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/Documents/muschen_lab/drug_response/data/TCELLS_VS_SOLIDTUMORS/final/"/>
    </mc:Choice>
  </mc:AlternateContent>
  <xr:revisionPtr revIDLastSave="3" documentId="13_ncr:1_{C9B9ACFA-CB2A-6840-83A1-60DF85F7772E}" xr6:coauthVersionLast="47" xr6:coauthVersionMax="47" xr10:uidLastSave="{B69B5365-17A1-4818-AAC4-DAED758519FC}"/>
  <bookViews>
    <workbookView xWindow="20900" yWindow="-20720" windowWidth="35840" windowHeight="20720" xr2:uid="{6F598658-6DF6-3E4D-8B98-0F7C5CF64805}"/>
  </bookViews>
  <sheets>
    <sheet name="SUMMARY_STATS_AUC_IC50" sheetId="12" r:id="rId1"/>
    <sheet name="AUC_TCell_Subtypes_GDSC1" sheetId="5" r:id="rId2"/>
    <sheet name="IC50_TCell_Subtypes_GDSC1" sheetId="6" r:id="rId3"/>
    <sheet name="AUC_TCell_Subtypes_GDSC2" sheetId="7" r:id="rId4"/>
    <sheet name="IC50_TCell_Subtypes_GDSC2" sheetId="8" r:id="rId5"/>
    <sheet name="AUC_TCell_Subtypes_CTD2" sheetId="9" r:id="rId6"/>
    <sheet name="IC50_TCell_Subtypes_CTD2" sheetId="10" r:id="rId7"/>
  </sheets>
  <definedNames>
    <definedName name="ExternalData_1" localSheetId="5" hidden="1">AUC_TCell_Subtypes_CTD2!$A$1:$AL$546</definedName>
    <definedName name="ExternalData_1" localSheetId="1" hidden="1">AUC_TCell_Subtypes_GDSC1!$A$1:$AN$305</definedName>
    <definedName name="ExternalData_1" localSheetId="3" hidden="1">AUC_TCell_Subtypes_GDSC2!$A$1:$AL$156</definedName>
    <definedName name="ExternalData_1" localSheetId="6" hidden="1">IC50_TCell_Subtypes_CTD2!$A$1:$AL$546</definedName>
    <definedName name="ExternalData_1" localSheetId="2" hidden="1">IC50_TCell_Subtypes_GDSC1!$A$1:$AN$305</definedName>
    <definedName name="ExternalData_1" localSheetId="4" hidden="1">IC50_TCell_Subtypes_GDSC2!$A$1:$AL$156</definedName>
    <definedName name="ExternalData_1" localSheetId="0" hidden="1">SUMMARY_STATS_AUC_IC50!$A$1:$R$1005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78" i="12" l="1"/>
  <c r="M416" i="12"/>
  <c r="M497" i="12"/>
  <c r="M514" i="12"/>
  <c r="M536" i="12"/>
  <c r="M545" i="12"/>
  <c r="M567" i="12"/>
  <c r="M581" i="12"/>
  <c r="M600" i="12"/>
  <c r="M613" i="12"/>
  <c r="M615" i="12"/>
  <c r="M628" i="12"/>
  <c r="M630" i="12"/>
  <c r="M632" i="12"/>
  <c r="M652" i="12"/>
  <c r="M656" i="12"/>
  <c r="M671" i="12"/>
  <c r="M680" i="12"/>
  <c r="M684" i="12"/>
  <c r="M692" i="12"/>
  <c r="M703" i="12"/>
  <c r="M704" i="12"/>
  <c r="M708" i="12"/>
  <c r="M711" i="12"/>
  <c r="M719" i="12"/>
  <c r="M723" i="12"/>
  <c r="M726" i="12"/>
  <c r="M728" i="12"/>
  <c r="M729" i="12"/>
  <c r="M730" i="12"/>
  <c r="M732" i="12"/>
  <c r="M739" i="12"/>
  <c r="M740" i="12"/>
  <c r="M750" i="12"/>
  <c r="M755" i="12"/>
  <c r="M756" i="12"/>
  <c r="M759" i="12"/>
  <c r="M761" i="12"/>
  <c r="M764" i="12"/>
  <c r="M765" i="12"/>
  <c r="M772" i="12"/>
  <c r="M775" i="12"/>
  <c r="M783" i="12"/>
  <c r="M787" i="12"/>
  <c r="M788" i="12"/>
  <c r="M796" i="12"/>
  <c r="M799" i="12"/>
  <c r="M801" i="12"/>
  <c r="M803" i="12"/>
  <c r="M806" i="12"/>
  <c r="M812" i="12"/>
  <c r="M814" i="12"/>
  <c r="M819" i="12"/>
  <c r="M824" i="12"/>
  <c r="M825" i="12"/>
  <c r="M828" i="12"/>
  <c r="M829" i="12"/>
  <c r="M830" i="12"/>
  <c r="M832" i="12"/>
  <c r="M833" i="12"/>
  <c r="M839" i="12"/>
  <c r="M840" i="12"/>
  <c r="M841" i="12"/>
  <c r="M842" i="12"/>
  <c r="M843" i="12"/>
  <c r="M847" i="12"/>
  <c r="M849" i="12"/>
  <c r="M852" i="12"/>
  <c r="M853" i="12"/>
  <c r="M855" i="12"/>
  <c r="M857" i="12"/>
  <c r="M858" i="12"/>
  <c r="M859" i="12"/>
  <c r="M860" i="12"/>
  <c r="M863" i="12"/>
  <c r="M864" i="12"/>
  <c r="M866" i="12"/>
  <c r="M868" i="12"/>
  <c r="M869" i="12"/>
  <c r="M870" i="12"/>
  <c r="M871" i="12"/>
  <c r="M872" i="12"/>
  <c r="M873" i="12"/>
  <c r="M874" i="12"/>
  <c r="M875" i="12"/>
  <c r="M876" i="12"/>
  <c r="M877" i="12"/>
  <c r="M878" i="12"/>
  <c r="M879" i="12"/>
  <c r="M880" i="12"/>
  <c r="M881" i="12"/>
  <c r="M882" i="12"/>
  <c r="M883" i="12"/>
  <c r="M550" i="12"/>
  <c r="M835" i="12"/>
  <c r="M477" i="12"/>
  <c r="M479" i="12"/>
  <c r="M552" i="12"/>
  <c r="M685" i="12"/>
  <c r="M735" i="12"/>
  <c r="M741" i="12"/>
  <c r="M794" i="12"/>
  <c r="M795" i="12"/>
  <c r="M802" i="12"/>
  <c r="M818" i="12"/>
  <c r="M837" i="12"/>
  <c r="M884" i="12"/>
  <c r="M291" i="12"/>
  <c r="M710" i="12"/>
  <c r="M781" i="12"/>
  <c r="M815" i="12"/>
  <c r="M823" i="12"/>
  <c r="M827" i="12"/>
  <c r="M834" i="12"/>
  <c r="M844" i="12"/>
  <c r="M848" i="12"/>
  <c r="M548" i="12"/>
  <c r="M766" i="12"/>
  <c r="M804" i="12"/>
  <c r="M845" i="12"/>
  <c r="M851" i="12"/>
  <c r="M854" i="12"/>
  <c r="M651" i="12"/>
  <c r="M674" i="12"/>
  <c r="M811" i="12"/>
  <c r="M773" i="12"/>
  <c r="M612" i="12"/>
  <c r="M700" i="12"/>
  <c r="M513" i="12"/>
  <c r="M713" i="12"/>
  <c r="M861" i="12"/>
  <c r="M809" i="12"/>
  <c r="M886" i="12"/>
  <c r="M768" i="12"/>
  <c r="M363" i="12"/>
  <c r="M420" i="12"/>
  <c r="M655" i="12"/>
  <c r="M738" i="12"/>
  <c r="M210" i="12"/>
  <c r="M746" i="12"/>
  <c r="M763" i="12"/>
  <c r="M770" i="12"/>
  <c r="M820" i="12"/>
  <c r="M668" i="12"/>
  <c r="M762" i="12"/>
  <c r="M721" i="12"/>
  <c r="M753" i="12"/>
  <c r="M810" i="12"/>
  <c r="M631" i="12"/>
  <c r="M821" i="12"/>
  <c r="M673" i="12"/>
  <c r="M817" i="12"/>
  <c r="M907" i="12"/>
  <c r="M697" i="12"/>
  <c r="M725" i="12"/>
  <c r="M748" i="12"/>
  <c r="M776" i="12"/>
  <c r="M141" i="12"/>
  <c r="M175" i="12"/>
  <c r="M580" i="12"/>
  <c r="M797" i="12"/>
  <c r="M831" i="12"/>
  <c r="M731" i="12"/>
  <c r="M712" i="12"/>
  <c r="M510" i="12"/>
  <c r="M681" i="12"/>
  <c r="M714" i="12"/>
  <c r="M745" i="12"/>
  <c r="M865" i="12"/>
  <c r="M348" i="12"/>
  <c r="M793" i="12"/>
  <c r="M647" i="12"/>
  <c r="M937" i="12"/>
  <c r="M353" i="12"/>
  <c r="M611" i="12"/>
  <c r="M676" i="12"/>
  <c r="M894" i="12"/>
  <c r="M913" i="12"/>
  <c r="M523" i="12"/>
  <c r="M610" i="12"/>
  <c r="M779" i="12"/>
  <c r="M782" i="12"/>
  <c r="M790" i="12"/>
  <c r="M885" i="12"/>
  <c r="M934" i="12"/>
  <c r="M944" i="12"/>
  <c r="M406" i="12"/>
  <c r="M617" i="12"/>
  <c r="M798" i="12"/>
  <c r="M751" i="12"/>
  <c r="M757" i="12"/>
  <c r="M805" i="12"/>
  <c r="M826" i="12"/>
  <c r="M813" i="12"/>
  <c r="M345" i="12"/>
  <c r="M441" i="12"/>
  <c r="M547" i="12"/>
  <c r="M727" i="12"/>
  <c r="M387" i="12"/>
  <c r="M643" i="12"/>
  <c r="M658" i="12"/>
  <c r="M670" i="12"/>
  <c r="M984" i="12"/>
  <c r="M598" i="12"/>
  <c r="M582" i="12"/>
  <c r="M912" i="12"/>
  <c r="M376" i="12"/>
  <c r="M540" i="12"/>
  <c r="M678" i="12"/>
  <c r="M257" i="12"/>
  <c r="M568" i="12"/>
  <c r="M786" i="12"/>
  <c r="M780" i="12"/>
  <c r="M316" i="12"/>
  <c r="M623" i="12"/>
  <c r="M720" i="12"/>
  <c r="M355" i="12"/>
  <c r="M365" i="12"/>
  <c r="M591" i="12"/>
  <c r="M742" i="12"/>
  <c r="M785" i="12"/>
  <c r="M903" i="12"/>
  <c r="M935" i="12"/>
  <c r="M938" i="12"/>
  <c r="M969" i="12"/>
  <c r="M249" i="12"/>
  <c r="M527" i="12"/>
  <c r="M807" i="12"/>
  <c r="M657" i="12"/>
  <c r="M733" i="12"/>
  <c r="M277" i="12"/>
  <c r="M606" i="12"/>
  <c r="M125" i="12"/>
  <c r="M583" i="12"/>
  <c r="M709" i="12"/>
  <c r="M891" i="12"/>
  <c r="M897" i="12"/>
  <c r="M914" i="12"/>
  <c r="M966" i="12"/>
  <c r="M390" i="12"/>
  <c r="M575" i="12"/>
  <c r="M269" i="12"/>
  <c r="M313" i="12"/>
  <c r="M343" i="12"/>
  <c r="M481" i="12"/>
  <c r="M588" i="12"/>
  <c r="M413" i="12"/>
  <c r="M641" i="12"/>
  <c r="M706" i="12"/>
  <c r="M919" i="12"/>
  <c r="M182" i="12"/>
  <c r="M382" i="12"/>
  <c r="M688" i="12"/>
  <c r="M699" i="12"/>
  <c r="M771" i="12"/>
  <c r="M290" i="12"/>
  <c r="M342" i="12"/>
  <c r="M409" i="12"/>
  <c r="M525" i="12"/>
  <c r="M562" i="12"/>
  <c r="M602" i="12"/>
  <c r="M626" i="12"/>
  <c r="M691" i="12"/>
  <c r="M695" i="12"/>
  <c r="M705" i="12"/>
  <c r="M737" i="12"/>
  <c r="M758" i="12"/>
  <c r="M808" i="12"/>
  <c r="M905" i="12"/>
  <c r="M927" i="12"/>
  <c r="M306" i="12"/>
  <c r="M327" i="12"/>
  <c r="M493" i="12"/>
  <c r="M534" i="12"/>
  <c r="M661" i="12"/>
  <c r="M777" i="12"/>
  <c r="M896" i="12"/>
  <c r="M967" i="12"/>
  <c r="M338" i="12"/>
  <c r="M957" i="12"/>
  <c r="M203" i="12"/>
  <c r="M637" i="12"/>
  <c r="M693" i="12"/>
  <c r="M760" i="12"/>
  <c r="M888" i="12"/>
  <c r="M906" i="12"/>
  <c r="M465" i="12"/>
  <c r="M614" i="12"/>
  <c r="M619" i="12"/>
  <c r="M867" i="12"/>
  <c r="M958" i="12"/>
  <c r="M305" i="12"/>
  <c r="M473" i="12"/>
  <c r="M972" i="12"/>
  <c r="M286" i="12"/>
  <c r="M509" i="12"/>
  <c r="M618" i="12"/>
  <c r="M622" i="12"/>
  <c r="M752" i="12"/>
  <c r="M169" i="12"/>
  <c r="M553" i="12"/>
  <c r="M146" i="12"/>
  <c r="M148" i="12"/>
  <c r="M822" i="12"/>
  <c r="M910" i="12"/>
  <c r="M949" i="12"/>
  <c r="M234" i="12"/>
  <c r="M660" i="12"/>
  <c r="M663" i="12"/>
  <c r="M951" i="12"/>
  <c r="M716" i="12"/>
  <c r="M364" i="12"/>
  <c r="M526" i="12"/>
  <c r="M974" i="12"/>
  <c r="M487" i="12"/>
  <c r="M943" i="12"/>
  <c r="M230" i="12"/>
  <c r="M325" i="12"/>
  <c r="M507" i="12"/>
  <c r="M438" i="12"/>
  <c r="M278" i="12"/>
  <c r="M489" i="12"/>
  <c r="M551" i="12"/>
  <c r="M648" i="12"/>
  <c r="M900" i="12"/>
  <c r="M924" i="12"/>
  <c r="M646" i="12"/>
  <c r="M774" i="12"/>
  <c r="M454" i="12"/>
  <c r="M980" i="12"/>
  <c r="M190" i="12"/>
  <c r="M846" i="12"/>
  <c r="M941" i="12"/>
  <c r="M95" i="12"/>
  <c r="M354" i="12"/>
  <c r="M956" i="12"/>
  <c r="M442" i="12"/>
  <c r="M470" i="12"/>
  <c r="M682" i="12"/>
  <c r="M104" i="12"/>
  <c r="M108" i="12"/>
  <c r="M258" i="12"/>
  <c r="M352" i="12"/>
  <c r="M377" i="12"/>
  <c r="M475" i="12"/>
  <c r="M498" i="12"/>
  <c r="M512" i="12"/>
  <c r="M518" i="12"/>
  <c r="M522" i="12"/>
  <c r="M537" i="12"/>
  <c r="M543" i="12"/>
  <c r="M586" i="12"/>
  <c r="M601" i="12"/>
  <c r="M736" i="12"/>
  <c r="M749" i="12"/>
  <c r="M792" i="12"/>
  <c r="M921" i="12"/>
  <c r="M942" i="12"/>
  <c r="M947" i="12"/>
  <c r="M979" i="12"/>
  <c r="M252" i="12"/>
  <c r="M349" i="12"/>
  <c r="M549" i="12"/>
  <c r="M200" i="12"/>
  <c r="M816" i="12"/>
  <c r="M948" i="12"/>
  <c r="M381" i="12"/>
  <c r="M357" i="12"/>
  <c r="M743" i="12"/>
  <c r="M968" i="12"/>
  <c r="M83" i="12"/>
  <c r="M101" i="12"/>
  <c r="M188" i="12"/>
  <c r="M233" i="12"/>
  <c r="M421" i="12"/>
  <c r="M645" i="12"/>
  <c r="M294" i="12"/>
  <c r="M666" i="12"/>
  <c r="M838" i="12"/>
  <c r="M386" i="12"/>
  <c r="M533" i="12"/>
  <c r="M351" i="12"/>
  <c r="M683" i="12"/>
  <c r="M931" i="12"/>
  <c r="M123" i="12"/>
  <c r="M437" i="12"/>
  <c r="M587" i="12"/>
  <c r="M662" i="12"/>
  <c r="M890" i="12"/>
  <c r="M404" i="12"/>
  <c r="M508" i="12"/>
  <c r="M530" i="12"/>
  <c r="M593" i="12"/>
  <c r="M669" i="12"/>
  <c r="M767" i="12"/>
  <c r="M952" i="12"/>
  <c r="M959" i="12"/>
  <c r="M56" i="12"/>
  <c r="M616" i="12"/>
  <c r="M892" i="12"/>
  <c r="M457" i="12"/>
  <c r="M538" i="12"/>
  <c r="M434" i="12"/>
  <c r="M455" i="12"/>
  <c r="M542" i="12"/>
  <c r="M950" i="12"/>
  <c r="M954" i="12"/>
  <c r="M970" i="12"/>
  <c r="M978" i="12"/>
  <c r="M560" i="12"/>
  <c r="M634" i="12"/>
  <c r="M638" i="12"/>
  <c r="M436" i="12"/>
  <c r="M149" i="12"/>
  <c r="M242" i="12"/>
  <c r="M383" i="12"/>
  <c r="M531" i="12"/>
  <c r="M893" i="12"/>
  <c r="M204" i="12"/>
  <c r="M324" i="12"/>
  <c r="M360" i="12"/>
  <c r="M417" i="12"/>
  <c r="M503" i="12"/>
  <c r="M769" i="12"/>
  <c r="M922" i="12"/>
  <c r="M135" i="12"/>
  <c r="M396" i="12"/>
  <c r="M590" i="12"/>
  <c r="M639" i="12"/>
  <c r="M707" i="12"/>
  <c r="M895" i="12"/>
  <c r="M930" i="12"/>
  <c r="M145" i="12"/>
  <c r="M273" i="12"/>
  <c r="M778" i="12"/>
  <c r="M932" i="12"/>
  <c r="M163" i="12"/>
  <c r="M116" i="12"/>
  <c r="M667" i="12"/>
  <c r="M899" i="12"/>
  <c r="M917" i="12"/>
  <c r="M981" i="12"/>
  <c r="M985" i="12"/>
  <c r="M92" i="12"/>
  <c r="M208" i="12"/>
  <c r="M701" i="12"/>
  <c r="M862" i="12"/>
  <c r="M572" i="12"/>
  <c r="M961" i="12"/>
  <c r="M93" i="12"/>
  <c r="M156" i="12"/>
  <c r="M488" i="12"/>
  <c r="M633" i="12"/>
  <c r="M408" i="12"/>
  <c r="M302" i="12"/>
  <c r="M515" i="12"/>
  <c r="M571" i="12"/>
  <c r="M403" i="12"/>
  <c r="M499" i="12"/>
  <c r="M724" i="12"/>
  <c r="M517" i="12"/>
  <c r="M665" i="12"/>
  <c r="M945" i="12"/>
  <c r="M946" i="12"/>
  <c r="M192" i="12"/>
  <c r="M216" i="12"/>
  <c r="M218" i="12"/>
  <c r="M702" i="12"/>
  <c r="M904" i="12"/>
  <c r="M492" i="12"/>
  <c r="M415" i="12"/>
  <c r="M889" i="12"/>
  <c r="M485" i="12"/>
  <c r="M519" i="12"/>
  <c r="M528" i="12"/>
  <c r="M573" i="12"/>
  <c r="M636" i="12"/>
  <c r="M307" i="12"/>
  <c r="M347" i="12"/>
  <c r="M468" i="12"/>
  <c r="M483" i="12"/>
  <c r="M607" i="12"/>
  <c r="M747" i="12"/>
  <c r="M784" i="12"/>
  <c r="M986" i="12"/>
  <c r="M193" i="12"/>
  <c r="M335" i="12"/>
  <c r="M696" i="12"/>
  <c r="M221" i="12"/>
  <c r="M322" i="12"/>
  <c r="M425" i="12"/>
  <c r="M923" i="12"/>
  <c r="M926" i="12"/>
  <c r="M963" i="12"/>
  <c r="M52" i="12"/>
  <c r="M78" i="12"/>
  <c r="M97" i="12"/>
  <c r="M113" i="12"/>
  <c r="M238" i="12"/>
  <c r="M262" i="12"/>
  <c r="M283" i="12"/>
  <c r="M474" i="12"/>
  <c r="M496" i="12"/>
  <c r="M171" i="12"/>
  <c r="M397" i="12"/>
  <c r="M458" i="12"/>
  <c r="M478" i="12"/>
  <c r="M577" i="12"/>
  <c r="M791" i="12"/>
  <c r="M953" i="12"/>
  <c r="M672" i="12"/>
  <c r="M955" i="12"/>
  <c r="M311" i="12"/>
  <c r="M389" i="12"/>
  <c r="M422" i="12"/>
  <c r="M516" i="12"/>
  <c r="M578" i="12"/>
  <c r="M624" i="12"/>
  <c r="M929" i="12"/>
  <c r="M629" i="12"/>
  <c r="M982" i="12"/>
  <c r="M65" i="12"/>
  <c r="M334" i="12"/>
  <c r="M341" i="12"/>
  <c r="M384" i="12"/>
  <c r="M480" i="12"/>
  <c r="M554" i="12"/>
  <c r="M722" i="12"/>
  <c r="M25" i="12"/>
  <c r="M106" i="12"/>
  <c r="M143" i="12"/>
  <c r="M177" i="12"/>
  <c r="M183" i="12"/>
  <c r="M231" i="12"/>
  <c r="M323" i="12"/>
  <c r="M433" i="12"/>
  <c r="M471" i="12"/>
  <c r="M486" i="12"/>
  <c r="M908" i="12"/>
  <c r="M266" i="12"/>
  <c r="M359" i="12"/>
  <c r="M566" i="12"/>
  <c r="M361" i="12"/>
  <c r="M372" i="12"/>
  <c r="M452" i="12"/>
  <c r="M467" i="12"/>
  <c r="M546" i="12"/>
  <c r="M902" i="12"/>
  <c r="M925" i="12"/>
  <c r="M971" i="12"/>
  <c r="M977" i="12"/>
  <c r="M310" i="12"/>
  <c r="M461" i="12"/>
  <c r="M850" i="12"/>
  <c r="M173" i="12"/>
  <c r="M244" i="12"/>
  <c r="M285" i="12"/>
  <c r="M296" i="12"/>
  <c r="M395" i="12"/>
  <c r="M401" i="12"/>
  <c r="M418" i="12"/>
  <c r="M426" i="12"/>
  <c r="M453" i="12"/>
  <c r="M469" i="12"/>
  <c r="M544" i="12"/>
  <c r="M621" i="12"/>
  <c r="M789" i="12"/>
  <c r="M330" i="12"/>
  <c r="M346" i="12"/>
  <c r="M407" i="12"/>
  <c r="M412" i="12"/>
  <c r="M424" i="12"/>
  <c r="M504" i="12"/>
  <c r="M564" i="12"/>
  <c r="M191" i="12"/>
  <c r="M289" i="12"/>
  <c r="M318" i="12"/>
  <c r="M358" i="12"/>
  <c r="M430" i="12"/>
  <c r="M439" i="12"/>
  <c r="M466" i="12"/>
  <c r="M484" i="12"/>
  <c r="M506" i="12"/>
  <c r="M555" i="12"/>
  <c r="M569" i="12"/>
  <c r="M599" i="12"/>
  <c r="M6" i="12"/>
  <c r="M66" i="12"/>
  <c r="M73" i="12"/>
  <c r="M110" i="12"/>
  <c r="M115" i="12"/>
  <c r="M118" i="12"/>
  <c r="M131" i="12"/>
  <c r="M138" i="12"/>
  <c r="M153" i="12"/>
  <c r="M201" i="12"/>
  <c r="M202" i="12"/>
  <c r="M255" i="12"/>
  <c r="M271" i="12"/>
  <c r="M292" i="12"/>
  <c r="M370" i="12"/>
  <c r="M428" i="12"/>
  <c r="M445" i="12"/>
  <c r="M446" i="12"/>
  <c r="M574" i="12"/>
  <c r="M214" i="12"/>
  <c r="M256" i="12"/>
  <c r="M293" i="12"/>
  <c r="M368" i="12"/>
  <c r="M650" i="12"/>
  <c r="M915" i="12"/>
  <c r="M556" i="12"/>
  <c r="M344" i="12"/>
  <c r="M653" i="12"/>
  <c r="M448" i="12"/>
  <c r="M973" i="12"/>
  <c r="M336" i="12"/>
  <c r="M450" i="12"/>
  <c r="M371" i="12"/>
  <c r="M400" i="12"/>
  <c r="M557" i="12"/>
  <c r="M856" i="12"/>
  <c r="M220" i="12"/>
  <c r="M447" i="12"/>
  <c r="M603" i="12"/>
  <c r="M965" i="12"/>
  <c r="M976" i="12"/>
  <c r="M222" i="12"/>
  <c r="M399" i="12"/>
  <c r="M501" i="12"/>
  <c r="M520" i="12"/>
  <c r="M559" i="12"/>
  <c r="M594" i="12"/>
  <c r="M975" i="12"/>
  <c r="M331" i="12"/>
  <c r="M366" i="12"/>
  <c r="M374" i="12"/>
  <c r="M375" i="12"/>
  <c r="M449" i="12"/>
  <c r="M462" i="12"/>
  <c r="M565" i="12"/>
  <c r="M689" i="12"/>
  <c r="M916" i="12"/>
  <c r="M918" i="12"/>
  <c r="M205" i="12"/>
  <c r="M223" i="12"/>
  <c r="M272" i="12"/>
  <c r="M385" i="12"/>
  <c r="M414" i="12"/>
  <c r="M427" i="12"/>
  <c r="M490" i="12"/>
  <c r="M491" i="12"/>
  <c r="M800" i="12"/>
  <c r="M7" i="12"/>
  <c r="M150" i="12"/>
  <c r="M248" i="12"/>
  <c r="M250" i="12"/>
  <c r="M321" i="12"/>
  <c r="M328" i="12"/>
  <c r="M410" i="12"/>
  <c r="M429" i="12"/>
  <c r="M444" i="12"/>
  <c r="M456" i="12"/>
  <c r="M511" i="12"/>
  <c r="M532" i="12"/>
  <c r="M563" i="12"/>
  <c r="M694" i="12"/>
  <c r="M715" i="12"/>
  <c r="M836" i="12"/>
  <c r="M962" i="12"/>
  <c r="M72" i="12"/>
  <c r="M189" i="12"/>
  <c r="M280" i="12"/>
  <c r="M388" i="12"/>
  <c r="M394" i="12"/>
  <c r="M521" i="12"/>
  <c r="M664" i="12"/>
  <c r="M717" i="12"/>
  <c r="M13" i="12"/>
  <c r="M59" i="12"/>
  <c r="M132" i="12"/>
  <c r="M133" i="12"/>
  <c r="M155" i="12"/>
  <c r="M162" i="12"/>
  <c r="M206" i="12"/>
  <c r="M270" i="12"/>
  <c r="M308" i="12"/>
  <c r="M350" i="12"/>
  <c r="M584" i="12"/>
  <c r="M627" i="12"/>
  <c r="M679" i="12"/>
  <c r="M51" i="12"/>
  <c r="M309" i="12"/>
  <c r="M432" i="12"/>
  <c r="M604" i="12"/>
  <c r="M2" i="12"/>
  <c r="M3" i="12"/>
  <c r="M4" i="12"/>
  <c r="M5" i="12"/>
  <c r="M8" i="12"/>
  <c r="M9" i="12"/>
  <c r="M10" i="12"/>
  <c r="M11" i="12"/>
  <c r="M12" i="12"/>
  <c r="M14" i="12"/>
  <c r="M15" i="12"/>
  <c r="M16" i="12"/>
  <c r="M17" i="12"/>
  <c r="M18" i="12"/>
  <c r="M19" i="12"/>
  <c r="M20" i="12"/>
  <c r="M21" i="12"/>
  <c r="M22" i="12"/>
  <c r="M23" i="12"/>
  <c r="M24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3" i="12"/>
  <c r="M54" i="12"/>
  <c r="M55" i="12"/>
  <c r="M57" i="12"/>
  <c r="M58" i="12"/>
  <c r="M60" i="12"/>
  <c r="M61" i="12"/>
  <c r="M62" i="12"/>
  <c r="M63" i="12"/>
  <c r="M64" i="12"/>
  <c r="M67" i="12"/>
  <c r="M68" i="12"/>
  <c r="M69" i="12"/>
  <c r="M70" i="12"/>
  <c r="M71" i="12"/>
  <c r="M74" i="12"/>
  <c r="M75" i="12"/>
  <c r="M76" i="12"/>
  <c r="M77" i="12"/>
  <c r="M79" i="12"/>
  <c r="M80" i="12"/>
  <c r="M81" i="12"/>
  <c r="M82" i="12"/>
  <c r="M84" i="12"/>
  <c r="M85" i="12"/>
  <c r="M86" i="12"/>
  <c r="M87" i="12"/>
  <c r="M88" i="12"/>
  <c r="M89" i="12"/>
  <c r="M90" i="12"/>
  <c r="M91" i="12"/>
  <c r="M94" i="12"/>
  <c r="M96" i="12"/>
  <c r="M98" i="12"/>
  <c r="M99" i="12"/>
  <c r="M100" i="12"/>
  <c r="M102" i="12"/>
  <c r="M103" i="12"/>
  <c r="M105" i="12"/>
  <c r="M107" i="12"/>
  <c r="M109" i="12"/>
  <c r="M111" i="12"/>
  <c r="M112" i="12"/>
  <c r="M114" i="12"/>
  <c r="M117" i="12"/>
  <c r="M119" i="12"/>
  <c r="M120" i="12"/>
  <c r="M121" i="12"/>
  <c r="M122" i="12"/>
  <c r="M124" i="12"/>
  <c r="M126" i="12"/>
  <c r="M127" i="12"/>
  <c r="M128" i="12"/>
  <c r="M129" i="12"/>
  <c r="M130" i="12"/>
  <c r="M134" i="12"/>
  <c r="M136" i="12"/>
  <c r="M137" i="12"/>
  <c r="M139" i="12"/>
  <c r="M140" i="12"/>
  <c r="M142" i="12"/>
  <c r="M144" i="12"/>
  <c r="M147" i="12"/>
  <c r="M151" i="12"/>
  <c r="M152" i="12"/>
  <c r="M154" i="12"/>
  <c r="M157" i="12"/>
  <c r="M158" i="12"/>
  <c r="M159" i="12"/>
  <c r="M160" i="12"/>
  <c r="M161" i="12"/>
  <c r="M164" i="12"/>
  <c r="M165" i="12"/>
  <c r="M166" i="12"/>
  <c r="M167" i="12"/>
  <c r="M168" i="12"/>
  <c r="M170" i="12"/>
  <c r="M172" i="12"/>
  <c r="M174" i="12"/>
  <c r="M176" i="12"/>
  <c r="M178" i="12"/>
  <c r="M179" i="12"/>
  <c r="M180" i="12"/>
  <c r="M181" i="12"/>
  <c r="M184" i="12"/>
  <c r="M185" i="12"/>
  <c r="M186" i="12"/>
  <c r="M187" i="12"/>
  <c r="M194" i="12"/>
  <c r="M195" i="12"/>
  <c r="M196" i="12"/>
  <c r="M197" i="12"/>
  <c r="M198" i="12"/>
  <c r="M199" i="12"/>
  <c r="M207" i="12"/>
  <c r="M209" i="12"/>
  <c r="M211" i="12"/>
  <c r="M212" i="12"/>
  <c r="M213" i="12"/>
  <c r="M215" i="12"/>
  <c r="M217" i="12"/>
  <c r="M219" i="12"/>
  <c r="M224" i="12"/>
  <c r="M225" i="12"/>
  <c r="M226" i="12"/>
  <c r="M227" i="12"/>
  <c r="M228" i="12"/>
  <c r="M229" i="12"/>
  <c r="M232" i="12"/>
  <c r="M235" i="12"/>
  <c r="M236" i="12"/>
  <c r="M237" i="12"/>
  <c r="M239" i="12"/>
  <c r="M240" i="12"/>
  <c r="M241" i="12"/>
  <c r="M243" i="12"/>
  <c r="M245" i="12"/>
  <c r="M246" i="12"/>
  <c r="M247" i="12"/>
  <c r="M251" i="12"/>
  <c r="M253" i="12"/>
  <c r="M254" i="12"/>
  <c r="M259" i="12"/>
  <c r="M260" i="12"/>
  <c r="M261" i="12"/>
  <c r="M263" i="12"/>
  <c r="M264" i="12"/>
  <c r="M265" i="12"/>
  <c r="M267" i="12"/>
  <c r="M268" i="12"/>
  <c r="M274" i="12"/>
  <c r="M275" i="12"/>
  <c r="M276" i="12"/>
  <c r="M279" i="12"/>
  <c r="M281" i="12"/>
  <c r="M282" i="12"/>
  <c r="M284" i="12"/>
  <c r="M287" i="12"/>
  <c r="M288" i="12"/>
  <c r="M295" i="12"/>
  <c r="M297" i="12"/>
  <c r="M298" i="12"/>
  <c r="M299" i="12"/>
  <c r="M300" i="12"/>
  <c r="M301" i="12"/>
  <c r="M303" i="12"/>
  <c r="M304" i="12"/>
  <c r="M312" i="12"/>
  <c r="M314" i="12"/>
  <c r="M315" i="12"/>
  <c r="M317" i="12"/>
  <c r="M319" i="12"/>
  <c r="M320" i="12"/>
  <c r="M326" i="12"/>
  <c r="M329" i="12"/>
  <c r="M332" i="12"/>
  <c r="M333" i="12"/>
  <c r="M337" i="12"/>
  <c r="M339" i="12"/>
  <c r="M340" i="12"/>
  <c r="M356" i="12"/>
  <c r="M362" i="12"/>
  <c r="M367" i="12"/>
  <c r="M369" i="12"/>
  <c r="M373" i="12"/>
  <c r="M379" i="12"/>
  <c r="M380" i="12"/>
  <c r="M391" i="12"/>
  <c r="M392" i="12"/>
  <c r="M393" i="12"/>
  <c r="M398" i="12"/>
  <c r="M402" i="12"/>
  <c r="M405" i="12"/>
  <c r="M411" i="12"/>
  <c r="M419" i="12"/>
  <c r="M423" i="12"/>
  <c r="M431" i="12"/>
  <c r="M435" i="12"/>
  <c r="M440" i="12"/>
  <c r="M443" i="12"/>
  <c r="M451" i="12"/>
  <c r="M459" i="12"/>
  <c r="M460" i="12"/>
  <c r="M463" i="12"/>
  <c r="M464" i="12"/>
  <c r="M472" i="12"/>
  <c r="M476" i="12"/>
  <c r="M482" i="12"/>
  <c r="M494" i="12"/>
  <c r="M495" i="12"/>
  <c r="M500" i="12"/>
  <c r="M502" i="12"/>
  <c r="M505" i="12"/>
  <c r="M524" i="12"/>
  <c r="M529" i="12"/>
  <c r="M535" i="12"/>
  <c r="M539" i="12"/>
  <c r="M541" i="12"/>
  <c r="M558" i="12"/>
  <c r="M561" i="12"/>
  <c r="M570" i="12"/>
  <c r="M576" i="12"/>
  <c r="M579" i="12"/>
  <c r="M585" i="12"/>
  <c r="M589" i="12"/>
  <c r="M592" i="12"/>
  <c r="M595" i="12"/>
  <c r="M596" i="12"/>
  <c r="M597" i="12"/>
  <c r="M605" i="12"/>
  <c r="M608" i="12"/>
  <c r="M609" i="12"/>
  <c r="M620" i="12"/>
  <c r="M625" i="12"/>
  <c r="M635" i="12"/>
  <c r="M640" i="12"/>
  <c r="M642" i="12"/>
  <c r="M644" i="12"/>
  <c r="M649" i="12"/>
  <c r="M654" i="12"/>
  <c r="M659" i="12"/>
  <c r="M675" i="12"/>
  <c r="M677" i="12"/>
  <c r="M686" i="12"/>
  <c r="M687" i="12"/>
  <c r="M690" i="12"/>
  <c r="M698" i="12"/>
  <c r="M718" i="12"/>
  <c r="M734" i="12"/>
  <c r="M744" i="12"/>
  <c r="M754" i="12"/>
  <c r="M887" i="12"/>
  <c r="M898" i="12"/>
  <c r="M901" i="12"/>
  <c r="M909" i="12"/>
  <c r="M911" i="12"/>
  <c r="M920" i="12"/>
  <c r="M928" i="12"/>
  <c r="M933" i="12"/>
  <c r="M936" i="12"/>
  <c r="M939" i="12"/>
  <c r="M940" i="12"/>
  <c r="M960" i="12"/>
  <c r="M964" i="12"/>
  <c r="M983" i="12"/>
  <c r="M987" i="12"/>
  <c r="M996" i="12"/>
  <c r="M1005" i="12"/>
  <c r="M1004" i="12"/>
  <c r="M995" i="12"/>
  <c r="M1001" i="12"/>
  <c r="M1000" i="12"/>
  <c r="M997" i="12"/>
  <c r="M1003" i="12"/>
  <c r="M992" i="12"/>
  <c r="M990" i="12"/>
  <c r="M988" i="12"/>
  <c r="M989" i="12"/>
  <c r="M991" i="12"/>
  <c r="M994" i="12"/>
  <c r="M999" i="12"/>
  <c r="M1002" i="12"/>
  <c r="M998" i="12"/>
  <c r="M993" i="12"/>
  <c r="G378" i="12"/>
  <c r="G416" i="12"/>
  <c r="G497" i="12"/>
  <c r="G514" i="12"/>
  <c r="G536" i="12"/>
  <c r="G545" i="12"/>
  <c r="G567" i="12"/>
  <c r="G581" i="12"/>
  <c r="G600" i="12"/>
  <c r="G613" i="12"/>
  <c r="G615" i="12"/>
  <c r="G628" i="12"/>
  <c r="G630" i="12"/>
  <c r="G632" i="12"/>
  <c r="G652" i="12"/>
  <c r="G656" i="12"/>
  <c r="G671" i="12"/>
  <c r="G680" i="12"/>
  <c r="G684" i="12"/>
  <c r="G692" i="12"/>
  <c r="G703" i="12"/>
  <c r="G704" i="12"/>
  <c r="G708" i="12"/>
  <c r="G711" i="12"/>
  <c r="G719" i="12"/>
  <c r="G723" i="12"/>
  <c r="G726" i="12"/>
  <c r="G728" i="12"/>
  <c r="G729" i="12"/>
  <c r="G730" i="12"/>
  <c r="G732" i="12"/>
  <c r="G739" i="12"/>
  <c r="G740" i="12"/>
  <c r="G750" i="12"/>
  <c r="G755" i="12"/>
  <c r="G756" i="12"/>
  <c r="G759" i="12"/>
  <c r="G761" i="12"/>
  <c r="G764" i="12"/>
  <c r="G765" i="12"/>
  <c r="G772" i="12"/>
  <c r="G775" i="12"/>
  <c r="G783" i="12"/>
  <c r="G787" i="12"/>
  <c r="G788" i="12"/>
  <c r="G796" i="12"/>
  <c r="G799" i="12"/>
  <c r="G801" i="12"/>
  <c r="G803" i="12"/>
  <c r="G806" i="12"/>
  <c r="G812" i="12"/>
  <c r="G814" i="12"/>
  <c r="G819" i="12"/>
  <c r="G824" i="12"/>
  <c r="G825" i="12"/>
  <c r="G828" i="12"/>
  <c r="G829" i="12"/>
  <c r="G830" i="12"/>
  <c r="G832" i="12"/>
  <c r="G833" i="12"/>
  <c r="G839" i="12"/>
  <c r="G840" i="12"/>
  <c r="G841" i="12"/>
  <c r="G842" i="12"/>
  <c r="G843" i="12"/>
  <c r="G847" i="12"/>
  <c r="G849" i="12"/>
  <c r="G852" i="12"/>
  <c r="G853" i="12"/>
  <c r="G855" i="12"/>
  <c r="G857" i="12"/>
  <c r="G858" i="12"/>
  <c r="G859" i="12"/>
  <c r="G860" i="12"/>
  <c r="G863" i="12"/>
  <c r="G864" i="12"/>
  <c r="G866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550" i="12"/>
  <c r="G835" i="12"/>
  <c r="G477" i="12"/>
  <c r="G479" i="12"/>
  <c r="G552" i="12"/>
  <c r="G685" i="12"/>
  <c r="G735" i="12"/>
  <c r="G741" i="12"/>
  <c r="G794" i="12"/>
  <c r="G795" i="12"/>
  <c r="G802" i="12"/>
  <c r="G818" i="12"/>
  <c r="G837" i="12"/>
  <c r="G884" i="12"/>
  <c r="G291" i="12"/>
  <c r="G710" i="12"/>
  <c r="G781" i="12"/>
  <c r="G815" i="12"/>
  <c r="G823" i="12"/>
  <c r="G827" i="12"/>
  <c r="G834" i="12"/>
  <c r="G844" i="12"/>
  <c r="G848" i="12"/>
  <c r="G548" i="12"/>
  <c r="G766" i="12"/>
  <c r="G804" i="12"/>
  <c r="G845" i="12"/>
  <c r="G851" i="12"/>
  <c r="G854" i="12"/>
  <c r="G651" i="12"/>
  <c r="G674" i="12"/>
  <c r="G811" i="12"/>
  <c r="G773" i="12"/>
  <c r="G612" i="12"/>
  <c r="G700" i="12"/>
  <c r="G513" i="12"/>
  <c r="G713" i="12"/>
  <c r="G861" i="12"/>
  <c r="G809" i="12"/>
  <c r="G886" i="12"/>
  <c r="G768" i="12"/>
  <c r="G363" i="12"/>
  <c r="G420" i="12"/>
  <c r="G655" i="12"/>
  <c r="G738" i="12"/>
  <c r="G210" i="12"/>
  <c r="G746" i="12"/>
  <c r="G763" i="12"/>
  <c r="G770" i="12"/>
  <c r="G820" i="12"/>
  <c r="G668" i="12"/>
  <c r="G762" i="12"/>
  <c r="G721" i="12"/>
  <c r="G753" i="12"/>
  <c r="G810" i="12"/>
  <c r="G631" i="12"/>
  <c r="G821" i="12"/>
  <c r="G673" i="12"/>
  <c r="G817" i="12"/>
  <c r="G907" i="12"/>
  <c r="G697" i="12"/>
  <c r="G725" i="12"/>
  <c r="G748" i="12"/>
  <c r="G776" i="12"/>
  <c r="G141" i="12"/>
  <c r="G175" i="12"/>
  <c r="G580" i="12"/>
  <c r="G797" i="12"/>
  <c r="G831" i="12"/>
  <c r="G731" i="12"/>
  <c r="G712" i="12"/>
  <c r="G510" i="12"/>
  <c r="G681" i="12"/>
  <c r="G714" i="12"/>
  <c r="G745" i="12"/>
  <c r="G865" i="12"/>
  <c r="G348" i="12"/>
  <c r="G793" i="12"/>
  <c r="G647" i="12"/>
  <c r="G937" i="12"/>
  <c r="G353" i="12"/>
  <c r="G611" i="12"/>
  <c r="G676" i="12"/>
  <c r="G894" i="12"/>
  <c r="G913" i="12"/>
  <c r="G523" i="12"/>
  <c r="G610" i="12"/>
  <c r="G779" i="12"/>
  <c r="G782" i="12"/>
  <c r="G790" i="12"/>
  <c r="G885" i="12"/>
  <c r="G934" i="12"/>
  <c r="G944" i="12"/>
  <c r="G406" i="12"/>
  <c r="G617" i="12"/>
  <c r="G798" i="12"/>
  <c r="G751" i="12"/>
  <c r="G757" i="12"/>
  <c r="G805" i="12"/>
  <c r="G826" i="12"/>
  <c r="G813" i="12"/>
  <c r="G345" i="12"/>
  <c r="G441" i="12"/>
  <c r="G547" i="12"/>
  <c r="G727" i="12"/>
  <c r="G387" i="12"/>
  <c r="G643" i="12"/>
  <c r="G658" i="12"/>
  <c r="G670" i="12"/>
  <c r="G984" i="12"/>
  <c r="G598" i="12"/>
  <c r="G582" i="12"/>
  <c r="G912" i="12"/>
  <c r="G376" i="12"/>
  <c r="G540" i="12"/>
  <c r="G678" i="12"/>
  <c r="G257" i="12"/>
  <c r="G568" i="12"/>
  <c r="G786" i="12"/>
  <c r="G780" i="12"/>
  <c r="G316" i="12"/>
  <c r="G623" i="12"/>
  <c r="G720" i="12"/>
  <c r="G355" i="12"/>
  <c r="G365" i="12"/>
  <c r="G591" i="12"/>
  <c r="G742" i="12"/>
  <c r="G785" i="12"/>
  <c r="G903" i="12"/>
  <c r="G935" i="12"/>
  <c r="G938" i="12"/>
  <c r="G969" i="12"/>
  <c r="G249" i="12"/>
  <c r="G527" i="12"/>
  <c r="G807" i="12"/>
  <c r="G657" i="12"/>
  <c r="G733" i="12"/>
  <c r="G277" i="12"/>
  <c r="G606" i="12"/>
  <c r="G125" i="12"/>
  <c r="G583" i="12"/>
  <c r="G709" i="12"/>
  <c r="G891" i="12"/>
  <c r="G897" i="12"/>
  <c r="G914" i="12"/>
  <c r="G966" i="12"/>
  <c r="G390" i="12"/>
  <c r="G575" i="12"/>
  <c r="G269" i="12"/>
  <c r="G313" i="12"/>
  <c r="G343" i="12"/>
  <c r="G481" i="12"/>
  <c r="G588" i="12"/>
  <c r="G413" i="12"/>
  <c r="G641" i="12"/>
  <c r="G706" i="12"/>
  <c r="G919" i="12"/>
  <c r="G182" i="12"/>
  <c r="G382" i="12"/>
  <c r="G688" i="12"/>
  <c r="G699" i="12"/>
  <c r="G771" i="12"/>
  <c r="G290" i="12"/>
  <c r="G342" i="12"/>
  <c r="G409" i="12"/>
  <c r="G525" i="12"/>
  <c r="G562" i="12"/>
  <c r="G602" i="12"/>
  <c r="G626" i="12"/>
  <c r="G691" i="12"/>
  <c r="G695" i="12"/>
  <c r="G705" i="12"/>
  <c r="G737" i="12"/>
  <c r="G758" i="12"/>
  <c r="G808" i="12"/>
  <c r="G905" i="12"/>
  <c r="G927" i="12"/>
  <c r="G306" i="12"/>
  <c r="G327" i="12"/>
  <c r="G493" i="12"/>
  <c r="G534" i="12"/>
  <c r="G661" i="12"/>
  <c r="G777" i="12"/>
  <c r="G896" i="12"/>
  <c r="G967" i="12"/>
  <c r="G338" i="12"/>
  <c r="G957" i="12"/>
  <c r="G203" i="12"/>
  <c r="G637" i="12"/>
  <c r="G693" i="12"/>
  <c r="G760" i="12"/>
  <c r="G888" i="12"/>
  <c r="G906" i="12"/>
  <c r="G465" i="12"/>
  <c r="G614" i="12"/>
  <c r="G619" i="12"/>
  <c r="G867" i="12"/>
  <c r="G958" i="12"/>
  <c r="G305" i="12"/>
  <c r="G473" i="12"/>
  <c r="G972" i="12"/>
  <c r="G286" i="12"/>
  <c r="G509" i="12"/>
  <c r="G618" i="12"/>
  <c r="G622" i="12"/>
  <c r="G752" i="12"/>
  <c r="G169" i="12"/>
  <c r="G553" i="12"/>
  <c r="G146" i="12"/>
  <c r="G148" i="12"/>
  <c r="G822" i="12"/>
  <c r="G910" i="12"/>
  <c r="G949" i="12"/>
  <c r="G234" i="12"/>
  <c r="G660" i="12"/>
  <c r="G663" i="12"/>
  <c r="G951" i="12"/>
  <c r="G716" i="12"/>
  <c r="G364" i="12"/>
  <c r="G526" i="12"/>
  <c r="G974" i="12"/>
  <c r="G487" i="12"/>
  <c r="G943" i="12"/>
  <c r="G230" i="12"/>
  <c r="G325" i="12"/>
  <c r="G507" i="12"/>
  <c r="G438" i="12"/>
  <c r="G278" i="12"/>
  <c r="G489" i="12"/>
  <c r="G551" i="12"/>
  <c r="G648" i="12"/>
  <c r="G900" i="12"/>
  <c r="G924" i="12"/>
  <c r="G646" i="12"/>
  <c r="G774" i="12"/>
  <c r="G454" i="12"/>
  <c r="G980" i="12"/>
  <c r="G190" i="12"/>
  <c r="G846" i="12"/>
  <c r="G941" i="12"/>
  <c r="G95" i="12"/>
  <c r="G354" i="12"/>
  <c r="G956" i="12"/>
  <c r="G442" i="12"/>
  <c r="G470" i="12"/>
  <c r="G682" i="12"/>
  <c r="G104" i="12"/>
  <c r="G108" i="12"/>
  <c r="G258" i="12"/>
  <c r="G352" i="12"/>
  <c r="G377" i="12"/>
  <c r="G475" i="12"/>
  <c r="G498" i="12"/>
  <c r="G512" i="12"/>
  <c r="G518" i="12"/>
  <c r="G522" i="12"/>
  <c r="G537" i="12"/>
  <c r="G543" i="12"/>
  <c r="G586" i="12"/>
  <c r="G601" i="12"/>
  <c r="G736" i="12"/>
  <c r="G749" i="12"/>
  <c r="G792" i="12"/>
  <c r="G921" i="12"/>
  <c r="G942" i="12"/>
  <c r="G947" i="12"/>
  <c r="G979" i="12"/>
  <c r="G252" i="12"/>
  <c r="G349" i="12"/>
  <c r="G549" i="12"/>
  <c r="G200" i="12"/>
  <c r="G816" i="12"/>
  <c r="G948" i="12"/>
  <c r="G381" i="12"/>
  <c r="G357" i="12"/>
  <c r="G743" i="12"/>
  <c r="G968" i="12"/>
  <c r="G83" i="12"/>
  <c r="G101" i="12"/>
  <c r="G188" i="12"/>
  <c r="G233" i="12"/>
  <c r="G421" i="12"/>
  <c r="G645" i="12"/>
  <c r="G294" i="12"/>
  <c r="G666" i="12"/>
  <c r="G838" i="12"/>
  <c r="G386" i="12"/>
  <c r="G533" i="12"/>
  <c r="G351" i="12"/>
  <c r="G683" i="12"/>
  <c r="G931" i="12"/>
  <c r="G123" i="12"/>
  <c r="G437" i="12"/>
  <c r="G587" i="12"/>
  <c r="G662" i="12"/>
  <c r="G890" i="12"/>
  <c r="G404" i="12"/>
  <c r="G508" i="12"/>
  <c r="G530" i="12"/>
  <c r="G593" i="12"/>
  <c r="G669" i="12"/>
  <c r="G767" i="12"/>
  <c r="G952" i="12"/>
  <c r="G959" i="12"/>
  <c r="G56" i="12"/>
  <c r="G616" i="12"/>
  <c r="G892" i="12"/>
  <c r="G457" i="12"/>
  <c r="G538" i="12"/>
  <c r="G434" i="12"/>
  <c r="G455" i="12"/>
  <c r="G542" i="12"/>
  <c r="G950" i="12"/>
  <c r="G954" i="12"/>
  <c r="G970" i="12"/>
  <c r="G978" i="12"/>
  <c r="G560" i="12"/>
  <c r="G634" i="12"/>
  <c r="G638" i="12"/>
  <c r="G436" i="12"/>
  <c r="G149" i="12"/>
  <c r="G242" i="12"/>
  <c r="G383" i="12"/>
  <c r="G531" i="12"/>
  <c r="G893" i="12"/>
  <c r="G204" i="12"/>
  <c r="G324" i="12"/>
  <c r="G360" i="12"/>
  <c r="G417" i="12"/>
  <c r="G503" i="12"/>
  <c r="G769" i="12"/>
  <c r="G922" i="12"/>
  <c r="G135" i="12"/>
  <c r="G396" i="12"/>
  <c r="G590" i="12"/>
  <c r="G639" i="12"/>
  <c r="G707" i="12"/>
  <c r="G895" i="12"/>
  <c r="G930" i="12"/>
  <c r="G145" i="12"/>
  <c r="G273" i="12"/>
  <c r="G778" i="12"/>
  <c r="G932" i="12"/>
  <c r="G163" i="12"/>
  <c r="G116" i="12"/>
  <c r="G667" i="12"/>
  <c r="G899" i="12"/>
  <c r="G917" i="12"/>
  <c r="G981" i="12"/>
  <c r="G985" i="12"/>
  <c r="G92" i="12"/>
  <c r="G208" i="12"/>
  <c r="G701" i="12"/>
  <c r="G862" i="12"/>
  <c r="G572" i="12"/>
  <c r="G961" i="12"/>
  <c r="G93" i="12"/>
  <c r="G156" i="12"/>
  <c r="G488" i="12"/>
  <c r="G633" i="12"/>
  <c r="G408" i="12"/>
  <c r="G302" i="12"/>
  <c r="G515" i="12"/>
  <c r="G571" i="12"/>
  <c r="G403" i="12"/>
  <c r="G499" i="12"/>
  <c r="G724" i="12"/>
  <c r="G517" i="12"/>
  <c r="G665" i="12"/>
  <c r="G945" i="12"/>
  <c r="G946" i="12"/>
  <c r="G192" i="12"/>
  <c r="G216" i="12"/>
  <c r="G218" i="12"/>
  <c r="G702" i="12"/>
  <c r="G904" i="12"/>
  <c r="G492" i="12"/>
  <c r="G415" i="12"/>
  <c r="G889" i="12"/>
  <c r="G485" i="12"/>
  <c r="G519" i="12"/>
  <c r="G528" i="12"/>
  <c r="G573" i="12"/>
  <c r="G636" i="12"/>
  <c r="G307" i="12"/>
  <c r="G347" i="12"/>
  <c r="G468" i="12"/>
  <c r="G483" i="12"/>
  <c r="G607" i="12"/>
  <c r="G747" i="12"/>
  <c r="G784" i="12"/>
  <c r="G986" i="12"/>
  <c r="G193" i="12"/>
  <c r="G335" i="12"/>
  <c r="G696" i="12"/>
  <c r="G221" i="12"/>
  <c r="G322" i="12"/>
  <c r="G425" i="12"/>
  <c r="G923" i="12"/>
  <c r="G926" i="12"/>
  <c r="G963" i="12"/>
  <c r="G52" i="12"/>
  <c r="G78" i="12"/>
  <c r="G97" i="12"/>
  <c r="G113" i="12"/>
  <c r="G238" i="12"/>
  <c r="G262" i="12"/>
  <c r="G283" i="12"/>
  <c r="G474" i="12"/>
  <c r="G496" i="12"/>
  <c r="G171" i="12"/>
  <c r="G397" i="12"/>
  <c r="G458" i="12"/>
  <c r="G478" i="12"/>
  <c r="G577" i="12"/>
  <c r="G791" i="12"/>
  <c r="G953" i="12"/>
  <c r="G672" i="12"/>
  <c r="G955" i="12"/>
  <c r="G311" i="12"/>
  <c r="G389" i="12"/>
  <c r="G422" i="12"/>
  <c r="G516" i="12"/>
  <c r="G578" i="12"/>
  <c r="G624" i="12"/>
  <c r="G929" i="12"/>
  <c r="G629" i="12"/>
  <c r="G982" i="12"/>
  <c r="G65" i="12"/>
  <c r="G334" i="12"/>
  <c r="G341" i="12"/>
  <c r="G384" i="12"/>
  <c r="G480" i="12"/>
  <c r="G554" i="12"/>
  <c r="G722" i="12"/>
  <c r="G25" i="12"/>
  <c r="G106" i="12"/>
  <c r="G143" i="12"/>
  <c r="G177" i="12"/>
  <c r="G183" i="12"/>
  <c r="G231" i="12"/>
  <c r="G323" i="12"/>
  <c r="G433" i="12"/>
  <c r="G471" i="12"/>
  <c r="G486" i="12"/>
  <c r="G908" i="12"/>
  <c r="G266" i="12"/>
  <c r="G359" i="12"/>
  <c r="G566" i="12"/>
  <c r="G361" i="12"/>
  <c r="G372" i="12"/>
  <c r="G452" i="12"/>
  <c r="G467" i="12"/>
  <c r="G546" i="12"/>
  <c r="G902" i="12"/>
  <c r="G925" i="12"/>
  <c r="G971" i="12"/>
  <c r="G977" i="12"/>
  <c r="G310" i="12"/>
  <c r="G461" i="12"/>
  <c r="G850" i="12"/>
  <c r="G173" i="12"/>
  <c r="G244" i="12"/>
  <c r="G285" i="12"/>
  <c r="G296" i="12"/>
  <c r="G395" i="12"/>
  <c r="G401" i="12"/>
  <c r="G418" i="12"/>
  <c r="G426" i="12"/>
  <c r="G453" i="12"/>
  <c r="G469" i="12"/>
  <c r="G544" i="12"/>
  <c r="G621" i="12"/>
  <c r="G789" i="12"/>
  <c r="G330" i="12"/>
  <c r="G346" i="12"/>
  <c r="G407" i="12"/>
  <c r="G412" i="12"/>
  <c r="G424" i="12"/>
  <c r="G504" i="12"/>
  <c r="G564" i="12"/>
  <c r="G191" i="12"/>
  <c r="G289" i="12"/>
  <c r="G318" i="12"/>
  <c r="G358" i="12"/>
  <c r="G430" i="12"/>
  <c r="G439" i="12"/>
  <c r="G466" i="12"/>
  <c r="G484" i="12"/>
  <c r="G506" i="12"/>
  <c r="G555" i="12"/>
  <c r="G569" i="12"/>
  <c r="G599" i="12"/>
  <c r="G6" i="12"/>
  <c r="G66" i="12"/>
  <c r="G73" i="12"/>
  <c r="G110" i="12"/>
  <c r="G115" i="12"/>
  <c r="G118" i="12"/>
  <c r="G131" i="12"/>
  <c r="G138" i="12"/>
  <c r="G153" i="12"/>
  <c r="G201" i="12"/>
  <c r="G202" i="12"/>
  <c r="G255" i="12"/>
  <c r="G271" i="12"/>
  <c r="G292" i="12"/>
  <c r="G370" i="12"/>
  <c r="G428" i="12"/>
  <c r="G445" i="12"/>
  <c r="G446" i="12"/>
  <c r="G574" i="12"/>
  <c r="G214" i="12"/>
  <c r="G256" i="12"/>
  <c r="G293" i="12"/>
  <c r="G368" i="12"/>
  <c r="G650" i="12"/>
  <c r="G915" i="12"/>
  <c r="G556" i="12"/>
  <c r="G344" i="12"/>
  <c r="G653" i="12"/>
  <c r="G448" i="12"/>
  <c r="G973" i="12"/>
  <c r="G336" i="12"/>
  <c r="G450" i="12"/>
  <c r="G371" i="12"/>
  <c r="G400" i="12"/>
  <c r="G557" i="12"/>
  <c r="G856" i="12"/>
  <c r="G220" i="12"/>
  <c r="G447" i="12"/>
  <c r="G603" i="12"/>
  <c r="G965" i="12"/>
  <c r="G976" i="12"/>
  <c r="G222" i="12"/>
  <c r="G399" i="12"/>
  <c r="G501" i="12"/>
  <c r="G520" i="12"/>
  <c r="G559" i="12"/>
  <c r="G594" i="12"/>
  <c r="G975" i="12"/>
  <c r="G331" i="12"/>
  <c r="G366" i="12"/>
  <c r="G374" i="12"/>
  <c r="G375" i="12"/>
  <c r="G449" i="12"/>
  <c r="G462" i="12"/>
  <c r="G565" i="12"/>
  <c r="G689" i="12"/>
  <c r="G916" i="12"/>
  <c r="G918" i="12"/>
  <c r="G205" i="12"/>
  <c r="G223" i="12"/>
  <c r="G272" i="12"/>
  <c r="G385" i="12"/>
  <c r="G414" i="12"/>
  <c r="G427" i="12"/>
  <c r="G490" i="12"/>
  <c r="G491" i="12"/>
  <c r="G800" i="12"/>
  <c r="G7" i="12"/>
  <c r="G150" i="12"/>
  <c r="G248" i="12"/>
  <c r="G250" i="12"/>
  <c r="G321" i="12"/>
  <c r="G328" i="12"/>
  <c r="G410" i="12"/>
  <c r="G429" i="12"/>
  <c r="G444" i="12"/>
  <c r="G456" i="12"/>
  <c r="G511" i="12"/>
  <c r="G532" i="12"/>
  <c r="G563" i="12"/>
  <c r="G694" i="12"/>
  <c r="G715" i="12"/>
  <c r="G836" i="12"/>
  <c r="G962" i="12"/>
  <c r="G72" i="12"/>
  <c r="G189" i="12"/>
  <c r="G280" i="12"/>
  <c r="G388" i="12"/>
  <c r="G394" i="12"/>
  <c r="G521" i="12"/>
  <c r="G664" i="12"/>
  <c r="G717" i="12"/>
  <c r="G13" i="12"/>
  <c r="G59" i="12"/>
  <c r="G132" i="12"/>
  <c r="G133" i="12"/>
  <c r="G155" i="12"/>
  <c r="G162" i="12"/>
  <c r="G206" i="12"/>
  <c r="G270" i="12"/>
  <c r="G308" i="12"/>
  <c r="G350" i="12"/>
  <c r="G584" i="12"/>
  <c r="G627" i="12"/>
  <c r="G679" i="12"/>
  <c r="G51" i="12"/>
  <c r="G309" i="12"/>
  <c r="G432" i="12"/>
  <c r="G604" i="12"/>
  <c r="G2" i="12"/>
  <c r="G3" i="12"/>
  <c r="G4" i="12"/>
  <c r="G5" i="12"/>
  <c r="G8" i="12"/>
  <c r="G9" i="12"/>
  <c r="G10" i="12"/>
  <c r="G11" i="12"/>
  <c r="G12" i="12"/>
  <c r="G14" i="12"/>
  <c r="G15" i="12"/>
  <c r="G16" i="12"/>
  <c r="G17" i="12"/>
  <c r="G18" i="12"/>
  <c r="G19" i="12"/>
  <c r="G20" i="12"/>
  <c r="G21" i="12"/>
  <c r="G22" i="12"/>
  <c r="G23" i="12"/>
  <c r="G24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3" i="12"/>
  <c r="G54" i="12"/>
  <c r="G55" i="12"/>
  <c r="G57" i="12"/>
  <c r="G58" i="12"/>
  <c r="G60" i="12"/>
  <c r="G61" i="12"/>
  <c r="G62" i="12"/>
  <c r="G63" i="12"/>
  <c r="G64" i="12"/>
  <c r="G67" i="12"/>
  <c r="G68" i="12"/>
  <c r="G69" i="12"/>
  <c r="G70" i="12"/>
  <c r="G71" i="12"/>
  <c r="G74" i="12"/>
  <c r="G75" i="12"/>
  <c r="G76" i="12"/>
  <c r="G77" i="12"/>
  <c r="G79" i="12"/>
  <c r="G80" i="12"/>
  <c r="G81" i="12"/>
  <c r="G82" i="12"/>
  <c r="G84" i="12"/>
  <c r="G85" i="12"/>
  <c r="G86" i="12"/>
  <c r="G87" i="12"/>
  <c r="G88" i="12"/>
  <c r="G89" i="12"/>
  <c r="G90" i="12"/>
  <c r="G91" i="12"/>
  <c r="G94" i="12"/>
  <c r="G96" i="12"/>
  <c r="G98" i="12"/>
  <c r="G99" i="12"/>
  <c r="G100" i="12"/>
  <c r="G102" i="12"/>
  <c r="G103" i="12"/>
  <c r="G105" i="12"/>
  <c r="G107" i="12"/>
  <c r="G109" i="12"/>
  <c r="G111" i="12"/>
  <c r="G112" i="12"/>
  <c r="G114" i="12"/>
  <c r="G117" i="12"/>
  <c r="G119" i="12"/>
  <c r="G120" i="12"/>
  <c r="G121" i="12"/>
  <c r="G122" i="12"/>
  <c r="G124" i="12"/>
  <c r="G126" i="12"/>
  <c r="G127" i="12"/>
  <c r="G128" i="12"/>
  <c r="G129" i="12"/>
  <c r="G130" i="12"/>
  <c r="G134" i="12"/>
  <c r="G136" i="12"/>
  <c r="G137" i="12"/>
  <c r="G139" i="12"/>
  <c r="G140" i="12"/>
  <c r="G142" i="12"/>
  <c r="G144" i="12"/>
  <c r="G147" i="12"/>
  <c r="G151" i="12"/>
  <c r="G152" i="12"/>
  <c r="G154" i="12"/>
  <c r="G157" i="12"/>
  <c r="G158" i="12"/>
  <c r="G159" i="12"/>
  <c r="G160" i="12"/>
  <c r="G161" i="12"/>
  <c r="G164" i="12"/>
  <c r="G165" i="12"/>
  <c r="G166" i="12"/>
  <c r="G167" i="12"/>
  <c r="G168" i="12"/>
  <c r="G170" i="12"/>
  <c r="G172" i="12"/>
  <c r="G174" i="12"/>
  <c r="G176" i="12"/>
  <c r="G178" i="12"/>
  <c r="G179" i="12"/>
  <c r="G180" i="12"/>
  <c r="G181" i="12"/>
  <c r="G184" i="12"/>
  <c r="G185" i="12"/>
  <c r="G186" i="12"/>
  <c r="G187" i="12"/>
  <c r="G194" i="12"/>
  <c r="G195" i="12"/>
  <c r="G196" i="12"/>
  <c r="G197" i="12"/>
  <c r="G198" i="12"/>
  <c r="G199" i="12"/>
  <c r="G207" i="12"/>
  <c r="G209" i="12"/>
  <c r="G211" i="12"/>
  <c r="G212" i="12"/>
  <c r="G213" i="12"/>
  <c r="G215" i="12"/>
  <c r="G217" i="12"/>
  <c r="G219" i="12"/>
  <c r="G224" i="12"/>
  <c r="G225" i="12"/>
  <c r="G226" i="12"/>
  <c r="G227" i="12"/>
  <c r="G228" i="12"/>
  <c r="G229" i="12"/>
  <c r="G232" i="12"/>
  <c r="G235" i="12"/>
  <c r="G236" i="12"/>
  <c r="G237" i="12"/>
  <c r="G239" i="12"/>
  <c r="G240" i="12"/>
  <c r="G241" i="12"/>
  <c r="G243" i="12"/>
  <c r="G245" i="12"/>
  <c r="G246" i="12"/>
  <c r="G247" i="12"/>
  <c r="G251" i="12"/>
  <c r="G253" i="12"/>
  <c r="G254" i="12"/>
  <c r="G259" i="12"/>
  <c r="G260" i="12"/>
  <c r="G261" i="12"/>
  <c r="G263" i="12"/>
  <c r="G264" i="12"/>
  <c r="G265" i="12"/>
  <c r="G267" i="12"/>
  <c r="G268" i="12"/>
  <c r="G274" i="12"/>
  <c r="G275" i="12"/>
  <c r="G276" i="12"/>
  <c r="G279" i="12"/>
  <c r="G281" i="12"/>
  <c r="G282" i="12"/>
  <c r="G284" i="12"/>
  <c r="G287" i="12"/>
  <c r="G288" i="12"/>
  <c r="G295" i="12"/>
  <c r="G297" i="12"/>
  <c r="G298" i="12"/>
  <c r="G299" i="12"/>
  <c r="G300" i="12"/>
  <c r="G301" i="12"/>
  <c r="G303" i="12"/>
  <c r="G304" i="12"/>
  <c r="G312" i="12"/>
  <c r="G314" i="12"/>
  <c r="G315" i="12"/>
  <c r="G317" i="12"/>
  <c r="G319" i="12"/>
  <c r="G320" i="12"/>
  <c r="G326" i="12"/>
  <c r="G329" i="12"/>
  <c r="G332" i="12"/>
  <c r="G333" i="12"/>
  <c r="G337" i="12"/>
  <c r="G339" i="12"/>
  <c r="G340" i="12"/>
  <c r="G356" i="12"/>
  <c r="G362" i="12"/>
  <c r="G367" i="12"/>
  <c r="G369" i="12"/>
  <c r="G373" i="12"/>
  <c r="G379" i="12"/>
  <c r="G380" i="12"/>
  <c r="G391" i="12"/>
  <c r="G392" i="12"/>
  <c r="G393" i="12"/>
  <c r="G398" i="12"/>
  <c r="G402" i="12"/>
  <c r="G405" i="12"/>
  <c r="G411" i="12"/>
  <c r="G419" i="12"/>
  <c r="G423" i="12"/>
  <c r="G431" i="12"/>
  <c r="G435" i="12"/>
  <c r="G440" i="12"/>
  <c r="G443" i="12"/>
  <c r="G451" i="12"/>
  <c r="G459" i="12"/>
  <c r="G460" i="12"/>
  <c r="G463" i="12"/>
  <c r="G464" i="12"/>
  <c r="G472" i="12"/>
  <c r="G476" i="12"/>
  <c r="G482" i="12"/>
  <c r="G494" i="12"/>
  <c r="G495" i="12"/>
  <c r="G500" i="12"/>
  <c r="G502" i="12"/>
  <c r="G505" i="12"/>
  <c r="G524" i="12"/>
  <c r="G529" i="12"/>
  <c r="G535" i="12"/>
  <c r="G539" i="12"/>
  <c r="G541" i="12"/>
  <c r="G558" i="12"/>
  <c r="G561" i="12"/>
  <c r="G570" i="12"/>
  <c r="G576" i="12"/>
  <c r="G579" i="12"/>
  <c r="G585" i="12"/>
  <c r="G589" i="12"/>
  <c r="G592" i="12"/>
  <c r="G595" i="12"/>
  <c r="G596" i="12"/>
  <c r="G597" i="12"/>
  <c r="G605" i="12"/>
  <c r="G608" i="12"/>
  <c r="G609" i="12"/>
  <c r="G620" i="12"/>
  <c r="G625" i="12"/>
  <c r="G635" i="12"/>
  <c r="G640" i="12"/>
  <c r="G642" i="12"/>
  <c r="G644" i="12"/>
  <c r="G649" i="12"/>
  <c r="G654" i="12"/>
  <c r="G659" i="12"/>
  <c r="G675" i="12"/>
  <c r="G677" i="12"/>
  <c r="G686" i="12"/>
  <c r="G687" i="12"/>
  <c r="G690" i="12"/>
  <c r="G698" i="12"/>
  <c r="G718" i="12"/>
  <c r="G734" i="12"/>
  <c r="G744" i="12"/>
  <c r="G754" i="12"/>
  <c r="G887" i="12"/>
  <c r="G898" i="12"/>
  <c r="G901" i="12"/>
  <c r="G909" i="12"/>
  <c r="G911" i="12"/>
  <c r="G920" i="12"/>
  <c r="G928" i="12"/>
  <c r="G933" i="12"/>
  <c r="G936" i="12"/>
  <c r="G939" i="12"/>
  <c r="G940" i="12"/>
  <c r="G960" i="12"/>
  <c r="G964" i="12"/>
  <c r="G983" i="12"/>
  <c r="G987" i="12"/>
  <c r="G996" i="12"/>
  <c r="G1005" i="12"/>
  <c r="G1004" i="12"/>
  <c r="G995" i="12"/>
  <c r="G1001" i="12"/>
  <c r="G1000" i="12"/>
  <c r="G997" i="12"/>
  <c r="G1003" i="12"/>
  <c r="G992" i="12"/>
  <c r="G990" i="12"/>
  <c r="G988" i="12"/>
  <c r="G989" i="12"/>
  <c r="G991" i="12"/>
  <c r="G994" i="12"/>
  <c r="G999" i="12"/>
  <c r="G1002" i="12"/>
  <c r="G998" i="12"/>
  <c r="G993" i="12"/>
  <c r="AA2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78" i="10"/>
  <c r="AA79" i="10"/>
  <c r="AA80" i="10"/>
  <c r="AA81" i="10"/>
  <c r="AA82" i="10"/>
  <c r="AA83" i="10"/>
  <c r="AA84" i="10"/>
  <c r="AA85" i="10"/>
  <c r="AA86" i="10"/>
  <c r="AA87" i="10"/>
  <c r="AA88" i="10"/>
  <c r="AA89" i="10"/>
  <c r="AA90" i="10"/>
  <c r="AA91" i="10"/>
  <c r="AA92" i="10"/>
  <c r="AA93" i="10"/>
  <c r="AA94" i="10"/>
  <c r="AA95" i="10"/>
  <c r="AA96" i="10"/>
  <c r="AA97" i="10"/>
  <c r="AA98" i="10"/>
  <c r="AA99" i="10"/>
  <c r="AA100" i="10"/>
  <c r="AA101" i="10"/>
  <c r="AA102" i="10"/>
  <c r="AA103" i="10"/>
  <c r="AA104" i="10"/>
  <c r="AA105" i="10"/>
  <c r="AA106" i="10"/>
  <c r="AA107" i="10"/>
  <c r="AA108" i="10"/>
  <c r="AA109" i="10"/>
  <c r="AA110" i="10"/>
  <c r="AA111" i="10"/>
  <c r="AA112" i="10"/>
  <c r="AA113" i="10"/>
  <c r="AA114" i="10"/>
  <c r="AA115" i="10"/>
  <c r="AA116" i="10"/>
  <c r="AA117" i="10"/>
  <c r="AA118" i="10"/>
  <c r="AA119" i="10"/>
  <c r="AA120" i="10"/>
  <c r="AA121" i="10"/>
  <c r="AA122" i="10"/>
  <c r="AA123" i="10"/>
  <c r="AA124" i="10"/>
  <c r="AA125" i="10"/>
  <c r="AA126" i="10"/>
  <c r="AA127" i="10"/>
  <c r="AA128" i="10"/>
  <c r="AA129" i="10"/>
  <c r="AA130" i="10"/>
  <c r="AA131" i="10"/>
  <c r="AA132" i="10"/>
  <c r="AA133" i="10"/>
  <c r="AA134" i="10"/>
  <c r="AA135" i="10"/>
  <c r="AA136" i="10"/>
  <c r="AA137" i="10"/>
  <c r="AA138" i="10"/>
  <c r="AA139" i="10"/>
  <c r="AA140" i="10"/>
  <c r="AA141" i="10"/>
  <c r="AA142" i="10"/>
  <c r="AA143" i="10"/>
  <c r="AA144" i="10"/>
  <c r="AA145" i="10"/>
  <c r="AA146" i="10"/>
  <c r="AA147" i="10"/>
  <c r="AA148" i="10"/>
  <c r="AA149" i="10"/>
  <c r="AA150" i="10"/>
  <c r="AA151" i="10"/>
  <c r="AA152" i="10"/>
  <c r="AA153" i="10"/>
  <c r="AA154" i="10"/>
  <c r="AA155" i="10"/>
  <c r="AA156" i="10"/>
  <c r="AA157" i="10"/>
  <c r="AA158" i="10"/>
  <c r="AA159" i="10"/>
  <c r="AA160" i="10"/>
  <c r="AA161" i="10"/>
  <c r="AA162" i="10"/>
  <c r="AA163" i="10"/>
  <c r="AA164" i="10"/>
  <c r="AA165" i="10"/>
  <c r="AA166" i="10"/>
  <c r="AA167" i="10"/>
  <c r="AA168" i="10"/>
  <c r="AA169" i="10"/>
  <c r="AA170" i="10"/>
  <c r="AA171" i="10"/>
  <c r="AA172" i="10"/>
  <c r="AA173" i="10"/>
  <c r="AA174" i="10"/>
  <c r="AA175" i="10"/>
  <c r="AA176" i="10"/>
  <c r="AA177" i="10"/>
  <c r="AA178" i="10"/>
  <c r="AA179" i="10"/>
  <c r="AA180" i="10"/>
  <c r="AA181" i="10"/>
  <c r="AA182" i="10"/>
  <c r="AA183" i="10"/>
  <c r="AA184" i="10"/>
  <c r="AA185" i="10"/>
  <c r="AA186" i="10"/>
  <c r="AA187" i="10"/>
  <c r="AA188" i="10"/>
  <c r="AA189" i="10"/>
  <c r="AA190" i="10"/>
  <c r="AA191" i="10"/>
  <c r="AA192" i="10"/>
  <c r="AA193" i="10"/>
  <c r="AA194" i="10"/>
  <c r="AA195" i="10"/>
  <c r="AA196" i="10"/>
  <c r="AA197" i="10"/>
  <c r="AA198" i="10"/>
  <c r="AA199" i="10"/>
  <c r="AA200" i="10"/>
  <c r="AA201" i="10"/>
  <c r="AA202" i="10"/>
  <c r="AA203" i="10"/>
  <c r="AA204" i="10"/>
  <c r="AA205" i="10"/>
  <c r="AA206" i="10"/>
  <c r="AA207" i="10"/>
  <c r="AA208" i="10"/>
  <c r="AA209" i="10"/>
  <c r="AA210" i="10"/>
  <c r="AA211" i="10"/>
  <c r="AA212" i="10"/>
  <c r="AA213" i="10"/>
  <c r="AA214" i="10"/>
  <c r="AA215" i="10"/>
  <c r="AA216" i="10"/>
  <c r="AA217" i="10"/>
  <c r="AA218" i="10"/>
  <c r="AA219" i="10"/>
  <c r="AA220" i="10"/>
  <c r="AA221" i="10"/>
  <c r="AA222" i="10"/>
  <c r="AA223" i="10"/>
  <c r="AA224" i="10"/>
  <c r="AA225" i="10"/>
  <c r="AA226" i="10"/>
  <c r="AA227" i="10"/>
  <c r="AA228" i="10"/>
  <c r="AA229" i="10"/>
  <c r="AA230" i="10"/>
  <c r="AA231" i="10"/>
  <c r="AA232" i="10"/>
  <c r="AA233" i="10"/>
  <c r="AA234" i="10"/>
  <c r="AA235" i="10"/>
  <c r="AA236" i="10"/>
  <c r="AA237" i="10"/>
  <c r="AA238" i="10"/>
  <c r="AA239" i="10"/>
  <c r="AA240" i="10"/>
  <c r="AA241" i="10"/>
  <c r="AA242" i="10"/>
  <c r="AA243" i="10"/>
  <c r="AA244" i="10"/>
  <c r="AA245" i="10"/>
  <c r="AA246" i="10"/>
  <c r="AA247" i="10"/>
  <c r="AA248" i="10"/>
  <c r="AA249" i="10"/>
  <c r="AA250" i="10"/>
  <c r="AA251" i="10"/>
  <c r="AA252" i="10"/>
  <c r="AA253" i="10"/>
  <c r="AA254" i="10"/>
  <c r="AA255" i="10"/>
  <c r="AA256" i="10"/>
  <c r="AA257" i="10"/>
  <c r="AA258" i="10"/>
  <c r="AA259" i="10"/>
  <c r="AA260" i="10"/>
  <c r="AA261" i="10"/>
  <c r="AA262" i="10"/>
  <c r="AA263" i="10"/>
  <c r="AA264" i="10"/>
  <c r="AA265" i="10"/>
  <c r="AA266" i="10"/>
  <c r="AA267" i="10"/>
  <c r="AA268" i="10"/>
  <c r="AA269" i="10"/>
  <c r="AA270" i="10"/>
  <c r="AA271" i="10"/>
  <c r="AA272" i="10"/>
  <c r="AA273" i="10"/>
  <c r="AA274" i="10"/>
  <c r="AA275" i="10"/>
  <c r="AA276" i="10"/>
  <c r="AA277" i="10"/>
  <c r="AA278" i="10"/>
  <c r="AA279" i="10"/>
  <c r="AA280" i="10"/>
  <c r="AA281" i="10"/>
  <c r="AA282" i="10"/>
  <c r="AA283" i="10"/>
  <c r="AA284" i="10"/>
  <c r="AA285" i="10"/>
  <c r="AA286" i="10"/>
  <c r="AA287" i="10"/>
  <c r="AA288" i="10"/>
  <c r="AA289" i="10"/>
  <c r="AA290" i="10"/>
  <c r="AA291" i="10"/>
  <c r="AA292" i="10"/>
  <c r="AA293" i="10"/>
  <c r="AA294" i="10"/>
  <c r="AA295" i="10"/>
  <c r="AA296" i="10"/>
  <c r="AA297" i="10"/>
  <c r="AA298" i="10"/>
  <c r="AA299" i="10"/>
  <c r="AA300" i="10"/>
  <c r="AA301" i="10"/>
  <c r="AA302" i="10"/>
  <c r="AA303" i="10"/>
  <c r="AA304" i="10"/>
  <c r="AA305" i="10"/>
  <c r="AA306" i="10"/>
  <c r="AA307" i="10"/>
  <c r="AA308" i="10"/>
  <c r="AA309" i="10"/>
  <c r="AA310" i="10"/>
  <c r="AA311" i="10"/>
  <c r="AA312" i="10"/>
  <c r="AA313" i="10"/>
  <c r="AA314" i="10"/>
  <c r="AA315" i="10"/>
  <c r="AA316" i="10"/>
  <c r="AA317" i="10"/>
  <c r="AA318" i="10"/>
  <c r="AA319" i="10"/>
  <c r="AA320" i="10"/>
  <c r="AA321" i="10"/>
  <c r="AA322" i="10"/>
  <c r="AA323" i="10"/>
  <c r="AA324" i="10"/>
  <c r="AA325" i="10"/>
  <c r="AA326" i="10"/>
  <c r="AA327" i="10"/>
  <c r="AA328" i="10"/>
  <c r="AA329" i="10"/>
  <c r="AA330" i="10"/>
  <c r="AA331" i="10"/>
  <c r="AA332" i="10"/>
  <c r="AA333" i="10"/>
  <c r="AA334" i="10"/>
  <c r="AA335" i="10"/>
  <c r="AA336" i="10"/>
  <c r="AA337" i="10"/>
  <c r="AA338" i="10"/>
  <c r="AA339" i="10"/>
  <c r="AA340" i="10"/>
  <c r="AA341" i="10"/>
  <c r="AA342" i="10"/>
  <c r="AA343" i="10"/>
  <c r="AA344" i="10"/>
  <c r="AA345" i="10"/>
  <c r="AA346" i="10"/>
  <c r="AA347" i="10"/>
  <c r="AA348" i="10"/>
  <c r="AA349" i="10"/>
  <c r="AA350" i="10"/>
  <c r="AA351" i="10"/>
  <c r="AA352" i="10"/>
  <c r="AA353" i="10"/>
  <c r="AA354" i="10"/>
  <c r="AA355" i="10"/>
  <c r="AA356" i="10"/>
  <c r="AA357" i="10"/>
  <c r="AA358" i="10"/>
  <c r="AA359" i="10"/>
  <c r="AA360" i="10"/>
  <c r="AA361" i="10"/>
  <c r="AA362" i="10"/>
  <c r="AA363" i="10"/>
  <c r="AA364" i="10"/>
  <c r="AA365" i="10"/>
  <c r="AA366" i="10"/>
  <c r="AA367" i="10"/>
  <c r="AA368" i="10"/>
  <c r="AA369" i="10"/>
  <c r="AA370" i="10"/>
  <c r="AA371" i="10"/>
  <c r="AA372" i="10"/>
  <c r="AA373" i="10"/>
  <c r="AA374" i="10"/>
  <c r="AA375" i="10"/>
  <c r="AA376" i="10"/>
  <c r="AA377" i="10"/>
  <c r="AA378" i="10"/>
  <c r="AA379" i="10"/>
  <c r="AA380" i="10"/>
  <c r="AA381" i="10"/>
  <c r="AA382" i="10"/>
  <c r="AA383" i="10"/>
  <c r="AA384" i="10"/>
  <c r="AA385" i="10"/>
  <c r="AA386" i="10"/>
  <c r="AA387" i="10"/>
  <c r="AA388" i="10"/>
  <c r="AA389" i="10"/>
  <c r="AA390" i="10"/>
  <c r="AA391" i="10"/>
  <c r="AA392" i="10"/>
  <c r="AA393" i="10"/>
  <c r="AA394" i="10"/>
  <c r="AA395" i="10"/>
  <c r="AA396" i="10"/>
  <c r="AA397" i="10"/>
  <c r="AA398" i="10"/>
  <c r="AA399" i="10"/>
  <c r="AA400" i="10"/>
  <c r="AA401" i="10"/>
  <c r="AA402" i="10"/>
  <c r="AA403" i="10"/>
  <c r="AA404" i="10"/>
  <c r="AA405" i="10"/>
  <c r="AA406" i="10"/>
  <c r="AA407" i="10"/>
  <c r="AA408" i="10"/>
  <c r="AA409" i="10"/>
  <c r="AA410" i="10"/>
  <c r="AA411" i="10"/>
  <c r="AA412" i="10"/>
  <c r="AA413" i="10"/>
  <c r="AA414" i="10"/>
  <c r="AA415" i="10"/>
  <c r="AA416" i="10"/>
  <c r="AA417" i="10"/>
  <c r="AA418" i="10"/>
  <c r="AA419" i="10"/>
  <c r="AA420" i="10"/>
  <c r="AA421" i="10"/>
  <c r="AA422" i="10"/>
  <c r="AA423" i="10"/>
  <c r="AA424" i="10"/>
  <c r="AA425" i="10"/>
  <c r="AA426" i="10"/>
  <c r="AA427" i="10"/>
  <c r="AA428" i="10"/>
  <c r="AA429" i="10"/>
  <c r="AA430" i="10"/>
  <c r="AA431" i="10"/>
  <c r="AA432" i="10"/>
  <c r="AA433" i="10"/>
  <c r="AA434" i="10"/>
  <c r="AA435" i="10"/>
  <c r="AA436" i="10"/>
  <c r="AA437" i="10"/>
  <c r="AA438" i="10"/>
  <c r="AA439" i="10"/>
  <c r="AA440" i="10"/>
  <c r="AA441" i="10"/>
  <c r="AA442" i="10"/>
  <c r="AA443" i="10"/>
  <c r="AA444" i="10"/>
  <c r="AA445" i="10"/>
  <c r="AA446" i="10"/>
  <c r="AA447" i="10"/>
  <c r="AA448" i="10"/>
  <c r="AA449" i="10"/>
  <c r="AA450" i="10"/>
  <c r="AA451" i="10"/>
  <c r="AA452" i="10"/>
  <c r="AA453" i="10"/>
  <c r="AA454" i="10"/>
  <c r="AA455" i="10"/>
  <c r="AA456" i="10"/>
  <c r="AA457" i="10"/>
  <c r="AA458" i="10"/>
  <c r="AA459" i="10"/>
  <c r="AA460" i="10"/>
  <c r="AA461" i="10"/>
  <c r="AA462" i="10"/>
  <c r="AA463" i="10"/>
  <c r="AA464" i="10"/>
  <c r="AA465" i="10"/>
  <c r="AA466" i="10"/>
  <c r="AA467" i="10"/>
  <c r="AA468" i="10"/>
  <c r="AA469" i="10"/>
  <c r="AA470" i="10"/>
  <c r="AA471" i="10"/>
  <c r="AA472" i="10"/>
  <c r="AA473" i="10"/>
  <c r="AA474" i="10"/>
  <c r="AA475" i="10"/>
  <c r="AA476" i="10"/>
  <c r="AA477" i="10"/>
  <c r="AA478" i="10"/>
  <c r="AA479" i="10"/>
  <c r="AA480" i="10"/>
  <c r="AA481" i="10"/>
  <c r="AA482" i="10"/>
  <c r="AA483" i="10"/>
  <c r="AA484" i="10"/>
  <c r="AA485" i="10"/>
  <c r="AA486" i="10"/>
  <c r="AA487" i="10"/>
  <c r="AA488" i="10"/>
  <c r="AA489" i="10"/>
  <c r="AA490" i="10"/>
  <c r="AA491" i="10"/>
  <c r="AA492" i="10"/>
  <c r="AA493" i="10"/>
  <c r="AA494" i="10"/>
  <c r="AA495" i="10"/>
  <c r="AA496" i="10"/>
  <c r="AA497" i="10"/>
  <c r="AA498" i="10"/>
  <c r="AA499" i="10"/>
  <c r="AA500" i="10"/>
  <c r="AA501" i="10"/>
  <c r="AA502" i="10"/>
  <c r="AA503" i="10"/>
  <c r="AA504" i="10"/>
  <c r="AA505" i="10"/>
  <c r="AA506" i="10"/>
  <c r="AA507" i="10"/>
  <c r="AA508" i="10"/>
  <c r="AA509" i="10"/>
  <c r="AA510" i="10"/>
  <c r="AA511" i="10"/>
  <c r="AA512" i="10"/>
  <c r="AA513" i="10"/>
  <c r="AA514" i="10"/>
  <c r="AA515" i="10"/>
  <c r="AA516" i="10"/>
  <c r="AA517" i="10"/>
  <c r="AA518" i="10"/>
  <c r="AA519" i="10"/>
  <c r="AA520" i="10"/>
  <c r="AA521" i="10"/>
  <c r="AA522" i="10"/>
  <c r="AA523" i="10"/>
  <c r="AA524" i="10"/>
  <c r="AA525" i="10"/>
  <c r="AA526" i="10"/>
  <c r="AA527" i="10"/>
  <c r="AA528" i="10"/>
  <c r="AA529" i="10"/>
  <c r="AA530" i="10"/>
  <c r="AA531" i="10"/>
  <c r="AA532" i="10"/>
  <c r="AA533" i="10"/>
  <c r="AA534" i="10"/>
  <c r="AA535" i="10"/>
  <c r="AA536" i="10"/>
  <c r="AA537" i="10"/>
  <c r="AA538" i="10"/>
  <c r="AA539" i="10"/>
  <c r="AA540" i="10"/>
  <c r="AA541" i="10"/>
  <c r="AA542" i="10"/>
  <c r="AA543" i="10"/>
  <c r="AA544" i="10"/>
  <c r="AA545" i="10"/>
  <c r="AA546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AA91" i="9"/>
  <c r="AA506" i="9"/>
  <c r="AA109" i="9"/>
  <c r="AA511" i="9"/>
  <c r="AA504" i="9"/>
  <c r="AA218" i="9"/>
  <c r="AA495" i="9"/>
  <c r="AA116" i="9"/>
  <c r="AA39" i="9"/>
  <c r="AA100" i="9"/>
  <c r="AA202" i="9"/>
  <c r="AA355" i="9"/>
  <c r="AA61" i="9"/>
  <c r="AA212" i="9"/>
  <c r="AA521" i="9"/>
  <c r="AA381" i="9"/>
  <c r="AA461" i="9"/>
  <c r="AA454" i="9"/>
  <c r="AA162" i="9"/>
  <c r="AA159" i="9"/>
  <c r="AA332" i="9"/>
  <c r="AA315" i="9"/>
  <c r="AA534" i="9"/>
  <c r="AA427" i="9"/>
  <c r="AA30" i="9"/>
  <c r="AA382" i="9"/>
  <c r="AA405" i="9"/>
  <c r="AA80" i="9"/>
  <c r="AA375" i="9"/>
  <c r="AA230" i="9"/>
  <c r="AA373" i="9"/>
  <c r="AA248" i="9"/>
  <c r="AA60" i="9"/>
  <c r="AA324" i="9"/>
  <c r="AA206" i="9"/>
  <c r="AA163" i="9"/>
  <c r="AA201" i="9"/>
  <c r="AA204" i="9"/>
  <c r="AA278" i="9"/>
  <c r="AA70" i="9"/>
  <c r="AA334" i="9"/>
  <c r="AA336" i="9"/>
  <c r="AA545" i="9"/>
  <c r="AA338" i="9"/>
  <c r="AA172" i="9"/>
  <c r="AA326" i="9"/>
  <c r="AA314" i="9"/>
  <c r="AA402" i="9"/>
  <c r="AA447" i="9"/>
  <c r="AA317" i="9"/>
  <c r="AA312" i="9"/>
  <c r="AA256" i="9"/>
  <c r="AA63" i="9"/>
  <c r="AA233" i="9"/>
  <c r="AA436" i="9"/>
  <c r="AA41" i="9"/>
  <c r="AA122" i="9"/>
  <c r="AA133" i="9"/>
  <c r="AA370" i="9"/>
  <c r="AA34" i="9"/>
  <c r="AA139" i="9"/>
  <c r="AA216" i="9"/>
  <c r="AA304" i="9"/>
  <c r="AA192" i="9"/>
  <c r="AA283" i="9"/>
  <c r="AA337" i="9"/>
  <c r="AA492" i="9"/>
  <c r="AA4" i="9"/>
  <c r="AA237" i="9"/>
  <c r="AA5" i="9"/>
  <c r="AA104" i="9"/>
  <c r="AA33" i="9"/>
  <c r="AA505" i="9"/>
  <c r="AA514" i="9"/>
  <c r="AA286" i="9"/>
  <c r="AA500" i="9"/>
  <c r="AA301" i="9"/>
  <c r="AA512" i="9"/>
  <c r="AA189" i="9"/>
  <c r="AA207" i="9"/>
  <c r="AA261" i="9"/>
  <c r="AA157" i="9"/>
  <c r="AA182" i="9"/>
  <c r="AA300" i="9"/>
  <c r="AA267" i="9"/>
  <c r="AA452" i="9"/>
  <c r="AA510" i="9"/>
  <c r="AA127" i="9"/>
  <c r="AA235" i="9"/>
  <c r="AA25" i="9"/>
  <c r="AA69" i="9"/>
  <c r="AA48" i="9"/>
  <c r="AA65" i="9"/>
  <c r="AA90" i="9"/>
  <c r="AA45" i="9"/>
  <c r="AA154" i="9"/>
  <c r="AA74" i="9"/>
  <c r="AA146" i="9"/>
  <c r="AA328" i="9"/>
  <c r="AA227" i="9"/>
  <c r="AA469" i="9"/>
  <c r="AA414" i="9"/>
  <c r="AA502" i="9"/>
  <c r="AA462" i="9"/>
  <c r="AA156" i="9"/>
  <c r="AA457" i="9"/>
  <c r="AA388" i="9"/>
  <c r="AA464" i="9"/>
  <c r="AA425" i="9"/>
  <c r="AA333" i="9"/>
  <c r="AA93" i="9"/>
  <c r="AA132" i="9"/>
  <c r="AA446" i="9"/>
  <c r="AA6" i="9"/>
  <c r="AA209" i="9"/>
  <c r="AA11" i="9"/>
  <c r="AA8" i="9"/>
  <c r="AA239" i="9"/>
  <c r="AA15" i="9"/>
  <c r="AA282" i="9"/>
  <c r="AA215" i="9"/>
  <c r="AA448" i="9"/>
  <c r="AA79" i="9"/>
  <c r="AA472" i="9"/>
  <c r="AA397" i="9"/>
  <c r="AA458" i="9"/>
  <c r="AA263" i="9"/>
  <c r="AA335" i="9"/>
  <c r="AA445" i="9"/>
  <c r="AA345" i="9"/>
  <c r="AA486" i="9"/>
  <c r="AA390" i="9"/>
  <c r="AA354" i="9"/>
  <c r="AA161" i="9"/>
  <c r="AA54" i="9"/>
  <c r="AA114" i="9"/>
  <c r="AA166" i="9"/>
  <c r="AA184" i="9"/>
  <c r="AA419" i="9"/>
  <c r="AA148" i="9"/>
  <c r="AA150" i="9"/>
  <c r="AA383" i="9"/>
  <c r="AA340" i="9"/>
  <c r="AA273" i="9"/>
  <c r="AA51" i="9"/>
  <c r="AA36" i="9"/>
  <c r="AA169" i="9"/>
  <c r="AA131" i="9"/>
  <c r="AA185" i="9"/>
  <c r="AA251" i="9"/>
  <c r="AA58" i="9"/>
  <c r="AA129" i="9"/>
  <c r="AA124" i="9"/>
  <c r="AA135" i="9"/>
  <c r="AA62" i="9"/>
  <c r="AA103" i="9"/>
  <c r="AA379" i="9"/>
  <c r="AA111" i="9"/>
  <c r="AA89" i="9"/>
  <c r="AA141" i="9"/>
  <c r="AA266" i="9"/>
  <c r="AA533" i="9"/>
  <c r="AA113" i="9"/>
  <c r="AA398" i="9"/>
  <c r="AA205" i="9"/>
  <c r="AA190" i="9"/>
  <c r="AA399" i="9"/>
  <c r="AA363" i="9"/>
  <c r="AA365" i="9"/>
  <c r="AA293" i="9"/>
  <c r="AA517" i="9"/>
  <c r="AA37" i="9"/>
  <c r="AA503" i="9"/>
  <c r="AA29" i="9"/>
  <c r="AA49" i="9"/>
  <c r="AA144" i="9"/>
  <c r="AA165" i="9"/>
  <c r="AA322" i="9"/>
  <c r="AA147" i="9"/>
  <c r="AA435" i="9"/>
  <c r="AA188" i="9"/>
  <c r="AA183" i="9"/>
  <c r="AA200" i="9"/>
  <c r="AA271" i="9"/>
  <c r="AA2" i="9"/>
  <c r="AA281" i="9"/>
  <c r="AA327" i="9"/>
  <c r="AA524" i="9"/>
  <c r="AA130" i="9"/>
  <c r="AA98" i="9"/>
  <c r="AA394" i="9"/>
  <c r="AA67" i="9"/>
  <c r="AA229" i="9"/>
  <c r="AA151" i="9"/>
  <c r="AA199" i="9"/>
  <c r="AA298" i="9"/>
  <c r="AA265" i="9"/>
  <c r="AA513" i="9"/>
  <c r="AA515" i="9"/>
  <c r="AA525" i="9"/>
  <c r="AA364" i="9"/>
  <c r="AA523" i="9"/>
  <c r="AA416" i="9"/>
  <c r="AA177" i="9"/>
  <c r="AA530" i="9"/>
  <c r="AA35" i="9"/>
  <c r="AA490" i="9"/>
  <c r="AA391" i="9"/>
  <c r="AA518" i="9"/>
  <c r="AA134" i="9"/>
  <c r="AA536" i="9"/>
  <c r="AA434" i="9"/>
  <c r="AA232" i="9"/>
  <c r="AA497" i="9"/>
  <c r="AA168" i="9"/>
  <c r="AA197" i="9"/>
  <c r="AA47" i="9"/>
  <c r="AA107" i="9"/>
  <c r="AA479" i="9"/>
  <c r="AA220" i="9"/>
  <c r="AA456" i="9"/>
  <c r="AA385" i="9"/>
  <c r="AA449" i="9"/>
  <c r="AA453" i="9"/>
  <c r="AA412" i="9"/>
  <c r="AA353" i="9"/>
  <c r="AA176" i="9"/>
  <c r="AA459" i="9"/>
  <c r="AA321" i="9"/>
  <c r="AA329" i="9"/>
  <c r="AA346" i="9"/>
  <c r="AA77" i="9"/>
  <c r="AA145" i="9"/>
  <c r="AA236" i="9"/>
  <c r="AA258" i="9"/>
  <c r="AA97" i="9"/>
  <c r="AA155" i="9"/>
  <c r="AA367" i="9"/>
  <c r="AA170" i="9"/>
  <c r="AA444" i="9"/>
  <c r="AA348" i="9"/>
  <c r="AA311" i="9"/>
  <c r="AA143" i="9"/>
  <c r="AA272" i="9"/>
  <c r="AA487" i="9"/>
  <c r="AA164" i="9"/>
  <c r="AA305" i="9"/>
  <c r="AA288" i="9"/>
  <c r="AA409" i="9"/>
  <c r="AA123" i="9"/>
  <c r="AA247" i="9"/>
  <c r="AA418" i="9"/>
  <c r="AA241" i="9"/>
  <c r="AA57" i="9"/>
  <c r="AA433" i="9"/>
  <c r="AA191" i="9"/>
  <c r="AA128" i="9"/>
  <c r="AA494" i="9"/>
  <c r="AA361" i="9"/>
  <c r="AA307" i="9"/>
  <c r="AA356" i="9"/>
  <c r="AA450" i="9"/>
  <c r="AA268" i="9"/>
  <c r="AA532" i="9"/>
  <c r="AA359" i="9"/>
  <c r="AA222" i="9"/>
  <c r="AA7" i="9"/>
  <c r="AA117" i="9"/>
  <c r="AA24" i="9"/>
  <c r="AA28" i="9"/>
  <c r="AA343" i="9"/>
  <c r="AA53" i="9"/>
  <c r="AA78" i="9"/>
  <c r="AA68" i="9"/>
  <c r="AA86" i="9"/>
  <c r="AA105" i="9"/>
  <c r="AA186" i="9"/>
  <c r="AA181" i="9"/>
  <c r="AA92" i="9"/>
  <c r="AA120" i="9"/>
  <c r="AA377" i="9"/>
  <c r="AA213" i="9"/>
  <c r="AA245" i="9"/>
  <c r="AA137" i="9"/>
  <c r="AA208" i="9"/>
  <c r="AA171" i="9"/>
  <c r="AA344" i="9"/>
  <c r="AA203" i="9"/>
  <c r="AA210" i="9"/>
  <c r="AA96" i="9"/>
  <c r="AA422" i="9"/>
  <c r="AA289" i="9"/>
  <c r="AA352" i="9"/>
  <c r="AA228" i="9"/>
  <c r="AA358" i="9"/>
  <c r="AA99" i="9"/>
  <c r="AA23" i="9"/>
  <c r="AA88" i="9"/>
  <c r="AA287" i="9"/>
  <c r="AA87" i="9"/>
  <c r="AA330" i="9"/>
  <c r="AA72" i="9"/>
  <c r="AA140" i="9"/>
  <c r="AA302" i="9"/>
  <c r="AA108" i="9"/>
  <c r="AA83" i="9"/>
  <c r="AA73" i="9"/>
  <c r="AA198" i="9"/>
  <c r="AA226" i="9"/>
  <c r="AA223" i="9"/>
  <c r="AA175" i="9"/>
  <c r="AA470" i="9"/>
  <c r="AA257" i="9"/>
  <c r="AA102" i="9"/>
  <c r="AA280" i="9"/>
  <c r="AA543" i="9"/>
  <c r="AA3" i="9"/>
  <c r="AA50" i="9"/>
  <c r="AA44" i="9"/>
  <c r="AA26" i="9"/>
  <c r="AA240" i="9"/>
  <c r="AA306" i="9"/>
  <c r="AA95" i="9"/>
  <c r="AA178" i="9"/>
  <c r="AA320" i="9"/>
  <c r="AA211" i="9"/>
  <c r="AA259" i="9"/>
  <c r="AA466" i="9"/>
  <c r="AA362" i="9"/>
  <c r="AA43" i="9"/>
  <c r="AA478" i="9"/>
  <c r="AA378" i="9"/>
  <c r="AA421" i="9"/>
  <c r="AA296" i="9"/>
  <c r="AA429" i="9"/>
  <c r="AA404" i="9"/>
  <c r="AA501" i="9"/>
  <c r="AA84" i="9"/>
  <c r="AA158" i="9"/>
  <c r="AA279" i="9"/>
  <c r="AA477" i="9"/>
  <c r="AA270" i="9"/>
  <c r="AA342" i="9"/>
  <c r="AA17" i="9"/>
  <c r="AA291" i="9"/>
  <c r="AA243" i="9"/>
  <c r="AA112" i="9"/>
  <c r="AA126" i="9"/>
  <c r="AA366" i="9"/>
  <c r="AA544" i="9"/>
  <c r="AA94" i="9"/>
  <c r="AA417" i="9"/>
  <c r="AA275" i="9"/>
  <c r="AA101" i="9"/>
  <c r="AA423" i="9"/>
  <c r="AA153" i="9"/>
  <c r="AA290" i="9"/>
  <c r="AA413" i="9"/>
  <c r="AA12" i="9"/>
  <c r="AA31" i="9"/>
  <c r="AA529" i="9"/>
  <c r="AA22" i="9"/>
  <c r="AA13" i="9"/>
  <c r="AA71" i="9"/>
  <c r="AA401" i="9"/>
  <c r="AA473" i="9"/>
  <c r="AA471" i="9"/>
  <c r="AA253" i="9"/>
  <c r="AA19" i="9"/>
  <c r="AA64" i="9"/>
  <c r="AA42" i="9"/>
  <c r="AA255" i="9"/>
  <c r="AA250" i="9"/>
  <c r="AA187" i="9"/>
  <c r="AA274" i="9"/>
  <c r="AA217" i="9"/>
  <c r="AA437" i="9"/>
  <c r="AA384" i="9"/>
  <c r="AA316" i="9"/>
  <c r="AA516" i="9"/>
  <c r="AA18" i="9"/>
  <c r="AA443" i="9"/>
  <c r="AA420" i="9"/>
  <c r="AA284" i="9"/>
  <c r="AA21" i="9"/>
  <c r="AA46" i="9"/>
  <c r="AA9" i="9"/>
  <c r="AA52" i="9"/>
  <c r="AA331" i="9"/>
  <c r="AA195" i="9"/>
  <c r="AA231" i="9"/>
  <c r="AA136" i="9"/>
  <c r="AA476" i="9"/>
  <c r="AA194" i="9"/>
  <c r="AA396" i="9"/>
  <c r="AA428" i="9"/>
  <c r="AA493" i="9"/>
  <c r="AA380" i="9"/>
  <c r="AA519" i="9"/>
  <c r="AA371" i="9"/>
  <c r="AA20" i="9"/>
  <c r="AA387" i="9"/>
  <c r="AA531" i="9"/>
  <c r="AA465" i="9"/>
  <c r="AA295" i="9"/>
  <c r="AA376" i="9"/>
  <c r="AA238" i="9"/>
  <c r="AA221" i="9"/>
  <c r="AA180" i="9"/>
  <c r="AA309" i="9"/>
  <c r="AA489" i="9"/>
  <c r="AA488" i="9"/>
  <c r="AA347" i="9"/>
  <c r="AA455" i="9"/>
  <c r="AA325" i="9"/>
  <c r="AA349" i="9"/>
  <c r="AA269" i="9"/>
  <c r="AA341" i="9"/>
  <c r="AA319" i="9"/>
  <c r="AA260" i="9"/>
  <c r="AA451" i="9"/>
  <c r="AA546" i="9"/>
  <c r="AA438" i="9"/>
  <c r="AA432" i="9"/>
  <c r="AA483" i="9"/>
  <c r="AA167" i="9"/>
  <c r="AA542" i="9"/>
  <c r="AA76" i="9"/>
  <c r="AA193" i="9"/>
  <c r="AA16" i="9"/>
  <c r="AA10" i="9"/>
  <c r="AA40" i="9"/>
  <c r="AA27" i="9"/>
  <c r="AA59" i="9"/>
  <c r="AA264" i="9"/>
  <c r="AA152" i="9"/>
  <c r="AA249" i="9"/>
  <c r="AA386" i="9"/>
  <c r="AA292" i="9"/>
  <c r="AA14" i="9"/>
  <c r="AA308" i="9"/>
  <c r="AA528" i="9"/>
  <c r="AA368" i="9"/>
  <c r="AA110" i="9"/>
  <c r="AA196" i="9"/>
  <c r="AA106" i="9"/>
  <c r="AA142" i="9"/>
  <c r="AA115" i="9"/>
  <c r="AA538" i="9"/>
  <c r="AA369" i="9"/>
  <c r="AA219" i="9"/>
  <c r="AA118" i="9"/>
  <c r="AA160" i="9"/>
  <c r="AA484" i="9"/>
  <c r="AA138" i="9"/>
  <c r="AA174" i="9"/>
  <c r="AA299" i="9"/>
  <c r="AA242" i="9"/>
  <c r="AA526" i="9"/>
  <c r="AA393" i="9"/>
  <c r="AA262" i="9"/>
  <c r="AA32" i="9"/>
  <c r="AA149" i="9"/>
  <c r="AA410" i="9"/>
  <c r="AA179" i="9"/>
  <c r="AA303" i="9"/>
  <c r="AA254" i="9"/>
  <c r="AA407" i="9"/>
  <c r="AA460" i="9"/>
  <c r="AA468" i="9"/>
  <c r="AA475" i="9"/>
  <c r="AA441" i="9"/>
  <c r="AA474" i="9"/>
  <c r="AA415" i="9"/>
  <c r="AA400" i="9"/>
  <c r="AA442" i="9"/>
  <c r="AA372" i="9"/>
  <c r="AA431" i="9"/>
  <c r="AA389" i="9"/>
  <c r="AA430" i="9"/>
  <c r="AA467" i="9"/>
  <c r="AA125" i="9"/>
  <c r="AA403" i="9"/>
  <c r="AA357" i="9"/>
  <c r="AA485" i="9"/>
  <c r="AA406" i="9"/>
  <c r="AA411" i="9"/>
  <c r="AA360" i="9"/>
  <c r="AA395" i="9"/>
  <c r="AA173" i="9"/>
  <c r="AA482" i="9"/>
  <c r="AA66" i="9"/>
  <c r="AA285" i="9"/>
  <c r="AA374" i="9"/>
  <c r="AA75" i="9"/>
  <c r="AA522" i="9"/>
  <c r="AA351" i="9"/>
  <c r="AA234" i="9"/>
  <c r="AA339" i="9"/>
  <c r="AA535" i="9"/>
  <c r="AA318" i="9"/>
  <c r="AA55" i="9"/>
  <c r="AA252" i="9"/>
  <c r="AA350" i="9"/>
  <c r="AA310" i="9"/>
  <c r="AA297" i="9"/>
  <c r="AA426" i="9"/>
  <c r="AA323" i="9"/>
  <c r="AA498" i="9"/>
  <c r="AA244" i="9"/>
  <c r="AA246" i="9"/>
  <c r="AA294" i="9"/>
  <c r="AA225" i="9"/>
  <c r="AA539" i="9"/>
  <c r="AA540" i="9"/>
  <c r="AA313" i="9"/>
  <c r="AA480" i="9"/>
  <c r="AA537" i="9"/>
  <c r="AA527" i="9"/>
  <c r="AA224" i="9"/>
  <c r="AA277" i="9"/>
  <c r="AA499" i="9"/>
  <c r="AA276" i="9"/>
  <c r="AA491" i="9"/>
  <c r="AA392" i="9"/>
  <c r="AA541" i="9"/>
  <c r="AA508" i="9"/>
  <c r="AA119" i="9"/>
  <c r="AA38" i="9"/>
  <c r="AA82" i="9"/>
  <c r="AA121" i="9"/>
  <c r="AA440" i="9"/>
  <c r="AA214" i="9"/>
  <c r="AA496" i="9"/>
  <c r="AA463" i="9"/>
  <c r="AA520" i="9"/>
  <c r="AA507" i="9"/>
  <c r="AA439" i="9"/>
  <c r="AA481" i="9"/>
  <c r="AA509" i="9"/>
  <c r="AA408" i="9"/>
  <c r="AA81" i="9"/>
  <c r="AA85" i="9"/>
  <c r="AA424" i="9"/>
  <c r="AA56" i="9"/>
  <c r="G91" i="9"/>
  <c r="G506" i="9"/>
  <c r="G109" i="9"/>
  <c r="G511" i="9"/>
  <c r="G504" i="9"/>
  <c r="G218" i="9"/>
  <c r="G495" i="9"/>
  <c r="G116" i="9"/>
  <c r="G39" i="9"/>
  <c r="G100" i="9"/>
  <c r="G202" i="9"/>
  <c r="G355" i="9"/>
  <c r="G61" i="9"/>
  <c r="G212" i="9"/>
  <c r="G521" i="9"/>
  <c r="G381" i="9"/>
  <c r="G461" i="9"/>
  <c r="G454" i="9"/>
  <c r="G162" i="9"/>
  <c r="G159" i="9"/>
  <c r="G332" i="9"/>
  <c r="G315" i="9"/>
  <c r="G534" i="9"/>
  <c r="G427" i="9"/>
  <c r="G30" i="9"/>
  <c r="G382" i="9"/>
  <c r="G405" i="9"/>
  <c r="G80" i="9"/>
  <c r="G375" i="9"/>
  <c r="G230" i="9"/>
  <c r="G373" i="9"/>
  <c r="G248" i="9"/>
  <c r="G60" i="9"/>
  <c r="G324" i="9"/>
  <c r="G206" i="9"/>
  <c r="G163" i="9"/>
  <c r="G201" i="9"/>
  <c r="G204" i="9"/>
  <c r="G278" i="9"/>
  <c r="G70" i="9"/>
  <c r="G334" i="9"/>
  <c r="G336" i="9"/>
  <c r="G545" i="9"/>
  <c r="G338" i="9"/>
  <c r="G172" i="9"/>
  <c r="G326" i="9"/>
  <c r="G314" i="9"/>
  <c r="G402" i="9"/>
  <c r="G447" i="9"/>
  <c r="G317" i="9"/>
  <c r="G312" i="9"/>
  <c r="G256" i="9"/>
  <c r="G63" i="9"/>
  <c r="G233" i="9"/>
  <c r="G436" i="9"/>
  <c r="G41" i="9"/>
  <c r="G122" i="9"/>
  <c r="G133" i="9"/>
  <c r="G370" i="9"/>
  <c r="G34" i="9"/>
  <c r="G139" i="9"/>
  <c r="G216" i="9"/>
  <c r="G304" i="9"/>
  <c r="G192" i="9"/>
  <c r="G283" i="9"/>
  <c r="G337" i="9"/>
  <c r="G492" i="9"/>
  <c r="G4" i="9"/>
  <c r="G237" i="9"/>
  <c r="G5" i="9"/>
  <c r="G104" i="9"/>
  <c r="G33" i="9"/>
  <c r="G505" i="9"/>
  <c r="G514" i="9"/>
  <c r="G286" i="9"/>
  <c r="G500" i="9"/>
  <c r="G301" i="9"/>
  <c r="G512" i="9"/>
  <c r="G189" i="9"/>
  <c r="G207" i="9"/>
  <c r="G261" i="9"/>
  <c r="G157" i="9"/>
  <c r="G182" i="9"/>
  <c r="G300" i="9"/>
  <c r="G267" i="9"/>
  <c r="G452" i="9"/>
  <c r="G510" i="9"/>
  <c r="G127" i="9"/>
  <c r="G235" i="9"/>
  <c r="G25" i="9"/>
  <c r="G69" i="9"/>
  <c r="G48" i="9"/>
  <c r="G65" i="9"/>
  <c r="G90" i="9"/>
  <c r="G45" i="9"/>
  <c r="G154" i="9"/>
  <c r="G74" i="9"/>
  <c r="G146" i="9"/>
  <c r="G328" i="9"/>
  <c r="G227" i="9"/>
  <c r="G469" i="9"/>
  <c r="G414" i="9"/>
  <c r="G502" i="9"/>
  <c r="G462" i="9"/>
  <c r="G156" i="9"/>
  <c r="G457" i="9"/>
  <c r="G388" i="9"/>
  <c r="G464" i="9"/>
  <c r="G425" i="9"/>
  <c r="G333" i="9"/>
  <c r="G93" i="9"/>
  <c r="G132" i="9"/>
  <c r="G446" i="9"/>
  <c r="G6" i="9"/>
  <c r="G209" i="9"/>
  <c r="G11" i="9"/>
  <c r="G8" i="9"/>
  <c r="G239" i="9"/>
  <c r="G15" i="9"/>
  <c r="G282" i="9"/>
  <c r="G215" i="9"/>
  <c r="G448" i="9"/>
  <c r="G79" i="9"/>
  <c r="G472" i="9"/>
  <c r="G397" i="9"/>
  <c r="G458" i="9"/>
  <c r="G263" i="9"/>
  <c r="G335" i="9"/>
  <c r="G445" i="9"/>
  <c r="G345" i="9"/>
  <c r="G486" i="9"/>
  <c r="G390" i="9"/>
  <c r="G354" i="9"/>
  <c r="G161" i="9"/>
  <c r="G54" i="9"/>
  <c r="G114" i="9"/>
  <c r="G166" i="9"/>
  <c r="G184" i="9"/>
  <c r="G419" i="9"/>
  <c r="G148" i="9"/>
  <c r="G150" i="9"/>
  <c r="G383" i="9"/>
  <c r="G340" i="9"/>
  <c r="G273" i="9"/>
  <c r="G51" i="9"/>
  <c r="G36" i="9"/>
  <c r="G169" i="9"/>
  <c r="G131" i="9"/>
  <c r="G185" i="9"/>
  <c r="G251" i="9"/>
  <c r="G58" i="9"/>
  <c r="G129" i="9"/>
  <c r="G124" i="9"/>
  <c r="G135" i="9"/>
  <c r="G62" i="9"/>
  <c r="G103" i="9"/>
  <c r="G379" i="9"/>
  <c r="G111" i="9"/>
  <c r="G89" i="9"/>
  <c r="G141" i="9"/>
  <c r="G266" i="9"/>
  <c r="G533" i="9"/>
  <c r="G113" i="9"/>
  <c r="G398" i="9"/>
  <c r="G205" i="9"/>
  <c r="G190" i="9"/>
  <c r="G399" i="9"/>
  <c r="G363" i="9"/>
  <c r="G365" i="9"/>
  <c r="G293" i="9"/>
  <c r="G517" i="9"/>
  <c r="G37" i="9"/>
  <c r="G503" i="9"/>
  <c r="G29" i="9"/>
  <c r="G49" i="9"/>
  <c r="G144" i="9"/>
  <c r="G165" i="9"/>
  <c r="G322" i="9"/>
  <c r="G147" i="9"/>
  <c r="G435" i="9"/>
  <c r="G188" i="9"/>
  <c r="G183" i="9"/>
  <c r="G200" i="9"/>
  <c r="G271" i="9"/>
  <c r="G2" i="9"/>
  <c r="G281" i="9"/>
  <c r="G327" i="9"/>
  <c r="G524" i="9"/>
  <c r="G130" i="9"/>
  <c r="G98" i="9"/>
  <c r="G394" i="9"/>
  <c r="G67" i="9"/>
  <c r="G229" i="9"/>
  <c r="G151" i="9"/>
  <c r="G199" i="9"/>
  <c r="G298" i="9"/>
  <c r="G265" i="9"/>
  <c r="G513" i="9"/>
  <c r="G515" i="9"/>
  <c r="G525" i="9"/>
  <c r="G364" i="9"/>
  <c r="G523" i="9"/>
  <c r="G416" i="9"/>
  <c r="G177" i="9"/>
  <c r="G530" i="9"/>
  <c r="G35" i="9"/>
  <c r="G490" i="9"/>
  <c r="G391" i="9"/>
  <c r="G518" i="9"/>
  <c r="G134" i="9"/>
  <c r="G536" i="9"/>
  <c r="G434" i="9"/>
  <c r="G232" i="9"/>
  <c r="G497" i="9"/>
  <c r="G168" i="9"/>
  <c r="G197" i="9"/>
  <c r="G47" i="9"/>
  <c r="G107" i="9"/>
  <c r="G479" i="9"/>
  <c r="G220" i="9"/>
  <c r="G456" i="9"/>
  <c r="G385" i="9"/>
  <c r="G449" i="9"/>
  <c r="G453" i="9"/>
  <c r="G412" i="9"/>
  <c r="G353" i="9"/>
  <c r="G176" i="9"/>
  <c r="G459" i="9"/>
  <c r="G321" i="9"/>
  <c r="G329" i="9"/>
  <c r="G346" i="9"/>
  <c r="G77" i="9"/>
  <c r="G145" i="9"/>
  <c r="G236" i="9"/>
  <c r="G258" i="9"/>
  <c r="G97" i="9"/>
  <c r="G155" i="9"/>
  <c r="G367" i="9"/>
  <c r="G170" i="9"/>
  <c r="G444" i="9"/>
  <c r="G348" i="9"/>
  <c r="G311" i="9"/>
  <c r="G143" i="9"/>
  <c r="G272" i="9"/>
  <c r="G487" i="9"/>
  <c r="G164" i="9"/>
  <c r="G305" i="9"/>
  <c r="G288" i="9"/>
  <c r="G409" i="9"/>
  <c r="G123" i="9"/>
  <c r="G247" i="9"/>
  <c r="G418" i="9"/>
  <c r="G241" i="9"/>
  <c r="G57" i="9"/>
  <c r="G433" i="9"/>
  <c r="G191" i="9"/>
  <c r="G128" i="9"/>
  <c r="G494" i="9"/>
  <c r="G361" i="9"/>
  <c r="G307" i="9"/>
  <c r="G356" i="9"/>
  <c r="G450" i="9"/>
  <c r="G268" i="9"/>
  <c r="G532" i="9"/>
  <c r="G359" i="9"/>
  <c r="G222" i="9"/>
  <c r="G7" i="9"/>
  <c r="G117" i="9"/>
  <c r="G24" i="9"/>
  <c r="G28" i="9"/>
  <c r="G343" i="9"/>
  <c r="G53" i="9"/>
  <c r="G78" i="9"/>
  <c r="G68" i="9"/>
  <c r="G86" i="9"/>
  <c r="G105" i="9"/>
  <c r="G186" i="9"/>
  <c r="G181" i="9"/>
  <c r="G92" i="9"/>
  <c r="G120" i="9"/>
  <c r="G377" i="9"/>
  <c r="G213" i="9"/>
  <c r="G245" i="9"/>
  <c r="G137" i="9"/>
  <c r="G208" i="9"/>
  <c r="G171" i="9"/>
  <c r="G344" i="9"/>
  <c r="G203" i="9"/>
  <c r="G210" i="9"/>
  <c r="G96" i="9"/>
  <c r="G422" i="9"/>
  <c r="G289" i="9"/>
  <c r="G352" i="9"/>
  <c r="G228" i="9"/>
  <c r="G358" i="9"/>
  <c r="G99" i="9"/>
  <c r="G23" i="9"/>
  <c r="G88" i="9"/>
  <c r="G287" i="9"/>
  <c r="G87" i="9"/>
  <c r="G330" i="9"/>
  <c r="G72" i="9"/>
  <c r="G140" i="9"/>
  <c r="G302" i="9"/>
  <c r="G108" i="9"/>
  <c r="G83" i="9"/>
  <c r="G73" i="9"/>
  <c r="G198" i="9"/>
  <c r="G226" i="9"/>
  <c r="G223" i="9"/>
  <c r="G175" i="9"/>
  <c r="G470" i="9"/>
  <c r="G257" i="9"/>
  <c r="G102" i="9"/>
  <c r="G280" i="9"/>
  <c r="G543" i="9"/>
  <c r="G3" i="9"/>
  <c r="G50" i="9"/>
  <c r="G44" i="9"/>
  <c r="G26" i="9"/>
  <c r="G240" i="9"/>
  <c r="G306" i="9"/>
  <c r="G95" i="9"/>
  <c r="G178" i="9"/>
  <c r="G320" i="9"/>
  <c r="G211" i="9"/>
  <c r="G259" i="9"/>
  <c r="G466" i="9"/>
  <c r="G362" i="9"/>
  <c r="G43" i="9"/>
  <c r="G478" i="9"/>
  <c r="G378" i="9"/>
  <c r="G421" i="9"/>
  <c r="G296" i="9"/>
  <c r="G429" i="9"/>
  <c r="G404" i="9"/>
  <c r="G501" i="9"/>
  <c r="G84" i="9"/>
  <c r="G158" i="9"/>
  <c r="G279" i="9"/>
  <c r="G477" i="9"/>
  <c r="G270" i="9"/>
  <c r="G342" i="9"/>
  <c r="G17" i="9"/>
  <c r="G291" i="9"/>
  <c r="G243" i="9"/>
  <c r="G112" i="9"/>
  <c r="G126" i="9"/>
  <c r="G366" i="9"/>
  <c r="G544" i="9"/>
  <c r="G94" i="9"/>
  <c r="G417" i="9"/>
  <c r="G275" i="9"/>
  <c r="G101" i="9"/>
  <c r="G423" i="9"/>
  <c r="G153" i="9"/>
  <c r="G290" i="9"/>
  <c r="G413" i="9"/>
  <c r="G12" i="9"/>
  <c r="G31" i="9"/>
  <c r="G529" i="9"/>
  <c r="G22" i="9"/>
  <c r="G13" i="9"/>
  <c r="G71" i="9"/>
  <c r="G401" i="9"/>
  <c r="G473" i="9"/>
  <c r="G471" i="9"/>
  <c r="G253" i="9"/>
  <c r="G19" i="9"/>
  <c r="G64" i="9"/>
  <c r="G42" i="9"/>
  <c r="G255" i="9"/>
  <c r="G250" i="9"/>
  <c r="G187" i="9"/>
  <c r="G274" i="9"/>
  <c r="G217" i="9"/>
  <c r="G437" i="9"/>
  <c r="G384" i="9"/>
  <c r="G316" i="9"/>
  <c r="G516" i="9"/>
  <c r="G18" i="9"/>
  <c r="G443" i="9"/>
  <c r="G420" i="9"/>
  <c r="G284" i="9"/>
  <c r="G21" i="9"/>
  <c r="G46" i="9"/>
  <c r="G9" i="9"/>
  <c r="G52" i="9"/>
  <c r="G331" i="9"/>
  <c r="G195" i="9"/>
  <c r="G231" i="9"/>
  <c r="G136" i="9"/>
  <c r="G476" i="9"/>
  <c r="G194" i="9"/>
  <c r="G396" i="9"/>
  <c r="G428" i="9"/>
  <c r="G493" i="9"/>
  <c r="G380" i="9"/>
  <c r="G519" i="9"/>
  <c r="G371" i="9"/>
  <c r="G20" i="9"/>
  <c r="G387" i="9"/>
  <c r="G531" i="9"/>
  <c r="G465" i="9"/>
  <c r="G295" i="9"/>
  <c r="G376" i="9"/>
  <c r="G238" i="9"/>
  <c r="G221" i="9"/>
  <c r="G180" i="9"/>
  <c r="G309" i="9"/>
  <c r="G489" i="9"/>
  <c r="G488" i="9"/>
  <c r="G347" i="9"/>
  <c r="G455" i="9"/>
  <c r="G325" i="9"/>
  <c r="G349" i="9"/>
  <c r="G269" i="9"/>
  <c r="G341" i="9"/>
  <c r="G319" i="9"/>
  <c r="G260" i="9"/>
  <c r="G451" i="9"/>
  <c r="G546" i="9"/>
  <c r="G438" i="9"/>
  <c r="G432" i="9"/>
  <c r="G483" i="9"/>
  <c r="G167" i="9"/>
  <c r="G542" i="9"/>
  <c r="G76" i="9"/>
  <c r="G193" i="9"/>
  <c r="G16" i="9"/>
  <c r="G10" i="9"/>
  <c r="G40" i="9"/>
  <c r="G27" i="9"/>
  <c r="G59" i="9"/>
  <c r="G264" i="9"/>
  <c r="G152" i="9"/>
  <c r="G249" i="9"/>
  <c r="G386" i="9"/>
  <c r="G292" i="9"/>
  <c r="G14" i="9"/>
  <c r="G308" i="9"/>
  <c r="G528" i="9"/>
  <c r="G368" i="9"/>
  <c r="G110" i="9"/>
  <c r="G196" i="9"/>
  <c r="G106" i="9"/>
  <c r="G142" i="9"/>
  <c r="G115" i="9"/>
  <c r="G538" i="9"/>
  <c r="G369" i="9"/>
  <c r="G219" i="9"/>
  <c r="G118" i="9"/>
  <c r="G160" i="9"/>
  <c r="G484" i="9"/>
  <c r="G138" i="9"/>
  <c r="G174" i="9"/>
  <c r="G299" i="9"/>
  <c r="G242" i="9"/>
  <c r="G526" i="9"/>
  <c r="G393" i="9"/>
  <c r="G262" i="9"/>
  <c r="G32" i="9"/>
  <c r="G149" i="9"/>
  <c r="G410" i="9"/>
  <c r="G179" i="9"/>
  <c r="G303" i="9"/>
  <c r="G254" i="9"/>
  <c r="G407" i="9"/>
  <c r="G460" i="9"/>
  <c r="G468" i="9"/>
  <c r="G475" i="9"/>
  <c r="G441" i="9"/>
  <c r="G474" i="9"/>
  <c r="G415" i="9"/>
  <c r="G400" i="9"/>
  <c r="G442" i="9"/>
  <c r="G372" i="9"/>
  <c r="G431" i="9"/>
  <c r="G389" i="9"/>
  <c r="G430" i="9"/>
  <c r="G467" i="9"/>
  <c r="G125" i="9"/>
  <c r="G403" i="9"/>
  <c r="G357" i="9"/>
  <c r="G485" i="9"/>
  <c r="G406" i="9"/>
  <c r="G411" i="9"/>
  <c r="G360" i="9"/>
  <c r="G395" i="9"/>
  <c r="G173" i="9"/>
  <c r="G482" i="9"/>
  <c r="G66" i="9"/>
  <c r="G285" i="9"/>
  <c r="G374" i="9"/>
  <c r="G75" i="9"/>
  <c r="G522" i="9"/>
  <c r="G351" i="9"/>
  <c r="G234" i="9"/>
  <c r="G339" i="9"/>
  <c r="G535" i="9"/>
  <c r="G318" i="9"/>
  <c r="G55" i="9"/>
  <c r="G252" i="9"/>
  <c r="G350" i="9"/>
  <c r="G310" i="9"/>
  <c r="G297" i="9"/>
  <c r="G426" i="9"/>
  <c r="G323" i="9"/>
  <c r="G498" i="9"/>
  <c r="G244" i="9"/>
  <c r="G246" i="9"/>
  <c r="G294" i="9"/>
  <c r="G225" i="9"/>
  <c r="G539" i="9"/>
  <c r="G540" i="9"/>
  <c r="G313" i="9"/>
  <c r="G480" i="9"/>
  <c r="G537" i="9"/>
  <c r="G527" i="9"/>
  <c r="G224" i="9"/>
  <c r="G277" i="9"/>
  <c r="G499" i="9"/>
  <c r="G276" i="9"/>
  <c r="G491" i="9"/>
  <c r="G392" i="9"/>
  <c r="G541" i="9"/>
  <c r="G508" i="9"/>
  <c r="G119" i="9"/>
  <c r="G38" i="9"/>
  <c r="G82" i="9"/>
  <c r="G121" i="9"/>
  <c r="G440" i="9"/>
  <c r="G214" i="9"/>
  <c r="G496" i="9"/>
  <c r="G463" i="9"/>
  <c r="G520" i="9"/>
  <c r="G507" i="9"/>
  <c r="G439" i="9"/>
  <c r="G481" i="9"/>
  <c r="G509" i="9"/>
  <c r="G408" i="9"/>
  <c r="G81" i="9"/>
  <c r="G85" i="9"/>
  <c r="G424" i="9"/>
  <c r="G56" i="9"/>
  <c r="AC2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156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AC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C149" i="7"/>
  <c r="AC150" i="7"/>
  <c r="AC151" i="7"/>
  <c r="AC152" i="7"/>
  <c r="AC153" i="7"/>
  <c r="AC154" i="7"/>
  <c r="AC155" i="7"/>
  <c r="AC156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AD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283" i="6"/>
  <c r="AD284" i="6"/>
  <c r="AD285" i="6"/>
  <c r="AD286" i="6"/>
  <c r="AD287" i="6"/>
  <c r="AD288" i="6"/>
  <c r="AD289" i="6"/>
  <c r="AD290" i="6"/>
  <c r="AD291" i="6"/>
  <c r="AD292" i="6"/>
  <c r="AD293" i="6"/>
  <c r="AD294" i="6"/>
  <c r="AD295" i="6"/>
  <c r="AD296" i="6"/>
  <c r="AD297" i="6"/>
  <c r="AD298" i="6"/>
  <c r="AD299" i="6"/>
  <c r="AD300" i="6"/>
  <c r="AD301" i="6"/>
  <c r="AD302" i="6"/>
  <c r="AD303" i="6"/>
  <c r="AD304" i="6"/>
  <c r="AD305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B58529-A8CE-6F40-91C8-83B038562B70}" keepAlive="1" name="Query - stats_auc_ctd2_TCELLS_RIGHTJOIN_545" description="Connection to the 'stats_auc_ctd2_TCELLS_RIGHTJOIN_545' query in the workbook." type="5" refreshedVersion="7" background="1" saveData="1">
    <dbPr connection="Provider=Microsoft.Mashup.OleDb.1;Data Source=$Workbook$;Location=stats_auc_ctd2_TCELLS_RIGHTJOIN_545;Extended Properties=&quot;&quot;" command="SELECT * FROM [stats_auc_ctd2_TCELLS_RIGHTJOIN_545]"/>
  </connection>
  <connection id="2" xr16:uid="{EC640414-0945-5C4D-8C5C-42A225C937F9}" keepAlive="1" name="Query - stats_auc_gdsc1_TCELLS" description="Connection to the 'stats_auc_gdsc1_TCELLS' query in the workbook." type="5" refreshedVersion="0" background="1">
    <dbPr connection="Provider=Microsoft.Mashup.OleDb.1;Data Source=$Workbook$;Location=stats_auc_gdsc1_TCELLS;Extended Properties=&quot;&quot;" command="SELECT * FROM [stats_auc_gdsc1_TCELLS]"/>
  </connection>
  <connection id="3" xr16:uid="{76AC808F-4BA2-0243-BE81-EBF7A20413ED}" keepAlive="1" name="Query - stats_auc_gdsc1_TCELLS_RIGHTJOIN_304" description="Connection to the 'stats_auc_gdsc1_TCELLS_RIGHTJOIN_304' query in the workbook." type="5" refreshedVersion="7" background="1" saveData="1">
    <dbPr connection="Provider=Microsoft.Mashup.OleDb.1;Data Source=$Workbook$;Location=stats_auc_gdsc1_TCELLS_RIGHTJOIN_304;Extended Properties=&quot;&quot;" command="SELECT * FROM [stats_auc_gdsc1_TCELLS_RIGHTJOIN_304]"/>
  </connection>
  <connection id="4" xr16:uid="{FFF81054-B8DF-1643-8B41-E1E12DB56FC6}" keepAlive="1" name="Query - stats_auc_gdsc1_TCELLS_RIGHTJOIN_3041" description="Connection to the 'stats_auc_gdsc1_TCELLS_RIGHTJOIN_3041' query in the workbook." type="5" refreshedVersion="7" background="1" saveData="1">
    <dbPr connection="Provider=Microsoft.Mashup.OleDb.1;Data Source=$Workbook$;Location=stats_auc_gdsc1_TCELLS_RIGHTJOIN_3041;Extended Properties=&quot;&quot;" command="SELECT * FROM [stats_auc_gdsc1_TCELLS_RIGHTJOIN_3041]"/>
  </connection>
  <connection id="5" xr16:uid="{0DE6060B-881E-C147-97FF-6E64F392DEDC}" keepAlive="1" name="Query - stats_auc_gdsc1_TCELLS_RIGHTJOIN_3042" description="Connection to the 'stats_auc_gdsc1_TCELLS_RIGHTJOIN_3042' query in the workbook." type="5" refreshedVersion="7" background="1" saveData="1">
    <dbPr connection="Provider=Microsoft.Mashup.OleDb.1;Data Source=$Workbook$;Location=stats_auc_gdsc1_TCELLS_RIGHTJOIN_3042;Extended Properties=&quot;&quot;" command="SELECT * FROM [stats_auc_gdsc1_TCELLS_RIGHTJOIN_3042]"/>
  </connection>
  <connection id="6" xr16:uid="{D973D15B-1D6C-1B40-8495-F11D41B3A091}" keepAlive="1" name="Query - stats_auc_gdsc2_TCELLS_RIGHTJOIN_155" description="Connection to the 'stats_auc_gdsc2_TCELLS_RIGHTJOIN_155' query in the workbook." type="5" refreshedVersion="7" background="1" saveData="1">
    <dbPr connection="Provider=Microsoft.Mashup.OleDb.1;Data Source=$Workbook$;Location=stats_auc_gdsc2_TCELLS_RIGHTJOIN_155;Extended Properties=&quot;&quot;" command="SELECT * FROM [stats_auc_gdsc2_TCELLS_RIGHTJOIN_155]"/>
  </connection>
  <connection id="7" xr16:uid="{265ECF04-B3EF-3B47-81D7-9AFC9144D061}" keepAlive="1" name="Query - stats_auc_ic_summarypage" description="Connection to the 'stats_auc_ic_summarypage' query in the workbook." type="5" refreshedVersion="7" background="1" saveData="1">
    <dbPr connection="Provider=Microsoft.Mashup.OleDb.1;Data Source=$Workbook$;Location=stats_auc_ic_summarypage;Extended Properties=&quot;&quot;" command="SELECT * FROM [stats_auc_ic_summarypage]"/>
  </connection>
  <connection id="8" xr16:uid="{3DD31DA0-867B-0346-BA49-456EBDCDBE41}" keepAlive="1" name="Query - stats_ic_ctd2_TCELLS_RIGHTJOIN_545" description="Connection to the 'stats_ic_ctd2_TCELLS_RIGHTJOIN_545' query in the workbook." type="5" refreshedVersion="7" background="1" saveData="1">
    <dbPr connection="Provider=Microsoft.Mashup.OleDb.1;Data Source=$Workbook$;Location=stats_ic_ctd2_TCELLS_RIGHTJOIN_545;Extended Properties=&quot;&quot;" command="SELECT * FROM [stats_ic_ctd2_TCELLS_RIGHTJOIN_545]"/>
  </connection>
  <connection id="9" xr16:uid="{D0353635-2240-7A4B-A8DD-6AB42B85FDFB}" keepAlive="1" name="Query - stats_ic_gdsc1_TCELLS_RIGHTJOIN_304" description="Connection to the 'stats_ic_gdsc1_TCELLS_RIGHTJOIN_304' query in the workbook." type="5" refreshedVersion="7" background="1" saveData="1">
    <dbPr connection="Provider=Microsoft.Mashup.OleDb.1;Data Source=$Workbook$;Location=stats_ic_gdsc1_TCELLS_RIGHTJOIN_304;Extended Properties=&quot;&quot;" command="SELECT * FROM [stats_ic_gdsc1_TCELLS_RIGHTJOIN_304]"/>
  </connection>
  <connection id="10" xr16:uid="{351AAD91-5BC8-A548-88E2-5097CD77C7D2}" keepAlive="1" name="Query - stats_ic_gdsc2_TCELLS_RIGHTJOIN_155" description="Connection to the 'stats_ic_gdsc2_TCELLS_RIGHTJOIN_155' query in the workbook." type="5" refreshedVersion="7" background="1" saveData="1">
    <dbPr connection="Provider=Microsoft.Mashup.OleDb.1;Data Source=$Workbook$;Location=stats_ic_gdsc2_TCELLS_RIGHTJOIN_155;Extended Properties=&quot;&quot;" command="SELECT * FROM [stats_ic_gdsc2_TCELLS_RIGHTJOIN_155]"/>
  </connection>
</connections>
</file>

<file path=xl/sharedStrings.xml><?xml version="1.0" encoding="utf-8"?>
<sst xmlns="http://schemas.openxmlformats.org/spreadsheetml/2006/main" count="15190" uniqueCount="6623">
  <si>
    <t>TARGETS</t>
  </si>
  <si>
    <t>TARGET_PATHWAY</t>
  </si>
  <si>
    <t>DRUG_NAME</t>
  </si>
  <si>
    <t>MEAN_DIFF_AUC_TCELL</t>
  </si>
  <si>
    <t>AVG_AUC_TCELL</t>
  </si>
  <si>
    <t>AVG_AUC_SOLIDTUMORS</t>
  </si>
  <si>
    <t>AUC_RATIO_TCELL</t>
  </si>
  <si>
    <t>AUC_TCELL_TTEST</t>
  </si>
  <si>
    <t>AUC_TCELL_PVAL</t>
  </si>
  <si>
    <t>MEAN_DIFF_IC50_TCELL</t>
  </si>
  <si>
    <t>AVG_IC50_TCELL</t>
  </si>
  <si>
    <t>AVG_IC50_SOLIDTUMORS</t>
  </si>
  <si>
    <t>IC50_RATIO_TCELL</t>
  </si>
  <si>
    <t>IC50_TCELL_TTEST</t>
  </si>
  <si>
    <t>IC50_TCELL_PVAL</t>
  </si>
  <si>
    <t>TOTAL_TCELLS</t>
  </si>
  <si>
    <t>TOTAL_SOLIDTUMORS</t>
  </si>
  <si>
    <t>DATASET</t>
  </si>
  <si>
    <t>Biguanide agent</t>
  </si>
  <si>
    <t>Other</t>
  </si>
  <si>
    <t>PHENFORMIN</t>
  </si>
  <si>
    <t>GDSC1</t>
  </si>
  <si>
    <t/>
  </si>
  <si>
    <t>AICAR, N1-(B-D-RIBOFURANOSYL)-5-AMINOIMIDAZOLE-4-CARBOXAMIDE</t>
  </si>
  <si>
    <t>DMOG, DIMETHYLOXALYLGLCINE</t>
  </si>
  <si>
    <t>DNA alkylating agent</t>
  </si>
  <si>
    <t>DNA replication</t>
  </si>
  <si>
    <t>TEMOZOLOMIDE</t>
  </si>
  <si>
    <t>GDSC2</t>
  </si>
  <si>
    <t>Antimetabolite (DNA &amp; RNA)</t>
  </si>
  <si>
    <t>5-FLUOROURACIL</t>
  </si>
  <si>
    <t>APR-246</t>
  </si>
  <si>
    <t>MRE11</t>
  </si>
  <si>
    <t>Genome integrity</t>
  </si>
  <si>
    <t>MIRIN</t>
  </si>
  <si>
    <t>EPZ-5676</t>
  </si>
  <si>
    <t>TP53</t>
  </si>
  <si>
    <t>p53 pathway</t>
  </si>
  <si>
    <t>MIRA-1</t>
  </si>
  <si>
    <t>OXALIPLATIN</t>
  </si>
  <si>
    <t>KRAS (G12C) INHIBITOR-12, GTPL8020</t>
  </si>
  <si>
    <t>MDM2</t>
  </si>
  <si>
    <t>NUTLIN-3A (-)</t>
  </si>
  <si>
    <t>RSK2, RSK1, RSK3</t>
  </si>
  <si>
    <t>PI3K/MTOR signaling</t>
  </si>
  <si>
    <t>LJI308</t>
  </si>
  <si>
    <t>DOT1L</t>
  </si>
  <si>
    <t>Chromatin histone methylation</t>
  </si>
  <si>
    <t>EPZ004777</t>
  </si>
  <si>
    <t>SMARCA2, SMARCA4, PB1</t>
  </si>
  <si>
    <t>Chromatin other</t>
  </si>
  <si>
    <t>PFI-3</t>
  </si>
  <si>
    <t>BRAF</t>
  </si>
  <si>
    <t>ERK MAPK signaling</t>
  </si>
  <si>
    <t>DABRAFENIB</t>
  </si>
  <si>
    <t>Alkylating agent</t>
  </si>
  <si>
    <t>CYCLOPHOSPHAMIDE</t>
  </si>
  <si>
    <t>USP7, USP47</t>
  </si>
  <si>
    <t>Protein stability and degradation</t>
  </si>
  <si>
    <t>P22077</t>
  </si>
  <si>
    <t>TGFB1</t>
  </si>
  <si>
    <t>LY2109761</t>
  </si>
  <si>
    <t>PI3Kgamma</t>
  </si>
  <si>
    <t>CZC24832</t>
  </si>
  <si>
    <t>AMG-319, AMG319</t>
  </si>
  <si>
    <t>PLX-4720</t>
  </si>
  <si>
    <t>LRRK2</t>
  </si>
  <si>
    <t>Other, kinases</t>
  </si>
  <si>
    <t>GSK2578215A</t>
  </si>
  <si>
    <t>DNA crosslinker</t>
  </si>
  <si>
    <t>CISPLATIN</t>
  </si>
  <si>
    <t>VE-821</t>
  </si>
  <si>
    <t>BTK</t>
  </si>
  <si>
    <t>IBRUTINIB</t>
  </si>
  <si>
    <t>APABETALONE</t>
  </si>
  <si>
    <t>BRD9</t>
  </si>
  <si>
    <t>I-BRD9</t>
  </si>
  <si>
    <t>AKT1</t>
  </si>
  <si>
    <t>AT13148</t>
  </si>
  <si>
    <t>LCL-161</t>
  </si>
  <si>
    <t>GDC-0810</t>
  </si>
  <si>
    <t>PICOLINICI-ACID, PICOLINATE</t>
  </si>
  <si>
    <t>Pyrimidine synthesis inhibitor</t>
  </si>
  <si>
    <t>LEFLUNOMIDE</t>
  </si>
  <si>
    <t>HDAC8, HDAC6, HDAC1</t>
  </si>
  <si>
    <t>Chromatin histone acetylation</t>
  </si>
  <si>
    <t>PCI-34051</t>
  </si>
  <si>
    <t>TERT</t>
  </si>
  <si>
    <t>BIBR-1532</t>
  </si>
  <si>
    <t>TNKS1, TNKS2</t>
  </si>
  <si>
    <t>WNT signaling</t>
  </si>
  <si>
    <t>MN-64</t>
  </si>
  <si>
    <t>MTORC1, MTORC2</t>
  </si>
  <si>
    <t>OSI-027</t>
  </si>
  <si>
    <t>JAK1, JAK2</t>
  </si>
  <si>
    <t>RUXOLITINIB</t>
  </si>
  <si>
    <t>PARP1, PARP2</t>
  </si>
  <si>
    <t>NIRAPARIB</t>
  </si>
  <si>
    <t>ESR1</t>
  </si>
  <si>
    <t>Hormone-related</t>
  </si>
  <si>
    <t>FULVESTRANT</t>
  </si>
  <si>
    <t>GSK591, EPZ015866, GSK3203591</t>
  </si>
  <si>
    <t>IGF1R, IR</t>
  </si>
  <si>
    <t>RTK signaling</t>
  </si>
  <si>
    <t>GSK1904529A</t>
  </si>
  <si>
    <t>ML323, GTPL7898, AOB2313,</t>
  </si>
  <si>
    <t>OLAPARIB</t>
  </si>
  <si>
    <t>PD-173074</t>
  </si>
  <si>
    <t>NUAK1, NUAK2</t>
  </si>
  <si>
    <t>WZ4003</t>
  </si>
  <si>
    <t>PORCN</t>
  </si>
  <si>
    <t>WNT-C59</t>
  </si>
  <si>
    <t>ARA-G, 9-??-D-ARABINOFURANOSYL GUANINE</t>
  </si>
  <si>
    <t>CDK4, CDK6</t>
  </si>
  <si>
    <t>Cell cycle</t>
  </si>
  <si>
    <t>PALBOCICLIB</t>
  </si>
  <si>
    <t>IDH1 (R132H)</t>
  </si>
  <si>
    <t>Metabolism</t>
  </si>
  <si>
    <t>AGI-5198</t>
  </si>
  <si>
    <t>Metabo, Mitochondria</t>
  </si>
  <si>
    <t>CPI-613</t>
  </si>
  <si>
    <t>eEF2K</t>
  </si>
  <si>
    <t>EEF2K INHIBITOR, A-484954</t>
  </si>
  <si>
    <t>TOP 1.00</t>
  </si>
  <si>
    <t>IRINOTECAN</t>
  </si>
  <si>
    <t>EX-527</t>
  </si>
  <si>
    <t>IDH2(R140Q)</t>
  </si>
  <si>
    <t>AGI-6780</t>
  </si>
  <si>
    <t>ROCK1, ROCK2</t>
  </si>
  <si>
    <t>Cytoskeleton</t>
  </si>
  <si>
    <t>GSK429286A</t>
  </si>
  <si>
    <t>XAV-939</t>
  </si>
  <si>
    <t>RAC1;TIAM1;TRIO</t>
  </si>
  <si>
    <t>inhibitor of RAC1-GEF interaction; prevents Rac1 activation by Rac-specific guanine nucleotide exchange factors (GEFs) TrioN and Tiam1</t>
  </si>
  <si>
    <t>NSC23766</t>
  </si>
  <si>
    <t>CTD2</t>
  </si>
  <si>
    <t>LGK-974</t>
  </si>
  <si>
    <t>PAK1</t>
  </si>
  <si>
    <t>IPA-3</t>
  </si>
  <si>
    <t>Endothelin-1 receptor (EDNRA)</t>
  </si>
  <si>
    <t>ZIBOTENTAN</t>
  </si>
  <si>
    <t>ATR</t>
  </si>
  <si>
    <t>VE-822</t>
  </si>
  <si>
    <t>ABL</t>
  </si>
  <si>
    <t>ABL signaling</t>
  </si>
  <si>
    <t>NILOTINIB</t>
  </si>
  <si>
    <t>KIN001-260, BAYER IKKB INHIBITOR</t>
  </si>
  <si>
    <t>PI3Kalpha</t>
  </si>
  <si>
    <t>ALPELISIB</t>
  </si>
  <si>
    <t>IGF1R</t>
  </si>
  <si>
    <t>IGF1R signaling</t>
  </si>
  <si>
    <t>LINSITINIB</t>
  </si>
  <si>
    <t>FMK, KIN001-242</t>
  </si>
  <si>
    <t>HDAC1, HDAC6, HDAC8</t>
  </si>
  <si>
    <t>TUBASTATIN A</t>
  </si>
  <si>
    <t>BRD2, BRD3, BRD4</t>
  </si>
  <si>
    <t>I-BET-762</t>
  </si>
  <si>
    <t>ROCK</t>
  </si>
  <si>
    <t>Y-39983</t>
  </si>
  <si>
    <t>PI3Kdelta</t>
  </si>
  <si>
    <t>IC-87114</t>
  </si>
  <si>
    <t>PTGS2</t>
  </si>
  <si>
    <t>inhibitor of cyclooxygenase-2 (COX2)</t>
  </si>
  <si>
    <t>VALDECOXIB</t>
  </si>
  <si>
    <t>MIM1, MIM 1, MIM-1</t>
  </si>
  <si>
    <t>IKK1, IKK2</t>
  </si>
  <si>
    <t>BMS-345541</t>
  </si>
  <si>
    <t>AKT1, AKT2</t>
  </si>
  <si>
    <t>MK-2206</t>
  </si>
  <si>
    <t>BRPF1B, BRPF2</t>
  </si>
  <si>
    <t>OF-1</t>
  </si>
  <si>
    <t>CDK9</t>
  </si>
  <si>
    <t>KIN001-270</t>
  </si>
  <si>
    <t>MNK1, MNK2</t>
  </si>
  <si>
    <t>ETP-45835</t>
  </si>
  <si>
    <t>FAS</t>
  </si>
  <si>
    <t>Apoptosis regulation</t>
  </si>
  <si>
    <t>C-75</t>
  </si>
  <si>
    <t>RNA helicase A</t>
  </si>
  <si>
    <t>YK-4-279</t>
  </si>
  <si>
    <t>EGFR, ERBB2, ERBB3</t>
  </si>
  <si>
    <t>AZD8931</t>
  </si>
  <si>
    <t>PERK</t>
  </si>
  <si>
    <t>GSK2606414</t>
  </si>
  <si>
    <t>SLC5A1</t>
  </si>
  <si>
    <t>natural product; inhibitor of glucose uptake</t>
  </si>
  <si>
    <t>PHLORETIN</t>
  </si>
  <si>
    <t>EGFR, ERBB2</t>
  </si>
  <si>
    <t>LAPATINIB</t>
  </si>
  <si>
    <t>natural product</t>
  </si>
  <si>
    <t>EPIGALLOCATECHIN-3-MONOGALLATE</t>
  </si>
  <si>
    <t>RU-SKI-43</t>
  </si>
  <si>
    <t>SYK</t>
  </si>
  <si>
    <t>PRT062607</t>
  </si>
  <si>
    <t>SMO</t>
  </si>
  <si>
    <t>CYCLOPAMINE</t>
  </si>
  <si>
    <t>TALAZOPARIB</t>
  </si>
  <si>
    <t>MK-8776, SCH900776</t>
  </si>
  <si>
    <t>p38alpha, p38beta</t>
  </si>
  <si>
    <t>JNK and p38 signaling</t>
  </si>
  <si>
    <t>TAK-715</t>
  </si>
  <si>
    <t>IAP</t>
  </si>
  <si>
    <t>AZD5582</t>
  </si>
  <si>
    <t>NVP-ADW742</t>
  </si>
  <si>
    <t>MEK5, ERK5</t>
  </si>
  <si>
    <t>BIX02189</t>
  </si>
  <si>
    <t>CAMK2</t>
  </si>
  <si>
    <t>XMD15-27</t>
  </si>
  <si>
    <t>GS-9973</t>
  </si>
  <si>
    <t>681640</t>
  </si>
  <si>
    <t>LIMK1</t>
  </si>
  <si>
    <t>LIMK1 INHIBITOR BMS4</t>
  </si>
  <si>
    <t>ERK1, ERK2</t>
  </si>
  <si>
    <t>FR-180204</t>
  </si>
  <si>
    <t>WEHI-539, WEHI539</t>
  </si>
  <si>
    <t>CSF1R</t>
  </si>
  <si>
    <t>GW-2580</t>
  </si>
  <si>
    <t>AKT1, AKT2, AKT3</t>
  </si>
  <si>
    <t>UPROSERTIB</t>
  </si>
  <si>
    <t>NSC-207895, XI-006</t>
  </si>
  <si>
    <t>THZ-2-49</t>
  </si>
  <si>
    <t>IDELALISIB</t>
  </si>
  <si>
    <t>S1PR2</t>
  </si>
  <si>
    <t>inhibitor of sphingosine 1-phosphate receptor 2</t>
  </si>
  <si>
    <t>ML031</t>
  </si>
  <si>
    <t>Autophagy inducer</t>
  </si>
  <si>
    <t>STF-62247</t>
  </si>
  <si>
    <t>MPS1</t>
  </si>
  <si>
    <t>Mitosis</t>
  </si>
  <si>
    <t>MPS-1-IN-1</t>
  </si>
  <si>
    <t>TAMOXIFEN</t>
  </si>
  <si>
    <t>GDC-0068</t>
  </si>
  <si>
    <t>MET, ALK, ROS1</t>
  </si>
  <si>
    <t>CRIZOTINIB</t>
  </si>
  <si>
    <t>Amyloid beta20, Amyloid beta40</t>
  </si>
  <si>
    <t>AVAGACESTAT</t>
  </si>
  <si>
    <t>ALK, CDK7, LTK, others</t>
  </si>
  <si>
    <t>XMD14-99</t>
  </si>
  <si>
    <t>LXR, FXR</t>
  </si>
  <si>
    <t>T0901317</t>
  </si>
  <si>
    <t>G-quadruplex stabiliser</t>
  </si>
  <si>
    <t>PYRIDOSTATIN</t>
  </si>
  <si>
    <t>UMI-77, UMI 77</t>
  </si>
  <si>
    <t>DNA alkylator</t>
  </si>
  <si>
    <t>CHLORAMBUCIL</t>
  </si>
  <si>
    <t>OTX015</t>
  </si>
  <si>
    <t>Angiopoietin-1 receptor</t>
  </si>
  <si>
    <t>KIN001-236</t>
  </si>
  <si>
    <t>AURKA</t>
  </si>
  <si>
    <t>ALISERTIB</t>
  </si>
  <si>
    <t>SHP-1 (PTPN6), SHP-2 (PTPN11)</t>
  </si>
  <si>
    <t>NSC-87877</t>
  </si>
  <si>
    <t>G9a and GLP methyltransferases</t>
  </si>
  <si>
    <t>UNC0638</t>
  </si>
  <si>
    <t>BRIVANIB</t>
  </si>
  <si>
    <t>VISMODEGIB</t>
  </si>
  <si>
    <t>Dihydrofolate reductase (DHFR)</t>
  </si>
  <si>
    <t>PYRIMETHAMINE</t>
  </si>
  <si>
    <t>PKCB</t>
  </si>
  <si>
    <t>ENZASTAURIN</t>
  </si>
  <si>
    <t>not defined</t>
  </si>
  <si>
    <t>TL-2-105</t>
  </si>
  <si>
    <t>KIT, PDGFRA, PDGFRB</t>
  </si>
  <si>
    <t>MASITINIB</t>
  </si>
  <si>
    <t>SL 0101-1</t>
  </si>
  <si>
    <t>HDAC1, HDAC3</t>
  </si>
  <si>
    <t>ENTINOSTAT</t>
  </si>
  <si>
    <t>BMX, BTK</t>
  </si>
  <si>
    <t>QL-XII-61</t>
  </si>
  <si>
    <t>KIT</t>
  </si>
  <si>
    <t>OSI-930</t>
  </si>
  <si>
    <t>DDR1</t>
  </si>
  <si>
    <t>QL-XI-92</t>
  </si>
  <si>
    <t>FGRF1, FGFR2, FGFR3</t>
  </si>
  <si>
    <t>AZD4547</t>
  </si>
  <si>
    <t>NAE</t>
  </si>
  <si>
    <t>PEVONEDISTAT</t>
  </si>
  <si>
    <t>Bax activator</t>
  </si>
  <si>
    <t>BAM 7.00</t>
  </si>
  <si>
    <t>AKT1, AKT2, AKT3, ROCK2</t>
  </si>
  <si>
    <t>AZD5363</t>
  </si>
  <si>
    <t>ERK2</t>
  </si>
  <si>
    <t>VX-11E</t>
  </si>
  <si>
    <t>GSK690693</t>
  </si>
  <si>
    <t>JAK2, JAK3</t>
  </si>
  <si>
    <t>AZ960</t>
  </si>
  <si>
    <t>RAS effector</t>
  </si>
  <si>
    <t>KOBE2602</t>
  </si>
  <si>
    <t>BCL2, BCL-XL, BCL-W</t>
  </si>
  <si>
    <t>NAVITOCLAX</t>
  </si>
  <si>
    <t>RNA Polymerase 1</t>
  </si>
  <si>
    <t>CX-5461</t>
  </si>
  <si>
    <t>PARP1;PARP2</t>
  </si>
  <si>
    <t>inhibitor of poly (ADP-ribose) polymerase 1 and 2</t>
  </si>
  <si>
    <t>WIKI4</t>
  </si>
  <si>
    <t>LFM-A13</t>
  </si>
  <si>
    <t>PI3K (beta sparing)</t>
  </si>
  <si>
    <t>TASELISIB</t>
  </si>
  <si>
    <t>CETUXIMAB, ERBITUX</t>
  </si>
  <si>
    <t>MRCKB_HUMAN</t>
  </si>
  <si>
    <t>BDP-00009066</t>
  </si>
  <si>
    <t>IKK2</t>
  </si>
  <si>
    <t>TPCA-1</t>
  </si>
  <si>
    <t>SGK2, SGK3</t>
  </si>
  <si>
    <t>GSK650394</t>
  </si>
  <si>
    <t>SB-216763</t>
  </si>
  <si>
    <t>BRSK2, FLT4, MARK4, PRKCD, RET, SRPK1</t>
  </si>
  <si>
    <t>XMD11-85H</t>
  </si>
  <si>
    <t>ALK 5.00</t>
  </si>
  <si>
    <t>SB52334</t>
  </si>
  <si>
    <t>AKT</t>
  </si>
  <si>
    <t>AT7867</t>
  </si>
  <si>
    <t>RIPK1</t>
  </si>
  <si>
    <t>XMD13-2</t>
  </si>
  <si>
    <t>RARA</t>
  </si>
  <si>
    <t>agonist of retinoic acid receptor alpha</t>
  </si>
  <si>
    <t>AM-580</t>
  </si>
  <si>
    <t>MAP3K8</t>
  </si>
  <si>
    <t>KIN001-266</t>
  </si>
  <si>
    <t>re-activator of the pro-apoptotic activity of mutant p53</t>
  </si>
  <si>
    <t>PRIMA-1</t>
  </si>
  <si>
    <t>PDGFR, KIT, VEGFR, RAF</t>
  </si>
  <si>
    <t>SORAFENIB</t>
  </si>
  <si>
    <t>KIT, PDGFRA, FLT3</t>
  </si>
  <si>
    <t>AMUVATINIB</t>
  </si>
  <si>
    <t>PI3K (class 1), DNAPK, MTOR</t>
  </si>
  <si>
    <t>VOXTALISIB</t>
  </si>
  <si>
    <t>PLK3</t>
  </si>
  <si>
    <t>NPK76-II-72-1</t>
  </si>
  <si>
    <t>CTSL1</t>
  </si>
  <si>
    <t>inhibitor of cathepsin L</t>
  </si>
  <si>
    <t>SID 26681509</t>
  </si>
  <si>
    <t>CSNK1D;CSNK1E</t>
  </si>
  <si>
    <t>inhibitor of casein kinase isoforms delta and epsilon</t>
  </si>
  <si>
    <t>PF-4800567 HYDROCHLORIDE</t>
  </si>
  <si>
    <t>GSK3B</t>
  </si>
  <si>
    <t>KIN001-042</t>
  </si>
  <si>
    <t>Retinoic acid</t>
  </si>
  <si>
    <t>TRETINOIN</t>
  </si>
  <si>
    <t>MCL-1</t>
  </si>
  <si>
    <t>MIM1</t>
  </si>
  <si>
    <t>Antimetabolite</t>
  </si>
  <si>
    <t>CYTARABINE</t>
  </si>
  <si>
    <t>ROSCOVITINE</t>
  </si>
  <si>
    <t>TAK</t>
  </si>
  <si>
    <t>TL-1-85</t>
  </si>
  <si>
    <t>SB 505124</t>
  </si>
  <si>
    <t>EGFR</t>
  </si>
  <si>
    <t>EGFR signaling</t>
  </si>
  <si>
    <t>GEFITINIB</t>
  </si>
  <si>
    <t>ATM</t>
  </si>
  <si>
    <t>KU-55933</t>
  </si>
  <si>
    <t>CDK2, CDK7, CDK5</t>
  </si>
  <si>
    <t>PHA-793887</t>
  </si>
  <si>
    <t>PDK1 (PDPK1)</t>
  </si>
  <si>
    <t>KIN001-244</t>
  </si>
  <si>
    <t>SU-11274</t>
  </si>
  <si>
    <t>PI3Kbeta, PI3Kdelta</t>
  </si>
  <si>
    <t>AZD8186</t>
  </si>
  <si>
    <t>EIF2A</t>
  </si>
  <si>
    <t>SALUBRINAL</t>
  </si>
  <si>
    <t>WHI-P97, KIN001-055</t>
  </si>
  <si>
    <t>PIK-93</t>
  </si>
  <si>
    <t>MAP2K1;MAP2K2;DNMT1</t>
  </si>
  <si>
    <t>inhibitor of MEK1 and MEK2;inhibitor of DNA methyltransferase</t>
  </si>
  <si>
    <t>SELUMETINIB:DECITABINE (4:1 MOL/MOL)</t>
  </si>
  <si>
    <t>AS605240, KIN001-173</t>
  </si>
  <si>
    <t>EPHB4</t>
  </si>
  <si>
    <t>NVP-BHG712</t>
  </si>
  <si>
    <t>GSK2110183</t>
  </si>
  <si>
    <t>SCH772984, CS-1421</t>
  </si>
  <si>
    <t>BVD-523</t>
  </si>
  <si>
    <t>AZ6102</t>
  </si>
  <si>
    <t>ARFGAP1</t>
  </si>
  <si>
    <t>QS11</t>
  </si>
  <si>
    <t>CP-724714</t>
  </si>
  <si>
    <t>AR</t>
  </si>
  <si>
    <t>BICALUTAMIDE</t>
  </si>
  <si>
    <t>dsDNA break induction</t>
  </si>
  <si>
    <t>BLEOMYCIN</t>
  </si>
  <si>
    <t>HDAC,RAR</t>
  </si>
  <si>
    <t>VNLG/124</t>
  </si>
  <si>
    <t>BX-912</t>
  </si>
  <si>
    <t>JAK1;JAK2</t>
  </si>
  <si>
    <t>inhibitor of Janus kinases 1 and 2</t>
  </si>
  <si>
    <t>AZD1480</t>
  </si>
  <si>
    <t>UGCG</t>
  </si>
  <si>
    <t>inhibitor of ceramide glucosyltransferase</t>
  </si>
  <si>
    <t>PDMP</t>
  </si>
  <si>
    <t>CCNB1;CDK1;CDK5;CDK5R1</t>
  </si>
  <si>
    <t>inhibitor of CDK1/cyclin B and CDK5/p35 complexes</t>
  </si>
  <si>
    <t>N9-ISOPROPYLOLOMOUCINE</t>
  </si>
  <si>
    <t>TYMS</t>
  </si>
  <si>
    <t>PEMETREXED</t>
  </si>
  <si>
    <t>SB-590885</t>
  </si>
  <si>
    <t>Pyrimidine antimetabolite</t>
  </si>
  <si>
    <t>GEMCITABINE</t>
  </si>
  <si>
    <t>TXN</t>
  </si>
  <si>
    <t>inhibitor of thioredoxin-1</t>
  </si>
  <si>
    <t>PX-12</t>
  </si>
  <si>
    <t>PDGFR, KIT, VEGFR, FLT3, RET, CSF1R</t>
  </si>
  <si>
    <t>SUNITINIB</t>
  </si>
  <si>
    <t>CRBN</t>
  </si>
  <si>
    <t>LENALIDOMIDE</t>
  </si>
  <si>
    <t>NINTEDANIB</t>
  </si>
  <si>
    <t>WZ-1-84, KIN001-123</t>
  </si>
  <si>
    <t>ALK</t>
  </si>
  <si>
    <t>ALECTINIB</t>
  </si>
  <si>
    <t>VELIPARIB</t>
  </si>
  <si>
    <t>TAK1, MAP4K2</t>
  </si>
  <si>
    <t>NG-25</t>
  </si>
  <si>
    <t>NR1D1</t>
  </si>
  <si>
    <t>antagonist of Rev-ErbAalpha</t>
  </si>
  <si>
    <t>SR8278</t>
  </si>
  <si>
    <t>MAP2K1;MAP2K2</t>
  </si>
  <si>
    <t>inhibitor of MEK1 and MEK2;natural product; modulator of ROS levels</t>
  </si>
  <si>
    <t>SELUMETINIB:PIPERLONGUMINE (8:1 MOL/MOL)</t>
  </si>
  <si>
    <t>DNMT1</t>
  </si>
  <si>
    <t>inhibitor of DNA methyltransferase</t>
  </si>
  <si>
    <t>RG-108</t>
  </si>
  <si>
    <t>HDAC1;HDAC2</t>
  </si>
  <si>
    <t>inhibitor of HDAC1 and HDAC2</t>
  </si>
  <si>
    <t>BRD-K66532283</t>
  </si>
  <si>
    <t>FASN;HMGCS1</t>
  </si>
  <si>
    <t>inhibitor of fatty acid synthase; inhibitor of HMG-CoA synthase</t>
  </si>
  <si>
    <t>CERULENIN</t>
  </si>
  <si>
    <t>FAAH</t>
  </si>
  <si>
    <t>inhibitor of fatty acid amide hydrolase</t>
  </si>
  <si>
    <t>PF-750</t>
  </si>
  <si>
    <t>S6K1</t>
  </si>
  <si>
    <t>PF-4708671</t>
  </si>
  <si>
    <t>TGFB</t>
  </si>
  <si>
    <t>A-83-01</t>
  </si>
  <si>
    <t>PPM1D</t>
  </si>
  <si>
    <t>CCT007093</t>
  </si>
  <si>
    <t>JNK</t>
  </si>
  <si>
    <t>JNK INHIBITOR VIII</t>
  </si>
  <si>
    <t>AURKA, AURKB</t>
  </si>
  <si>
    <t>GENENTECH CPD 10</t>
  </si>
  <si>
    <t>GSK343, GTPL8240, AOB3680, AK175558</t>
  </si>
  <si>
    <t>AZD6738</t>
  </si>
  <si>
    <t>FNTA</t>
  </si>
  <si>
    <t>inhibitor of farnesyltransferase</t>
  </si>
  <si>
    <t>TIPIFARNIB-P2</t>
  </si>
  <si>
    <t>EHT 1864</t>
  </si>
  <si>
    <t>IWP-2, WNT INHIBITOR IWP-2</t>
  </si>
  <si>
    <t>MET</t>
  </si>
  <si>
    <t>SAVOLITINIB</t>
  </si>
  <si>
    <t>ABL, SRC, Ephrins, PDGFR, KIT</t>
  </si>
  <si>
    <t>DASATINIB</t>
  </si>
  <si>
    <t>inhibitor of receptor-interacting protein kinase 1; inhibitor of the necroptosis cell death pathway</t>
  </si>
  <si>
    <t>NECROSTATIN-1</t>
  </si>
  <si>
    <t>PKD</t>
  </si>
  <si>
    <t>KB NB 142-70</t>
  </si>
  <si>
    <t>MAPK7</t>
  </si>
  <si>
    <t>XMD8-92</t>
  </si>
  <si>
    <t>TG-101348</t>
  </si>
  <si>
    <t>MCL1</t>
  </si>
  <si>
    <t>inhibitor of MCL1</t>
  </si>
  <si>
    <t>BRD-K35604418</t>
  </si>
  <si>
    <t>MAP2K1;MAP2K2;EHMT1;EHMT2</t>
  </si>
  <si>
    <t>inhibitor of MEK1 and MEK2;inhibitor of EHMT2 and GLP methyltransferase</t>
  </si>
  <si>
    <t>SELUMETINIB:UNC0638 (4:1 MOL/MOL)</t>
  </si>
  <si>
    <t>AURKA;AURKB;AURKC</t>
  </si>
  <si>
    <t>inhibitor of aurora kinases</t>
  </si>
  <si>
    <t>VX-680</t>
  </si>
  <si>
    <t>GSK3A, GSK3B</t>
  </si>
  <si>
    <t>CHIR-99021</t>
  </si>
  <si>
    <t>inhibitor of p53-MDM2 interaction</t>
  </si>
  <si>
    <t>NUTLIN-3</t>
  </si>
  <si>
    <t>MGMT</t>
  </si>
  <si>
    <t>inhibitor of methylguanine-DNA methyltransferase</t>
  </si>
  <si>
    <t>LOMEGUATRIB</t>
  </si>
  <si>
    <t>CNR2</t>
  </si>
  <si>
    <t>partial agonist of cannabinoid receptor 2</t>
  </si>
  <si>
    <t>GW-405833</t>
  </si>
  <si>
    <t>AKT INHIBITOR VIII, KIN001-102</t>
  </si>
  <si>
    <t>BRD-K80183349</t>
  </si>
  <si>
    <t>KIN001-135</t>
  </si>
  <si>
    <t>BMS-536924</t>
  </si>
  <si>
    <t>TWS-119</t>
  </si>
  <si>
    <t>PI3Kalpha, DAPK3, CLK4, PIM3, HIPK2</t>
  </si>
  <si>
    <t>PI-103</t>
  </si>
  <si>
    <t>ARAF;BRAF;RAF1</t>
  </si>
  <si>
    <t>inhibitor of RAF kinases</t>
  </si>
  <si>
    <t>MLN2480</t>
  </si>
  <si>
    <t>HDAC1;HDAC2;HDAC3;HDAC6;HDAC8</t>
  </si>
  <si>
    <t>inhibitor of HDAC1, HDAC2, HDAC3, HDAC6, and HDAC8</t>
  </si>
  <si>
    <t>TACEDINALINE</t>
  </si>
  <si>
    <t>BMS-509744, KIN001-127</t>
  </si>
  <si>
    <t>JNJ-38877605</t>
  </si>
  <si>
    <t>CP466722</t>
  </si>
  <si>
    <t>ERK5-IN-1</t>
  </si>
  <si>
    <t>ERLOTINIB</t>
  </si>
  <si>
    <t>Retinioic X receptor (RXR) agonist</t>
  </si>
  <si>
    <t>BEXAROTENE</t>
  </si>
  <si>
    <t>EGFR, ADCK4</t>
  </si>
  <si>
    <t>HG-5-88-01</t>
  </si>
  <si>
    <t>TASP1</t>
  </si>
  <si>
    <t>inhibitor of threonine endopeptidase taspase 1</t>
  </si>
  <si>
    <t>NSC48300</t>
  </si>
  <si>
    <t>TGX-221</t>
  </si>
  <si>
    <t>ABT-737</t>
  </si>
  <si>
    <t>VEGFR, FLT1, FLT2, FLT3, FLT4, KIT, PDGFRB</t>
  </si>
  <si>
    <t>CEDIRANIB</t>
  </si>
  <si>
    <t>ERBB2, EGFR</t>
  </si>
  <si>
    <t>AFATINIB</t>
  </si>
  <si>
    <t>HDAC8</t>
  </si>
  <si>
    <t>inhibitor of HDAC8</t>
  </si>
  <si>
    <t>BRD-K88742110</t>
  </si>
  <si>
    <t>BCL2</t>
  </si>
  <si>
    <t>VENETOCLAX</t>
  </si>
  <si>
    <t>CCT018159</t>
  </si>
  <si>
    <t>pyrimidine analog; inhibitor of thymidylate synthase</t>
  </si>
  <si>
    <t>FLUOROURACIL</t>
  </si>
  <si>
    <t>product of diversity oriented synthesis</t>
  </si>
  <si>
    <t>BRD-K41597374</t>
  </si>
  <si>
    <t>TOP 2.00</t>
  </si>
  <si>
    <t>ETOPOSIDE</t>
  </si>
  <si>
    <t>TOP2A</t>
  </si>
  <si>
    <t>inducer of DNA damage;inhibitor of topoisomerase II</t>
  </si>
  <si>
    <t>CARBOPLATIN:ETOPOSIDE (40:17 MOL/MOL)</t>
  </si>
  <si>
    <t>AZD3759</t>
  </si>
  <si>
    <t>induction of rat HCN cell differentiation as judged by induction of neuronal reporter neuroD activity</t>
  </si>
  <si>
    <t>NEURONAL DIFFERENTIATION INDUCER III</t>
  </si>
  <si>
    <t>PIK3CB</t>
  </si>
  <si>
    <t>inhibitor of PI3K catalytic subunit beta</t>
  </si>
  <si>
    <t>BLEOMYCIN (50 UM)</t>
  </si>
  <si>
    <t>inhibitor of HDAC1, HDAC2, HDAC3, HDAC6, and HDAC8;inducer of DNA damage</t>
  </si>
  <si>
    <t>VORINOSTAT:CARBOPLATIN (1:1 MOL/MOL)</t>
  </si>
  <si>
    <t>PDK2</t>
  </si>
  <si>
    <t>inhibitor of pyruvate dehydrogenase kinase 2</t>
  </si>
  <si>
    <t>AZD7545</t>
  </si>
  <si>
    <t>inhibitor of MEK1 and MEK2</t>
  </si>
  <si>
    <t>PD318088</t>
  </si>
  <si>
    <t>CGP-082996, CINK4, KIN001-021</t>
  </si>
  <si>
    <t>HDAC3</t>
  </si>
  <si>
    <t>inhibitor of HDAC3</t>
  </si>
  <si>
    <t>BRD-K29313308</t>
  </si>
  <si>
    <t>BAY-61-3606</t>
  </si>
  <si>
    <t>IDH1</t>
  </si>
  <si>
    <t>putative inhibitor of IDH1 R132H</t>
  </si>
  <si>
    <t>BRD-A05715709</t>
  </si>
  <si>
    <t>AURKA;AURKB</t>
  </si>
  <si>
    <t>inhibitor of aurora kinases A and B</t>
  </si>
  <si>
    <t>DCLK1;LRRK2</t>
  </si>
  <si>
    <t>inhibitor of leucine-rich repeat kinase 2; inhibitor of doublecortin-like kinase</t>
  </si>
  <si>
    <t>LRRK2-IN-1</t>
  </si>
  <si>
    <t>inhibitor of WNT signaling</t>
  </si>
  <si>
    <t>JW-74</t>
  </si>
  <si>
    <t>inhibitor of telomerase reverse transcriptase</t>
  </si>
  <si>
    <t>HDAC1</t>
  </si>
  <si>
    <t>PARTHENOLIDE</t>
  </si>
  <si>
    <t>MAPK14</t>
  </si>
  <si>
    <t>inhibitor of p38 MAPK</t>
  </si>
  <si>
    <t>SKEPINONE-L</t>
  </si>
  <si>
    <t>SPHINGOSINE KINASE 1 INHIBITOR II, PF-543</t>
  </si>
  <si>
    <t>AR-12</t>
  </si>
  <si>
    <t>analog of the natural product piperlongumine</t>
  </si>
  <si>
    <t>BRD-K26531177</t>
  </si>
  <si>
    <t>S1PR3</t>
  </si>
  <si>
    <t>agonist of sphingosine 1-phosphate receptor 3</t>
  </si>
  <si>
    <t>ML006</t>
  </si>
  <si>
    <t>RUCAPARIB</t>
  </si>
  <si>
    <t>AURKB</t>
  </si>
  <si>
    <t>inhibitor of aurora kinase B</t>
  </si>
  <si>
    <t>BARASERTIB</t>
  </si>
  <si>
    <t>PELITINIB</t>
  </si>
  <si>
    <t>PLAUR</t>
  </si>
  <si>
    <t>inhibitor of the interaction of urokinase receptor with binding partners</t>
  </si>
  <si>
    <t>IPR-456</t>
  </si>
  <si>
    <t>VEGFR, MET, RET, KIT, FLT1, FLT3, FLT4, TIE2,AXL</t>
  </si>
  <si>
    <t>CABOZANTINIB</t>
  </si>
  <si>
    <t>SIRT</t>
  </si>
  <si>
    <t>TENOVIN-6</t>
  </si>
  <si>
    <t>BAX</t>
  </si>
  <si>
    <t>activator of BAX</t>
  </si>
  <si>
    <t>BRD-K03536150</t>
  </si>
  <si>
    <t>FLT1;KDR</t>
  </si>
  <si>
    <t>inhibitor of VEGFR 1/2</t>
  </si>
  <si>
    <t>PRKCB</t>
  </si>
  <si>
    <t>inhibitor of protein kinase C beta</t>
  </si>
  <si>
    <t>SOTRASTAURIN</t>
  </si>
  <si>
    <t>QL-X-138</t>
  </si>
  <si>
    <t>PILARALISIB, XL-147</t>
  </si>
  <si>
    <t>DNM1</t>
  </si>
  <si>
    <t>inhibitor of dynamin 1; inhibitor of mitrochondrial division inhibitor</t>
  </si>
  <si>
    <t>MDIVI-1</t>
  </si>
  <si>
    <t>MTOR</t>
  </si>
  <si>
    <t>inhibitor of mTOR</t>
  </si>
  <si>
    <t>SIROLIMUS</t>
  </si>
  <si>
    <t>ANPEP;LAP3;NPEPPS</t>
  </si>
  <si>
    <t>inhibitor of leucine aminopeptidase 3 (LAP), puromycin-sensitive aminopeptidase (PuSA), and aminopeptidase N</t>
  </si>
  <si>
    <t>TOSEDOSTAT</t>
  </si>
  <si>
    <t>AURKA;FLT3</t>
  </si>
  <si>
    <t>inhibitor of FLT3 and AURKA</t>
  </si>
  <si>
    <t>KW-2449</t>
  </si>
  <si>
    <t>IKBKB</t>
  </si>
  <si>
    <t>inhibitor of IKK-2</t>
  </si>
  <si>
    <t>PF-184</t>
  </si>
  <si>
    <t>BRD4</t>
  </si>
  <si>
    <t>PFI-1</t>
  </si>
  <si>
    <t>ABCG2</t>
  </si>
  <si>
    <t>inhibitor of breast cancer resistance protein multidrug transporter (BCRP)</t>
  </si>
  <si>
    <t>KO-143</t>
  </si>
  <si>
    <t>SELUMETINIB</t>
  </si>
  <si>
    <t>YM-201636</t>
  </si>
  <si>
    <t>RARA;RARB;RARG</t>
  </si>
  <si>
    <t>antagonist of retinoic acid receptors</t>
  </si>
  <si>
    <t>BMS-195614</t>
  </si>
  <si>
    <t>LCK</t>
  </si>
  <si>
    <t>JW-7-24-1</t>
  </si>
  <si>
    <t>HSPA1A;HSPA1B;HSPA1L</t>
  </si>
  <si>
    <t>inhibitor of HSP70</t>
  </si>
  <si>
    <t>VER-155008</t>
  </si>
  <si>
    <t>BTK, BMX</t>
  </si>
  <si>
    <t>QL-XII-47</t>
  </si>
  <si>
    <t>BRD-K13999467</t>
  </si>
  <si>
    <t>HDAC6</t>
  </si>
  <si>
    <t>inhibitor of tubulin deacetylase activity of HDAC6</t>
  </si>
  <si>
    <t>inhibitor of MDM2</t>
  </si>
  <si>
    <t>HLI 373</t>
  </si>
  <si>
    <t>XPO1</t>
  </si>
  <si>
    <t>inhibitor of CRM1-mediated nucleocytoplasmic transport</t>
  </si>
  <si>
    <t>COMPOUND 7D-CIS</t>
  </si>
  <si>
    <t>inhibitor of ataxia telangiectasia mutated (ATM)</t>
  </si>
  <si>
    <t>KU-60019</t>
  </si>
  <si>
    <t>CDK1</t>
  </si>
  <si>
    <t>RO-3306</t>
  </si>
  <si>
    <t>DACARBAZINE</t>
  </si>
  <si>
    <t>NPM1</t>
  </si>
  <si>
    <t>natural product; inhibitor of nucleophosmin</t>
  </si>
  <si>
    <t>AVRAINVILLAMIDE</t>
  </si>
  <si>
    <t>MAP2K1;MAP2K2;HDAC1;HDAC2;HDAC3;HDAC6;HDAC8</t>
  </si>
  <si>
    <t>inhibitor of MEK1 and MEK2;inhibitor of HDAC1, HDAC2, HDAC3, HDAC6, and HDAC8</t>
  </si>
  <si>
    <t>SELUMETINIB:VORINOSTAT (8:1 MOL/MOL)</t>
  </si>
  <si>
    <t>p38, JNK2</t>
  </si>
  <si>
    <t>DORAMAPIMOD</t>
  </si>
  <si>
    <t>screening hit</t>
  </si>
  <si>
    <t>BRD-K71781559</t>
  </si>
  <si>
    <t>FAAH;PLA2G4A;PLA2G4B;PLA2G4C;PLA2G4D</t>
  </si>
  <si>
    <t>inhibitor of cytosolic phospholipase A2; inhibitor of fatty acid amide hydrolase</t>
  </si>
  <si>
    <t>AA-COCF3</t>
  </si>
  <si>
    <t>CANERTINIB</t>
  </si>
  <si>
    <t>Farnesyl-transferase (FNTA)</t>
  </si>
  <si>
    <t>TIPIFARNIB</t>
  </si>
  <si>
    <t>CLTA;CLTB;CLTC;CLTCL1</t>
  </si>
  <si>
    <t>inhibitor of clathrin and clathrin-independent endocytosis</t>
  </si>
  <si>
    <t>PITSTOP2</t>
  </si>
  <si>
    <t>MET, KDR, TIE2, VEGFR3/FLT4, RON, PDGFR, FGFR1, EGFR</t>
  </si>
  <si>
    <t>FORETINIB</t>
  </si>
  <si>
    <t>CDC25A;CDC25B;CDC25C</t>
  </si>
  <si>
    <t>inhibitor of cell division cycle 25 phosphatase (CDC25)</t>
  </si>
  <si>
    <t>NSC95397</t>
  </si>
  <si>
    <t>AURKA, AURKC</t>
  </si>
  <si>
    <t>GSK1070916</t>
  </si>
  <si>
    <t>inhibitor of HDAC1</t>
  </si>
  <si>
    <t>BRD-K24690302</t>
  </si>
  <si>
    <t>BRDT</t>
  </si>
  <si>
    <t>inhibitor of bromodomain (BRD) and extra-C terminal domain (BET) proteins</t>
  </si>
  <si>
    <t>JQ-1</t>
  </si>
  <si>
    <t>HDAC inhibitor Class I, IIa, IIb, IV</t>
  </si>
  <si>
    <t>VORINOSTAT</t>
  </si>
  <si>
    <t>p38</t>
  </si>
  <si>
    <t>VX-702</t>
  </si>
  <si>
    <t>ACY-1215</t>
  </si>
  <si>
    <t>EZH2</t>
  </si>
  <si>
    <t>inhibitor of enhancer of zeste polycomb repressive complex 2 subunit</t>
  </si>
  <si>
    <t>BRD-K51831558</t>
  </si>
  <si>
    <t>FLT3</t>
  </si>
  <si>
    <t>inhibtor of VEGFR3</t>
  </si>
  <si>
    <t>QUIZARTINIB</t>
  </si>
  <si>
    <t>MAP2K1;MAP2K2;BRDT</t>
  </si>
  <si>
    <t>inhibitor of MEK1 and MEK2;inhibitor of bromodomain (BRD) and extra-C terminal domain (BET) proteins</t>
  </si>
  <si>
    <t>SELUMETINIB:JQ-1 (4:1 MOL/MOL)</t>
  </si>
  <si>
    <t>BRD-K42260513</t>
  </si>
  <si>
    <t>CSF1R, KIT,  PDGFRA, PDGFRB</t>
  </si>
  <si>
    <t>PAZOPANIB</t>
  </si>
  <si>
    <t>MAP2K1;MAP2K2;BCL2;BCL2L1;BCL2L2</t>
  </si>
  <si>
    <t>inhibitor of MEK1 and MEK2;inhibitor of BCL2, BCL-xL, and BCL-W</t>
  </si>
  <si>
    <t>SELUMETINIB:NAVITOCLAX (8:1 MOL/MOL)</t>
  </si>
  <si>
    <t>A-770041, KIN001-111</t>
  </si>
  <si>
    <t>SERDEMETAN</t>
  </si>
  <si>
    <t>FLT1;FLT3;KDR;MET</t>
  </si>
  <si>
    <t>inhibitor of c-MET and VEGFRs</t>
  </si>
  <si>
    <t>MGCD-265</t>
  </si>
  <si>
    <t>XIAP</t>
  </si>
  <si>
    <t>EMBELIN</t>
  </si>
  <si>
    <t>CDK1, CDK2, CDK4, CDK6, CDK9</t>
  </si>
  <si>
    <t>AT-7519</t>
  </si>
  <si>
    <t>aphrocallistin derivative</t>
  </si>
  <si>
    <t>BRD-K97651142</t>
  </si>
  <si>
    <t>inhibitor of topoisomerase II</t>
  </si>
  <si>
    <t>KIT;PDGFRA;PDGFRB</t>
  </si>
  <si>
    <t>inhibitor of c-KIT, PDGFRA, and PDGFRB</t>
  </si>
  <si>
    <t>PIK3CG</t>
  </si>
  <si>
    <t>inhibitor of PI3K catalytic subunit gamma</t>
  </si>
  <si>
    <t>Stearoyl-CoA desaturase</t>
  </si>
  <si>
    <t>CAY10566</t>
  </si>
  <si>
    <t>RAD51</t>
  </si>
  <si>
    <t>inhibitor of RAD51</t>
  </si>
  <si>
    <t>B02</t>
  </si>
  <si>
    <t>inhibitor of downstream signaling of RIP3 associated with MLKL</t>
  </si>
  <si>
    <t>NECROSULFONAMIDE</t>
  </si>
  <si>
    <t>natural product; modulator of ROS; modulator of NF-kappa-B signaling</t>
  </si>
  <si>
    <t>CURCUMIN</t>
  </si>
  <si>
    <t>BRD-K19103580</t>
  </si>
  <si>
    <t>FGFR1;FGFR2;FGFR3</t>
  </si>
  <si>
    <t>inhibitor of fibroblast growth factor receptors</t>
  </si>
  <si>
    <t>KDR;KIT;PDGFRA</t>
  </si>
  <si>
    <t>inhibitor of VEGFR2, c-KIT, and PDGFRA</t>
  </si>
  <si>
    <t>KI8751</t>
  </si>
  <si>
    <t>PICK1</t>
  </si>
  <si>
    <t>inhibitor of PDZ domain of protein interacting with PRKCA 1 (PICK1)</t>
  </si>
  <si>
    <t>FSC231</t>
  </si>
  <si>
    <t>AHR</t>
  </si>
  <si>
    <t>inhibitor of aryl hydrocarbon receptor</t>
  </si>
  <si>
    <t>VAF-347</t>
  </si>
  <si>
    <t>JNK1, JNK2, JNK2</t>
  </si>
  <si>
    <t>AS601245</t>
  </si>
  <si>
    <t>STEMREGENIN 1</t>
  </si>
  <si>
    <t>DOT1L;BCL2;BCL2L1;BCL2L2</t>
  </si>
  <si>
    <t>inhibitor of histone methyltransferases;inhibitor of BCL2, BCL-xL, and BCL-W</t>
  </si>
  <si>
    <t>BRD-A02303741:NAVITOCLAX (2:1 MOL/MOL)</t>
  </si>
  <si>
    <t>MERCK60</t>
  </si>
  <si>
    <t>ZM-447439</t>
  </si>
  <si>
    <t>RARA;RARB;RARG;BCL2;BCL2L1;BCL2L2</t>
  </si>
  <si>
    <t>agonist of retinoid acid receptors;inhibitor of BCL2, BCL-xL, and BCL-W</t>
  </si>
  <si>
    <t>TRETINOIN:NAVITOCLAX (4:1 MOL/MOL)</t>
  </si>
  <si>
    <t>TRAMETINIB</t>
  </si>
  <si>
    <t>BRD6340</t>
  </si>
  <si>
    <t>DNA alkylator; organoplatinum reagent</t>
  </si>
  <si>
    <t>DNMT1;BCL2;BCL2L1;BCL2L2</t>
  </si>
  <si>
    <t>inhibitor of DNA methyltransferase;inhibitor of BCL2, BCL-xL, and BCL-W</t>
  </si>
  <si>
    <t>DECITABINE:NAVITOCLAX (2:1 MOL/MOL)</t>
  </si>
  <si>
    <t>inhibitor of GSK3 beta</t>
  </si>
  <si>
    <t>DRD2</t>
  </si>
  <si>
    <t>inhibitor of dopamine receptor D2</t>
  </si>
  <si>
    <t>PROCHLORPERAZINE</t>
  </si>
  <si>
    <t>SRC, LCK</t>
  </si>
  <si>
    <t>WH-4-023</t>
  </si>
  <si>
    <t>N-myristoyltransferase 1/2</t>
  </si>
  <si>
    <t>ICL1100013</t>
  </si>
  <si>
    <t>CA9</t>
  </si>
  <si>
    <t>inhibitor of carbonic anhydrase isoform IX</t>
  </si>
  <si>
    <t>INDISULAM</t>
  </si>
  <si>
    <t>KDM3A;KDM4A;KDM4B;KDM4C;KDM4D</t>
  </si>
  <si>
    <t>inhibitor of lysine specific demethylases</t>
  </si>
  <si>
    <t>METHYLSTAT</t>
  </si>
  <si>
    <t>MAP2K1;MAP2K2;BRAF</t>
  </si>
  <si>
    <t>inhibitor of MEK1 and MEK2;inhibitor of BRAF</t>
  </si>
  <si>
    <t>SELUMETINIB:PLX-4032 (8:1 MOL/MOL)</t>
  </si>
  <si>
    <t>EHMT1;EHMT2</t>
  </si>
  <si>
    <t>inducer of DNA damage;inhibitor of EHMT2 and GLP methyltransferase</t>
  </si>
  <si>
    <t>CARBOPLATIN:UNC0638 (2:1 MOL/MOL)</t>
  </si>
  <si>
    <t>PIK3CA</t>
  </si>
  <si>
    <t>inhibitor of PI3K catalytic subunit alpha</t>
  </si>
  <si>
    <t>BYL-719</t>
  </si>
  <si>
    <t>KDM6A;KDM6B</t>
  </si>
  <si>
    <t>inhibitor of lysine-specific demethylases</t>
  </si>
  <si>
    <t>GSK-J4</t>
  </si>
  <si>
    <t>Procaspase-3, Procaspase-7</t>
  </si>
  <si>
    <t>PAC-1</t>
  </si>
  <si>
    <t>ML311</t>
  </si>
  <si>
    <t>BRD-K33514849</t>
  </si>
  <si>
    <t>HDAC1, HDAC6</t>
  </si>
  <si>
    <t>CAY10603</t>
  </si>
  <si>
    <t>ABL1;BCR;KIT</t>
  </si>
  <si>
    <t>inhibitor of BCR-ABL1 and c-KIT</t>
  </si>
  <si>
    <t>IMATINIB</t>
  </si>
  <si>
    <t>GSK269962A</t>
  </si>
  <si>
    <t>SIRT1</t>
  </si>
  <si>
    <t>inhibitor of sirtuin 1</t>
  </si>
  <si>
    <t>TRPV4</t>
  </si>
  <si>
    <t>inhibitor of cation channel TRPV4</t>
  </si>
  <si>
    <t>HC-067047</t>
  </si>
  <si>
    <t>CMK, KIN001-128</t>
  </si>
  <si>
    <t>AKT1;AKT2;AKT3;RPS6KB2</t>
  </si>
  <si>
    <t>inhibitor of AKT1/2/3 and S6K</t>
  </si>
  <si>
    <t>TEMSIROLIMUS</t>
  </si>
  <si>
    <t>MDM2;TP53</t>
  </si>
  <si>
    <t>RITA</t>
  </si>
  <si>
    <t>USP10;USP13</t>
  </si>
  <si>
    <t>inhibitor of the deubiquitinase activity of USP13 and USP10</t>
  </si>
  <si>
    <t>SPAUTIN-1</t>
  </si>
  <si>
    <t>inhibitor of microtubule assembly</t>
  </si>
  <si>
    <t>DOCETAXEL</t>
  </si>
  <si>
    <t>BRD-K99006945</t>
  </si>
  <si>
    <t>analog of natural product cortistatin</t>
  </si>
  <si>
    <t>COMPOUND 23 CITRATE</t>
  </si>
  <si>
    <t>CIL70</t>
  </si>
  <si>
    <t>BELINOSTAT</t>
  </si>
  <si>
    <t>BRD2;BRD3;BRD4</t>
  </si>
  <si>
    <t>I-BET151</t>
  </si>
  <si>
    <t>BRD-K66453893</t>
  </si>
  <si>
    <t>inhibitor of EHMT2 and GLP methyltransferase</t>
  </si>
  <si>
    <t>SLC7A11;VDAC1;VDAC2</t>
  </si>
  <si>
    <t>modulator of voltage-dependent anion channels; inhibitor of solute carrier SLC7A11</t>
  </si>
  <si>
    <t>ERASTIN</t>
  </si>
  <si>
    <t>PLD2</t>
  </si>
  <si>
    <t>inhibitor of phospholipase D2</t>
  </si>
  <si>
    <t>CAY10594</t>
  </si>
  <si>
    <t>TIPIFARNIB-P1</t>
  </si>
  <si>
    <t>GPER1</t>
  </si>
  <si>
    <t>antagonist of GPR30</t>
  </si>
  <si>
    <t>ML050</t>
  </si>
  <si>
    <t>GDC-0941</t>
  </si>
  <si>
    <t>VDR</t>
  </si>
  <si>
    <t>agonist of vitamin D receptor</t>
  </si>
  <si>
    <t>ELOCALCITOL</t>
  </si>
  <si>
    <t>ABL, KIT, PDGFR</t>
  </si>
  <si>
    <t>inhibitor of WNT signaling by blocking beta-catenin transcription</t>
  </si>
  <si>
    <t>CCT036477</t>
  </si>
  <si>
    <t>DACOMITINIB</t>
  </si>
  <si>
    <t>BX-795</t>
  </si>
  <si>
    <t>ACAT1</t>
  </si>
  <si>
    <t>inhibitor of acetyl-CoA acetyltransferase I</t>
  </si>
  <si>
    <t>CI-976</t>
  </si>
  <si>
    <t>JAK2</t>
  </si>
  <si>
    <t>inhibitor of Janus kinase 2</t>
  </si>
  <si>
    <t>NVP-BSK805</t>
  </si>
  <si>
    <t>inhibitor of necroptosis</t>
  </si>
  <si>
    <t>NECROSTATIN-7</t>
  </si>
  <si>
    <t>BRD-K61166597</t>
  </si>
  <si>
    <t>FLT1;FLT3;KDR;KIT;PDGFRA;PDGFRB</t>
  </si>
  <si>
    <t>inhibitor of VEGFRs, c-KIT, and PDGFR alpha and beta</t>
  </si>
  <si>
    <t>AXITINIB</t>
  </si>
  <si>
    <t>PHA-665752</t>
  </si>
  <si>
    <t>DECITABINE</t>
  </si>
  <si>
    <t>KIF11</t>
  </si>
  <si>
    <t>S-TRITYL-L-CYSTEINE</t>
  </si>
  <si>
    <t>inhibitor of O(6)-alkylguanine DNA alkyltransferases</t>
  </si>
  <si>
    <t>O-6-BENZYLGUANINE</t>
  </si>
  <si>
    <t>ABL1;SRC</t>
  </si>
  <si>
    <t>inhibitor of SRC and ABL1</t>
  </si>
  <si>
    <t>SARACATINIB</t>
  </si>
  <si>
    <t>OSIMERTINIB</t>
  </si>
  <si>
    <t>MEK1, MEK2</t>
  </si>
  <si>
    <t>inhibitor of MAP3K8; inhibitor of phosphorylated EGFR in cells</t>
  </si>
  <si>
    <t>CYANOQUINOLINE 11</t>
  </si>
  <si>
    <t>REPLIGEN 136</t>
  </si>
  <si>
    <t>TTK</t>
  </si>
  <si>
    <t>inhibitor of TTK protein kinase</t>
  </si>
  <si>
    <t>AZ-3146</t>
  </si>
  <si>
    <t>BRD-A94377914</t>
  </si>
  <si>
    <t>PPARgamma, PPARdelta</t>
  </si>
  <si>
    <t>FH535</t>
  </si>
  <si>
    <t>activator of sirtuin-1</t>
  </si>
  <si>
    <t>SRT-1720</t>
  </si>
  <si>
    <t>inhibitor of insulin-like growth factor 1 receptor</t>
  </si>
  <si>
    <t>BRDT;EHMT1;EHMT2</t>
  </si>
  <si>
    <t>inhibitor of bromodomain (BRD) and extra-C terminal domain (BET) proteins;inhibitor of EHMT2 and GLP methyltransferase</t>
  </si>
  <si>
    <t>JQ-1:UNC0638 (2:1 MOL/MOL)</t>
  </si>
  <si>
    <t>JNK1</t>
  </si>
  <si>
    <t>ZG-10</t>
  </si>
  <si>
    <t>PIK3CB;PIK3CD</t>
  </si>
  <si>
    <t>inhibitor of PI3K catalytic subunits beta and delta</t>
  </si>
  <si>
    <t>AZD6482</t>
  </si>
  <si>
    <t>RARG</t>
  </si>
  <si>
    <t>agonist of retinoic acid receptor gamma</t>
  </si>
  <si>
    <t>CD-1530</t>
  </si>
  <si>
    <t>ESR1;ESR2</t>
  </si>
  <si>
    <t>modulator of estrogen receptors</t>
  </si>
  <si>
    <t>inhibitor of BAX-mediated mitochondrial cytochrome c release</t>
  </si>
  <si>
    <t>BAX CHANNEL BLOCKER</t>
  </si>
  <si>
    <t>CIL55A</t>
  </si>
  <si>
    <t>LENVATINIB</t>
  </si>
  <si>
    <t>TACC3</t>
  </si>
  <si>
    <t>binder of TACC3, a component of the centrosome and mitotic spindle</t>
  </si>
  <si>
    <t>KHS101</t>
  </si>
  <si>
    <t>PTK2</t>
  </si>
  <si>
    <t>inhibitor of focal adhesion kinase</t>
  </si>
  <si>
    <t>PF-573228</t>
  </si>
  <si>
    <t>EGFR, ERBB4</t>
  </si>
  <si>
    <t>AST-1306</t>
  </si>
  <si>
    <t>EHMT1;EHMT2;BCL2;BCL2L1;BCL2L2</t>
  </si>
  <si>
    <t>inhibitor of EHMT2 and GLP methyltransferase;inhibitor of BCL2, BCL-xL, and BCL-W</t>
  </si>
  <si>
    <t>UNC0638:NAVITOCLAX (1:1 MOL/MOL)</t>
  </si>
  <si>
    <t>product of diversity oriented synthesis; inhibitor of leukemic stem cells</t>
  </si>
  <si>
    <t>BRD-K55116708</t>
  </si>
  <si>
    <t>FLT3;KDR;MET;RET</t>
  </si>
  <si>
    <t>inhibitor of c-MET, VEGFR2/3, and RET</t>
  </si>
  <si>
    <t>BRD-A71883111</t>
  </si>
  <si>
    <t>ML239; inhibitor of breast cancer stem cell proliferation</t>
  </si>
  <si>
    <t>ML239</t>
  </si>
  <si>
    <t>ACER1;ACER2;ACER3;ASAH1;ASAH2;ASAH2B</t>
  </si>
  <si>
    <t>inhibitor of ceramidase activity</t>
  </si>
  <si>
    <t>CERANIB-2</t>
  </si>
  <si>
    <t>RRM1</t>
  </si>
  <si>
    <t>substituted pyridone antimycotic; inhibitor of the iron-dependent enzyme ribonucleotide reductase</t>
  </si>
  <si>
    <t>CICLOPIROX</t>
  </si>
  <si>
    <t>product of diversity oriented synthesis; screening hit</t>
  </si>
  <si>
    <t>BRD-K45681478</t>
  </si>
  <si>
    <t>HDAC1, HDAC2</t>
  </si>
  <si>
    <t>JQ12</t>
  </si>
  <si>
    <t>PDGFR, KIT, VEGFR</t>
  </si>
  <si>
    <t>BRAF;KDR</t>
  </si>
  <si>
    <t>ihibitor of VEGFR2 and BRAF</t>
  </si>
  <si>
    <t>RAF265</t>
  </si>
  <si>
    <t>KU-57788</t>
  </si>
  <si>
    <t>CHEK1, CHEK2</t>
  </si>
  <si>
    <t>AZD7762</t>
  </si>
  <si>
    <t>BRD-K50799972</t>
  </si>
  <si>
    <t>WEE1, PLK1</t>
  </si>
  <si>
    <t>MK-1775</t>
  </si>
  <si>
    <t>BRAF;KDR;KIT;RET</t>
  </si>
  <si>
    <t>inhibitor of BRAF, RET, KIT, and VEGFR2</t>
  </si>
  <si>
    <t>REGORAFENIB</t>
  </si>
  <si>
    <t>MAPK10;MAPK8;MAPK9</t>
  </si>
  <si>
    <t>inhibitor of Jun N-terminal kinase (JNK) 1/2/3</t>
  </si>
  <si>
    <t>PYRAZOLANTHRONE</t>
  </si>
  <si>
    <t>inhibitor of insulin-like growth factor 1 receptor and insulin receptor</t>
  </si>
  <si>
    <t>BMS-754807</t>
  </si>
  <si>
    <t>AXL</t>
  </si>
  <si>
    <t>inhibitor of the tyrosine-protein kinase receptor UFO</t>
  </si>
  <si>
    <t>R428</t>
  </si>
  <si>
    <t>KPNB1</t>
  </si>
  <si>
    <t>inhibitor of importin</t>
  </si>
  <si>
    <t>IMPORTAZOLE</t>
  </si>
  <si>
    <t>CDK1;CDK2;CDK4;CDK5;CDK7;CDK9</t>
  </si>
  <si>
    <t>inhibitor of cyclin-dependent kinases</t>
  </si>
  <si>
    <t>SRC, ABL, TEC</t>
  </si>
  <si>
    <t>BOSUTINIB</t>
  </si>
  <si>
    <t>ERISMODEGIB</t>
  </si>
  <si>
    <t>FNTA;FNTB</t>
  </si>
  <si>
    <t>inhibitor of RAS farnesyltransferase</t>
  </si>
  <si>
    <t>MANUMYCIN A</t>
  </si>
  <si>
    <t>PIK3CD;PIK3CG</t>
  </si>
  <si>
    <t>inhibitor of PI3K catalytic subunits delta and gamma</t>
  </si>
  <si>
    <t>TG-100-115</t>
  </si>
  <si>
    <t>inhibitor of AKT1</t>
  </si>
  <si>
    <t>EHMT2</t>
  </si>
  <si>
    <t>inhibitor of G9a histone methyltransferase</t>
  </si>
  <si>
    <t>BIX-01294</t>
  </si>
  <si>
    <t>SPHK1</t>
  </si>
  <si>
    <t>inhibitor of sphingosine kinase 1</t>
  </si>
  <si>
    <t>SKI-II</t>
  </si>
  <si>
    <t>inhibitor of mictrotubule assembly</t>
  </si>
  <si>
    <t>VINCRISTINE</t>
  </si>
  <si>
    <t>AURKA, AURKB, AURKC, others</t>
  </si>
  <si>
    <t>TOZASERTIB</t>
  </si>
  <si>
    <t>CXCR2</t>
  </si>
  <si>
    <t>inhibitor of chemokine receptor 2</t>
  </si>
  <si>
    <t>SB-225002</t>
  </si>
  <si>
    <t>BRD1812</t>
  </si>
  <si>
    <t>OBATOCLAX</t>
  </si>
  <si>
    <t>HMGCR</t>
  </si>
  <si>
    <t>inhibitor of HMG-CoA reductase</t>
  </si>
  <si>
    <t>FLUVASTATIN</t>
  </si>
  <si>
    <t>SIMVASTATIN</t>
  </si>
  <si>
    <t>AZ-628</t>
  </si>
  <si>
    <t>inhibitor of DNA methyltransferase;inducer of DNA damage</t>
  </si>
  <si>
    <t>DECITABINE:CARBOPLATIN (1:1 MOL/MOL)</t>
  </si>
  <si>
    <t>inhibitor of MET; inhibitor of microtubule assembly</t>
  </si>
  <si>
    <t>TIVANTINIB</t>
  </si>
  <si>
    <t>BCL2;BCL2L1;BCL2L2;BRAF</t>
  </si>
  <si>
    <t>inhibitor of BCL2, BCL-xL, and BCL-W;inhibitor of BRAF</t>
  </si>
  <si>
    <t>NAVITOCLAX:PLX-4032 (1:1 MOL/MOL)</t>
  </si>
  <si>
    <t>MITOMYCIN</t>
  </si>
  <si>
    <t>PD-184352</t>
  </si>
  <si>
    <t>BRDT;APH1A;NCSTN;PSEN1;PSENEN</t>
  </si>
  <si>
    <t>inhibitor of bromodomain (BRD) and extra-C terminal domain (BET) proteins;inhibitor of gamma-secretase</t>
  </si>
  <si>
    <t>JQ-1:MK-0752 (1:1 MOL/MOL)</t>
  </si>
  <si>
    <t>PKM</t>
  </si>
  <si>
    <t>activator of muscle pyruvate kinase</t>
  </si>
  <si>
    <t>ML083</t>
  </si>
  <si>
    <t>CDK7</t>
  </si>
  <si>
    <t>THZ-2-102-1</t>
  </si>
  <si>
    <t>inhibitor of MET</t>
  </si>
  <si>
    <t>SU11274</t>
  </si>
  <si>
    <t>ALK;MET;BRAF</t>
  </si>
  <si>
    <t>inhibitor of c-MET and ALK;inhibitor of BRAF</t>
  </si>
  <si>
    <t>CRIZOTINIB:PLX-4032 (2:1 MOL/MOL)</t>
  </si>
  <si>
    <t>HRH2</t>
  </si>
  <si>
    <t>inhibitor of histidine receptor H2</t>
  </si>
  <si>
    <t>CIMETIDINE</t>
  </si>
  <si>
    <t>MAP2K1;MAP2K2;AKT1</t>
  </si>
  <si>
    <t>inhibitor of MEK1 and MEK2;inhibitor of AKT1</t>
  </si>
  <si>
    <t>SELUMETINIB:MK-2206 (8:1 MOL/MOL)</t>
  </si>
  <si>
    <t>KDR;KIT</t>
  </si>
  <si>
    <t>inhibitor of c-KIT and VEGFR2</t>
  </si>
  <si>
    <t>FAK, FAK2</t>
  </si>
  <si>
    <t>PF-562271</t>
  </si>
  <si>
    <t>mTOR</t>
  </si>
  <si>
    <t>WYE-125132</t>
  </si>
  <si>
    <t>APITOLISIB, GDC0980</t>
  </si>
  <si>
    <t>inhibitor of bromodomain (BRD) and extra-C terminal domain (BET) proteins;inducer of DNA damage</t>
  </si>
  <si>
    <t>JQ-1:CARBOPLATIN (1:1 MOL/MOL)</t>
  </si>
  <si>
    <t>TELOMERASE INHIBITOR IX, MST-312, MST 312, MST312</t>
  </si>
  <si>
    <t>PLD1;PLD2</t>
  </si>
  <si>
    <t>inhibitor of phospholipase D1/D2</t>
  </si>
  <si>
    <t>VU0155056</t>
  </si>
  <si>
    <t>ALK;MET</t>
  </si>
  <si>
    <t>inhibitor of c-MET and ALK</t>
  </si>
  <si>
    <t>GSK525762A</t>
  </si>
  <si>
    <t>natural product; modulator of ROS levels</t>
  </si>
  <si>
    <t>PIPERLONGUMINE</t>
  </si>
  <si>
    <t>GSK4112</t>
  </si>
  <si>
    <t>ZSTK-474</t>
  </si>
  <si>
    <t>inhibitor of sphingosine kinase-1</t>
  </si>
  <si>
    <t>PF-543</t>
  </si>
  <si>
    <t>SRC</t>
  </si>
  <si>
    <t>peptide mimetic; inhibitor of SRC activity in cells</t>
  </si>
  <si>
    <t>KX2-391</t>
  </si>
  <si>
    <t>FGFR1;FGFR2;FGFR3;FLT1;FLT3;KDR;PDGFRA;PDGFRB</t>
  </si>
  <si>
    <t>inhibitor of c-KIT, VEGFRs, PDGFRs, and FGFRs</t>
  </si>
  <si>
    <t>inhibitor of BRAF</t>
  </si>
  <si>
    <t>L3MBTL3</t>
  </si>
  <si>
    <t>UNC1215</t>
  </si>
  <si>
    <t>BCL2;BCL2L1;BCL2L2;DIABLO;XIAP</t>
  </si>
  <si>
    <t>inhibitor of BCL2, BCL-xL, and BCL-W;SMAC mimetic; inhibitor of inhibitor of apoptosis proteins (IAPs)</t>
  </si>
  <si>
    <t>NAVITOCLAX:BIRINAPANT (1:1 MOL/MOL)</t>
  </si>
  <si>
    <t>FLT3;KIT</t>
  </si>
  <si>
    <t>inhibitor of c-KIT and VEGFR3</t>
  </si>
  <si>
    <t>TANDUTINIB</t>
  </si>
  <si>
    <t>LOK, LTK, TRCB, ABL(T315I)</t>
  </si>
  <si>
    <t>HG-5-113-01</t>
  </si>
  <si>
    <t>CERK</t>
  </si>
  <si>
    <t>inhibitor of ceramide kinase</t>
  </si>
  <si>
    <t>NVP-231</t>
  </si>
  <si>
    <t>RARB</t>
  </si>
  <si>
    <t>antagonist of retinoic acid receptor beta</t>
  </si>
  <si>
    <t>LE-135</t>
  </si>
  <si>
    <t>TSPO</t>
  </si>
  <si>
    <t>activator of peripheral benzodiazepine receptor/translocator protein</t>
  </si>
  <si>
    <t>FGIN-1-27</t>
  </si>
  <si>
    <t>BRD9647</t>
  </si>
  <si>
    <t>Z-LLNLE-CHO, Z-L-NORLEUCINE-CHO</t>
  </si>
  <si>
    <t>CMPK1;RRM1;TYMS</t>
  </si>
  <si>
    <t xml:space="preserve">inhibitor of DNA replication; inhibitor of ribonucleotide reductase, thymidylate synthetase, and cytidine monophosphate (UMP-CMP) kinase </t>
  </si>
  <si>
    <t>BCL2;BCL2L1;BCL2L2</t>
  </si>
  <si>
    <t>inhibitor of BCL2, BCL-xL, and BCL-W;natural product; modulator of ROS levels</t>
  </si>
  <si>
    <t>NAVITOCLAX:PIPERLONGUMINE (1:1 MOL/MOL)</t>
  </si>
  <si>
    <t>TORIN-2</t>
  </si>
  <si>
    <t>SRC, ROCK2, NTRK2, FLT3, IRAK1, others</t>
  </si>
  <si>
    <t>WZ3105</t>
  </si>
  <si>
    <t>PD-0325901</t>
  </si>
  <si>
    <t>EPHA2;KIT;LCK;SRC;YES1</t>
  </si>
  <si>
    <t>inhibitor of SRC, YES1, EPHA2, c-KIT, and LCK</t>
  </si>
  <si>
    <t>ABL, SRC</t>
  </si>
  <si>
    <t>PPP3CA;PPP3CB;PPP3CC;PPP3R1;PPP3R2</t>
  </si>
  <si>
    <t>inhibitor of calcineurin</t>
  </si>
  <si>
    <t>TACROLIMUS</t>
  </si>
  <si>
    <t>MetAP2</t>
  </si>
  <si>
    <t>METAP2 INHIBITOR, A832234</t>
  </si>
  <si>
    <t>AKT1;EGFR</t>
  </si>
  <si>
    <t>inhibitor of EGFR and AKT1</t>
  </si>
  <si>
    <t>ISOEVODIAMINE</t>
  </si>
  <si>
    <t>stapled helical peptide;inhibitor of BCL2, BCL-xL, and BCL-W</t>
  </si>
  <si>
    <t>BRD-K27188169:NAVITOCLAX (2:1 MOL/MOL)</t>
  </si>
  <si>
    <t>BCR-ABL</t>
  </si>
  <si>
    <t>-GNF 2</t>
  </si>
  <si>
    <t>FLT1;FLT3;KDR</t>
  </si>
  <si>
    <t>inhibitor of VEGFRs</t>
  </si>
  <si>
    <t>LINIFANIB</t>
  </si>
  <si>
    <t>S1PR1</t>
  </si>
  <si>
    <t>inhibitor of sphingosine 1-phosphate receptor</t>
  </si>
  <si>
    <t>FINGOLIMOD</t>
  </si>
  <si>
    <t>BRD-K11533227</t>
  </si>
  <si>
    <t>PAK4</t>
  </si>
  <si>
    <t>inhibitor of serine/threonine p21-activating kinase 4</t>
  </si>
  <si>
    <t>PF-3758309</t>
  </si>
  <si>
    <t>BRD-K02251932</t>
  </si>
  <si>
    <t>inhibitor of Bruton's tyrosine kinase</t>
  </si>
  <si>
    <t>anti-fungal agent; inhibitor of hedgehog signaling pathway</t>
  </si>
  <si>
    <t>ITRACONAZOLE</t>
  </si>
  <si>
    <t>inducer of ROS</t>
  </si>
  <si>
    <t>BRD-K94991378</t>
  </si>
  <si>
    <t>MEN1</t>
  </si>
  <si>
    <t>binder of menin; inhibitor of menin-MLL fusion protein</t>
  </si>
  <si>
    <t>MI-2</t>
  </si>
  <si>
    <t>VEGFR1, VEGFR2, VEGFR3, CSF1R, FLT3, KIT</t>
  </si>
  <si>
    <t>inhibitor of BCL2</t>
  </si>
  <si>
    <t>ABT-199</t>
  </si>
  <si>
    <t>VEGFR, RET, KIT, PDGFR</t>
  </si>
  <si>
    <t>MOTESANIB</t>
  </si>
  <si>
    <t>CIL55</t>
  </si>
  <si>
    <t>FTY-720, FINGOLIMOD HYDROCHLORIDE; GILENYA; TDI-132; IMUSERA; GILENIA</t>
  </si>
  <si>
    <t>Microtubule stabiliser</t>
  </si>
  <si>
    <t>inhibitor of CDK9</t>
  </si>
  <si>
    <t>BRD-K30748066</t>
  </si>
  <si>
    <t>BCL2L10</t>
  </si>
  <si>
    <t>inhibitor of BIM-BCL-B interaction</t>
  </si>
  <si>
    <t>ML258</t>
  </si>
  <si>
    <t>NR0B2</t>
  </si>
  <si>
    <t>binder of nuclear receptor SHP</t>
  </si>
  <si>
    <t>3-CL-AHPC</t>
  </si>
  <si>
    <t>QW-BI-011</t>
  </si>
  <si>
    <t>inhibitor of fatty acid amide hydrolase; inhibitor of anandamide uptake</t>
  </si>
  <si>
    <t>LY-2183240</t>
  </si>
  <si>
    <t>ATP5L2</t>
  </si>
  <si>
    <t>inhibitor of mitochondrial ATP synthase</t>
  </si>
  <si>
    <t>OLIGOMYCIN A</t>
  </si>
  <si>
    <t>WEE1</t>
  </si>
  <si>
    <t>screening hit;inhibitor of WEE1</t>
  </si>
  <si>
    <t>BRD9876:MK-1775 (4:1 MOL/MOL)</t>
  </si>
  <si>
    <t>stapled helical peptide</t>
  </si>
  <si>
    <t>BRD-K58730230</t>
  </si>
  <si>
    <t>analog of tetracycline</t>
  </si>
  <si>
    <t>COL-3</t>
  </si>
  <si>
    <t>NCEH1</t>
  </si>
  <si>
    <t>inhibitor of serine hydrolase enzyme NCEH</t>
  </si>
  <si>
    <t>JW-480</t>
  </si>
  <si>
    <t>CASP3</t>
  </si>
  <si>
    <t>activator of procaspase-3</t>
  </si>
  <si>
    <t>EGFR;ERBB2</t>
  </si>
  <si>
    <t>inhibitor of EGFR and HER2</t>
  </si>
  <si>
    <t>FLT1;FLT3;KDR;KIT;PDGFRB</t>
  </si>
  <si>
    <t>inhibitor of VEGFRs, c-KIT, and PDGFRB</t>
  </si>
  <si>
    <t>IKK-2-INHIBITOR-V</t>
  </si>
  <si>
    <t>BRD-K48477130</t>
  </si>
  <si>
    <t>BRD-K34222889</t>
  </si>
  <si>
    <t>NAMPT</t>
  </si>
  <si>
    <t>inhibitor of nicotinamide phosphoribosyltransferase</t>
  </si>
  <si>
    <t>STF-31</t>
  </si>
  <si>
    <t>BRD-K92856060</t>
  </si>
  <si>
    <t>PI3Kbeta</t>
  </si>
  <si>
    <t>antagonist of dopamine receptor D2</t>
  </si>
  <si>
    <t>TRIFLUOPERAZINE</t>
  </si>
  <si>
    <t>MTOR;PIK3CA;PIK3CB;PIK3CD;PIK3CG;PRKDC</t>
  </si>
  <si>
    <t>inhibitor of mTOR and PI3K kinase acitivities</t>
  </si>
  <si>
    <t>XL765</t>
  </si>
  <si>
    <t>PIK3CA;PIK3CB;PIK3CD;PIK3CG</t>
  </si>
  <si>
    <t>inhibitor of PI3K kinase activity</t>
  </si>
  <si>
    <t>natural product; modulator of ROS levels;inhibitor of telomerase reverse transcriptase</t>
  </si>
  <si>
    <t>PIPERLONGUMINE:MST-312 (1:1 MOL/MOL)</t>
  </si>
  <si>
    <t>Glycolysis</t>
  </si>
  <si>
    <t>CAP-232, TT-232, TLN-232</t>
  </si>
  <si>
    <t>KEAP1;NFE2L2</t>
  </si>
  <si>
    <t>inhibitor of KEAP1-NFE2L2 protein-protein interaction</t>
  </si>
  <si>
    <t>ML334 DIASTEREOMER</t>
  </si>
  <si>
    <t>CD-437</t>
  </si>
  <si>
    <t>NR1H4</t>
  </si>
  <si>
    <t>agonist of farnesoid X receptor</t>
  </si>
  <si>
    <t>WAY-362450</t>
  </si>
  <si>
    <t>HSP90</t>
  </si>
  <si>
    <t>SNX-2112</t>
  </si>
  <si>
    <t>PI3K</t>
  </si>
  <si>
    <t>GSK1059615</t>
  </si>
  <si>
    <t>ESR1;GPER1</t>
  </si>
  <si>
    <t>antagonist of the estrogen receptor</t>
  </si>
  <si>
    <t>GNE-317, GNE317, GNE 317</t>
  </si>
  <si>
    <t>activator of muscle pyruvate kinase (PKM2)</t>
  </si>
  <si>
    <t>ML203</t>
  </si>
  <si>
    <t>TGFBR1</t>
  </si>
  <si>
    <t>inhibitor of the transforming growth factor beta type 1 receptor</t>
  </si>
  <si>
    <t>LY-2157299</t>
  </si>
  <si>
    <t>EGFR;KDR</t>
  </si>
  <si>
    <t>inhibitor of VEGFR2 and EGFR</t>
  </si>
  <si>
    <t>VANDETANIB</t>
  </si>
  <si>
    <t>inhibitor of ABL1, BCR, and c-KIT</t>
  </si>
  <si>
    <t>NAE1</t>
  </si>
  <si>
    <t>inhibitor of Nedd-8 activating enzyme</t>
  </si>
  <si>
    <t>PRKDC</t>
  </si>
  <si>
    <t>inhibitor of DNA-dependent protein kinase</t>
  </si>
  <si>
    <t>KU 0060648</t>
  </si>
  <si>
    <t>USP7</t>
  </si>
  <si>
    <t>inhibitor of the deubiquitinase activity of USP7</t>
  </si>
  <si>
    <t>HBX-41108</t>
  </si>
  <si>
    <t>inhibitor of GTPase activating protein of ARF 1 (ARFGAP1)</t>
  </si>
  <si>
    <t>QS-11</t>
  </si>
  <si>
    <t>GW 441756</t>
  </si>
  <si>
    <t>inhibitor of exportin 1</t>
  </si>
  <si>
    <t>KPT185</t>
  </si>
  <si>
    <t>BRAF;FLT3;KDR;RAF1</t>
  </si>
  <si>
    <t>inhibitor of BRAF, CRAF, and VEGFR2</t>
  </si>
  <si>
    <t>PACLITAXEL</t>
  </si>
  <si>
    <t>selectively kills engineered cells expressing mutant HRAS</t>
  </si>
  <si>
    <t>ML210</t>
  </si>
  <si>
    <t>immunomodulatory drug; binder of cereblon</t>
  </si>
  <si>
    <t>THALIDOMIDE</t>
  </si>
  <si>
    <t>TAK1</t>
  </si>
  <si>
    <t>(5Z)-7-OXOZEAENOL</t>
  </si>
  <si>
    <t>PANDACOSTAT</t>
  </si>
  <si>
    <t>BCL2;BCL2L1;LDHA;LDHB;LDHC</t>
  </si>
  <si>
    <t>inhibitor of lactate dehydrogenase; inhibitor of BCL2 family members</t>
  </si>
  <si>
    <t>GOSSYPOL</t>
  </si>
  <si>
    <t>inducer of DNA damage</t>
  </si>
  <si>
    <t>BLEOMYCIN A2</t>
  </si>
  <si>
    <t>inhibitor of hedgehog signaling pathway</t>
  </si>
  <si>
    <t>GANT-61</t>
  </si>
  <si>
    <t>BCL2;BCL2L1</t>
  </si>
  <si>
    <t>inhibitor of BCL2 and BCL-xL</t>
  </si>
  <si>
    <t>TW-37</t>
  </si>
  <si>
    <t>VCP</t>
  </si>
  <si>
    <t>inhibitor of p97 in cells</t>
  </si>
  <si>
    <t>DBEQ</t>
  </si>
  <si>
    <t>BRD-K63431240</t>
  </si>
  <si>
    <t>UNC0321</t>
  </si>
  <si>
    <t>Induces reactive oxygen species</t>
  </si>
  <si>
    <t>PI3Kalpha, PI3Kdelta, PI3Kbeta, PI3Kgamma</t>
  </si>
  <si>
    <t>BUPARLISIB</t>
  </si>
  <si>
    <t>inhibitor of HDAC6</t>
  </si>
  <si>
    <t>ISOX</t>
  </si>
  <si>
    <t>PLK1;PLK3</t>
  </si>
  <si>
    <t>inhibitor of PLK1 and PLK3</t>
  </si>
  <si>
    <t>GW-843682X</t>
  </si>
  <si>
    <t>dehydroepiandrosterone (DHEA) analog</t>
  </si>
  <si>
    <t>16-BETA-BROMOANDROSTERONE</t>
  </si>
  <si>
    <t>ISOLIQUIRITIGENIN</t>
  </si>
  <si>
    <t>inhibitor of EGFR targeting T790M resistance</t>
  </si>
  <si>
    <t>WZ8040</t>
  </si>
  <si>
    <t>PDE4A;PDE4B;PDE4D</t>
  </si>
  <si>
    <t>inhibitor of phosphdiesterase 4A/B/D</t>
  </si>
  <si>
    <t>TRIAZOLOTHIADIAZINE</t>
  </si>
  <si>
    <t>FTI-277</t>
  </si>
  <si>
    <t>AR-42</t>
  </si>
  <si>
    <t>IFOSFAMIDE</t>
  </si>
  <si>
    <t>BRDT;HDAC1;HDAC2;HDAC3;HDAC6;HDAC8</t>
  </si>
  <si>
    <t>inhibitor of bromodomain (BRD) and extra-C terminal domain (BET) proteins;inhibitor of HDAC1, HDAC2, HDAC3, HDAC6, and HDAC8</t>
  </si>
  <si>
    <t>JQ-1:VORINOSTAT (2:1 MOL/MOL)</t>
  </si>
  <si>
    <t>CYTARABINE HYDROCHLORIDE</t>
  </si>
  <si>
    <t>MOMELOTINIB</t>
  </si>
  <si>
    <t>MAPK1;PPP2CA;UGCG</t>
  </si>
  <si>
    <t>inhibitor of glucosylceramide synthase; activator of MAP kinase (ERK); stimulator of protein phosphatase 2A</t>
  </si>
  <si>
    <t>C6-CERAMIDE</t>
  </si>
  <si>
    <t>HDAC1;HDAC2;HDAC3;HDAC6;HDAC8;BCL2;BCL2L1;BCL2L2</t>
  </si>
  <si>
    <t>inhibitor of HDAC1, HDAC2, HDAC3, HDAC6, and HDAC8;inhibitor of BCL2, BCL-xL, and BCL-W</t>
  </si>
  <si>
    <t>VORINOSTAT:NAVITOCLAX (4:1 MOL/MOL)</t>
  </si>
  <si>
    <t>NERATINIB</t>
  </si>
  <si>
    <t>APH1A;NCSTN;PSEN1;PSENEN</t>
  </si>
  <si>
    <t>inhibitor of gamma-secretase</t>
  </si>
  <si>
    <t>L-685458</t>
  </si>
  <si>
    <t>DHX9;ERG;ETV1</t>
  </si>
  <si>
    <t>inhibitor of RNA helicase A (RHA) binding to EWS-FLI1; inhibitor of ERG and ETV1 activity</t>
  </si>
  <si>
    <t>YK 4-279</t>
  </si>
  <si>
    <t>WRN</t>
  </si>
  <si>
    <t>inhibitor of Werner syndrome helicase activity</t>
  </si>
  <si>
    <t>NSC19630</t>
  </si>
  <si>
    <t>PLK1</t>
  </si>
  <si>
    <t>inhibitor of polo-like kinase 1 (PLK1)</t>
  </si>
  <si>
    <t>BRD-K70511574</t>
  </si>
  <si>
    <t>dimer of piperlongumine; inducer of ROS</t>
  </si>
  <si>
    <t>PL-DI</t>
  </si>
  <si>
    <t>inhibitor of BCL2, BCL-xL, and MCL1</t>
  </si>
  <si>
    <t>BCL-LZH-4</t>
  </si>
  <si>
    <t>GSK461364</t>
  </si>
  <si>
    <t>HSPA1A;HSPA1B;HSPA1L;TP53</t>
  </si>
  <si>
    <t>inhibitor of p53 binding to mitochondria; inhibitor of HSP70</t>
  </si>
  <si>
    <t>PIFITHRIN-MU</t>
  </si>
  <si>
    <t>CLK1;CLK4</t>
  </si>
  <si>
    <t>inhibitor of CDC2-like kinases 1 and 4</t>
  </si>
  <si>
    <t>KH-CB19</t>
  </si>
  <si>
    <t>BCL2;BCL2L1;BCL2L2;CMPK1;RRM1;TYMS</t>
  </si>
  <si>
    <t xml:space="preserve">inhibitor of BCL2, BCL-xL, and BCL-W;inhibitor of DNA replication; inhibitor of ribonucleotide reductase, thymidylate synthetase, and cytidine monophosphate (UMP-CMP) kinase </t>
  </si>
  <si>
    <t>NAVITOCLAX:GEMCITABINE (1:1 MOL/MOL)</t>
  </si>
  <si>
    <t>inhibitor of MDM2;activator of mutant p53</t>
  </si>
  <si>
    <t>SERDEMETAN:SCH-529074 (1:1 MOL/MOL)</t>
  </si>
  <si>
    <t>CUL1;SKP1</t>
  </si>
  <si>
    <t>inhibitor of E3-ubiquitin ligase</t>
  </si>
  <si>
    <t>SMER-3</t>
  </si>
  <si>
    <t>inhibitor of antigen receptor-mediated NFkappaB activity</t>
  </si>
  <si>
    <t>ML029</t>
  </si>
  <si>
    <t>RXRA;RXRB;RXRG</t>
  </si>
  <si>
    <t>inhibitor of retinoid X receptors</t>
  </si>
  <si>
    <t>SB-525334</t>
  </si>
  <si>
    <t>TOP2A;TOP2B</t>
  </si>
  <si>
    <t>TENIPOSIDE</t>
  </si>
  <si>
    <t>ML162</t>
  </si>
  <si>
    <t>NVP-TAE684</t>
  </si>
  <si>
    <t>inducer of ROS; inhibitor of microtubule assembly</t>
  </si>
  <si>
    <t>DARINAPARSIN</t>
  </si>
  <si>
    <t>TOP1</t>
  </si>
  <si>
    <t>inhibitor of topoisomerase I</t>
  </si>
  <si>
    <t>TOPOTECAN</t>
  </si>
  <si>
    <t>HDAC1-10, EGFR, ERBB2</t>
  </si>
  <si>
    <t>CUDC-101</t>
  </si>
  <si>
    <t>UCHL5;USP14;USP5;USP9X</t>
  </si>
  <si>
    <t>inhibitor of the deubiquitinase activity of USP9X, USP5, USP14, and UCH37</t>
  </si>
  <si>
    <t>WP1130</t>
  </si>
  <si>
    <t>G9a(EHMT2), GLP(EHMT1)</t>
  </si>
  <si>
    <t>UNC0642</t>
  </si>
  <si>
    <t>MTOR;PSMB1;PSMB2;PSMB5;PSMD1;PSMD2</t>
  </si>
  <si>
    <t>inhibitor of mTOR;inhibitor of 26S proteasome</t>
  </si>
  <si>
    <t>SIROLIMUS:BORTEZOMIB (250:1 MOL/MOL)</t>
  </si>
  <si>
    <t>TIVOZANIB</t>
  </si>
  <si>
    <t>IGF1R;INSR</t>
  </si>
  <si>
    <t>inhibitor of insulin-like growth factor 1 receptor (IGF1R) and insulin receptor (INSR)</t>
  </si>
  <si>
    <t>SIRT2</t>
  </si>
  <si>
    <t>inhibitor of sirtuin 2</t>
  </si>
  <si>
    <t>AGK-2</t>
  </si>
  <si>
    <t>HSP90AA1</t>
  </si>
  <si>
    <t>inhibitor of microtubule assembly;inhibitor of HSP90</t>
  </si>
  <si>
    <t>DOCETAXEL:TANESPIMYCIN (2:1 MOL/MOL)</t>
  </si>
  <si>
    <t>GSK2636771</t>
  </si>
  <si>
    <t>USP13;USP5</t>
  </si>
  <si>
    <t>inhibitor of ubiquitin isopeptidase</t>
  </si>
  <si>
    <t>NSC632839</t>
  </si>
  <si>
    <t>inhibitor of mTORC1 and mTORC2</t>
  </si>
  <si>
    <t>BRD-K16147474</t>
  </si>
  <si>
    <t>SGC0946</t>
  </si>
  <si>
    <t>SHIKONIN</t>
  </si>
  <si>
    <t>inhibitor of WEE1</t>
  </si>
  <si>
    <t>BRD9876</t>
  </si>
  <si>
    <t>SPTLC1;SPTLC2;SPTLC3</t>
  </si>
  <si>
    <t>inhibitor of serine palmitoyltransferase</t>
  </si>
  <si>
    <t>MYRIOCIN</t>
  </si>
  <si>
    <t>inhibitor of HSP90</t>
  </si>
  <si>
    <t>AT13387</t>
  </si>
  <si>
    <t>ADORA2A</t>
  </si>
  <si>
    <t>antagonist of the adenosine A2A receptor</t>
  </si>
  <si>
    <t>ISTRADEFYLLINE</t>
  </si>
  <si>
    <t>KDR;MET</t>
  </si>
  <si>
    <t>inhibitor of MET and VEGFR2</t>
  </si>
  <si>
    <t>BCL2;BCL2L1;BCL2L2;TERT</t>
  </si>
  <si>
    <t>inhibitor of BCL2, BCL-xL, and BCL-W;inhibitor of telomerase reverse transcriptase</t>
  </si>
  <si>
    <t>NAVITOCLAX:MST-312 (1:1 MOL/MOL)</t>
  </si>
  <si>
    <t>KDM1A</t>
  </si>
  <si>
    <t>inhibitor of lysine-specific demethylase 1A (LSD1)</t>
  </si>
  <si>
    <t>CBB-1007</t>
  </si>
  <si>
    <t>GLS</t>
  </si>
  <si>
    <t>inhibitor of glutaminase</t>
  </si>
  <si>
    <t>968</t>
  </si>
  <si>
    <t>CLOFARABINE</t>
  </si>
  <si>
    <t>DHFR</t>
  </si>
  <si>
    <t>inhibitor of dihydrofolate reductase</t>
  </si>
  <si>
    <t>METHOTREXATE</t>
  </si>
  <si>
    <t>inhibitor of LSF1-mediated transcription</t>
  </si>
  <si>
    <t>FQI-2</t>
  </si>
  <si>
    <t>BRD-K33199242</t>
  </si>
  <si>
    <t>P2RX7</t>
  </si>
  <si>
    <t>inhibitor of purinergic receptor P2X</t>
  </si>
  <si>
    <t>A-804598</t>
  </si>
  <si>
    <t>MST-312</t>
  </si>
  <si>
    <t>BRD2, BRD3, BRD4, BRDT</t>
  </si>
  <si>
    <t>JQ1</t>
  </si>
  <si>
    <t>PIK3CD</t>
  </si>
  <si>
    <t>inhibitor of PI3K catalytic subunit delta</t>
  </si>
  <si>
    <t>CAL-101</t>
  </si>
  <si>
    <t>BRD-K16130065</t>
  </si>
  <si>
    <t>BRDT;BCL2;BCL2L1;BCL2L2</t>
  </si>
  <si>
    <t>inhibitor of bromodomain (BRD) and extra-C terminal domain (BET) proteins;inhibitor of BCL2, BCL-xL, and BCL-W</t>
  </si>
  <si>
    <t>JQ-1:NAVITOCLAX (2:1 MOL/MOL)</t>
  </si>
  <si>
    <t>natural product; inhibitor of microtubule assembly</t>
  </si>
  <si>
    <t>NAKITERPIOSIN</t>
  </si>
  <si>
    <t>AUY922</t>
  </si>
  <si>
    <t>BRD-K86535717</t>
  </si>
  <si>
    <t>BI-2536</t>
  </si>
  <si>
    <t>inhibitor of BCL2, BCL-xL, and BCL-W</t>
  </si>
  <si>
    <t>BRD-A86708339</t>
  </si>
  <si>
    <t>LEPTOMYCIN B</t>
  </si>
  <si>
    <t>AURKA;AURKB;BCL2;BCL2L1;BCL2L2</t>
  </si>
  <si>
    <t>inhibitor of aurora kinases A and B;inhibitor of BCL2, BCL-xL, and BCL-W</t>
  </si>
  <si>
    <t>ALISERTIB:NAVITOCLAX (2:1 MOL/MOL)</t>
  </si>
  <si>
    <t>BRD-K27188169</t>
  </si>
  <si>
    <t>CAMPTOTHECIN</t>
  </si>
  <si>
    <t>BRD-K14844214</t>
  </si>
  <si>
    <t>BRD-K34099515</t>
  </si>
  <si>
    <t>NVP-BEZ235</t>
  </si>
  <si>
    <t>BRD-K27986637</t>
  </si>
  <si>
    <t>FLT3, JAK2, NTRK1, NTRK2, NTRK3</t>
  </si>
  <si>
    <t>LESTAURTINIB</t>
  </si>
  <si>
    <t>EP300</t>
  </si>
  <si>
    <t>inhibitor of E1A binding protein p300</t>
  </si>
  <si>
    <t>BRD8958</t>
  </si>
  <si>
    <t>FQI-1</t>
  </si>
  <si>
    <t>FLT1;FLT4;KDR</t>
  </si>
  <si>
    <t>MDM2;MDM4</t>
  </si>
  <si>
    <t>inhibitor of MDM4-p53 interaction</t>
  </si>
  <si>
    <t>BRD-K79669418</t>
  </si>
  <si>
    <t>CIL56</t>
  </si>
  <si>
    <t>AVICIN D</t>
  </si>
  <si>
    <t>inhibitor of tubulin polymerization</t>
  </si>
  <si>
    <t>CHM-1</t>
  </si>
  <si>
    <t>CAY10618</t>
  </si>
  <si>
    <t>PLX-4032</t>
  </si>
  <si>
    <t>KLF5</t>
  </si>
  <si>
    <t>modulator of KLF5 expression</t>
  </si>
  <si>
    <t>CID-5951923</t>
  </si>
  <si>
    <t>WZ4002</t>
  </si>
  <si>
    <t>DPP4</t>
  </si>
  <si>
    <t>inhibitor of dipetidyl peptidase-4</t>
  </si>
  <si>
    <t>SITAGLIPTIN</t>
  </si>
  <si>
    <t>GPX4</t>
  </si>
  <si>
    <t>synthetic lethal with HRAS in engineered cells; inhibitor of GPX4</t>
  </si>
  <si>
    <t>1S,3R-RSL-3</t>
  </si>
  <si>
    <t>MITOMYCIN-C</t>
  </si>
  <si>
    <t>inhibitor of poly (ADP-ribose) polymerase 1 (PARP1) and 2 (PARP2)</t>
  </si>
  <si>
    <t>CYP17A1</t>
  </si>
  <si>
    <t>inhibitor of 17 alpha-hydroxylase and C17,20 lyase</t>
  </si>
  <si>
    <t>ABIRATERONE</t>
  </si>
  <si>
    <t>CDK16;CDK17;CDK2;CDK7;CDK9;CDKL5</t>
  </si>
  <si>
    <t>SNS-032</t>
  </si>
  <si>
    <t>F2R</t>
  </si>
  <si>
    <t>antagonist of proteinase-activated receptor 1 (PAR1)</t>
  </si>
  <si>
    <t>SCH-79797</t>
  </si>
  <si>
    <t>inhibitor of kinesin 11</t>
  </si>
  <si>
    <t>SB-743921</t>
  </si>
  <si>
    <t>APICIDIN</t>
  </si>
  <si>
    <t>CHEK1;CHEK2</t>
  </si>
  <si>
    <t>inhibitor of checkpoint kinases 1 and 2</t>
  </si>
  <si>
    <t>APO866, FK866</t>
  </si>
  <si>
    <t>ABL, PDGFRA, VEGFR2, FGFR1, SRC, TIE2, FLT3</t>
  </si>
  <si>
    <t>PONATINIB</t>
  </si>
  <si>
    <t>BRD-K03911514</t>
  </si>
  <si>
    <t>VENOTOCLAX, ABT-199, VENECLEXTA, GDC-0199</t>
  </si>
  <si>
    <t>JNK-9L, KIN001-204</t>
  </si>
  <si>
    <t>AZD8055</t>
  </si>
  <si>
    <t>DOXORUBICIN</t>
  </si>
  <si>
    <t>HSP90AA1;CMPK1;RRM1;TYMS</t>
  </si>
  <si>
    <t xml:space="preserve">inhibitor of HSP90;inhibitor of DNA replication; inhibitor of ribonucleotide reductase, thymidylate synthetase, and cytidine monophosphate (UMP-CMP) kinase </t>
  </si>
  <si>
    <t>TANESPIMYCIN:GEMCITABINE (1:1 MOL/MOL)</t>
  </si>
  <si>
    <t>inhibitor of spleen tyrosine kinase</t>
  </si>
  <si>
    <t>TAMATINIB</t>
  </si>
  <si>
    <t>ISONICOTINOHYDROXAMIC ACID</t>
  </si>
  <si>
    <t>HDAC6;PSMB1;PSMB2;PSMB5;PSMD1;PSMD2</t>
  </si>
  <si>
    <t>inhibitor of HDAC6;inhibitor of 26S proteasome</t>
  </si>
  <si>
    <t>ISOX:BORTEZOMIB (250:1 MOL/MOL)</t>
  </si>
  <si>
    <t>KIN001-206</t>
  </si>
  <si>
    <t>CD532</t>
  </si>
  <si>
    <t>PIK3CB;PIK3CD;PIK3CG</t>
  </si>
  <si>
    <t>inhibitor of PI3K catalytic subunits beta, delta, and gamma</t>
  </si>
  <si>
    <t>ZSTK474</t>
  </si>
  <si>
    <t>SABUTOCLAX, BI-97C1</t>
  </si>
  <si>
    <t>agonist of retinoic acid receptor beta</t>
  </si>
  <si>
    <t>AC55649</t>
  </si>
  <si>
    <t>Microtubule destabiliser</t>
  </si>
  <si>
    <t>VINORELBINE</t>
  </si>
  <si>
    <t>BRD-K84807411</t>
  </si>
  <si>
    <t>BRD-K04800985</t>
  </si>
  <si>
    <t>PSMB1;PSMB2;PSMB5;PSMD1;PSMD2</t>
  </si>
  <si>
    <t>inhibitor of the proteosome</t>
  </si>
  <si>
    <t>MG-132</t>
  </si>
  <si>
    <t>electrophilic inducer of the NFE2L2-KEAP1 pathway</t>
  </si>
  <si>
    <t>BARDOXOLONE METHYL</t>
  </si>
  <si>
    <t>MAP2K1;MAP2K2;PIK3CA;PIK3CB;PIK3CD;PIK3CG</t>
  </si>
  <si>
    <t>inhibitor of MEK1 and MEK2;inhibitor of PI3K kinase activity</t>
  </si>
  <si>
    <t>SELUMETINIB:GDC-0941 (4:1 MOL/MOL)</t>
  </si>
  <si>
    <t>BRD-K44224150</t>
  </si>
  <si>
    <t>BMP</t>
  </si>
  <si>
    <t>LDN-193189</t>
  </si>
  <si>
    <t>HSP90AA1;PSMB1;PSMB2;PSMB5;PSMD1;PSMD2</t>
  </si>
  <si>
    <t>inhibitor of HSP90;inhibitor of 26S proteasome</t>
  </si>
  <si>
    <t>TANESPIMYCIN:BORTEZOMIB (250:1 MOL/MOL)</t>
  </si>
  <si>
    <t>Proteasome, CAPN1</t>
  </si>
  <si>
    <t>PSMB5</t>
  </si>
  <si>
    <t>inhibitor of 20S proteasome at the chymotrypsin-like proteolytic (beta-5) site</t>
  </si>
  <si>
    <t>MLN2238</t>
  </si>
  <si>
    <t>PARBENDAZOLE</t>
  </si>
  <si>
    <t>MI-1</t>
  </si>
  <si>
    <t>VINBLASTINE</t>
  </si>
  <si>
    <t>inhibitor of JAK/STAT signaling</t>
  </si>
  <si>
    <t>GSK-3 INHIBITOR IX</t>
  </si>
  <si>
    <t>metabolite of irinotecan; inhibitor of topoisomerase I</t>
  </si>
  <si>
    <t>SN-38</t>
  </si>
  <si>
    <t>Anthracycline</t>
  </si>
  <si>
    <t>EPIRUBICIN</t>
  </si>
  <si>
    <t>HSP90AA1;HSP90B1;PSMB1;PSMB2;PSMB5;PSMD1;PSMD2</t>
  </si>
  <si>
    <t>inhibitor of HSP90alpha and HSP90beta;inhibitor of 26S proteasome</t>
  </si>
  <si>
    <t>SNX-2112:BORTEZOMIB (250:1 MOL/MOL)</t>
  </si>
  <si>
    <t>A-443654, KIN001-139</t>
  </si>
  <si>
    <t>PKC, PPK, FLT1, c-FGR, others</t>
  </si>
  <si>
    <t>MIDOSTAURIN</t>
  </si>
  <si>
    <t>MTOR, ATR</t>
  </si>
  <si>
    <t>QL-VIII-58</t>
  </si>
  <si>
    <t>VEGFR1, VEGFR2, VEGFR3</t>
  </si>
  <si>
    <t>BRD-K90370028</t>
  </si>
  <si>
    <t>BRD-K02492147</t>
  </si>
  <si>
    <t>GMX-1778</t>
  </si>
  <si>
    <t>natural product; modulator of NFKB1 and STAT3 signaling</t>
  </si>
  <si>
    <t>CUCURBITACIN I</t>
  </si>
  <si>
    <t>ARF1</t>
  </si>
  <si>
    <t>modulator of ADP-ribosylation factor 1; inhibitor of protein translocation from ER to Golgi</t>
  </si>
  <si>
    <t>BREFELDIN A</t>
  </si>
  <si>
    <t>PTP4A3</t>
  </si>
  <si>
    <t>inhibitor of phosphatase of regenerating liver-3 (PRL3)</t>
  </si>
  <si>
    <t>PRL-3 INHIBITOR I</t>
  </si>
  <si>
    <t>TOP2A;BCL2;BCL2L1;BCL2L2</t>
  </si>
  <si>
    <t>inhibitor of topoisomerase II;inhibitor of BCL2, BCL-xL, and BCL-W</t>
  </si>
  <si>
    <t>DOXORUBICIN:NAVITOCLAX (2:1 MOL/MOL)</t>
  </si>
  <si>
    <t>JW-7-52-1, NA</t>
  </si>
  <si>
    <t>TANESPIMYCIN</t>
  </si>
  <si>
    <t>STK33</t>
  </si>
  <si>
    <t>inhibitor of serine/threonine kinasase STK33</t>
  </si>
  <si>
    <t>BRD8899</t>
  </si>
  <si>
    <t>YM-155</t>
  </si>
  <si>
    <t>ALVOCIDIB</t>
  </si>
  <si>
    <t>NR3C1</t>
  </si>
  <si>
    <t>agonist of glucocorticoid receptor</t>
  </si>
  <si>
    <t>DEXAMETHASONE</t>
  </si>
  <si>
    <t>inhibitor of ALK and ALK-NPM fusion protein</t>
  </si>
  <si>
    <t>PLK1, PLK2, PLK3</t>
  </si>
  <si>
    <t>BRD-K29086754</t>
  </si>
  <si>
    <t>ISPINESIB MESYLATE, SB-715992</t>
  </si>
  <si>
    <t>MAPK1;RASAL1</t>
  </si>
  <si>
    <t>promoter of embryonic stem cell self-renewal; inhibitor of Ras-GAP and ERK</t>
  </si>
  <si>
    <t>PLURIPOTIN</t>
  </si>
  <si>
    <t>GW843682X</t>
  </si>
  <si>
    <t>RHOA</t>
  </si>
  <si>
    <t>activates cellular activity of RhoA; modulator of Rho/Rho kinase/LIM kinase/cofilin signaling</t>
  </si>
  <si>
    <t>NARCICLASINE</t>
  </si>
  <si>
    <t>HSP90AA1;HSP90B1</t>
  </si>
  <si>
    <t>inhibitor of HSP90alpha and HSP90beta</t>
  </si>
  <si>
    <t>EGLN1</t>
  </si>
  <si>
    <t>IOX2</t>
  </si>
  <si>
    <t>MTOR;PIK3CA;PIK3CB;PIK3CD;PIK3CG</t>
  </si>
  <si>
    <t>inhibitor of PI3K and mTOR kinase activity</t>
  </si>
  <si>
    <t>TRICHOSTATIN-A</t>
  </si>
  <si>
    <t>TRAIL receptor agonist</t>
  </si>
  <si>
    <t>RTRAIL</t>
  </si>
  <si>
    <t>BCL2;BCL2L1;BCL2L2;BRAF;FLT3;KDR;RAF1</t>
  </si>
  <si>
    <t>inhibitor of BCL2, BCL-xL, and BCL-W;inhibitor of BRAF, CRAF, and VEGFR2</t>
  </si>
  <si>
    <t>NAVITOCLAX:SORAFENIB (1:1 MOL/MOL)</t>
  </si>
  <si>
    <t>PIK3CA;PIK3CB;PLK1</t>
  </si>
  <si>
    <t>inhibitor of polo-like kinase 1; inhibitor of PI3K catalytic subunits alpha and beta</t>
  </si>
  <si>
    <t>RIGOSERTIB</t>
  </si>
  <si>
    <t>EIF4A2;EIF4E;EIF4G1</t>
  </si>
  <si>
    <t>silvestrol analog; inhibits translation by modulating the eIF4F complex</t>
  </si>
  <si>
    <t>SR-II-138A</t>
  </si>
  <si>
    <t>LBH-589</t>
  </si>
  <si>
    <t>CR-1-31B</t>
  </si>
  <si>
    <t>CDK1, CDK2, CDK5, CDK9</t>
  </si>
  <si>
    <t>DINACICLIB</t>
  </si>
  <si>
    <t>POLA1</t>
  </si>
  <si>
    <t>deoxyguanosine analog; inhibitor of DNA synthesis</t>
  </si>
  <si>
    <t>NELARABINE</t>
  </si>
  <si>
    <t>GSK2126458</t>
  </si>
  <si>
    <t>inhibitor of protein translation by preventing protein elongation</t>
  </si>
  <si>
    <t>OMACETAXINE MEPESUCCINATE</t>
  </si>
  <si>
    <t>AZACITIDINE</t>
  </si>
  <si>
    <t>FILANESIB</t>
  </si>
  <si>
    <t>SERCA</t>
  </si>
  <si>
    <t>THAPSIGARGIN</t>
  </si>
  <si>
    <t>CDK1,CDK2,CDK5,CDK7,CDK9, PKC</t>
  </si>
  <si>
    <t>CGP-60474</t>
  </si>
  <si>
    <t>NSC-319726</t>
  </si>
  <si>
    <t>activator of mutant p53</t>
  </si>
  <si>
    <t>SCH-529074</t>
  </si>
  <si>
    <t>HDAC</t>
  </si>
  <si>
    <t>PANOBINOSTAT</t>
  </si>
  <si>
    <t>DACINOSTAT</t>
  </si>
  <si>
    <t>ATP1A1;ATP1A2;ATP1A3;ATP1A4;ATP1B1;ATP1B2;ATP1B3;ATP1B4</t>
  </si>
  <si>
    <t>cardiac glycoside; inhibitor of the Na+/K+-ATPase</t>
  </si>
  <si>
    <t>OUABAIN</t>
  </si>
  <si>
    <t>DAPORINAD</t>
  </si>
  <si>
    <t>ELCPK</t>
  </si>
  <si>
    <t>ELESCLOMOL</t>
  </si>
  <si>
    <t>BCL2;BCL2L1;BCL2L2;MAPK1;RASAL1</t>
  </si>
  <si>
    <t>inhibitor of BCL2, BCL-xL, and BCL-W;promoter of embryonic stem cell self-renewal; inhibitor of Ras-GAP and ERK</t>
  </si>
  <si>
    <t>NAVITOCLAX:PLURIPOTIN (1:1 MOL/MOL)</t>
  </si>
  <si>
    <t>DACTINOMYCIN</t>
  </si>
  <si>
    <t>BRD-K27224038</t>
  </si>
  <si>
    <t>BIRC5</t>
  </si>
  <si>
    <t>inhibitor of survivin expression</t>
  </si>
  <si>
    <t>CDK1;CDK2;CDK4;CDK6</t>
  </si>
  <si>
    <t>natural product; inhibitor of RNA polymerase II</t>
  </si>
  <si>
    <t>TRIPTOLIDE</t>
  </si>
  <si>
    <t>Proteasome</t>
  </si>
  <si>
    <t>BORTEZOMIB</t>
  </si>
  <si>
    <t>CDK1;CDK2;CDK5;CDK9</t>
  </si>
  <si>
    <t>EPOTHILONE B, GNF-PF-193</t>
  </si>
  <si>
    <t>PKC</t>
  </si>
  <si>
    <t>BRYOSTATIN 1</t>
  </si>
  <si>
    <t>inhibitor of 26S proteasome</t>
  </si>
  <si>
    <t>inhibitor of cellular respiration</t>
  </si>
  <si>
    <t>NEOPELTOLIDE</t>
  </si>
  <si>
    <t>ATP6V0A1</t>
  </si>
  <si>
    <t>inhibitor of the vacuolar-type H+-ATPase</t>
  </si>
  <si>
    <t>BAFILOMYCIN A1</t>
  </si>
  <si>
    <t>BCL2;BCL2L1;MCL1</t>
  </si>
  <si>
    <t>inhibitor of MCL1, BCL2, and BCL-xL</t>
  </si>
  <si>
    <t>BRD-K96431673</t>
  </si>
  <si>
    <t>BRD-K09587429</t>
  </si>
  <si>
    <t>inhibitor of multiple kinases</t>
  </si>
  <si>
    <t>STAUROSPORINE</t>
  </si>
  <si>
    <t>DIABLO;XIAP</t>
  </si>
  <si>
    <t>SMAC mimetic; inhibitor of inhibitor of apoptosis proteins (IAPs)</t>
  </si>
  <si>
    <t>BIRINAPANT</t>
  </si>
  <si>
    <t>agonist of retinoid acid receptors</t>
  </si>
  <si>
    <t>CH-55</t>
  </si>
  <si>
    <t>STAT3</t>
  </si>
  <si>
    <t>inhibitor of STAT3 signaling</t>
  </si>
  <si>
    <t>NICLOSAMIDE</t>
  </si>
  <si>
    <t>BRD-K41334119</t>
  </si>
  <si>
    <t>stapled helical peptide activating BAX</t>
  </si>
  <si>
    <t>BRD-K07442505</t>
  </si>
  <si>
    <t>BRD-K71935468</t>
  </si>
  <si>
    <t>YL54</t>
  </si>
  <si>
    <t>SJ-172550</t>
  </si>
  <si>
    <t>BRD-M00053801</t>
  </si>
  <si>
    <t>CARBOPLATIN</t>
  </si>
  <si>
    <t>MK-0752</t>
  </si>
  <si>
    <t>LOVASTATIN</t>
  </si>
  <si>
    <t>HNF4A</t>
  </si>
  <si>
    <t>inhibitor of hepatocyte nuclear factor 4 alpha</t>
  </si>
  <si>
    <t>BRD-K28456706</t>
  </si>
  <si>
    <t>inhibitor of DNA-PK, PI3K p110 delta, mTORC1, and catalytic subunits of PI3K</t>
  </si>
  <si>
    <t>BRD-K34485477</t>
  </si>
  <si>
    <t>SRD5A2</t>
  </si>
  <si>
    <t>inhibitor of steroid 5-alpha reductase</t>
  </si>
  <si>
    <t>NSC30930</t>
  </si>
  <si>
    <t>antagonist of retinoic acid receptor gamma</t>
  </si>
  <si>
    <t>BMS-270394</t>
  </si>
  <si>
    <t>BRD1835</t>
  </si>
  <si>
    <t>SEMAGACESTAT</t>
  </si>
  <si>
    <t>BRD4132</t>
  </si>
  <si>
    <t>BRD-K37390332</t>
  </si>
  <si>
    <t>BRD-K17060750</t>
  </si>
  <si>
    <t>BRD-K78574327</t>
  </si>
  <si>
    <t>natural product; putative inhibitor of MCL1</t>
  </si>
  <si>
    <t>MARINOPYRROLE A</t>
  </si>
  <si>
    <t>EGFR;ERBB2;BRAF</t>
  </si>
  <si>
    <t>inhibitor of EGFR and HER2;inhibitor of BRAF</t>
  </si>
  <si>
    <t>ERLOTINIB:PLX-4032 (2:1 MOL/MOL)</t>
  </si>
  <si>
    <t>PPID</t>
  </si>
  <si>
    <t>inhibitor of calcineurin by binding to cyclophilin D</t>
  </si>
  <si>
    <t>CICLOSPORIN</t>
  </si>
  <si>
    <t>HDAC6;HDAC8</t>
  </si>
  <si>
    <t>inhibitor of HDAC6 and HDAC8</t>
  </si>
  <si>
    <t>BRD-K51490254</t>
  </si>
  <si>
    <t>BRD-K64610608</t>
  </si>
  <si>
    <t>REFAMETINIB</t>
  </si>
  <si>
    <t>ARG1;ARG2</t>
  </si>
  <si>
    <t>inhibitor of arginase I and II</t>
  </si>
  <si>
    <t>BEC</t>
  </si>
  <si>
    <t>CSNK2A1;CSNK2A2</t>
  </si>
  <si>
    <t>inhibitor of casein kinase 2</t>
  </si>
  <si>
    <t>SILMITASERTIB</t>
  </si>
  <si>
    <t>MAPK11;MAPK11;MAPK14</t>
  </si>
  <si>
    <t>BIRB-796</t>
  </si>
  <si>
    <t>ATM;ATR</t>
  </si>
  <si>
    <t>inhibitor of serine/threonine-protein kinase ATR</t>
  </si>
  <si>
    <t>ETP-46464</t>
  </si>
  <si>
    <t>SB-431542</t>
  </si>
  <si>
    <t>activator of smoothened receptor</t>
  </si>
  <si>
    <t>PURMORPHAMINE</t>
  </si>
  <si>
    <t>induces cell death through a non-apoptotic, mitochondrial-dependent mechanism</t>
  </si>
  <si>
    <t>NPC-26</t>
  </si>
  <si>
    <t>ML320</t>
  </si>
  <si>
    <t>inhibitor of actin polymerization</t>
  </si>
  <si>
    <t>CYTOCHALASIN B</t>
  </si>
  <si>
    <t>inhibitor of EGFR</t>
  </si>
  <si>
    <t>PD 153035</t>
  </si>
  <si>
    <t>CASP3;CASP6;CASP7</t>
  </si>
  <si>
    <t>activators of executioner procaspases 3, 6, and 7</t>
  </si>
  <si>
    <t>COMPOUND 1541A</t>
  </si>
  <si>
    <t>flavonoid antioxidant</t>
  </si>
  <si>
    <t>MYRICETIN</t>
  </si>
  <si>
    <t>PRIMA-1-MET</t>
  </si>
  <si>
    <t>stapled helical peptide targeting MCL1</t>
  </si>
  <si>
    <t>BRD-K13185470</t>
  </si>
  <si>
    <t>BRD-K30019337</t>
  </si>
  <si>
    <t>CIL41</t>
  </si>
  <si>
    <t>inhibitor of histone methyltransferases</t>
  </si>
  <si>
    <t>BRD-A02303741</t>
  </si>
  <si>
    <t>BRD-K75293299</t>
  </si>
  <si>
    <t>BENDAMUSTINE</t>
  </si>
  <si>
    <t>TIGECYCLINE</t>
  </si>
  <si>
    <t>AT-406</t>
  </si>
  <si>
    <t>NOTCH1</t>
  </si>
  <si>
    <t>stapled helical peptide targeting NOTCH1</t>
  </si>
  <si>
    <t>BRD-K55473186</t>
  </si>
  <si>
    <t>natural product; inhibitor of specificity protein 1 transcription factor in cells</t>
  </si>
  <si>
    <t>BETULINIC ACID</t>
  </si>
  <si>
    <t>SIRT1;SIRT2;BRAF</t>
  </si>
  <si>
    <t>inhibitor of sirtuin 1 and sirtuin 2;inhibitor of BRAF</t>
  </si>
  <si>
    <t>SALERMIDE:PLX-4032 (12:1 MOL/MOL)</t>
  </si>
  <si>
    <t>KU-0063794</t>
  </si>
  <si>
    <t>LYPLA1</t>
  </si>
  <si>
    <t>inhibitor of acyl-protein thioesterase 1</t>
  </si>
  <si>
    <t>PALMOSTATIN B</t>
  </si>
  <si>
    <t>IKBKE</t>
  </si>
  <si>
    <t>inhibitor of IKK-epsilon</t>
  </si>
  <si>
    <t>CAY10576</t>
  </si>
  <si>
    <t>natural product; inducer of DNA damage</t>
  </si>
  <si>
    <t>AUSTOCYSTIN D</t>
  </si>
  <si>
    <t>PROCARBAZINE</t>
  </si>
  <si>
    <t>RO4929097</t>
  </si>
  <si>
    <t>inhibitor of histone methyltransferases;inducer of DNA damage</t>
  </si>
  <si>
    <t>BRD-A02303741:CARBOPLATIN (1:1 MOL/MOL)</t>
  </si>
  <si>
    <t>USP14</t>
  </si>
  <si>
    <t>inhibitor of the deubiquitinase activity of USP14</t>
  </si>
  <si>
    <t>IU1</t>
  </si>
  <si>
    <t>BRD-K99584050</t>
  </si>
  <si>
    <t>SCARB1</t>
  </si>
  <si>
    <t>inhibitor of scavenger receptor class B, member 1 (SCARB1)-mediated lipid uptake</t>
  </si>
  <si>
    <t>ML312</t>
  </si>
  <si>
    <t>GDC-0879</t>
  </si>
  <si>
    <t>VORAPAXAR</t>
  </si>
  <si>
    <t>COMPOUND 1B</t>
  </si>
  <si>
    <t>inhibitor of DNA methyltransferases</t>
  </si>
  <si>
    <t>ZEBULARINE</t>
  </si>
  <si>
    <t>MAP2K1;MAP2K2;RARA;RARB;RARG</t>
  </si>
  <si>
    <t>inhibitor of MEK1 and MEK2;agonist of retinoid acid receptors</t>
  </si>
  <si>
    <t>SELUMETINIB:TRETINOIN (2:1 MOL/MOL)</t>
  </si>
  <si>
    <t>CPT1A</t>
  </si>
  <si>
    <t>inhibitor of carnitine palmitoyltransferase</t>
  </si>
  <si>
    <t>ETOMOXIR</t>
  </si>
  <si>
    <t>UBA1</t>
  </si>
  <si>
    <t>inhibitor of ubiquitin-activating enzyme in cells</t>
  </si>
  <si>
    <t>PYR-41</t>
  </si>
  <si>
    <t>BRD-K09344309</t>
  </si>
  <si>
    <t>inhibitor of STAT3</t>
  </si>
  <si>
    <t>NSC 74859</t>
  </si>
  <si>
    <t>TRPC6</t>
  </si>
  <si>
    <t>agonist of calcium-permeable ion channels</t>
  </si>
  <si>
    <t>HYPERFORIN</t>
  </si>
  <si>
    <t>BRD-K49290616</t>
  </si>
  <si>
    <t>SIRT1;SIRT2</t>
  </si>
  <si>
    <t>inhibitor of sirtuin 1 and sirtuin 2</t>
  </si>
  <si>
    <t>SALERMIDE</t>
  </si>
  <si>
    <t>agonist of retinoid acid receptors;inducer of DNA damage</t>
  </si>
  <si>
    <t>TRETINOIN:CARBOPLATIN (2:1 MOL/MOL)</t>
  </si>
  <si>
    <t>SGX-523</t>
  </si>
  <si>
    <t>PDE5A</t>
  </si>
  <si>
    <t>inhibitor of phosphodiesterase 5A</t>
  </si>
  <si>
    <t>SILDENAFIL</t>
  </si>
  <si>
    <t>PLATIN</t>
  </si>
  <si>
    <t>BRD-K85133207</t>
  </si>
  <si>
    <t>BRD-K52037352</t>
  </si>
  <si>
    <t>RORA;RORC</t>
  </si>
  <si>
    <t>synthetic ROR ligand; suppressor of TH17 differentiation</t>
  </si>
  <si>
    <t>SR1001</t>
  </si>
  <si>
    <t>MYH1;MYH2</t>
  </si>
  <si>
    <t>inhibitor of myosin II ATPases</t>
  </si>
  <si>
    <t>BLEBBISTATIN</t>
  </si>
  <si>
    <t>BRD-K01737880</t>
  </si>
  <si>
    <t>BRD-K20514654</t>
  </si>
  <si>
    <t>TNKS</t>
  </si>
  <si>
    <t>inhibitor of tankyrase</t>
  </si>
  <si>
    <t>JW-55</t>
  </si>
  <si>
    <t>MAP2K1;MAP2K2;DOT1L</t>
  </si>
  <si>
    <t>inhibitor of MEK1 and MEK2;inhibitor of histone methyltransferases</t>
  </si>
  <si>
    <t>SELUMETINIB:BRD-A02303741 (4:1 MOL/MOL)</t>
  </si>
  <si>
    <t>BRD-K96970199</t>
  </si>
  <si>
    <t>BCL2L1</t>
  </si>
  <si>
    <t>inhibitor of BCL-xL</t>
  </si>
  <si>
    <t>SZ4TA2</t>
  </si>
  <si>
    <t>BRD-K48334597</t>
  </si>
  <si>
    <t>CERS1;CERS2;CERS3;CERS4;CERS5;CERS6</t>
  </si>
  <si>
    <t>inhibitor of ceramide synthase</t>
  </si>
  <si>
    <t>FUMONISIN B1</t>
  </si>
  <si>
    <t>inhibitor of p53-dependent signaling</t>
  </si>
  <si>
    <t>PIFITHRIN-ALPHA</t>
  </si>
  <si>
    <t>ML323, GTPL7898, AOB2313</t>
  </si>
  <si>
    <t>RIBOCICLIB</t>
  </si>
  <si>
    <t>NAME</t>
  </si>
  <si>
    <t>MEAN_DIFF_AUC_LEUK</t>
  </si>
  <si>
    <t>AVG_AUC_LEUK</t>
  </si>
  <si>
    <t>AVG_AUC_SOLIDTUMORS_x</t>
  </si>
  <si>
    <t>AUC_RATIO_LEUK</t>
  </si>
  <si>
    <t>AUC_LEUK_TTEST</t>
  </si>
  <si>
    <t>AUC_LEUK_PVAL</t>
  </si>
  <si>
    <t>KE37</t>
  </si>
  <si>
    <t>LOUCY</t>
  </si>
  <si>
    <t>ALLSIL</t>
  </si>
  <si>
    <t>TALL1</t>
  </si>
  <si>
    <t>P12ICHIKAWA</t>
  </si>
  <si>
    <t>RPMI8402</t>
  </si>
  <si>
    <t>MOLT13</t>
  </si>
  <si>
    <t>MOLT16</t>
  </si>
  <si>
    <t>PF382</t>
  </si>
  <si>
    <t>SUPT1</t>
  </si>
  <si>
    <t>DND41</t>
  </si>
  <si>
    <t>JURKAT</t>
  </si>
  <si>
    <t>MOLT4</t>
  </si>
  <si>
    <t>CCRFCEM</t>
  </si>
  <si>
    <t>ATN1</t>
  </si>
  <si>
    <t>BE13</t>
  </si>
  <si>
    <t>CTV1</t>
  </si>
  <si>
    <t>MEAN_DIFF_AUC_LYMPH</t>
  </si>
  <si>
    <t>AVG_AUC_LYMPH</t>
  </si>
  <si>
    <t>AVG_AUC_SOLIDTUMORS_y</t>
  </si>
  <si>
    <t>AUC_RATIO_LYMPH</t>
  </si>
  <si>
    <t>AUC_LYMPH_TTEST</t>
  </si>
  <si>
    <t>AUC_LYMPH_PVAL</t>
  </si>
  <si>
    <t>KARPAS45</t>
  </si>
  <si>
    <t>KARPAS299</t>
  </si>
  <si>
    <t>HH</t>
  </si>
  <si>
    <t>SUPM2</t>
  </si>
  <si>
    <t>DEL</t>
  </si>
  <si>
    <t>SR786</t>
  </si>
  <si>
    <t>SUDHL1</t>
  </si>
  <si>
    <t>H9</t>
  </si>
  <si>
    <t>MEAN_DIFF_IC50_LEUK</t>
  </si>
  <si>
    <t>AVG_IC50_LEUK</t>
  </si>
  <si>
    <t>AVG_IC50_SOLIDTUMORS_x</t>
  </si>
  <si>
    <t>IC50_RATIO_LEUK</t>
  </si>
  <si>
    <t>IC50_LEUK_TTEST</t>
  </si>
  <si>
    <t>IC50_LEUK_PVAL</t>
  </si>
  <si>
    <t>MEAN_DIFF_IC50_LYMPH</t>
  </si>
  <si>
    <t>AVG_IC50_LYMPH</t>
  </si>
  <si>
    <t>AVG_IC50_SOLIDTUMORS_y</t>
  </si>
  <si>
    <t>IC50_RATIO_LYMPH</t>
  </si>
  <si>
    <t>IC50_LYMPH_TTEST</t>
  </si>
  <si>
    <t>IC50_LYMPH_PVAL</t>
  </si>
  <si>
    <t>-1.2250103672633592</t>
  </si>
  <si>
    <t>0.23827620533258212</t>
  </si>
  <si>
    <t>2.36764715580813</t>
  </si>
  <si>
    <t>-0.6364630677359794</t>
  </si>
  <si>
    <t>0.5334027903476379</t>
  </si>
  <si>
    <t>12.325040699899425</t>
  </si>
  <si>
    <t>-1.3988264038449625</t>
  </si>
  <si>
    <t>0.18037734984690404</t>
  </si>
  <si>
    <t>-1.4718219256228977</t>
  </si>
  <si>
    <t>-1.73290780644715</t>
  </si>
  <si>
    <t>0.10211308132503878</t>
  </si>
  <si>
    <t>5.375747588674674</t>
  </si>
  <si>
    <t>-3.5099879481588157</t>
  </si>
  <si>
    <t>0.0028407020870464747</t>
  </si>
  <si>
    <t>0.2502695201638728</t>
  </si>
  <si>
    <t>-2.8743195584788612</t>
  </si>
  <si>
    <t>0.010879822628914277</t>
  </si>
  <si>
    <t>0.14833001819685507</t>
  </si>
  <si>
    <t>-2.316829050899429</t>
  </si>
  <si>
    <t>0.03367532826322999</t>
  </si>
  <si>
    <t>1.6058510848360625</t>
  </si>
  <si>
    <t>-2.011350079513477</t>
  </si>
  <si>
    <t>0.06125555931963282</t>
  </si>
  <si>
    <t>-0.17996919212007212</t>
  </si>
  <si>
    <t>--</t>
  </si>
  <si>
    <t>-5.029600044950019</t>
  </si>
  <si>
    <t>0.00011215293627348158</t>
  </si>
  <si>
    <t>-2.391017210987951</t>
  </si>
  <si>
    <t>-4.4049725311166865</t>
  </si>
  <si>
    <t>0.0004226989617911965</t>
  </si>
  <si>
    <t>-3.8957770844620887</t>
  </si>
  <si>
    <t>-4.571643461466776</t>
  </si>
  <si>
    <t>0.0003342243286877248</t>
  </si>
  <si>
    <t>-1.8835542904503348</t>
  </si>
  <si>
    <t>-5.010858273038564</t>
  </si>
  <si>
    <t>0.00014830387317022717</t>
  </si>
  <si>
    <t>-2.1199034582092353</t>
  </si>
  <si>
    <t>6.571668447325382</t>
  </si>
  <si>
    <t>3.667539446254198e-06</t>
  </si>
  <si>
    <t>2.0840057481105565</t>
  </si>
  <si>
    <t>-5.497624128836135</t>
  </si>
  <si>
    <t>4.407474608174575e-05</t>
  </si>
  <si>
    <t>-2.2120193147278813</t>
  </si>
  <si>
    <t>-7.685905665056756</t>
  </si>
  <si>
    <t>8.472642096852437e-07</t>
  </si>
  <si>
    <t>-2.2172760360394337</t>
  </si>
  <si>
    <t>-0.6413127023973904</t>
  </si>
  <si>
    <t>0.5302620121002708</t>
  </si>
  <si>
    <t>-2.922607506190566</t>
  </si>
  <si>
    <t>-5.896304964743397</t>
  </si>
  <si>
    <t>2.1678512267970876e-05</t>
  </si>
  <si>
    <t>-0.810238917940781</t>
  </si>
  <si>
    <t>-1.7684451503615064</t>
  </si>
  <si>
    <t>0.09592749905821843</t>
  </si>
  <si>
    <t>1.4942791607660015</t>
  </si>
  <si>
    <t>-7.367991344949447</t>
  </si>
  <si>
    <t>1.422804505870463e-06</t>
  </si>
  <si>
    <t>-1.8287790372156525</t>
  </si>
  <si>
    <t>-6.703518385251227</t>
  </si>
  <si>
    <t>4.329326159905265e-06</t>
  </si>
  <si>
    <t>0.4396874782835755</t>
  </si>
  <si>
    <t>-6.073448459818875</t>
  </si>
  <si>
    <t>3.598484303160153e-05</t>
  </si>
  <si>
    <t>-0.0203210319508008</t>
  </si>
  <si>
    <t>-2.503443150906201</t>
  </si>
  <si>
    <t>0.023818243888904855</t>
  </si>
  <si>
    <t>-1.3778132907125662</t>
  </si>
  <si>
    <t>-0.3733042820258499</t>
  </si>
  <si>
    <t>0.7136419734007816</t>
  </si>
  <si>
    <t>-1.9721429284020937</t>
  </si>
  <si>
    <t>2.1506336809750577</t>
  </si>
  <si>
    <t>0.04109991232744195</t>
  </si>
  <si>
    <t>0.9135110746083132</t>
  </si>
  <si>
    <t>3.4335836273384306</t>
  </si>
  <si>
    <t>0.0025601680263603057</t>
  </si>
  <si>
    <t>-0.2654802780237657</t>
  </si>
  <si>
    <t>-2.4820922504997993</t>
  </si>
  <si>
    <t>0.025054648211496867</t>
  </si>
  <si>
    <t>-2.109683506732534</t>
  </si>
  <si>
    <t>-2.617985332075599</t>
  </si>
  <si>
    <t>0.01913202958473591</t>
  </si>
  <si>
    <t>-2.950491875751933</t>
  </si>
  <si>
    <t>2.0948904618550923</t>
  </si>
  <si>
    <t>0.052457102033900145</t>
  </si>
  <si>
    <t>-1.4859877440851708</t>
  </si>
  <si>
    <t>-3.304914789115856</t>
  </si>
  <si>
    <t>0.0044021665948298806</t>
  </si>
  <si>
    <t>-1.7859662740685058</t>
  </si>
  <si>
    <t>-0.3583868949246323</t>
  </si>
  <si>
    <t>0.7249693205964928</t>
  </si>
  <si>
    <t>0.7073398999320801</t>
  </si>
  <si>
    <t>1.1209108502277985</t>
  </si>
  <si>
    <t>0.27810728593673684</t>
  </si>
  <si>
    <t>4.694651713243187</t>
  </si>
  <si>
    <t>-3.3965320956043192</t>
  </si>
  <si>
    <t>0.0037974067317524548</t>
  </si>
  <si>
    <t>-8.411296465362662</t>
  </si>
  <si>
    <t>-4.291172261576824</t>
  </si>
  <si>
    <t>0.0005475464770650383</t>
  </si>
  <si>
    <t>-1.7968149707727494</t>
  </si>
  <si>
    <t>-11.229518328865227</t>
  </si>
  <si>
    <t>1.6214732738851872e-09</t>
  </si>
  <si>
    <t>-4.113965985772695</t>
  </si>
  <si>
    <t>-4.893538441932713</t>
  </si>
  <si>
    <t>0.0001495977511267224</t>
  </si>
  <si>
    <t>-3.8508655797497133</t>
  </si>
  <si>
    <t>-1.5001229886988872</t>
  </si>
  <si>
    <t>0.15264843726498772</t>
  </si>
  <si>
    <t>-1.825938271379596</t>
  </si>
  <si>
    <t>0.18280284405916797</t>
  </si>
  <si>
    <t>0.8571945416258</t>
  </si>
  <si>
    <t>-2.083206406572491</t>
  </si>
  <si>
    <t>-3.192723149779032</t>
  </si>
  <si>
    <t>0.0054526391443424065</t>
  </si>
  <si>
    <t>-2.510231189690073</t>
  </si>
  <si>
    <t>7.864345737918306</t>
  </si>
  <si>
    <t>3.1082923500421766e-07</t>
  </si>
  <si>
    <t>2.358484800909146</t>
  </si>
  <si>
    <t>9.390977301313088</t>
  </si>
  <si>
    <t>1.3009904469252988e-08</t>
  </si>
  <si>
    <t>0.0938652886231414</t>
  </si>
  <si>
    <t>13.754014786421424</t>
  </si>
  <si>
    <t>3.701301378265281e-24</t>
  </si>
  <si>
    <t>6.665056379097241</t>
  </si>
  <si>
    <t>5.0906364516785425</t>
  </si>
  <si>
    <t>3.481379850564253e-05</t>
  </si>
  <si>
    <t>2.1508018926335066</t>
  </si>
  <si>
    <t>12.885025731791979</t>
  </si>
  <si>
    <t>9.158746376506863e-26</t>
  </si>
  <si>
    <t>12.559760871492657</t>
  </si>
  <si>
    <t>7.525664009955837</t>
  </si>
  <si>
    <t>3.2779743446542026e-08</t>
  </si>
  <si>
    <t>0.7318214399707392</t>
  </si>
  <si>
    <t>-1.1888246008290915</t>
  </si>
  <si>
    <t>0.24935525161352937</t>
  </si>
  <si>
    <t>0.14188803258368787</t>
  </si>
  <si>
    <t>3.3561479858591747</t>
  </si>
  <si>
    <t>0.003381672782623906</t>
  </si>
  <si>
    <t>4.279004960196252</t>
  </si>
  <si>
    <t>-2.261314316431853</t>
  </si>
  <si>
    <t>0.034693822769994505</t>
  </si>
  <si>
    <t>-0.15368814500709935</t>
  </si>
  <si>
    <t>1.7935674723836037</t>
  </si>
  <si>
    <t>0.09011478319326918</t>
  </si>
  <si>
    <t>0.11487215583838842</t>
  </si>
  <si>
    <t>9.296518810529932</t>
  </si>
  <si>
    <t>5.151926978600848e-10</t>
  </si>
  <si>
    <t>1.226333792820932</t>
  </si>
  <si>
    <t>6.761586991580669</t>
  </si>
  <si>
    <t>3.0314480949851555e-07</t>
  </si>
  <si>
    <t>2.545908937985392</t>
  </si>
  <si>
    <t>1.4230967406049033</t>
  </si>
  <si>
    <t>0.17218406921256535</t>
  </si>
  <si>
    <t>-0.9926550493781271</t>
  </si>
  <si>
    <t>-1.6087379252398952</t>
  </si>
  <si>
    <t>0.12632050972579068</t>
  </si>
  <si>
    <t>-1.38413754247808</t>
  </si>
  <si>
    <t>7.311835502785371</t>
  </si>
  <si>
    <t>4.54122947059174e-07</t>
  </si>
  <si>
    <t>1.7442791347914015</t>
  </si>
  <si>
    <t>7.740576849400373</t>
  </si>
  <si>
    <t>5.030399243398652e-07</t>
  </si>
  <si>
    <t>5.167620222891835</t>
  </si>
  <si>
    <t>6.497056866665051</t>
  </si>
  <si>
    <t>5.278633995188861e-08</t>
  </si>
  <si>
    <t>2.43497770803945</t>
  </si>
  <si>
    <t>2.457557436298514</t>
  </si>
  <si>
    <t>0.021761677123066262</t>
  </si>
  <si>
    <t>0.5206607470774887</t>
  </si>
  <si>
    <t>-3.0082511296199677</t>
  </si>
  <si>
    <t>0.008115906063824407</t>
  </si>
  <si>
    <t>-0.03814152322190441</t>
  </si>
  <si>
    <t>-10.748590118087197</t>
  </si>
  <si>
    <t>4.572454695268513e-09</t>
  </si>
  <si>
    <t>-3.2446072489785447</t>
  </si>
  <si>
    <t>-4.930902257718971</t>
  </si>
  <si>
    <t>0.0001670332806930541</t>
  </si>
  <si>
    <t>-3.4638121590893385</t>
  </si>
  <si>
    <t>-2.540317707878308</t>
  </si>
  <si>
    <t>0.022491965861159473</t>
  </si>
  <si>
    <t>-1.4266474292618314</t>
  </si>
  <si>
    <t>-6.679381797485167</t>
  </si>
  <si>
    <t>2.7752567875582053e-06</t>
  </si>
  <si>
    <t>-2.5394204285297093</t>
  </si>
  <si>
    <t>1.5253486627182136</t>
  </si>
  <si>
    <t>0.14622823671418542</t>
  </si>
  <si>
    <t>0.2135737727660766</t>
  </si>
  <si>
    <t>0.47348560032264836</t>
  </si>
  <si>
    <t>0.6424903988064775</t>
  </si>
  <si>
    <t>-0.8099991742118516</t>
  </si>
  <si>
    <t>2.1750857743352747</t>
  </si>
  <si>
    <t>0.04313399387210251</t>
  </si>
  <si>
    <t>2.9185343062999403</t>
  </si>
  <si>
    <t>-2.1257987725470553</t>
  </si>
  <si>
    <t>0.048096586447477656</t>
  </si>
  <si>
    <t>1.2366607583232052</t>
  </si>
  <si>
    <t>0.2474671871159171</t>
  </si>
  <si>
    <t>0.8075705553353545</t>
  </si>
  <si>
    <t>-2.4843467756874893</t>
  </si>
  <si>
    <t>-0.9940335583880118</t>
  </si>
  <si>
    <t>0.33491428536014356</t>
  </si>
  <si>
    <t>2.7894049419218163</t>
  </si>
  <si>
    <t>-2.7225569142393384</t>
  </si>
  <si>
    <t>0.015169988980082318</t>
  </si>
  <si>
    <t>-1.7315732380783382</t>
  </si>
  <si>
    <t>15.654309532764552</t>
  </si>
  <si>
    <t>4.105400700799186e-15</t>
  </si>
  <si>
    <t>3.0012127399060473</t>
  </si>
  <si>
    <t>1.2857545152784342</t>
  </si>
  <si>
    <t>0.21735640029415557</t>
  </si>
  <si>
    <t>-2.106372880785808</t>
  </si>
  <si>
    <t>-4.9525556896378005</t>
  </si>
  <si>
    <t>0.0001611100690149512</t>
  </si>
  <si>
    <t>-2.0407672826048087</t>
  </si>
  <si>
    <t>-6.45607567957897</t>
  </si>
  <si>
    <t>7.931877767187349e-06</t>
  </si>
  <si>
    <t>-1.6071255793801411</t>
  </si>
  <si>
    <t>2.6562568033578207</t>
  </si>
  <si>
    <t>0.016779523726319204</t>
  </si>
  <si>
    <t>-0.6981641772761511</t>
  </si>
  <si>
    <t>-1.8667410480210331</t>
  </si>
  <si>
    <t>0.08013609922088928</t>
  </si>
  <si>
    <t>-2.077284018013615</t>
  </si>
  <si>
    <t>0.2898353376061191</t>
  </si>
  <si>
    <t>0.7753283834846063</t>
  </si>
  <si>
    <t>0.7250146628820873</t>
  </si>
  <si>
    <t>-0.8428052562709744</t>
  </si>
  <si>
    <t>0.411535180259307</t>
  </si>
  <si>
    <t>-1.0550436878883087</t>
  </si>
  <si>
    <t>7.3813776454077855</t>
  </si>
  <si>
    <t>7.17627165862711e-08</t>
  </si>
  <si>
    <t>0.0812104469344032</t>
  </si>
  <si>
    <t>13.291657756709235</t>
  </si>
  <si>
    <t>1.0799919944460649e-17</t>
  </si>
  <si>
    <t>1.2160297943521947</t>
  </si>
  <si>
    <t>6.644920286920329</t>
  </si>
  <si>
    <t>3.6361762166606597e-09</t>
  </si>
  <si>
    <t>2.583728825453774</t>
  </si>
  <si>
    <t>-0.2630235320817035</t>
  </si>
  <si>
    <t>0.7959310573135829</t>
  </si>
  <si>
    <t>-2.0268746224602703</t>
  </si>
  <si>
    <t>-4.984072085546218</t>
  </si>
  <si>
    <t>0.0001222080724778709</t>
  </si>
  <si>
    <t>-0.7496691643238981</t>
  </si>
  <si>
    <t>-2.1639339698406164</t>
  </si>
  <si>
    <t>0.04356103359579117</t>
  </si>
  <si>
    <t>-3.7423532258864154</t>
  </si>
  <si>
    <t>-1.7642375676903839</t>
  </si>
  <si>
    <t>0.09705415419389002</t>
  </si>
  <si>
    <t>-2.7056407706274435</t>
  </si>
  <si>
    <t>1.9726219891475403</t>
  </si>
  <si>
    <t>0.0644866012653359</t>
  </si>
  <si>
    <t>-1.2002407733134763</t>
  </si>
  <si>
    <t>12.098031974975214</t>
  </si>
  <si>
    <t>4.803632830851068e-22</t>
  </si>
  <si>
    <t>2.2197290498363755</t>
  </si>
  <si>
    <t>-11.107363580198339</t>
  </si>
  <si>
    <t>1.247509871206357e-09</t>
  </si>
  <si>
    <t>-3.006402972766696</t>
  </si>
  <si>
    <t>-7.981897287072151</t>
  </si>
  <si>
    <t>3.596380247553991e-07</t>
  </si>
  <si>
    <t>-2.5835543800032204</t>
  </si>
  <si>
    <t>-2.155968972805895</t>
  </si>
  <si>
    <t>0.04619817845849315</t>
  </si>
  <si>
    <t>-2.4264020701188267</t>
  </si>
  <si>
    <t>-2.332157191162186</t>
  </si>
  <si>
    <t>0.03088104595509042</t>
  </si>
  <si>
    <t>-0.9512952298407836</t>
  </si>
  <si>
    <t>-5.501794836314679</t>
  </si>
  <si>
    <t>3.397669585006176e-05</t>
  </si>
  <si>
    <t>-4.170032771501676</t>
  </si>
  <si>
    <t>-8.252990099195225</t>
  </si>
  <si>
    <t>7.934485477327682e-05</t>
  </si>
  <si>
    <t>0.27166957809119285</t>
  </si>
  <si>
    <t>0.03299134543992861</t>
  </si>
  <si>
    <t>0.974099213005845</t>
  </si>
  <si>
    <t>-2.547469096707748</t>
  </si>
  <si>
    <t>-1.2742807389408441</t>
  </si>
  <si>
    <t>0.2213823432466922</t>
  </si>
  <si>
    <t>-2.319836658337689</t>
  </si>
  <si>
    <t>1.0723494237291342</t>
  </si>
  <si>
    <t>0.29858826785860104</t>
  </si>
  <si>
    <t>-0.8401815785280403</t>
  </si>
  <si>
    <t>-2.740751194788031</t>
  </si>
  <si>
    <t>0.014044508293482189</t>
  </si>
  <si>
    <t>-1.5079879590644132</t>
  </si>
  <si>
    <t>-3.111675500280111</t>
  </si>
  <si>
    <t>0.006439729838820815</t>
  </si>
  <si>
    <t>-1.0553341035999064</t>
  </si>
  <si>
    <t>-0.5666059546946892</t>
  </si>
  <si>
    <t>0.5791770681387006</t>
  </si>
  <si>
    <t>-0.5612488152186189</t>
  </si>
  <si>
    <t>0.7857310531405208</t>
  </si>
  <si>
    <t>0.44298930675925385</t>
  </si>
  <si>
    <t>-0.5131140365703772</t>
  </si>
  <si>
    <t>-0.1538862579240317</t>
  </si>
  <si>
    <t>0.8795337043802413</t>
  </si>
  <si>
    <t>4.275766772590236</t>
  </si>
  <si>
    <t>0.5309656747149929</t>
  </si>
  <si>
    <t>0.60242518490256</t>
  </si>
  <si>
    <t>1.7351088323116726</t>
  </si>
  <si>
    <t>-0.11460848548690611</t>
  </si>
  <si>
    <t>0.910133453898909</t>
  </si>
  <si>
    <t>-2.399883218495411</t>
  </si>
  <si>
    <t>2.6246088537912344</t>
  </si>
  <si>
    <t>0.017206853822999725</t>
  </si>
  <si>
    <t>4.215095477955591</t>
  </si>
  <si>
    <t>0.4797404411665466</t>
  </si>
  <si>
    <t>0.6377103147929835</t>
  </si>
  <si>
    <t>-0.420217147221901</t>
  </si>
  <si>
    <t>3.046289890981796</t>
  </si>
  <si>
    <t>0.007056007848300785</t>
  </si>
  <si>
    <t>3.229350495037187</t>
  </si>
  <si>
    <t>-3.0854746502153754</t>
  </si>
  <si>
    <t>0.006855945560777266</t>
  </si>
  <si>
    <t>-1.9027431161379513</t>
  </si>
  <si>
    <t>0.5888428880333033</t>
  </si>
  <si>
    <t>0.564558239458854</t>
  </si>
  <si>
    <t>2.3435819622031047</t>
  </si>
  <si>
    <t>1.347280766003507</t>
  </si>
  <si>
    <t>0.19592920073208253</t>
  </si>
  <si>
    <t>-1.3427219964502592</t>
  </si>
  <si>
    <t>6.192101184705784</t>
  </si>
  <si>
    <t>8.520409151137248e-06</t>
  </si>
  <si>
    <t>0.5657047207561149</t>
  </si>
  <si>
    <t>1.2437252045665552</t>
  </si>
  <si>
    <t>0.230340683182393</t>
  </si>
  <si>
    <t>0.6100515503372622</t>
  </si>
  <si>
    <t>2.016365384881999</t>
  </si>
  <si>
    <t>0.0600212280927766</t>
  </si>
  <si>
    <t>-0.6378360617623827</t>
  </si>
  <si>
    <t>6.821130192469976</t>
  </si>
  <si>
    <t>3.1525066070088767e-06</t>
  </si>
  <si>
    <t>9.254276658231905</t>
  </si>
  <si>
    <t>-4.4739911549582585</t>
  </si>
  <si>
    <t>0.0003382565259557236</t>
  </si>
  <si>
    <t>-1.6417178586928056</t>
  </si>
  <si>
    <t>-5.417123606922214</t>
  </si>
  <si>
    <t>4.404349352418812e-05</t>
  </si>
  <si>
    <t>-1.8367642373445268</t>
  </si>
  <si>
    <t>-3.2959537354643573</t>
  </si>
  <si>
    <t>0.0047234808408703</t>
  </si>
  <si>
    <t>-3.480101414342137</t>
  </si>
  <si>
    <t>-7.742765277820917</t>
  </si>
  <si>
    <t>6.143404873390023e-07</t>
  </si>
  <si>
    <t>-2.5210147183412355</t>
  </si>
  <si>
    <t>-8.470825728180998</t>
  </si>
  <si>
    <t>6.107700065257976e-08</t>
  </si>
  <si>
    <t>-3.4384652001642815</t>
  </si>
  <si>
    <t>4.697383611468091</t>
  </si>
  <si>
    <t>0.00018485565797199234</t>
  </si>
  <si>
    <t>3.948994712986174</t>
  </si>
  <si>
    <t>2.4415460869883026</t>
  </si>
  <si>
    <t>0.026575319728665836</t>
  </si>
  <si>
    <t>0.5048249015189263</t>
  </si>
  <si>
    <t>-1.3269431767612772</t>
  </si>
  <si>
    <t>0.20380306632867606</t>
  </si>
  <si>
    <t>-2.653174708028958</t>
  </si>
  <si>
    <t>6.134191125094506</t>
  </si>
  <si>
    <t>7.776566671550512e-06</t>
  </si>
  <si>
    <t>2.5603032562662658</t>
  </si>
  <si>
    <t>10.924241179153352</t>
  </si>
  <si>
    <t>6.825749539178614e-11</t>
  </si>
  <si>
    <t>4.180597027559647</t>
  </si>
  <si>
    <t>-0.987863065955987</t>
  </si>
  <si>
    <t>0.33505033959957076</t>
  </si>
  <si>
    <t>0.16033276673351007</t>
  </si>
  <si>
    <t>3.3357077689847827</t>
  </si>
  <si>
    <t>0.004043257017426592</t>
  </si>
  <si>
    <t>2.113000357128502</t>
  </si>
  <si>
    <t>2.8831623031437066</t>
  </si>
  <si>
    <t>0.010101159833044951</t>
  </si>
  <si>
    <t>7.139477918837489</t>
  </si>
  <si>
    <t>8.73543255748616</t>
  </si>
  <si>
    <t>2.0447016508234564e-08</t>
  </si>
  <si>
    <t>0.3418643150319309</t>
  </si>
  <si>
    <t>-6.14874232580181</t>
  </si>
  <si>
    <t>1.143941766062706e-05</t>
  </si>
  <si>
    <t>-2.2409446494981946</t>
  </si>
  <si>
    <t>-6.557577321304584</t>
  </si>
  <si>
    <t>4.995573933583934e-06</t>
  </si>
  <si>
    <t>-2.5055273725735865</t>
  </si>
  <si>
    <t>-1.926489813323785</t>
  </si>
  <si>
    <t>0.07196101113595849</t>
  </si>
  <si>
    <t>-1.1067097911578474</t>
  </si>
  <si>
    <t>-4.405757548014617</t>
  </si>
  <si>
    <t>0.00047160960368400524</t>
  </si>
  <si>
    <t>-1.5005185196584936</t>
  </si>
  <si>
    <t>-3.8406756669358444</t>
  </si>
  <si>
    <t>0.0012769637553966464</t>
  </si>
  <si>
    <t>-2.908211185092882</t>
  </si>
  <si>
    <t>-0.8416316933523919</t>
  </si>
  <si>
    <t>0.41262510043314093</t>
  </si>
  <si>
    <t>-0.31752996120786864</t>
  </si>
  <si>
    <t>-1.9247918813707938</t>
  </si>
  <si>
    <t>0.07175028299176302</t>
  </si>
  <si>
    <t>-0.3133205006529465</t>
  </si>
  <si>
    <t>-0.7278167576135093</t>
  </si>
  <si>
    <t>0.4764537759823282</t>
  </si>
  <si>
    <t>0.47681660688157174</t>
  </si>
  <si>
    <t>-7.552153888988182</t>
  </si>
  <si>
    <t>8.186882224525566e-07</t>
  </si>
  <si>
    <t>-3.6572642878390615</t>
  </si>
  <si>
    <t>-12.270086646804355</t>
  </si>
  <si>
    <t>4.3335503518737466e-10</t>
  </si>
  <si>
    <t>-2.344782500221222</t>
  </si>
  <si>
    <t>1.4283330577243514</t>
  </si>
  <si>
    <t>0.17240325025009226</t>
  </si>
  <si>
    <t>1.4805874241508825</t>
  </si>
  <si>
    <t>-2.6209908419402557</t>
  </si>
  <si>
    <t>0.02075601339612982</t>
  </si>
  <si>
    <t>-3.719866537423955</t>
  </si>
  <si>
    <t>-8.700662163128653</t>
  </si>
  <si>
    <t>2.836415509832661e-17</t>
  </si>
  <si>
    <t>-6.680216189497356</t>
  </si>
  <si>
    <t>5.769659955048048e-09</t>
  </si>
  <si>
    <t>-7.302720960276956</t>
  </si>
  <si>
    <t>9.642297854622487e-13</t>
  </si>
  <si>
    <t>-6.069624258802645</t>
  </si>
  <si>
    <t>2.2766116700882144e-08</t>
  </si>
  <si>
    <t>-7.494079093092708</t>
  </si>
  <si>
    <t>2.266168951619787e-13</t>
  </si>
  <si>
    <t>-7.8108091786695155</t>
  </si>
  <si>
    <t>2.4466092205412765e-14</t>
  </si>
  <si>
    <t>-8.534067219054625</t>
  </si>
  <si>
    <t>3.149457420674799e-16</t>
  </si>
  <si>
    <t>-6.933428147976206</t>
  </si>
  <si>
    <t>7.362991576454443e-10</t>
  </si>
  <si>
    <t>-5.071530796133879</t>
  </si>
  <si>
    <t>5.162346295584062e-07</t>
  </si>
  <si>
    <t>-4.884968057076094</t>
  </si>
  <si>
    <t>1.3058306674034378e-06</t>
  </si>
  <si>
    <t>-6.672171137922693</t>
  </si>
  <si>
    <t>5.4633741750616766e-11</t>
  </si>
  <si>
    <t>-6.1090558233479015</t>
  </si>
  <si>
    <t>2.2035435546971173e-09</t>
  </si>
  <si>
    <t>-6.303721079300801</t>
  </si>
  <si>
    <t>5.240096130066195e-10</t>
  </si>
  <si>
    <t>-4.371362395151323</t>
  </si>
  <si>
    <t>9.275734489348285e-05</t>
  </si>
  <si>
    <t>-5.253214459356899</t>
  </si>
  <si>
    <t>2.0763009349313197e-07</t>
  </si>
  <si>
    <t>-5.595712618311489</t>
  </si>
  <si>
    <t>3.280096126558784e-08</t>
  </si>
  <si>
    <t>-5.205640521555793</t>
  </si>
  <si>
    <t>2.6244208631727896e-07</t>
  </si>
  <si>
    <t>0.20344610996141305</t>
  </si>
  <si>
    <t>0.8464735841951352</t>
  </si>
  <si>
    <t>-11.664295557742962</t>
  </si>
  <si>
    <t>1.4832909851591808e-28</t>
  </si>
  <si>
    <t>-11.555744244043254</t>
  </si>
  <si>
    <t>4.68673121187732e-28</t>
  </si>
  <si>
    <t>-11.570224969450832</t>
  </si>
  <si>
    <t>4.222514092946679e-28</t>
  </si>
  <si>
    <t>-11.143562467196368</t>
  </si>
  <si>
    <t>6.516178638386542e-26</t>
  </si>
  <si>
    <t>-5.505617117356748</t>
  </si>
  <si>
    <t>5.443453936078687e-08</t>
  </si>
  <si>
    <t>-2.0512596905753053</t>
  </si>
  <si>
    <t>0.07639485460524528</t>
  </si>
  <si>
    <t>-9.127063653006873</t>
  </si>
  <si>
    <t>9.254298250506638e-19</t>
  </si>
  <si>
    <t>-5.139608784484078</t>
  </si>
  <si>
    <t>0.0002161690285555513</t>
  </si>
  <si>
    <t>-7.257604085593654</t>
  </si>
  <si>
    <t>1.1630418209272887e-12</t>
  </si>
  <si>
    <t>0.5525727907029029</t>
  </si>
  <si>
    <t>0.6041839183292865</t>
  </si>
  <si>
    <t>-8.51784078779007</t>
  </si>
  <si>
    <t>1.203625859202503e-16</t>
  </si>
  <si>
    <t>-3.0616837136555692</t>
  </si>
  <si>
    <t>0.015323934454932128</t>
  </si>
  <si>
    <t>-6.87350040996553</t>
  </si>
  <si>
    <t>1.419740739683492e-11</t>
  </si>
  <si>
    <t>-5.858783451728612</t>
  </si>
  <si>
    <t>1.209049452723917e-07</t>
  </si>
  <si>
    <t>-11.329549702553752</t>
  </si>
  <si>
    <t>3.0160460412588105e-27</t>
  </si>
  <si>
    <t>-5.585069828781382</t>
  </si>
  <si>
    <t>0.000110622793558043</t>
  </si>
  <si>
    <t>-7.343678279216572</t>
  </si>
  <si>
    <t>6.343261605632586e-13</t>
  </si>
  <si>
    <t>-6.9325744524116875</t>
  </si>
  <si>
    <t>1.3975009755035643e-11</t>
  </si>
  <si>
    <t>-9.477037660118516</t>
  </si>
  <si>
    <t>5.656587881795054e-20</t>
  </si>
  <si>
    <t>-0.15355592779355992</t>
  </si>
  <si>
    <t>0.8838157904372939</t>
  </si>
  <si>
    <t>-4.743662520622239</t>
  </si>
  <si>
    <t>6.169185844819604e-05</t>
  </si>
  <si>
    <t>-1.5198771033842366</t>
  </si>
  <si>
    <t>0.17991066298866243</t>
  </si>
  <si>
    <t>-7.242353148060804</t>
  </si>
  <si>
    <t>1.2929873626820403e-12</t>
  </si>
  <si>
    <t>-6.546877425570189</t>
  </si>
  <si>
    <t>1.3227140784828831e-10</t>
  </si>
  <si>
    <t>-4.075962843917732</t>
  </si>
  <si>
    <t>5.186925156222474e-05</t>
  </si>
  <si>
    <t>0.07927005030219215</t>
  </si>
  <si>
    <t>0.9403515954803428</t>
  </si>
  <si>
    <t>-0.47723159542342625</t>
  </si>
  <si>
    <t>0.6358222116974834</t>
  </si>
  <si>
    <t>-2.7633235792510904</t>
  </si>
  <si>
    <t>0.0058997532083109525</t>
  </si>
  <si>
    <t>-9.442189478403208</t>
  </si>
  <si>
    <t>6.528039690671231e-20</t>
  </si>
  <si>
    <t>-9.465115056577597</t>
  </si>
  <si>
    <t>9.94506823577406e-20</t>
  </si>
  <si>
    <t>-5.850137159990085</t>
  </si>
  <si>
    <t>7.666508988651518e-09</t>
  </si>
  <si>
    <t>-5.9877627353056875</t>
  </si>
  <si>
    <t>3.7050644693255015e-09</t>
  </si>
  <si>
    <t>-6.371119559128384</t>
  </si>
  <si>
    <t>3.710575926200889e-10</t>
  </si>
  <si>
    <t>-6.423035116710933</t>
  </si>
  <si>
    <t>2.730698620456095e-10</t>
  </si>
  <si>
    <t>-4.903452785882841</t>
  </si>
  <si>
    <t>1.2082202573156668e-06</t>
  </si>
  <si>
    <t>-5.169988994948556</t>
  </si>
  <si>
    <t>3.195247480244807e-07</t>
  </si>
  <si>
    <t>-11.236229950102707</t>
  </si>
  <si>
    <t>5.239709934458035e-26</t>
  </si>
  <si>
    <t>-11.256783585930403</t>
  </si>
  <si>
    <t>1.0909854012756744e-19</t>
  </si>
  <si>
    <t>-9.56522338433025</t>
  </si>
  <si>
    <t>2.4533509049054077e-20</t>
  </si>
  <si>
    <t>-9.049931515459607</t>
  </si>
  <si>
    <t>5.739972750171636e-18</t>
  </si>
  <si>
    <t>-8.521854885750836</t>
  </si>
  <si>
    <t>5.339318637997501e-14</t>
  </si>
  <si>
    <t>-3.474588804500483</t>
  </si>
  <si>
    <t>0.0091322423173688</t>
  </si>
  <si>
    <t>-10.941118964485986</t>
  </si>
  <si>
    <t>3.3348778513478354e-25</t>
  </si>
  <si>
    <t>-11.215970327505698</t>
  </si>
  <si>
    <t>1.210626346013055e-25</t>
  </si>
  <si>
    <t>-0.2855404821162975</t>
  </si>
  <si>
    <t>0.7782207940120629</t>
  </si>
  <si>
    <t>-3.4600329098381075</t>
  </si>
  <si>
    <t>0.0005784950640980694</t>
  </si>
  <si>
    <t>-6.98096729022426</t>
  </si>
  <si>
    <t>7.327644099253495e-12</t>
  </si>
  <si>
    <t>-6.806059196113643</t>
  </si>
  <si>
    <t>2.3001890195823737e-11</t>
  </si>
  <si>
    <t>-2.618670076826853</t>
  </si>
  <si>
    <t>0.009037292742520952</t>
  </si>
  <si>
    <t>-2.5635964783619123</t>
  </si>
  <si>
    <t>0.010586100081284763</t>
  </si>
  <si>
    <t>-9.68053475429356</t>
  </si>
  <si>
    <t>9.508052408664809e-21</t>
  </si>
  <si>
    <t>-8.846133836053555</t>
  </si>
  <si>
    <t>3.979069169904739e-16</t>
  </si>
  <si>
    <t>-11.301935884560388</t>
  </si>
  <si>
    <t>2.8754498684153984e-27</t>
  </si>
  <si>
    <t>-8.535511556224474</t>
  </si>
  <si>
    <t>1.6569000601634385e-09</t>
  </si>
  <si>
    <t>-13.037221543297424</t>
  </si>
  <si>
    <t>1.3055205250974505e-34</t>
  </si>
  <si>
    <t>-5.65161247252547</t>
  </si>
  <si>
    <t>0.0004192429433619219</t>
  </si>
  <si>
    <t>-7.707640308643221</t>
  </si>
  <si>
    <t>4.852918875859884e-14</t>
  </si>
  <si>
    <t>-4.483831100777679</t>
  </si>
  <si>
    <t>0.00038042509224287533</t>
  </si>
  <si>
    <t>-12.472732527877515</t>
  </si>
  <si>
    <t>2.9853486341686205e-32</t>
  </si>
  <si>
    <t>-6.470922577671753</t>
  </si>
  <si>
    <t>6.590329222487485e-05</t>
  </si>
  <si>
    <t>-11.288654926108597</t>
  </si>
  <si>
    <t>9.200351703240475e-27</t>
  </si>
  <si>
    <t>-5.606272877070123</t>
  </si>
  <si>
    <t>0.0003973561064404676</t>
  </si>
  <si>
    <t>-9.878401268754414</t>
  </si>
  <si>
    <t>5.455723553289172e-20</t>
  </si>
  <si>
    <t>-3.8037664275077656</t>
  </si>
  <si>
    <t>0.00648997840184286</t>
  </si>
  <si>
    <t>-10.538125189780448</t>
  </si>
  <si>
    <t>2.013763962950581e-20</t>
  </si>
  <si>
    <t>-2.2904958197973486</t>
  </si>
  <si>
    <t>0.06351890013962738</t>
  </si>
  <si>
    <t>-11.128395123662354</t>
  </si>
  <si>
    <t>1.0327066599652107e-25</t>
  </si>
  <si>
    <t>-3.8132761868852803</t>
  </si>
  <si>
    <t>0.0068013677056318455</t>
  </si>
  <si>
    <t>-8.028060397143925</t>
  </si>
  <si>
    <t>3.340693714915202e-14</t>
  </si>
  <si>
    <t>-3.881360667230378</t>
  </si>
  <si>
    <t>0.004960652687872143</t>
  </si>
  <si>
    <t>-8.424144592655106</t>
  </si>
  <si>
    <t>2.411229066682863e-16</t>
  </si>
  <si>
    <t>-7.493338764076527</t>
  </si>
  <si>
    <t>1.609329923750296e-12</t>
  </si>
  <si>
    <t>-9.613503444957496</t>
  </si>
  <si>
    <t>4.7909820445596376e-20</t>
  </si>
  <si>
    <t>-4.5708880411332755</t>
  </si>
  <si>
    <t>0.0014104489254647215</t>
  </si>
  <si>
    <t>-6.116522383549408</t>
  </si>
  <si>
    <t>1.6191295736407144e-09</t>
  </si>
  <si>
    <t>-5.065170919201245</t>
  </si>
  <si>
    <t>1.4281359508038562e-06</t>
  </si>
  <si>
    <t>-5.131328833718908</t>
  </si>
  <si>
    <t>3.8354497222626885e-07</t>
  </si>
  <si>
    <t>-1.0961334364656161</t>
  </si>
  <si>
    <t>0.31263250937706016</t>
  </si>
  <si>
    <t>-4.854771244660668</t>
  </si>
  <si>
    <t>1.5124662998830854e-06</t>
  </si>
  <si>
    <t>-0.7127393528316581</t>
  </si>
  <si>
    <t>0.5032068627486169</t>
  </si>
  <si>
    <t>-6.629869287633183</t>
  </si>
  <si>
    <t>7.481315517887751e-11</t>
  </si>
  <si>
    <t>-6.22167708157681</t>
  </si>
  <si>
    <t>3.2451708946930778e-09</t>
  </si>
  <si>
    <t>-11.601454229792417</t>
  </si>
  <si>
    <t>9.62169930239065e-28</t>
  </si>
  <si>
    <t>-10.556254088286247</t>
  </si>
  <si>
    <t>3.602465907874551e-15</t>
  </si>
  <si>
    <t>-11.483240086311426</t>
  </si>
  <si>
    <t>6.98927118537294e-28</t>
  </si>
  <si>
    <t>-7.329606683573905</t>
  </si>
  <si>
    <t>7.792108811223614e-06</t>
  </si>
  <si>
    <t>-7.810078366649998</t>
  </si>
  <si>
    <t>2.3426451397705345e-14</t>
  </si>
  <si>
    <t>-3.79221047643392</t>
  </si>
  <si>
    <t>0.0035991845352875192</t>
  </si>
  <si>
    <t>-11.78439615350267</t>
  </si>
  <si>
    <t>8.45994227708018e-29</t>
  </si>
  <si>
    <t>-6.003336721575273</t>
  </si>
  <si>
    <t>0.0001557310665368643</t>
  </si>
  <si>
    <t>-10.57874470393813</t>
  </si>
  <si>
    <t>3.503480554245319e-24</t>
  </si>
  <si>
    <t>-10.193662174844508</t>
  </si>
  <si>
    <t>1.4513601008990037e-20</t>
  </si>
  <si>
    <t>-9.551889644350506</t>
  </si>
  <si>
    <t>2.5831429849815356e-20</t>
  </si>
  <si>
    <t>-9.639848954322964</t>
  </si>
  <si>
    <t>2.1187302897632403e-20</t>
  </si>
  <si>
    <t>-11.149426455619446</t>
  </si>
  <si>
    <t>1.6920911654473395e-26</t>
  </si>
  <si>
    <t>-0.7337366562064843</t>
  </si>
  <si>
    <t>0.4945966516573293</t>
  </si>
  <si>
    <t>-5.353247133850035</t>
  </si>
  <si>
    <t>1.2103023036375116e-07</t>
  </si>
  <si>
    <t>-5.078024087259044</t>
  </si>
  <si>
    <t>5.057668648078451e-07</t>
  </si>
  <si>
    <t>-6.652512548612902</t>
  </si>
  <si>
    <t>6.39437912549637e-11</t>
  </si>
  <si>
    <t>-6.334072079192936</t>
  </si>
  <si>
    <t>5.80797940894618e-10</t>
  </si>
  <si>
    <t>-10.318104848363333</t>
  </si>
  <si>
    <t>4.639992417658378e-23</t>
  </si>
  <si>
    <t>-4.173672823247879</t>
  </si>
  <si>
    <t>0.0031023083000702666</t>
  </si>
  <si>
    <t>-3.7519552864378576</t>
  </si>
  <si>
    <t>0.00019072742822267685</t>
  </si>
  <si>
    <t>-3.56489716979794</t>
  </si>
  <si>
    <t>0.00039116697259874186</t>
  </si>
  <si>
    <t>-12.210101388058225</t>
  </si>
  <si>
    <t>9.705816387977248e-27</t>
  </si>
  <si>
    <t>-5.808744626645298</t>
  </si>
  <si>
    <t>0.00042166791372800886</t>
  </si>
  <si>
    <t>-8.252805178422783</t>
  </si>
  <si>
    <t>9.555944770495062e-16</t>
  </si>
  <si>
    <t>-4.162858902209146</t>
  </si>
  <si>
    <t>0.0017203724323558134</t>
  </si>
  <si>
    <t>-8.031894679447607</t>
  </si>
  <si>
    <t>4.2078749184803196e-15</t>
  </si>
  <si>
    <t>-7.87843888542828</t>
  </si>
  <si>
    <t>1.6192032158329595e-14</t>
  </si>
  <si>
    <t>-6.187056888638282</t>
  </si>
  <si>
    <t>1.105188887749491e-09</t>
  </si>
  <si>
    <t>-5.26251166081214</t>
  </si>
  <si>
    <t>4.3052690716207587e-07</t>
  </si>
  <si>
    <t>-5.5437229951680544</t>
  </si>
  <si>
    <t>4.3949158817365985e-08</t>
  </si>
  <si>
    <t>-6.333936586289336</t>
  </si>
  <si>
    <t>4.997482458615506e-10</t>
  </si>
  <si>
    <t>-7.09748058796171</t>
  </si>
  <si>
    <t>3.2148944975842417e-12</t>
  </si>
  <si>
    <t>-4.44869157725379</t>
  </si>
  <si>
    <t>0.0001267228438288684</t>
  </si>
  <si>
    <t>-7.280160618415679</t>
  </si>
  <si>
    <t>1.0267144798514312e-12</t>
  </si>
  <si>
    <t>-6.019220147565113</t>
  </si>
  <si>
    <t>1.9696492762131597e-07</t>
  </si>
  <si>
    <t>-13.14403440216882</t>
  </si>
  <si>
    <t>4.124063911703037e-31</t>
  </si>
  <si>
    <t>-5.236770223520006</t>
  </si>
  <si>
    <t>0.0012767544023226586</t>
  </si>
  <si>
    <t>-10.611529350818953</t>
  </si>
  <si>
    <t>3.2039792404264845e-22</t>
  </si>
  <si>
    <t>-12.527283964786331</t>
  </si>
  <si>
    <t>8.776762208436268e-26</t>
  </si>
  <si>
    <t>-4.719798634759838</t>
  </si>
  <si>
    <t>3.0073639440215242e-06</t>
  </si>
  <si>
    <t>-2.3030449010369027</t>
  </si>
  <si>
    <t>0.054752477238500595</t>
  </si>
  <si>
    <t>-9.592104665515976</t>
  </si>
  <si>
    <t>2.2859204265211038e-20</t>
  </si>
  <si>
    <t>-8.52971469434914</t>
  </si>
  <si>
    <t>1.829263361099609e-15</t>
  </si>
  <si>
    <t>-8.615107668791666</t>
  </si>
  <si>
    <t>5.434822316497004e-17</t>
  </si>
  <si>
    <t>-4.52693856087622</t>
  </si>
  <si>
    <t>0.0008895182839293527</t>
  </si>
  <si>
    <t>-9.884693876919147</t>
  </si>
  <si>
    <t>1.9443648607674917e-20</t>
  </si>
  <si>
    <t>-10.792825088073728</t>
  </si>
  <si>
    <t>7.347955742327517e-24</t>
  </si>
  <si>
    <t>-6.558435739754407</t>
  </si>
  <si>
    <t>1.12989734759634e-10</t>
  </si>
  <si>
    <t>-6.269275132502876</t>
  </si>
  <si>
    <t>7.372161441676549e-10</t>
  </si>
  <si>
    <t>-11.148143796115148</t>
  </si>
  <si>
    <t>1.468157569451824e-26</t>
  </si>
  <si>
    <t>-5.11678370296981</t>
  </si>
  <si>
    <t>0.0005378030815314045</t>
  </si>
  <si>
    <t>-6.865322616738512</t>
  </si>
  <si>
    <t>1.8224852154292086e-11</t>
  </si>
  <si>
    <t>-2.98183175183264</t>
  </si>
  <si>
    <t>0.017392123840128264</t>
  </si>
  <si>
    <t>-2.182665273885669</t>
  </si>
  <si>
    <t>0.02943825068478987</t>
  </si>
  <si>
    <t>-1.2621670268931637</t>
  </si>
  <si>
    <t>0.22624226230714997</t>
  </si>
  <si>
    <t>-11.651344262371632</t>
  </si>
  <si>
    <t>9.087392324409883e-27</t>
  </si>
  <si>
    <t>-12.623544061704813</t>
  </si>
  <si>
    <t>1.7635994325279598e-29</t>
  </si>
  <si>
    <t>-9.709839046372487</t>
  </si>
  <si>
    <t>7.573139578802848e-21</t>
  </si>
  <si>
    <t>-7.47648609872326</t>
  </si>
  <si>
    <t>4.5777418261254734e-08</t>
  </si>
  <si>
    <t>-2.072967665600028</t>
  </si>
  <si>
    <t>0.03858566513910426</t>
  </si>
  <si>
    <t>-1.4226779246092882</t>
  </si>
  <si>
    <t>0.1571245196222731</t>
  </si>
  <si>
    <t>-5.526459752690289</t>
  </si>
  <si>
    <t>4.7848881175459526e-08</t>
  </si>
  <si>
    <t>-5.793194237946684</t>
  </si>
  <si>
    <t>1.0926248986072022e-08</t>
  </si>
  <si>
    <t>-5.459071525010082</t>
  </si>
  <si>
    <t>7.011121758492104e-08</t>
  </si>
  <si>
    <t>-5.364992221521222</t>
  </si>
  <si>
    <t>1.2218693116251576e-07</t>
  </si>
  <si>
    <t>-7.406263610958257</t>
  </si>
  <si>
    <t>5.687719241132646e-13</t>
  </si>
  <si>
    <t>-8.344995032946239</t>
  </si>
  <si>
    <t>8.250269585653204e-16</t>
  </si>
  <si>
    <t>-4.518683587446312</t>
  </si>
  <si>
    <t>9.89831580427302e-06</t>
  </si>
  <si>
    <t>-4.5397803695238155</t>
  </si>
  <si>
    <t>0.00014544971656445496</t>
  </si>
  <si>
    <t>-3.8290297932600708</t>
  </si>
  <si>
    <t>0.0001416334026389216</t>
  </si>
  <si>
    <t>-3.760368819867023</t>
  </si>
  <si>
    <t>0.00018551371676323546</t>
  </si>
  <si>
    <t>-6.637568228509725</t>
  </si>
  <si>
    <t>6.948598968625711e-11</t>
  </si>
  <si>
    <t>-5.990631694111224</t>
  </si>
  <si>
    <t>6.016801571474129e-09</t>
  </si>
  <si>
    <t>-2.5385241515886605</t>
  </si>
  <si>
    <t>0.014029453520583199</t>
  </si>
  <si>
    <t>-1.509894941106336</t>
  </si>
  <si>
    <t>0.167610589565136</t>
  </si>
  <si>
    <t>-7.311631405587272</t>
  </si>
  <si>
    <t>7.993759629242634e-13</t>
  </si>
  <si>
    <t>-4.806527007487871</t>
  </si>
  <si>
    <t>6.550535683094507e-05</t>
  </si>
  <si>
    <t>-4.220423532704946</t>
  </si>
  <si>
    <t>2.799379709084624e-05</t>
  </si>
  <si>
    <t>-4.275820085336336</t>
  </si>
  <si>
    <t>2.2030517091197532e-05</t>
  </si>
  <si>
    <t>-3.564691853395575</t>
  </si>
  <si>
    <t>0.0004200057383687957</t>
  </si>
  <si>
    <t>-3.4286531036554617</t>
  </si>
  <si>
    <t>0.0006857710109562599</t>
  </si>
  <si>
    <t>-7.9941724915097465</t>
  </si>
  <si>
    <t>1.3363101171692961e-14</t>
  </si>
  <si>
    <t>-8.603341126042142</t>
  </si>
  <si>
    <t>1.2750331710291976e-15</t>
  </si>
  <si>
    <t>-8.574179831554881</t>
  </si>
  <si>
    <t>1.114595474162106e-16</t>
  </si>
  <si>
    <t>-3.449196623561942</t>
  </si>
  <si>
    <t>0.013157636332779117</t>
  </si>
  <si>
    <t>-9.151659190405796</t>
  </si>
  <si>
    <t>8.86023827539499e-19</t>
  </si>
  <si>
    <t>-2.8395392964167896</t>
  </si>
  <si>
    <t>0.026293042916989456</t>
  </si>
  <si>
    <t>-8.560779597439966</t>
  </si>
  <si>
    <t>3.7093721357408947e-16</t>
  </si>
  <si>
    <t>-0.8378437850090615</t>
  </si>
  <si>
    <t>0.4464672067800782</t>
  </si>
  <si>
    <t>-8.048966015864888</t>
  </si>
  <si>
    <t>4.040822324219467e-15</t>
  </si>
  <si>
    <t>-7.713306943558297</t>
  </si>
  <si>
    <t>5.739612938075511e-14</t>
  </si>
  <si>
    <t>-7.2803359715689915</t>
  </si>
  <si>
    <t>3.592681065824226e-12</t>
  </si>
  <si>
    <t>-6.44684471354529</t>
  </si>
  <si>
    <t>1.632542292040437e-07</t>
  </si>
  <si>
    <t>-11.63941286201253</t>
  </si>
  <si>
    <t>5.126943205556711e-28</t>
  </si>
  <si>
    <t>-12.229081944101678</t>
  </si>
  <si>
    <t>1.955814467255047e-29</t>
  </si>
  <si>
    <t>-3.891443929487526</t>
  </si>
  <si>
    <t>0.00011109066814077615</t>
  </si>
  <si>
    <t>-3.889745686847545</t>
  </si>
  <si>
    <t>0.00011098088507092375</t>
  </si>
  <si>
    <t>-2.749629870078311</t>
  </si>
  <si>
    <t>0.007146087542895538</t>
  </si>
  <si>
    <t>-3.3031969462201882</t>
  </si>
  <si>
    <t>0.0014255348768714242</t>
  </si>
  <si>
    <t>-2.261955154222176</t>
  </si>
  <si>
    <t>0.024039715130230715</t>
  </si>
  <si>
    <t>-2.2617082812531653</t>
  </si>
  <si>
    <t>0.02407068199611058</t>
  </si>
  <si>
    <t>-8.19094828341921</t>
  </si>
  <si>
    <t>1.4212558583141848e-15</t>
  </si>
  <si>
    <t>-7.2693563476134795</t>
  </si>
  <si>
    <t>9.176014984400709e-12</t>
  </si>
  <si>
    <t>-3.0305615223003257</t>
  </si>
  <si>
    <t>0.0026062625242936</t>
  </si>
  <si>
    <t>-2.752903450150629</t>
  </si>
  <si>
    <t>0.010456176182772241</t>
  </si>
  <si>
    <t>-5.978848241249568</t>
  </si>
  <si>
    <t>5.2821608601468615e-08</t>
  </si>
  <si>
    <t>-5.498763850606213</t>
  </si>
  <si>
    <t>4.121761278737436e-05</t>
  </si>
  <si>
    <t>-7.465872447464957</t>
  </si>
  <si>
    <t>5.372127145183628e-13</t>
  </si>
  <si>
    <t>-2.2478820457202375</t>
  </si>
  <si>
    <t>0.06253425991970188</t>
  </si>
  <si>
    <t>-12.704212584874853</t>
  </si>
  <si>
    <t>6.431025192559845e-30</t>
  </si>
  <si>
    <t>-12.169418214677268</t>
  </si>
  <si>
    <t>1.062467645322572e-19</t>
  </si>
  <si>
    <t>-11.232013146057904</t>
  </si>
  <si>
    <t>8.814309891309087e-24</t>
  </si>
  <si>
    <t>-14.57459015211631</t>
  </si>
  <si>
    <t>2.4246809665388715e-41</t>
  </si>
  <si>
    <t>-11.535694294978803</t>
  </si>
  <si>
    <t>1.4259165020592367e-26</t>
  </si>
  <si>
    <t>-12.825233426098029</t>
  </si>
  <si>
    <t>2.824493252423362e-28</t>
  </si>
  <si>
    <t>-9.34227327588188</t>
  </si>
  <si>
    <t>1.6287549197250803e-19</t>
  </si>
  <si>
    <t>-9.483195631234397</t>
  </si>
  <si>
    <t>2.474752610999501e-19</t>
  </si>
  <si>
    <t>-10.847286041787394</t>
  </si>
  <si>
    <t>3.373136969637093e-25</t>
  </si>
  <si>
    <t>-10.40160361819291</t>
  </si>
  <si>
    <t>8.472799053015521e-21</t>
  </si>
  <si>
    <t>-11.79161090573276</t>
  </si>
  <si>
    <t>3.802057804189151e-28</t>
  </si>
  <si>
    <t>-5.818615380643499</t>
  </si>
  <si>
    <t>0.00024520276148748003</t>
  </si>
  <si>
    <t>-4.877824977435579</t>
  </si>
  <si>
    <t>1.3543386766972206e-06</t>
  </si>
  <si>
    <t>-4.24940891846252</t>
  </si>
  <si>
    <t>3.439216892072421e-05</t>
  </si>
  <si>
    <t>-4.398488099270946</t>
  </si>
  <si>
    <t>1.2758116897937248e-05</t>
  </si>
  <si>
    <t>0.2361007294182021</t>
  </si>
  <si>
    <t>0.8243576291727681</t>
  </si>
  <si>
    <t>-10.128380836970347</t>
  </si>
  <si>
    <t>2.1938916504126275e-22</t>
  </si>
  <si>
    <t>-7.1114908875523</t>
  </si>
  <si>
    <t>4.957576155767701e-06</t>
  </si>
  <si>
    <t>-4.13148004568627</t>
  </si>
  <si>
    <t>4.094988212614128e-05</t>
  </si>
  <si>
    <t>-3.1727983890389604</t>
  </si>
  <si>
    <t>0.0020788126159833912</t>
  </si>
  <si>
    <t>-4.0190685527993955</t>
  </si>
  <si>
    <t>6.512888264076884e-05</t>
  </si>
  <si>
    <t>-3.794948600055455</t>
  </si>
  <si>
    <t>0.00016473306772710276</t>
  </si>
  <si>
    <t>-12.521733416915366</t>
  </si>
  <si>
    <t>3.7429371315005923e-32</t>
  </si>
  <si>
    <t>-8.349204377367979</t>
  </si>
  <si>
    <t>1.3150757725850886e-07</t>
  </si>
  <si>
    <t>-7.624991303033761</t>
  </si>
  <si>
    <t>5.083737219971422e-13</t>
  </si>
  <si>
    <t>-7.280744734800294</t>
  </si>
  <si>
    <t>4.633766472940239e-09</t>
  </si>
  <si>
    <t>-7.832691596976424</t>
  </si>
  <si>
    <t>3.509273192081024e-14</t>
  </si>
  <si>
    <t>-8.18949999392143</t>
  </si>
  <si>
    <t>1.005005595284022e-14</t>
  </si>
  <si>
    <t>-12.388975014448068</t>
  </si>
  <si>
    <t>3.824254111742192e-30</t>
  </si>
  <si>
    <t>-4.209730537861987</t>
  </si>
  <si>
    <t>0.004746616317402689</t>
  </si>
  <si>
    <t>-11.582067137154041</t>
  </si>
  <si>
    <t>3.602899253331954e-27</t>
  </si>
  <si>
    <t>-5.783160716368716</t>
  </si>
  <si>
    <t>0.00026065098177973603</t>
  </si>
  <si>
    <t>-9.067626432902303</t>
  </si>
  <si>
    <t>1.573149613588852e-18</t>
  </si>
  <si>
    <t>-4.672076136431486</t>
  </si>
  <si>
    <t>0.0005358780587501442</t>
  </si>
  <si>
    <t>-10.403662659853609</t>
  </si>
  <si>
    <t>6.188991914186958e-23</t>
  </si>
  <si>
    <t>-5.006031987800371</t>
  </si>
  <si>
    <t>0.0006430849939913774</t>
  </si>
  <si>
    <t>-8.435669074592782</t>
  </si>
  <si>
    <t>3.1651326585397096e-16</t>
  </si>
  <si>
    <t>-0.5510793333143129</t>
  </si>
  <si>
    <t>0.6037756986719771</t>
  </si>
  <si>
    <t>-8.62474438904487</t>
  </si>
  <si>
    <t>6.155840075908912e-16</t>
  </si>
  <si>
    <t>-8.658001475263545</t>
  </si>
  <si>
    <t>1.77199451422803e-09</t>
  </si>
  <si>
    <t>-4.085243369002441</t>
  </si>
  <si>
    <t>4.935061713637859e-05</t>
  </si>
  <si>
    <t>-0.7708410765570257</t>
  </si>
  <si>
    <t>0.46527619342504173</t>
  </si>
  <si>
    <t>-6.17526691037484</t>
  </si>
  <si>
    <t>1.1494485928085027e-09</t>
  </si>
  <si>
    <t>-1.527830243795345</t>
  </si>
  <si>
    <t>0.17040099866961428</t>
  </si>
  <si>
    <t>-11.059004838866922</t>
  </si>
  <si>
    <t>3.8873896990967653e-26</t>
  </si>
  <si>
    <t>-7.439217224720324</t>
  </si>
  <si>
    <t>3.1803791361646196e-07</t>
  </si>
  <si>
    <t>-9.296267637887594</t>
  </si>
  <si>
    <t>2.5636384697188293e-19</t>
  </si>
  <si>
    <t>-8.87846129407713</t>
  </si>
  <si>
    <t>2.959701562592923e-17</t>
  </si>
  <si>
    <t>-5.948927942058439</t>
  </si>
  <si>
    <t>4.4604538828117384e-09</t>
  </si>
  <si>
    <t>-5.476369967984851</t>
  </si>
  <si>
    <t>1.516546760603457e-07</t>
  </si>
  <si>
    <t>-10.860159407992457</t>
  </si>
  <si>
    <t>3.1984984197988e-25</t>
  </si>
  <si>
    <t>-4.0603535550625045</t>
  </si>
  <si>
    <t>0.003968349922957578</t>
  </si>
  <si>
    <t>-11.449137373611757</t>
  </si>
  <si>
    <t>9.93621616255537e-28</t>
  </si>
  <si>
    <t>-4.438914513145072</t>
  </si>
  <si>
    <t>0.0020532675351917187</t>
  </si>
  <si>
    <t>-7.6110503365346975</t>
  </si>
  <si>
    <t>9.838721304062611e-14</t>
  </si>
  <si>
    <t>-1.471176526585279</t>
  </si>
  <si>
    <t>0.19054835775806178</t>
  </si>
  <si>
    <t>-3.2527172262171784</t>
  </si>
  <si>
    <t>0.0012043172074000543</t>
  </si>
  <si>
    <t>-3.2007032400332864</t>
  </si>
  <si>
    <t>0.001439633111768928</t>
  </si>
  <si>
    <t>-5.20444971433454</t>
  </si>
  <si>
    <t>2.623762589347003e-07</t>
  </si>
  <si>
    <t>-1.9633001562882606</t>
  </si>
  <si>
    <t>0.07836732903864567</t>
  </si>
  <si>
    <t>-9.012713734076698</t>
  </si>
  <si>
    <t>1.1346061328113462e-17</t>
  </si>
  <si>
    <t>-3.43181093063783</t>
  </si>
  <si>
    <t>0.01552718198718848</t>
  </si>
  <si>
    <t>-6.643336731102066</t>
  </si>
  <si>
    <t>7.973644906762456e-11</t>
  </si>
  <si>
    <t>-7.286820225739392</t>
  </si>
  <si>
    <t>1.0096053105180075e-12</t>
  </si>
  <si>
    <t>SUPT11</t>
  </si>
  <si>
    <t>PEER</t>
  </si>
  <si>
    <t>HPBALL</t>
  </si>
  <si>
    <t>MJ</t>
  </si>
  <si>
    <t>HUT78</t>
  </si>
  <si>
    <t>KIJK</t>
  </si>
  <si>
    <t>MOTN1</t>
  </si>
  <si>
    <t>-2.0233913560750327</t>
  </si>
  <si>
    <t>0.3355073562666326</t>
  </si>
  <si>
    <t>cytarabine hydrochloride</t>
  </si>
  <si>
    <t>-11.7978950163304</t>
  </si>
  <si>
    <t>3.82832951279578e-08</t>
  </si>
  <si>
    <t>-5.588323975296229</t>
  </si>
  <si>
    <t>clofarabine</t>
  </si>
  <si>
    <t>-19.758434432209363</t>
  </si>
  <si>
    <t>7.822903537874441e-12</t>
  </si>
  <si>
    <t>-5.6483850102115625</t>
  </si>
  <si>
    <t>decitabine</t>
  </si>
  <si>
    <t>-10.45916169756105</t>
  </si>
  <si>
    <t>9.143447025892837e-08</t>
  </si>
  <si>
    <t>-3.2683939051079864</t>
  </si>
  <si>
    <t>barasertib</t>
  </si>
  <si>
    <t>-6.709243021529791</t>
  </si>
  <si>
    <t>1.2963008150559655e-05</t>
  </si>
  <si>
    <t>-1.836805502978883</t>
  </si>
  <si>
    <t>decitabine:navitoclax (2:1 mol/mol)</t>
  </si>
  <si>
    <t>-8.778382569983</t>
  </si>
  <si>
    <t>1.0317970623784737e-06</t>
  </si>
  <si>
    <t>-4.784980586890727</t>
  </si>
  <si>
    <t>-17.152616784520244</t>
  </si>
  <si>
    <t>9.23235937428054e-13</t>
  </si>
  <si>
    <t>-11.851384346881156</t>
  </si>
  <si>
    <t>teniposide</t>
  </si>
  <si>
    <t>-12.403579475671032</t>
  </si>
  <si>
    <t>7.606609869084415e-09</t>
  </si>
  <si>
    <t>-5.895222836515933</t>
  </si>
  <si>
    <t>decitabine:carboplatin (1:1 mol/mol)</t>
  </si>
  <si>
    <t>-9.536804900903082</t>
  </si>
  <si>
    <t>2.4392346414756637e-07</t>
  </si>
  <si>
    <t>-7.914157273155315</t>
  </si>
  <si>
    <t>paclitaxel</t>
  </si>
  <si>
    <t>-13.9894900831511</t>
  </si>
  <si>
    <t>2.645776041041066e-10</t>
  </si>
  <si>
    <t>-4.382916999351133</t>
  </si>
  <si>
    <t>vincristine</t>
  </si>
  <si>
    <t>-11.835649439102166</t>
  </si>
  <si>
    <t>2.370383523333599e-09</t>
  </si>
  <si>
    <t>-11.78629612007898</t>
  </si>
  <si>
    <t>-6.193271450444291</t>
  </si>
  <si>
    <t>0.00022116037512188758</t>
  </si>
  <si>
    <t>-3.518941383464824</t>
  </si>
  <si>
    <t>gemcitabine</t>
  </si>
  <si>
    <t>-11.909953496992319</t>
  </si>
  <si>
    <t>1.8701127925917406e-09</t>
  </si>
  <si>
    <t>-4.723745899896546</t>
  </si>
  <si>
    <t>topotecan</t>
  </si>
  <si>
    <t>-11.430494832953686</t>
  </si>
  <si>
    <t>1.1814529026983433e-08</t>
  </si>
  <si>
    <t>-4.5636809831236445</t>
  </si>
  <si>
    <t>-9.772487728864977</t>
  </si>
  <si>
    <t>3.5662495210230654e-08</t>
  </si>
  <si>
    <t>-3.095725037566401</t>
  </si>
  <si>
    <t>triazolothiadiazine</t>
  </si>
  <si>
    <t>-13.045514815307609</t>
  </si>
  <si>
    <t>5.846147803838324e-09</t>
  </si>
  <si>
    <t>-9.04580835256513</t>
  </si>
  <si>
    <t>daporinad</t>
  </si>
  <si>
    <t>-3.0663238594318387</t>
  </si>
  <si>
    <t>0.014993620303088383</t>
  </si>
  <si>
    <t>-1.5645101589623152</t>
  </si>
  <si>
    <t>-4.897058947192929</t>
  </si>
  <si>
    <t>-8.825899312923816</t>
  </si>
  <si>
    <t>2.546233621169064e-07</t>
  </si>
  <si>
    <t>-9.043938474146504</t>
  </si>
  <si>
    <t>docetaxel:tanespimycin (2:1 mol/mol)</t>
  </si>
  <si>
    <t>-12.166453570198964</t>
  </si>
  <si>
    <t>4.26283747470199e-09</t>
  </si>
  <si>
    <t>-8.309477367147903</t>
  </si>
  <si>
    <t>neopeltolide</t>
  </si>
  <si>
    <t>-4.518820684003539</t>
  </si>
  <si>
    <t>0.00267171666099086</t>
  </si>
  <si>
    <t>-7.081853585253823</t>
  </si>
  <si>
    <t>alisertib</t>
  </si>
  <si>
    <t>-8.01654135065204</t>
  </si>
  <si>
    <t>2.499181006961472e-06</t>
  </si>
  <si>
    <t>-2.625937934916157</t>
  </si>
  <si>
    <t>navitoclax</t>
  </si>
  <si>
    <t>-7.8611061068438435</t>
  </si>
  <si>
    <t>1.5811757659605706e-06</t>
  </si>
  <si>
    <t>0.07075849596927361</t>
  </si>
  <si>
    <t>tipifarnib-P2</t>
  </si>
  <si>
    <t>-11.86360684001202</t>
  </si>
  <si>
    <t>8.52779867978303e-09</t>
  </si>
  <si>
    <t>-2.322246006683635</t>
  </si>
  <si>
    <t>etoposide</t>
  </si>
  <si>
    <t>-7.750751466859038</t>
  </si>
  <si>
    <t>4.1948146040843764e-06</t>
  </si>
  <si>
    <t>-5.142577875024629</t>
  </si>
  <si>
    <t>alisertib:navitoclax (2:1 mol/mol)</t>
  </si>
  <si>
    <t>-5.148203591804236</t>
  </si>
  <si>
    <t>0.0005282272354796261</t>
  </si>
  <si>
    <t>-2.8421442804431885</t>
  </si>
  <si>
    <t>tanespimycin:gemcitabine (1:1 mol/mol)</t>
  </si>
  <si>
    <t>-5.308598086206396</t>
  </si>
  <si>
    <t>0.00016141903246318966</t>
  </si>
  <si>
    <t>-6.387232776736354</t>
  </si>
  <si>
    <t>dexamethasone</t>
  </si>
  <si>
    <t>-4.9759047663743035</t>
  </si>
  <si>
    <t>0.0002443053239292464</t>
  </si>
  <si>
    <t>-1.9140024638231095</t>
  </si>
  <si>
    <t>parbendazole</t>
  </si>
  <si>
    <t>-12.06938794797706</t>
  </si>
  <si>
    <t>1.420497520536032e-09</t>
  </si>
  <si>
    <t>-8.649115801635222</t>
  </si>
  <si>
    <t>-9.4587706377708</t>
  </si>
  <si>
    <t>1.5235655494233137e-07</t>
  </si>
  <si>
    <t>-11.024329234980481</t>
  </si>
  <si>
    <t>carboplatin:etoposide (40:17 mol/mol)</t>
  </si>
  <si>
    <t>-7.295959474151073</t>
  </si>
  <si>
    <t>2.2528313338215995e-05</t>
  </si>
  <si>
    <t>-4.21107972334047</t>
  </si>
  <si>
    <t>nelarabine</t>
  </si>
  <si>
    <t>-4.991959478750807</t>
  </si>
  <si>
    <t>0.00024112485273099888</t>
  </si>
  <si>
    <t>0.10372750371473288</t>
  </si>
  <si>
    <t>selumetinib:decitabine (4:1 mol/mol)</t>
  </si>
  <si>
    <t>-5.3438672266747975</t>
  </si>
  <si>
    <t>0.0001989401865670981</t>
  </si>
  <si>
    <t>-0.9181569180871428</t>
  </si>
  <si>
    <t>-7.357097481730721</t>
  </si>
  <si>
    <t>1.8527667035111754e-05</t>
  </si>
  <si>
    <t>-4.06087370481294</t>
  </si>
  <si>
    <t>-3.7975177499094737</t>
  </si>
  <si>
    <t>-5.491971882911641</t>
  </si>
  <si>
    <t>0.0001349468724080937</t>
  </si>
  <si>
    <t>-3.385697206595138</t>
  </si>
  <si>
    <t>mitomycin</t>
  </si>
  <si>
    <t>-8.861329440595568</t>
  </si>
  <si>
    <t>5.116955579878978e-07</t>
  </si>
  <si>
    <t>-4.64856109443616</t>
  </si>
  <si>
    <t>doxorubicin</t>
  </si>
  <si>
    <t>-8.753739613686413</t>
  </si>
  <si>
    <t>4.09381157501721e-07</t>
  </si>
  <si>
    <t>-5.132967336017411</t>
  </si>
  <si>
    <t>-0.8801249600387364</t>
  </si>
  <si>
    <t>-3.8295941275634195</t>
  </si>
  <si>
    <t>0.0022991404487067548</t>
  </si>
  <si>
    <t>-2.366365339236938</t>
  </si>
  <si>
    <t>-1.9454490861793072</t>
  </si>
  <si>
    <t>-6.141944274872279</t>
  </si>
  <si>
    <t>0.0005566004625858801</t>
  </si>
  <si>
    <t>-5.0333569393873585</t>
  </si>
  <si>
    <t>navitoclax:gemcitabine (1:1 mol/mol)</t>
  </si>
  <si>
    <t>-5.809162917576231</t>
  </si>
  <si>
    <t>5.759120409481212e-05</t>
  </si>
  <si>
    <t>-2.105993938463982</t>
  </si>
  <si>
    <t>-14.08317417896053</t>
  </si>
  <si>
    <t>1.5578966964275273e-10</t>
  </si>
  <si>
    <t>-5.968428696217049</t>
  </si>
  <si>
    <t>pevonedistat</t>
  </si>
  <si>
    <t>-8.980851883141376</t>
  </si>
  <si>
    <t>2.1402319195325227e-07</t>
  </si>
  <si>
    <t>-2.166829783198331</t>
  </si>
  <si>
    <t>navitoclax:birinapant (1:1 mol/mol)</t>
  </si>
  <si>
    <t>-4.836510393794311</t>
  </si>
  <si>
    <t>0.0004318903521313009</t>
  </si>
  <si>
    <t>-3.6236257564185452</t>
  </si>
  <si>
    <t>-10.9924300601418</t>
  </si>
  <si>
    <t>8.130749634535986e-09</t>
  </si>
  <si>
    <t>-10.684410851139306</t>
  </si>
  <si>
    <t>leptomycin B</t>
  </si>
  <si>
    <t>-11.78270718230087</t>
  </si>
  <si>
    <t>2.063803526052492e-10</t>
  </si>
  <si>
    <t>-14.450780471178224</t>
  </si>
  <si>
    <t>Merck60</t>
  </si>
  <si>
    <t>-8.391406766848094</t>
  </si>
  <si>
    <t>9.292840942513305e-07</t>
  </si>
  <si>
    <t>-7.495393292821017</t>
  </si>
  <si>
    <t>rigosertib</t>
  </si>
  <si>
    <t>-5.679467895793308</t>
  </si>
  <si>
    <t>5.4335215613716884e-05</t>
  </si>
  <si>
    <t>-5.1220541226613</t>
  </si>
  <si>
    <t>-9.523960286486586</t>
  </si>
  <si>
    <t>2.2641745895567305e-07</t>
  </si>
  <si>
    <t>-3.3719292742551055</t>
  </si>
  <si>
    <t>UNC0638:navitoclax (1:1 mol/mol)</t>
  </si>
  <si>
    <t>-4.31202005211269</t>
  </si>
  <si>
    <t>0.0023314651981777047</t>
  </si>
  <si>
    <t>-1.4011827486592592</t>
  </si>
  <si>
    <t>-10.868836213495925</t>
  </si>
  <si>
    <t>5.31107458154439e-08</t>
  </si>
  <si>
    <t>-3.723283932393358</t>
  </si>
  <si>
    <t>-5.3499025070126045</t>
  </si>
  <si>
    <t>9.005610135470812e-05</t>
  </si>
  <si>
    <t>-7.914885496052617</t>
  </si>
  <si>
    <t>-5.217328646080764</t>
  </si>
  <si>
    <t>0.0003479998897118991</t>
  </si>
  <si>
    <t>-4.958708025901331</t>
  </si>
  <si>
    <t>-12.239440350369048</t>
  </si>
  <si>
    <t>7.685165840272256e-10</t>
  </si>
  <si>
    <t>-4.51498636552838</t>
  </si>
  <si>
    <t>doxorubicin:navitoclax (2:1 mol/mol)</t>
  </si>
  <si>
    <t>-6.415492739668669</t>
  </si>
  <si>
    <t>1.6740049844273652e-05</t>
  </si>
  <si>
    <t>-4.306604710562122</t>
  </si>
  <si>
    <t>tretinoin:navitoclax (4:1 mol/mol)</t>
  </si>
  <si>
    <t>-5.606456156088286</t>
  </si>
  <si>
    <t>8.491858837485694e-05</t>
  </si>
  <si>
    <t>-1.7252130486401387</t>
  </si>
  <si>
    <t>narciclasine</t>
  </si>
  <si>
    <t>-12.247349881421771</t>
  </si>
  <si>
    <t>5.582670953307003e-10</t>
  </si>
  <si>
    <t>-12.242308585357694</t>
  </si>
  <si>
    <t>apicidin</t>
  </si>
  <si>
    <t>-8.503967815301959</t>
  </si>
  <si>
    <t>1.0592878791364584e-06</t>
  </si>
  <si>
    <t>-6.052338400158247</t>
  </si>
  <si>
    <t>-5.2655985335288955</t>
  </si>
  <si>
    <t>0.00011013543431564576</t>
  </si>
  <si>
    <t>-0.8980429733498272</t>
  </si>
  <si>
    <t>-3.71158947627225</t>
  </si>
  <si>
    <t>0.002422257952852006</t>
  </si>
  <si>
    <t>-2.17831107215424</t>
  </si>
  <si>
    <t>navitoclax:PLX-4032 (1:1 mol/mol)</t>
  </si>
  <si>
    <t>-5.136356916882331</t>
  </si>
  <si>
    <t>0.0002638747028537539</t>
  </si>
  <si>
    <t>-1.4514796869218722</t>
  </si>
  <si>
    <t>-11.531885232695767</t>
  </si>
  <si>
    <t>4.160676947813708e-09</t>
  </si>
  <si>
    <t>-1.2760276744960473</t>
  </si>
  <si>
    <t>-7.833869767371509</t>
  </si>
  <si>
    <t>3.460395169484759e-06</t>
  </si>
  <si>
    <t>-3.9835692825700915</t>
  </si>
  <si>
    <t>-9.287929963359392</t>
  </si>
  <si>
    <t>2.1361743258829186e-07</t>
  </si>
  <si>
    <t>-3.106056742314009</t>
  </si>
  <si>
    <t>-3.3325882905407584</t>
  </si>
  <si>
    <t>0.008484592471036296</t>
  </si>
  <si>
    <t>-1.298130723655016</t>
  </si>
  <si>
    <t>-8.887994048314217</t>
  </si>
  <si>
    <t>1.4494929295813534e-06</t>
  </si>
  <si>
    <t>-2.8068265652589677</t>
  </si>
  <si>
    <t>oligomycin A</t>
  </si>
  <si>
    <t>-3.4604705073817987</t>
  </si>
  <si>
    <t>0.003730078673268521</t>
  </si>
  <si>
    <t>0.1124308485376594</t>
  </si>
  <si>
    <t>-9.945525344853776</t>
  </si>
  <si>
    <t>5.857645411381123e-08</t>
  </si>
  <si>
    <t>-6.2578700975424075</t>
  </si>
  <si>
    <t>dinaciclib</t>
  </si>
  <si>
    <t>-3.8410083937557626</t>
  </si>
  <si>
    <t>navitoclax:piperlongumine (1:1 mol/mol)</t>
  </si>
  <si>
    <t>-5.272403633262193</t>
  </si>
  <si>
    <t>0.00020659649556872185</t>
  </si>
  <si>
    <t>-1.9200997992716005</t>
  </si>
  <si>
    <t>-7.1525167394490685</t>
  </si>
  <si>
    <t>2.2431974740232735e-05</t>
  </si>
  <si>
    <t>-3.9399664549584354</t>
  </si>
  <si>
    <t>-13.273849146221782</t>
  </si>
  <si>
    <t>1.9465563313996938e-09</t>
  </si>
  <si>
    <t>-3.9864097275742547</t>
  </si>
  <si>
    <t>-8.310223744658746</t>
  </si>
  <si>
    <t>3.1791751286616124e-05</t>
  </si>
  <si>
    <t>-5.985528051487629</t>
  </si>
  <si>
    <t>-11.88029438521739</t>
  </si>
  <si>
    <t>2.3677239538883815e-09</t>
  </si>
  <si>
    <t>-3.282560980236207</t>
  </si>
  <si>
    <t>-7.393482216311029</t>
  </si>
  <si>
    <t>1.8085066225217175e-06</t>
  </si>
  <si>
    <t>-2.6996953203814136</t>
  </si>
  <si>
    <t>-10.088894525486122</t>
  </si>
  <si>
    <t>2.3931424928833547e-07</t>
  </si>
  <si>
    <t>-5.0096632527176554</t>
  </si>
  <si>
    <t>BRD-K27188169:navitoclax (2:1 mol/mol)</t>
  </si>
  <si>
    <t>-2.450584348287063</t>
  </si>
  <si>
    <t>0.04309440566877486</t>
  </si>
  <si>
    <t>0.03291069303474815</t>
  </si>
  <si>
    <t>-9.02973401544376</t>
  </si>
  <si>
    <t>9.671260034466148e-08</t>
  </si>
  <si>
    <t>-6.114749978668126</t>
  </si>
  <si>
    <t>-8.137798963789933</t>
  </si>
  <si>
    <t>8.548458822206869e-07</t>
  </si>
  <si>
    <t>-6.417692170620124</t>
  </si>
  <si>
    <t>BRD-A02303741:navitoclax (2:1 mol/mol)</t>
  </si>
  <si>
    <t>-4.126179800340105</t>
  </si>
  <si>
    <t>0.002324272543479426</t>
  </si>
  <si>
    <t>-1.4694235814993164</t>
  </si>
  <si>
    <t>ciclopirox</t>
  </si>
  <si>
    <t>-13.91747016642885</t>
  </si>
  <si>
    <t>2.992977760711127e-10</t>
  </si>
  <si>
    <t>-5.9377363614597565</t>
  </si>
  <si>
    <t>JQ-1:carboplatin (1:1 mol/mol)</t>
  </si>
  <si>
    <t>-9.518991041853322</t>
  </si>
  <si>
    <t>3.355124429461961e-07</t>
  </si>
  <si>
    <t>-3.319829341485931</t>
  </si>
  <si>
    <t>-10.99468169069166</t>
  </si>
  <si>
    <t>2.2193692231192446e-08</t>
  </si>
  <si>
    <t>-5.058933790055497</t>
  </si>
  <si>
    <t>ceranib-2</t>
  </si>
  <si>
    <t>-7.484565210892339</t>
  </si>
  <si>
    <t>2.69135006755258e-06</t>
  </si>
  <si>
    <t>-4.486990763643493</t>
  </si>
  <si>
    <t>vorinostat:navitoclax (4:1 mol/mol)</t>
  </si>
  <si>
    <t>-6.250387989020134</t>
  </si>
  <si>
    <t>6.349107620340828e-05</t>
  </si>
  <si>
    <t>-3.362624729841074</t>
  </si>
  <si>
    <t>navitoclax:sorafenib (1:1 mol/mol)</t>
  </si>
  <si>
    <t>-3.928369257417949</t>
  </si>
  <si>
    <t>0.0018394708191238228</t>
  </si>
  <si>
    <t>-2.083181536033777</t>
  </si>
  <si>
    <t>chlorambucil</t>
  </si>
  <si>
    <t>-5.755084850397426</t>
  </si>
  <si>
    <t>7.788897330500881e-05</t>
  </si>
  <si>
    <t>-3.335696819431635</t>
  </si>
  <si>
    <t>JQ-1:MK-0752 (1:1 mol/mol)</t>
  </si>
  <si>
    <t>-10.047112379618108</t>
  </si>
  <si>
    <t>7.015136930565683e-08</t>
  </si>
  <si>
    <t>-1.1144506764352915</t>
  </si>
  <si>
    <t>sirolimus</t>
  </si>
  <si>
    <t>-3.435941732870964</t>
  </si>
  <si>
    <t>0.004173217028767243</t>
  </si>
  <si>
    <t>-3.9783338389679472</t>
  </si>
  <si>
    <t>-15.022742552305559</t>
  </si>
  <si>
    <t>6.35658931550989e-11</t>
  </si>
  <si>
    <t>-5.8427870713164785</t>
  </si>
  <si>
    <t>indisulam</t>
  </si>
  <si>
    <t>-11.870235676291394</t>
  </si>
  <si>
    <t>8.503113433450905e-08</t>
  </si>
  <si>
    <t>-1.7718595025147275</t>
  </si>
  <si>
    <t>manumycin A</t>
  </si>
  <si>
    <t>-7.471046908389694</t>
  </si>
  <si>
    <t>7.914076363143745e-06</t>
  </si>
  <si>
    <t>-6.709474877420754</t>
  </si>
  <si>
    <t>-9.297974489575251</t>
  </si>
  <si>
    <t>9.14614382476555e-08</t>
  </si>
  <si>
    <t>-7.8748926890424</t>
  </si>
  <si>
    <t>-8.479136934566961</t>
  </si>
  <si>
    <t>4.499943561529215e-06</t>
  </si>
  <si>
    <t>-5.101223897406872</t>
  </si>
  <si>
    <t>-4.363150427488443</t>
  </si>
  <si>
    <t>0.0010875549781755903</t>
  </si>
  <si>
    <t>-0.6217755280645421</t>
  </si>
  <si>
    <t>temsirolimus</t>
  </si>
  <si>
    <t>-3.716595401808356</t>
  </si>
  <si>
    <t>0.002934407413242866</t>
  </si>
  <si>
    <t>-1.8445617209473846</t>
  </si>
  <si>
    <t>necrosulfonamide</t>
  </si>
  <si>
    <t>-12.288697845316142</t>
  </si>
  <si>
    <t>2.4337621504544275e-05</t>
  </si>
  <si>
    <t>-4.808948846118973</t>
  </si>
  <si>
    <t>-7.962821988910486</t>
  </si>
  <si>
    <t>3.461870553938671e-06</t>
  </si>
  <si>
    <t>-1.4210951141463022</t>
  </si>
  <si>
    <t>carboplatin:UNC0638 (2:1 mol/mol)</t>
  </si>
  <si>
    <t>-9.299051000576975</t>
  </si>
  <si>
    <t>2.6176644002993346e-06</t>
  </si>
  <si>
    <t>-2.6398333419603666</t>
  </si>
  <si>
    <t>JQ-1:navitoclax (2:1 mol/mol)</t>
  </si>
  <si>
    <t>-6.5108202247354585</t>
  </si>
  <si>
    <t>1.374066571516004e-05</t>
  </si>
  <si>
    <t>-1.163216762827399</t>
  </si>
  <si>
    <t>epigallocatechin-3-monogallate</t>
  </si>
  <si>
    <t>-7.956542258557978</t>
  </si>
  <si>
    <t>3.971111143366861e-06</t>
  </si>
  <si>
    <t>-3.2610355657773296</t>
  </si>
  <si>
    <t>O-6-benzylguanine</t>
  </si>
  <si>
    <t>-2.2022191535415128</t>
  </si>
  <si>
    <t>-6.791382976280681</t>
  </si>
  <si>
    <t>4.404743592551096e-06</t>
  </si>
  <si>
    <t>-5.715272339850918</t>
  </si>
  <si>
    <t>dacarbazine</t>
  </si>
  <si>
    <t>-5.196631463545148</t>
  </si>
  <si>
    <t>0.00015711722368947427</t>
  </si>
  <si>
    <t>-1.984615774460145</t>
  </si>
  <si>
    <t>erastin</t>
  </si>
  <si>
    <t>-6.639211132284389</t>
  </si>
  <si>
    <t>1.147932254776577e-05</t>
  </si>
  <si>
    <t>-2.2059250659230125</t>
  </si>
  <si>
    <t>vorinostat:carboplatin (1:1 mol/mol)</t>
  </si>
  <si>
    <t>-12.170609704450156</t>
  </si>
  <si>
    <t>4.988567330101252e-09</t>
  </si>
  <si>
    <t>-2.5390893440257005</t>
  </si>
  <si>
    <t>-8.61613994607067</t>
  </si>
  <si>
    <t>5.636754376257548e-05</t>
  </si>
  <si>
    <t>-4.042496707110087</t>
  </si>
  <si>
    <t>-6.5056524823179736</t>
  </si>
  <si>
    <t>2.3139824962462647e-05</t>
  </si>
  <si>
    <t>-7.515024661400395</t>
  </si>
  <si>
    <t>-5.944461754152428</t>
  </si>
  <si>
    <t>3.9896899958063156e-05</t>
  </si>
  <si>
    <t>-5.8762976981761055</t>
  </si>
  <si>
    <t>avicin D</t>
  </si>
  <si>
    <t>-0.22579737423460172</t>
  </si>
  <si>
    <t>oxaliplatin</t>
  </si>
  <si>
    <t>-6.318002372783249</t>
  </si>
  <si>
    <t>2.92634846731749e-05</t>
  </si>
  <si>
    <t>-2.023632663833018</t>
  </si>
  <si>
    <t>nakiterpiosin</t>
  </si>
  <si>
    <t>-8.773498943471587</t>
  </si>
  <si>
    <t>1.8876735316871268e-07</t>
  </si>
  <si>
    <t>-5.093844841852881</t>
  </si>
  <si>
    <t>-4.3385776467744055</t>
  </si>
  <si>
    <t>0.0007347592204727934</t>
  </si>
  <si>
    <t>-4.257971979377711</t>
  </si>
  <si>
    <t>-8.912841341907303</t>
  </si>
  <si>
    <t>5.021788718641939e-07</t>
  </si>
  <si>
    <t>-3.3994367017392735</t>
  </si>
  <si>
    <t>-6.158114098893183</t>
  </si>
  <si>
    <t>1.241263600022668e-05</t>
  </si>
  <si>
    <t>-6.88610817661129</t>
  </si>
  <si>
    <t>3-Cl-AHPC</t>
  </si>
  <si>
    <t>-4.767105362627355</t>
  </si>
  <si>
    <t>0.00039906974658224356</t>
  </si>
  <si>
    <t>-4.867328577156434</t>
  </si>
  <si>
    <t>axitinib</t>
  </si>
  <si>
    <t>-5.272719616265676</t>
  </si>
  <si>
    <t>0.00012483563027631476</t>
  </si>
  <si>
    <t>-3.0489120448661367</t>
  </si>
  <si>
    <t>entinostat</t>
  </si>
  <si>
    <t>-6.022581501116512</t>
  </si>
  <si>
    <t>8.935028849583577e-05</t>
  </si>
  <si>
    <t>-8.784528512247322</t>
  </si>
  <si>
    <t>-1.4720879659282229</t>
  </si>
  <si>
    <t>0.18440805673602778</t>
  </si>
  <si>
    <t>1.9314830481730907</t>
  </si>
  <si>
    <t>methylstat</t>
  </si>
  <si>
    <t>-12.415330326992931</t>
  </si>
  <si>
    <t>1.1215652155068985e-06</t>
  </si>
  <si>
    <t>-1.6930632168763735</t>
  </si>
  <si>
    <t>-1.4359908747390708</t>
  </si>
  <si>
    <t>0.20968132084774765</t>
  </si>
  <si>
    <t>0.34080451780391796</t>
  </si>
  <si>
    <t>-6.93758459860597</t>
  </si>
  <si>
    <t>0.00027003861143280896</t>
  </si>
  <si>
    <t>0.13628291820489072</t>
  </si>
  <si>
    <t>vorinostat</t>
  </si>
  <si>
    <t>-10.05460462599081</t>
  </si>
  <si>
    <t>1.0590439520525711e-07</t>
  </si>
  <si>
    <t>-7.127498187996299</t>
  </si>
  <si>
    <t>-9.562587587687785</t>
  </si>
  <si>
    <t>1.432185908895489e-07</t>
  </si>
  <si>
    <t>-5.693117063486051</t>
  </si>
  <si>
    <t>-7.615190408057267</t>
  </si>
  <si>
    <t>1.9260369447627247e-05</t>
  </si>
  <si>
    <t>-5.58799130599744</t>
  </si>
  <si>
    <t>Compound 7d-cis</t>
  </si>
  <si>
    <t>-9.278342343632616</t>
  </si>
  <si>
    <t>1.4273701214491194e-07</t>
  </si>
  <si>
    <t>-1.9404264820757662</t>
  </si>
  <si>
    <t>ouabain</t>
  </si>
  <si>
    <t>-6.099130504563291</t>
  </si>
  <si>
    <t>1.1469335471255497e-05</t>
  </si>
  <si>
    <t>-5.820846622613653</t>
  </si>
  <si>
    <t>selumetinib:JQ-1 (4:1 mol/mol)</t>
  </si>
  <si>
    <t>-2.89984968292776</t>
  </si>
  <si>
    <t>0.013770770264638077</t>
  </si>
  <si>
    <t>-0.8049822334865784</t>
  </si>
  <si>
    <t>belinostat</t>
  </si>
  <si>
    <t>-6.064536154781524</t>
  </si>
  <si>
    <t>omacetaxine mepesuccinate</t>
  </si>
  <si>
    <t>-2.021167532690875</t>
  </si>
  <si>
    <t>0.09763459872609694</t>
  </si>
  <si>
    <t>-4.4833188450836525</t>
  </si>
  <si>
    <t>crizotinib</t>
  </si>
  <si>
    <t>-8.740732211073759</t>
  </si>
  <si>
    <t>3.3535788560506614e-07</t>
  </si>
  <si>
    <t>-5.282395700493834</t>
  </si>
  <si>
    <t>cucurbitacin I</t>
  </si>
  <si>
    <t>-5.959581426573653</t>
  </si>
  <si>
    <t>4.162357148577359e-05</t>
  </si>
  <si>
    <t>-1.5141982083550092</t>
  </si>
  <si>
    <t>-8.147867555365705</t>
  </si>
  <si>
    <t>1.7443834633116323e-06</t>
  </si>
  <si>
    <t>-3.1914908494704632</t>
  </si>
  <si>
    <t>-8.393408294411893</t>
  </si>
  <si>
    <t>5.473551853776232e-07</t>
  </si>
  <si>
    <t>-6.285249010837269</t>
  </si>
  <si>
    <t>Repligen 136</t>
  </si>
  <si>
    <t>-4.219113737083816</t>
  </si>
  <si>
    <t>0.002112980680373618</t>
  </si>
  <si>
    <t>-2.0402875725869274</t>
  </si>
  <si>
    <t>isoevodiamine</t>
  </si>
  <si>
    <t>-7.530318279032013</t>
  </si>
  <si>
    <t>6.7472620044406574e-06</t>
  </si>
  <si>
    <t>-5.028566151912163</t>
  </si>
  <si>
    <t>-4.059892875918077</t>
  </si>
  <si>
    <t>0.0014637225525477597</t>
  </si>
  <si>
    <t>-1.8441881827348574</t>
  </si>
  <si>
    <t>SNX-2112:bortezomib (250:1 mol/mol)</t>
  </si>
  <si>
    <t>-5.16392558359871</t>
  </si>
  <si>
    <t>0.00021899255880801946</t>
  </si>
  <si>
    <t>-7.772010967855124</t>
  </si>
  <si>
    <t>-11.510716709022375</t>
  </si>
  <si>
    <t>1.2564394945920438e-09</t>
  </si>
  <si>
    <t>-7.486806454230296</t>
  </si>
  <si>
    <t>navitoclax:pluripotin (1:1 mol/mol)</t>
  </si>
  <si>
    <t>-3.1076087546870728</t>
  </si>
  <si>
    <t>0.008733050363614502</t>
  </si>
  <si>
    <t>1.4728653989840355</t>
  </si>
  <si>
    <t>-10.038677324407477</t>
  </si>
  <si>
    <t>1.8925910015883022e-07</t>
  </si>
  <si>
    <t>-7.15849815215125</t>
  </si>
  <si>
    <t>-7.382860679227488</t>
  </si>
  <si>
    <t>8.759622708276611e-06</t>
  </si>
  <si>
    <t>-4.9492366072193645</t>
  </si>
  <si>
    <t>-5.133448645939558</t>
  </si>
  <si>
    <t>0.00017159917640839246</t>
  </si>
  <si>
    <t>-4.548313846257564</t>
  </si>
  <si>
    <t>-5.48988158268123</t>
  </si>
  <si>
    <t>0.00019946287767623805</t>
  </si>
  <si>
    <t>-2.1425551426131304</t>
  </si>
  <si>
    <t>obatoclax</t>
  </si>
  <si>
    <t>-2.799950461787955</t>
  </si>
  <si>
    <t>0.01475333559990821</t>
  </si>
  <si>
    <t>-1.7908501461304571</t>
  </si>
  <si>
    <t>-6.924747329673287</t>
  </si>
  <si>
    <t>5.53795737799431e-06</t>
  </si>
  <si>
    <t>-4.927123383749861</t>
  </si>
  <si>
    <t>sirolimus:bortezomib (250:1 mol/mol)</t>
  </si>
  <si>
    <t>-2.7419681150567246</t>
  </si>
  <si>
    <t>0.017239764977329538</t>
  </si>
  <si>
    <t>-3.75616029845506</t>
  </si>
  <si>
    <t>navitoclax:MST-312 (1:1 mol/mol)</t>
  </si>
  <si>
    <t>-3.4748001306293954</t>
  </si>
  <si>
    <t>0.005603807982858745</t>
  </si>
  <si>
    <t>-1.5874824908231144</t>
  </si>
  <si>
    <t>-10.406849521400703</t>
  </si>
  <si>
    <t>2.143649663345506e-07</t>
  </si>
  <si>
    <t>-6.925366895572268</t>
  </si>
  <si>
    <t>dabrafenib</t>
  </si>
  <si>
    <t>-1.175749573049962</t>
  </si>
  <si>
    <t>-3.018227005455472</t>
  </si>
  <si>
    <t>0.016109497533310462</t>
  </si>
  <si>
    <t>-1.2916166664555624</t>
  </si>
  <si>
    <t>importazole</t>
  </si>
  <si>
    <t>-3.5490597631821483</t>
  </si>
  <si>
    <t>0.0033612637192365095</t>
  </si>
  <si>
    <t>-0.6314665383291311</t>
  </si>
  <si>
    <t>-7.8135240699294375</t>
  </si>
  <si>
    <t>3.82599373791363e-06</t>
  </si>
  <si>
    <t>0.0979556386870773</t>
  </si>
  <si>
    <t>avrainvillamide</t>
  </si>
  <si>
    <t>-5.530555581967381</t>
  </si>
  <si>
    <t>0.004110733485018375</t>
  </si>
  <si>
    <t>-1.358079190692891</t>
  </si>
  <si>
    <t>-9.654331322432995</t>
  </si>
  <si>
    <t>9.06994906376122e-08</t>
  </si>
  <si>
    <t>-3.334854366530794</t>
  </si>
  <si>
    <t>-12.155669865556755</t>
  </si>
  <si>
    <t>6.652165639720064e-08</t>
  </si>
  <si>
    <t>-3.9334574310003356</t>
  </si>
  <si>
    <t>Compound 23 citrate</t>
  </si>
  <si>
    <t>-9.062839380496186</t>
  </si>
  <si>
    <t>2.21344475223425e-07</t>
  </si>
  <si>
    <t>-3.8967982894944666</t>
  </si>
  <si>
    <t>Ki8751</t>
  </si>
  <si>
    <t>-2.1236101281827175</t>
  </si>
  <si>
    <t>0.05310635954352294</t>
  </si>
  <si>
    <t>-0.27626666130270994</t>
  </si>
  <si>
    <t>-8.959738391167928</t>
  </si>
  <si>
    <t>2.558530278542088e-07</t>
  </si>
  <si>
    <t>-3.576942359712558</t>
  </si>
  <si>
    <t>-9.944549978424602</t>
  </si>
  <si>
    <t>4.438567253748924e-08</t>
  </si>
  <si>
    <t>-4.397980991710232</t>
  </si>
  <si>
    <t>-8.263914225323374</t>
  </si>
  <si>
    <t>0.00014436020940909733</t>
  </si>
  <si>
    <t>-5.857057418597202</t>
  </si>
  <si>
    <t>foretinib</t>
  </si>
  <si>
    <t>-2.6723237661601433</t>
  </si>
  <si>
    <t>0.022828868669847985</t>
  </si>
  <si>
    <t>-1.8272100109982534</t>
  </si>
  <si>
    <t>-5.5459316713407585</t>
  </si>
  <si>
    <t>0.0002961913525446872</t>
  </si>
  <si>
    <t>-3.5172760794810602</t>
  </si>
  <si>
    <t>bosutinib</t>
  </si>
  <si>
    <t>-5.703298811642968</t>
  </si>
  <si>
    <t>9.804643709364969e-05</t>
  </si>
  <si>
    <t>-0.061639234453307615</t>
  </si>
  <si>
    <t>-4.055416754413708</t>
  </si>
  <si>
    <t>0.0017790687877128405</t>
  </si>
  <si>
    <t>-2.0574777146155707</t>
  </si>
  <si>
    <t>-6.485672711436171</t>
  </si>
  <si>
    <t>1.5658431339104223e-05</t>
  </si>
  <si>
    <t>-4.860560746637862</t>
  </si>
  <si>
    <t>-7.178510231149349</t>
  </si>
  <si>
    <t>1.9638532584332935e-05</t>
  </si>
  <si>
    <t>0.8266771809941991</t>
  </si>
  <si>
    <t>piperlongumine</t>
  </si>
  <si>
    <t>-7.944575817421268</t>
  </si>
  <si>
    <t>2.0597953949379714e-06</t>
  </si>
  <si>
    <t>-11.883426476834932</t>
  </si>
  <si>
    <t>methotrexate</t>
  </si>
  <si>
    <t>-1.7713054526561722</t>
  </si>
  <si>
    <t>0.10053765389754621</t>
  </si>
  <si>
    <t>-3.45413254940517</t>
  </si>
  <si>
    <t>-6.201646896602156</t>
  </si>
  <si>
    <t>2.181152221985791e-05</t>
  </si>
  <si>
    <t>-1.7191710142475338</t>
  </si>
  <si>
    <t>selumetinib:navitoclax (8:1 mol/mol)</t>
  </si>
  <si>
    <t>-1.8032334591291375</t>
  </si>
  <si>
    <t>0.10045621584900731</t>
  </si>
  <si>
    <t>0.030649872822456743</t>
  </si>
  <si>
    <t>cerulenin</t>
  </si>
  <si>
    <t>-5.44591442896794</t>
  </si>
  <si>
    <t>0.00012203232833330605</t>
  </si>
  <si>
    <t>-3.377765835304581</t>
  </si>
  <si>
    <t>-1.5254231493497565</t>
  </si>
  <si>
    <t>0.15801748035762717</t>
  </si>
  <si>
    <t>-0.7578263168362867</t>
  </si>
  <si>
    <t>-6.356073567298886</t>
  </si>
  <si>
    <t>6.758719005680599e-05</t>
  </si>
  <si>
    <t>-1.8340518532186263</t>
  </si>
  <si>
    <t>JQ-1:vorinostat (2:1 mol/mol)</t>
  </si>
  <si>
    <t>-6.968915753179221</t>
  </si>
  <si>
    <t>7.473116444504994e-06</t>
  </si>
  <si>
    <t>-3.6121117873593884</t>
  </si>
  <si>
    <t>-6.288703676553409</t>
  </si>
  <si>
    <t>1.6860227948263897e-05</t>
  </si>
  <si>
    <t>-2.792338843438913</t>
  </si>
  <si>
    <t>-9.031859123411326</t>
  </si>
  <si>
    <t>1.1198066580691464e-07</t>
  </si>
  <si>
    <t>-2.814535340880138</t>
  </si>
  <si>
    <t>-2.8163136525696326</t>
  </si>
  <si>
    <t>0.03615249761160862</t>
  </si>
  <si>
    <t>-0.4634175002780388</t>
  </si>
  <si>
    <t>-2.095734393080176</t>
  </si>
  <si>
    <t>0.06198188932976785</t>
  </si>
  <si>
    <t>-2.5810981346195008</t>
  </si>
  <si>
    <t>JQ-1:UNC0638 (2:1 mol/mol)</t>
  </si>
  <si>
    <t>-5.63258275652749</t>
  </si>
  <si>
    <t>0.0002137997540679832</t>
  </si>
  <si>
    <t>-3.6654388782391343</t>
  </si>
  <si>
    <t>pifithrin-mu</t>
  </si>
  <si>
    <t>-5.140185853437867</t>
  </si>
  <si>
    <t>0.0002793203499349005</t>
  </si>
  <si>
    <t>-0.6099372012382998</t>
  </si>
  <si>
    <t>GSK-3 inhibitor IX</t>
  </si>
  <si>
    <t>-5.090035134585267</t>
  </si>
  <si>
    <t>0.0002572676349815024</t>
  </si>
  <si>
    <t>-1.7236165456668366</t>
  </si>
  <si>
    <t>-3.964872563479427</t>
  </si>
  <si>
    <t>0.0014029158907249949</t>
  </si>
  <si>
    <t>-9.271215487046126</t>
  </si>
  <si>
    <t>-8.003811655421718</t>
  </si>
  <si>
    <t>2.4473100939457177e-06</t>
  </si>
  <si>
    <t>-0.48640653009160556</t>
  </si>
  <si>
    <t>-13.783680567240186</t>
  </si>
  <si>
    <t>1.5202448834918444e-10</t>
  </si>
  <si>
    <t>-3.820074595957226</t>
  </si>
  <si>
    <t>-2.7189962183679524</t>
  </si>
  <si>
    <t>0.022645089467733744</t>
  </si>
  <si>
    <t>-2.6592540931261692</t>
  </si>
  <si>
    <t>-7.022722043297782</t>
  </si>
  <si>
    <t>7.876305058622638e-06</t>
  </si>
  <si>
    <t>-5.780498154223688</t>
  </si>
  <si>
    <t>-4.998399061582278</t>
  </si>
  <si>
    <t>0.00018775729718195636</t>
  </si>
  <si>
    <t>-0.6987400654024993</t>
  </si>
  <si>
    <t>olaparib</t>
  </si>
  <si>
    <t>-5.375736600398626</t>
  </si>
  <si>
    <t>9.450835277087932e-05</t>
  </si>
  <si>
    <t>-0.8860271672606562</t>
  </si>
  <si>
    <t>isoliquiritigenin</t>
  </si>
  <si>
    <t>-5.988135559560206</t>
  </si>
  <si>
    <t>0.0005818139240331891</t>
  </si>
  <si>
    <t>-1.9630697324806907</t>
  </si>
  <si>
    <t>tivantinib</t>
  </si>
  <si>
    <t>-3.910599300908717</t>
  </si>
  <si>
    <t>alvocidib</t>
  </si>
  <si>
    <t>-2.7313555486126364</t>
  </si>
  <si>
    <t>serdemetan</t>
  </si>
  <si>
    <t>-3.6771909678322636</t>
  </si>
  <si>
    <t>0.004757043247744441</t>
  </si>
  <si>
    <t>-2.4892665173470974</t>
  </si>
  <si>
    <t>-8.93413253309668</t>
  </si>
  <si>
    <t>3.9354264140248217e-07</t>
  </si>
  <si>
    <t>-7.4078708269181215</t>
  </si>
  <si>
    <t>tigecycline</t>
  </si>
  <si>
    <t>-3.8022219909512027</t>
  </si>
  <si>
    <t>0.002431407438325972</t>
  </si>
  <si>
    <t>-2.337072278845307</t>
  </si>
  <si>
    <t>birinapant</t>
  </si>
  <si>
    <t>-1.9677268737211409</t>
  </si>
  <si>
    <t>0.0698033267731182</t>
  </si>
  <si>
    <t>-2.399241976651642</t>
  </si>
  <si>
    <t>tacrolimus</t>
  </si>
  <si>
    <t>-5.165792872023295</t>
  </si>
  <si>
    <t>0.0003664092569279477</t>
  </si>
  <si>
    <t>-2.4195236552600514</t>
  </si>
  <si>
    <t>-5.081837456317597</t>
  </si>
  <si>
    <t>0.00160225898947565</t>
  </si>
  <si>
    <t>-3.696838458388268</t>
  </si>
  <si>
    <t>ISOX:bortezomib (250:1 mol/mol)</t>
  </si>
  <si>
    <t>-4.829662481215392</t>
  </si>
  <si>
    <t>0.0006134314862770573</t>
  </si>
  <si>
    <t>-4.66875443311702</t>
  </si>
  <si>
    <t>elocalcitol</t>
  </si>
  <si>
    <t>-6.76337799941915</t>
  </si>
  <si>
    <t>5.39300478429966e-06</t>
  </si>
  <si>
    <t>-5.524618937260023</t>
  </si>
  <si>
    <t>bortezomib</t>
  </si>
  <si>
    <t>-4.366914274818818</t>
  </si>
  <si>
    <t>0.0008179150284402</t>
  </si>
  <si>
    <t>-9.412793277850447</t>
  </si>
  <si>
    <t>crizotinib:PLX-4032 (2:1 mol/mol)</t>
  </si>
  <si>
    <t>-4.351164417077275</t>
  </si>
  <si>
    <t>0.0008071118327999865</t>
  </si>
  <si>
    <t>-3.571745891982008</t>
  </si>
  <si>
    <t>-2.5991048333257143</t>
  </si>
  <si>
    <t>0.022957088575575654</t>
  </si>
  <si>
    <t>0.006459764415728474</t>
  </si>
  <si>
    <t>ciclosporin</t>
  </si>
  <si>
    <t>-2.4966828416250455</t>
  </si>
  <si>
    <t>0.033235467631402005</t>
  </si>
  <si>
    <t>-0.4775379536314125</t>
  </si>
  <si>
    <t>-7.446760632802538</t>
  </si>
  <si>
    <t>2.6316244215240837e-06</t>
  </si>
  <si>
    <t>-4.477392830839063</t>
  </si>
  <si>
    <t>-3.4643232206645926</t>
  </si>
  <si>
    <t>0.00436706719570825</t>
  </si>
  <si>
    <t>-2.2754231502216427</t>
  </si>
  <si>
    <t>masitinib</t>
  </si>
  <si>
    <t>-3.7325483197302485</t>
  </si>
  <si>
    <t>0.0027409801520870514</t>
  </si>
  <si>
    <t>-4.182776778903938</t>
  </si>
  <si>
    <t>-6.2984550134902975</t>
  </si>
  <si>
    <t>3.354559434786493e-05</t>
  </si>
  <si>
    <t>0.11047007127725908</t>
  </si>
  <si>
    <t>-6.832280501424721</t>
  </si>
  <si>
    <t>3.7524270103362863e-06</t>
  </si>
  <si>
    <t>-2.6407377185848278</t>
  </si>
  <si>
    <t>bardoxolone methyl</t>
  </si>
  <si>
    <t>-4.462194924599898</t>
  </si>
  <si>
    <t>0.0007609703245233562</t>
  </si>
  <si>
    <t>-3.5009948742046713</t>
  </si>
  <si>
    <t>nutlin-3</t>
  </si>
  <si>
    <t>-4.177468651046035</t>
  </si>
  <si>
    <t>0.0009552716638480969</t>
  </si>
  <si>
    <t>-1.8287252541176975</t>
  </si>
  <si>
    <t>bendamustine</t>
  </si>
  <si>
    <t>-5.072546395594793</t>
  </si>
  <si>
    <t>0.0003672106707075889</t>
  </si>
  <si>
    <t>-2.099483699629942</t>
  </si>
  <si>
    <t>phloretin</t>
  </si>
  <si>
    <t>-5.312568425312558</t>
  </si>
  <si>
    <t>0.0001167029443672742</t>
  </si>
  <si>
    <t>-4.302701156838703</t>
  </si>
  <si>
    <t>-1.4254093336356486</t>
  </si>
  <si>
    <t>0.2116512135210717</t>
  </si>
  <si>
    <t>-0.9259320590766428</t>
  </si>
  <si>
    <t>-4.800304970911015</t>
  </si>
  <si>
    <t>0.0010709672976857655</t>
  </si>
  <si>
    <t>-3.7570968618254486</t>
  </si>
  <si>
    <t>-5.590583677173589</t>
  </si>
  <si>
    <t>6.455146427139475e-05</t>
  </si>
  <si>
    <t>-3.1269409225441493</t>
  </si>
  <si>
    <t>-3.6568996483023</t>
  </si>
  <si>
    <t>0.0026444833686503333</t>
  </si>
  <si>
    <t>-3.547066087509939</t>
  </si>
  <si>
    <t>-6.184989173036096</t>
  </si>
  <si>
    <t>4.213922235469483e-05</t>
  </si>
  <si>
    <t>-2.0626181808151385</t>
  </si>
  <si>
    <t>-5.9368941259788155</t>
  </si>
  <si>
    <t>2.392699335088468e-05</t>
  </si>
  <si>
    <t>-5.163961441789389</t>
  </si>
  <si>
    <t>valdecoxib</t>
  </si>
  <si>
    <t>-7.598825841489161</t>
  </si>
  <si>
    <t>6.248914898603692e-06</t>
  </si>
  <si>
    <t>-1.8832114184425561</t>
  </si>
  <si>
    <t>imatinib</t>
  </si>
  <si>
    <t>-2.4558882223599325</t>
  </si>
  <si>
    <t>0.028600228674964534</t>
  </si>
  <si>
    <t>-2.859178696239273</t>
  </si>
  <si>
    <t>-3.838199124384203</t>
  </si>
  <si>
    <t>0.001851569612615487</t>
  </si>
  <si>
    <t>-2.895217409433721</t>
  </si>
  <si>
    <t>-9.358072736667527</t>
  </si>
  <si>
    <t>1.3310445537773715e-08</t>
  </si>
  <si>
    <t>-3.3699604149145856</t>
  </si>
  <si>
    <t>tretinoin</t>
  </si>
  <si>
    <t>-4.601049581012905</t>
  </si>
  <si>
    <t>0.00043757078304888954</t>
  </si>
  <si>
    <t>-1.1962042293549016</t>
  </si>
  <si>
    <t>sotrastaurin</t>
  </si>
  <si>
    <t>-4.031664049770087</t>
  </si>
  <si>
    <t>0.00873274306971441</t>
  </si>
  <si>
    <t>-4.354764254355888</t>
  </si>
  <si>
    <t>-3.25065024513531</t>
  </si>
  <si>
    <t>0.007081787402166097</t>
  </si>
  <si>
    <t>-2.024163741990529</t>
  </si>
  <si>
    <t>-4.968355658372057</t>
  </si>
  <si>
    <t>0.0002606878131828401</t>
  </si>
  <si>
    <t>-3.856091918930481</t>
  </si>
  <si>
    <t>pluripotin</t>
  </si>
  <si>
    <t>-1.7883325244417145</t>
  </si>
  <si>
    <t>0.09623069604548014</t>
  </si>
  <si>
    <t>0.5242859698053627</t>
  </si>
  <si>
    <t>-4.03790788513304</t>
  </si>
  <si>
    <t>0.0013300668706827743</t>
  </si>
  <si>
    <t>-3.617876069436111</t>
  </si>
  <si>
    <t>-3.9416701575869433</t>
  </si>
  <si>
    <t>0.0024494814272446267</t>
  </si>
  <si>
    <t>-4.423254209811232</t>
  </si>
  <si>
    <t>bleomycin A2</t>
  </si>
  <si>
    <t>-2.367983659778</t>
  </si>
  <si>
    <t>0.03734890500289838</t>
  </si>
  <si>
    <t>-2.6080002702937843</t>
  </si>
  <si>
    <t>fingolimod</t>
  </si>
  <si>
    <t>-5.316320316480231</t>
  </si>
  <si>
    <t>0.00020813580595049758</t>
  </si>
  <si>
    <t>-3.669182073128775</t>
  </si>
  <si>
    <t>zebularine</t>
  </si>
  <si>
    <t>-3.4663822905224886</t>
  </si>
  <si>
    <t>0.0039171141121506535</t>
  </si>
  <si>
    <t>-2.9535751400542023</t>
  </si>
  <si>
    <t>tipifarnib-P1</t>
  </si>
  <si>
    <t>-5.529029580809061</t>
  </si>
  <si>
    <t>0.00012728267750422256</t>
  </si>
  <si>
    <t>-3.3118057832329377</t>
  </si>
  <si>
    <t>pazopanib</t>
  </si>
  <si>
    <t>-4.871761222756102</t>
  </si>
  <si>
    <t>0.00020509259143536242</t>
  </si>
  <si>
    <t>-2.3734606922894677</t>
  </si>
  <si>
    <t>curcumin</t>
  </si>
  <si>
    <t>-9.52852133943071</t>
  </si>
  <si>
    <t>3.683568413882599e-08</t>
  </si>
  <si>
    <t>-4.133917839683745</t>
  </si>
  <si>
    <t>tosedostat</t>
  </si>
  <si>
    <t>-3.409691351086576</t>
  </si>
  <si>
    <t>0.005976398845075379</t>
  </si>
  <si>
    <t>-3.4523983138021466</t>
  </si>
  <si>
    <t>-2.8812434686675035</t>
  </si>
  <si>
    <t>0.01354833858597855</t>
  </si>
  <si>
    <t>-3.5460363810078888</t>
  </si>
  <si>
    <t>nintedanib</t>
  </si>
  <si>
    <t>-1.943940251438482</t>
  </si>
  <si>
    <t>0.08671197571576508</t>
  </si>
  <si>
    <t>-2.344971719001393</t>
  </si>
  <si>
    <t>-3.0638339529185035</t>
  </si>
  <si>
    <t>0.010291097517480844</t>
  </si>
  <si>
    <t>-2.821183717839872</t>
  </si>
  <si>
    <t>sunitinib</t>
  </si>
  <si>
    <t>-7.126632771694612</t>
  </si>
  <si>
    <t>3.738934240971255e-06</t>
  </si>
  <si>
    <t>-4.255391918179701</t>
  </si>
  <si>
    <t>tretinoin:carboplatin (2:1 mol/mol)</t>
  </si>
  <si>
    <t>-4.130335846077235</t>
  </si>
  <si>
    <t>0.001238350999339037</t>
  </si>
  <si>
    <t>-1.8946063717978525</t>
  </si>
  <si>
    <t>-5.746360106898152</t>
  </si>
  <si>
    <t>3.74980582298879e-05</t>
  </si>
  <si>
    <t>-4.053288067426224</t>
  </si>
  <si>
    <t>skepinone-L</t>
  </si>
  <si>
    <t>-0.8408843398103064</t>
  </si>
  <si>
    <t>tacedinaline</t>
  </si>
  <si>
    <t>-2.2323514700887843</t>
  </si>
  <si>
    <t>0.07428339629235872</t>
  </si>
  <si>
    <t>-8.586015740516551</t>
  </si>
  <si>
    <t>PRIMA-1-Met</t>
  </si>
  <si>
    <t>-4.101144052714886</t>
  </si>
  <si>
    <t>0.001119086346770356</t>
  </si>
  <si>
    <t>-0.8771560420266935</t>
  </si>
  <si>
    <t>-1.7637714066015677</t>
  </si>
  <si>
    <t>0.10414304670219182</t>
  </si>
  <si>
    <t>-0.5861619746562151</t>
  </si>
  <si>
    <t>-4.641726176746244</t>
  </si>
  <si>
    <t>0.0005080390638541292</t>
  </si>
  <si>
    <t>-1.01155332651643</t>
  </si>
  <si>
    <t>-2.724302780011722</t>
  </si>
  <si>
    <t>0.01926941673197844</t>
  </si>
  <si>
    <t>-0.4673849821576301</t>
  </si>
  <si>
    <t>itraconazole</t>
  </si>
  <si>
    <t>-3.1045878559656956</t>
  </si>
  <si>
    <t>0.012016123378578544</t>
  </si>
  <si>
    <t>-2.123425857397005</t>
  </si>
  <si>
    <t>prochlorperazine</t>
  </si>
  <si>
    <t>-7.174552568292494</t>
  </si>
  <si>
    <t>1.3669778271618986e-05</t>
  </si>
  <si>
    <t>-2.841214472915451</t>
  </si>
  <si>
    <t>0.07175128621675324</t>
  </si>
  <si>
    <t>-2.722836481021609</t>
  </si>
  <si>
    <t>0.018088196674907502</t>
  </si>
  <si>
    <t>-1.6005751109832869</t>
  </si>
  <si>
    <t>-5.017919730337866</t>
  </si>
  <si>
    <t>0.00022762685501228518</t>
  </si>
  <si>
    <t>-3.200634171798216</t>
  </si>
  <si>
    <t>nilotinib</t>
  </si>
  <si>
    <t>-1.196761817575908</t>
  </si>
  <si>
    <t>0.2524963185406858</t>
  </si>
  <si>
    <t>-0.6154911869793769</t>
  </si>
  <si>
    <t>-9.206923515364151</t>
  </si>
  <si>
    <t>2.2353832952710527e-07</t>
  </si>
  <si>
    <t>-7.299228449640223</t>
  </si>
  <si>
    <t>neratinib</t>
  </si>
  <si>
    <t>-3.7326833363726353</t>
  </si>
  <si>
    <t>0.001708151041541987</t>
  </si>
  <si>
    <t>-0.3895046035705742</t>
  </si>
  <si>
    <t>tubastatin A</t>
  </si>
  <si>
    <t>-5.263451176008214</t>
  </si>
  <si>
    <t>0.000171034154681764</t>
  </si>
  <si>
    <t>-0.6513164468122237</t>
  </si>
  <si>
    <t>serdemetan:SCH-529074 (1:1 mol/mol)</t>
  </si>
  <si>
    <t>-3.431021550569479</t>
  </si>
  <si>
    <t>0.005179742765322896</t>
  </si>
  <si>
    <t>-2.6895096859183614</t>
  </si>
  <si>
    <t>-4.927871365175886</t>
  </si>
  <si>
    <t>0.0003917999290202871</t>
  </si>
  <si>
    <t>-2.1391508035933993</t>
  </si>
  <si>
    <t>Bax channel blocker</t>
  </si>
  <si>
    <t>-2.9266283026902054</t>
  </si>
  <si>
    <t>0.014658327698248817</t>
  </si>
  <si>
    <t>-3.8951405714041516</t>
  </si>
  <si>
    <t>StemRegenin 1</t>
  </si>
  <si>
    <t>-4.256540139465186</t>
  </si>
  <si>
    <t>0.0008327844995409039</t>
  </si>
  <si>
    <t>-3.4113858642389947</t>
  </si>
  <si>
    <t>spautin-1</t>
  </si>
  <si>
    <t>-2.3527825764854144</t>
  </si>
  <si>
    <t>0.03723985804382923</t>
  </si>
  <si>
    <t>-0.5891441284050418</t>
  </si>
  <si>
    <t>-2.9535692737704897</t>
  </si>
  <si>
    <t>0.009867359371393556</t>
  </si>
  <si>
    <t>-2.1552486464145173</t>
  </si>
  <si>
    <t>ruxolitinib</t>
  </si>
  <si>
    <t>-1.3549271857555134</t>
  </si>
  <si>
    <t>0.2002630216142708</t>
  </si>
  <si>
    <t>-4.362606975011176</t>
  </si>
  <si>
    <t>brivanib</t>
  </si>
  <si>
    <t>-2.272346954791812</t>
  </si>
  <si>
    <t>0.04139363902427748</t>
  </si>
  <si>
    <t>-4.262163805703967</t>
  </si>
  <si>
    <t>-4.280160744812368</t>
  </si>
  <si>
    <t>0.0008463255449249076</t>
  </si>
  <si>
    <t>-0.15005811302963273</t>
  </si>
  <si>
    <t>-2.2967757574141956</t>
  </si>
  <si>
    <t>0.03905123651016352</t>
  </si>
  <si>
    <t>-2.0878801547606463</t>
  </si>
  <si>
    <t>-1.5238004111994798</t>
  </si>
  <si>
    <t>0.1501058320712788</t>
  </si>
  <si>
    <t>-2.9513918581010046</t>
  </si>
  <si>
    <t>1.462351338353132</t>
  </si>
  <si>
    <t>-5.127459879188574</t>
  </si>
  <si>
    <t>9.531153324674618e-05</t>
  </si>
  <si>
    <t>-3.6992247437500847</t>
  </si>
  <si>
    <t>-8.94026033086958</t>
  </si>
  <si>
    <t>1.8632991588954064e-08</t>
  </si>
  <si>
    <t>-3.378198792174213</t>
  </si>
  <si>
    <t>-4.302903550802587</t>
  </si>
  <si>
    <t>0.0006835652429169507</t>
  </si>
  <si>
    <t>-0.5239882533483826</t>
  </si>
  <si>
    <t>Mdivi-1</t>
  </si>
  <si>
    <t>-4.476909416516212</t>
  </si>
  <si>
    <t>0.0007080332912738293</t>
  </si>
  <si>
    <t>-2.4442198560195845</t>
  </si>
  <si>
    <t>momelotinib</t>
  </si>
  <si>
    <t>-3.1762899344382967</t>
  </si>
  <si>
    <t>0.011847758470918263</t>
  </si>
  <si>
    <t>-3.1294349679300315</t>
  </si>
  <si>
    <t>-1.7539460864645335</t>
  </si>
  <si>
    <t>0.10534714755428423</t>
  </si>
  <si>
    <t>-0.7563908009333882</t>
  </si>
  <si>
    <t>thalidomide</t>
  </si>
  <si>
    <t>0.11258146454773982</t>
  </si>
  <si>
    <t>-3.055264032634059</t>
  </si>
  <si>
    <t>0.011748248010428107</t>
  </si>
  <si>
    <t>-0.9424513700382481</t>
  </si>
  <si>
    <t>-1.9099157631360137</t>
  </si>
  <si>
    <t>0.08134172311930207</t>
  </si>
  <si>
    <t>-4.152193470181222</t>
  </si>
  <si>
    <t>darinaparsin</t>
  </si>
  <si>
    <t>-3.1329621459290227</t>
  </si>
  <si>
    <t>0.007965676515642478</t>
  </si>
  <si>
    <t>-0.6085443971070652</t>
  </si>
  <si>
    <t>-4.997409654438302</t>
  </si>
  <si>
    <t>0.0002324176655984676</t>
  </si>
  <si>
    <t>-2.495781688465174</t>
  </si>
  <si>
    <t>linifanib</t>
  </si>
  <si>
    <t>-1.837008747645608</t>
  </si>
  <si>
    <t>0.08858174387437283</t>
  </si>
  <si>
    <t>-3.628147324113106</t>
  </si>
  <si>
    <t>silmitasertib</t>
  </si>
  <si>
    <t>-1.4295710886081059</t>
  </si>
  <si>
    <t>0.17755149760276376</t>
  </si>
  <si>
    <t>0.8024852090731124</t>
  </si>
  <si>
    <t>-2.127806737245915</t>
  </si>
  <si>
    <t>0.052027085563450655</t>
  </si>
  <si>
    <t>-2.375184705408281</t>
  </si>
  <si>
    <t>gossypol</t>
  </si>
  <si>
    <t>-3.602453095082631</t>
  </si>
  <si>
    <t>0.0035533877672790934</t>
  </si>
  <si>
    <t>-1.6895392751780287</t>
  </si>
  <si>
    <t>quizartinib</t>
  </si>
  <si>
    <t>-1.4379240633185035</t>
  </si>
  <si>
    <t>0.17364694975853076</t>
  </si>
  <si>
    <t>0.6896205643473675</t>
  </si>
  <si>
    <t>-3.419383102119621</t>
  </si>
  <si>
    <t>0.004531332647474613</t>
  </si>
  <si>
    <t>-3.7064362147447967</t>
  </si>
  <si>
    <t>-3.9600655588324987</t>
  </si>
  <si>
    <t>0.0013077083795827202</t>
  </si>
  <si>
    <t>-1.0648449729602427</t>
  </si>
  <si>
    <t>salermide:PLX-4032 (12:1 mol/mol)</t>
  </si>
  <si>
    <t>-1.2008337851909998</t>
  </si>
  <si>
    <t>0.2546731530375114</t>
  </si>
  <si>
    <t>1.7433915854215316</t>
  </si>
  <si>
    <t>-2.692481320234188</t>
  </si>
  <si>
    <t>0.017369452821568845</t>
  </si>
  <si>
    <t>-1.1726678686124719</t>
  </si>
  <si>
    <t>-7.5254313797597465</t>
  </si>
  <si>
    <t>1.6902534477342657e-06</t>
  </si>
  <si>
    <t>-4.723487231750045</t>
  </si>
  <si>
    <t>-6.965049953354153</t>
  </si>
  <si>
    <t>2.8826854482336092e-06</t>
  </si>
  <si>
    <t>-0.3437680750188866</t>
  </si>
  <si>
    <t>piperlongumine:MST-312 (1:1 mol/mol)</t>
  </si>
  <si>
    <t>-3.2393130408314823</t>
  </si>
  <si>
    <t>0.009062824759403645</t>
  </si>
  <si>
    <t>-7.505674850645252</t>
  </si>
  <si>
    <t>-2.16080843513682</t>
  </si>
  <si>
    <t>0.05154009324630016</t>
  </si>
  <si>
    <t>-3.1501090362375606</t>
  </si>
  <si>
    <t>neuronal differentiation inducer III</t>
  </si>
  <si>
    <t>-2.5157986783107606</t>
  </si>
  <si>
    <t>0.025820060892473885</t>
  </si>
  <si>
    <t>-1.966664171975818</t>
  </si>
  <si>
    <t>pitstop2</t>
  </si>
  <si>
    <t>-2.275934947108762</t>
  </si>
  <si>
    <t>0.06868270657366723</t>
  </si>
  <si>
    <t>-2.413557992651868</t>
  </si>
  <si>
    <t>-3.8676897063941125</t>
  </si>
  <si>
    <t>0.0017439326213107445</t>
  </si>
  <si>
    <t>-2.5123544561935516</t>
  </si>
  <si>
    <t>myricetin</t>
  </si>
  <si>
    <t>-2.5679387272398824</t>
  </si>
  <si>
    <t>0.023853368631226595</t>
  </si>
  <si>
    <t>1.1340542874187216</t>
  </si>
  <si>
    <t>tivozanib</t>
  </si>
  <si>
    <t>-1.2777197840114451</t>
  </si>
  <si>
    <t>0.22498409718723938</t>
  </si>
  <si>
    <t>0.21768180516081231</t>
  </si>
  <si>
    <t>-2.8819563606492578</t>
  </si>
  <si>
    <t>0.0208479632516051</t>
  </si>
  <si>
    <t>-1.1834991637076417</t>
  </si>
  <si>
    <t>palmostatin B</t>
  </si>
  <si>
    <t>-2.408240740265996</t>
  </si>
  <si>
    <t>0.04985421923463546</t>
  </si>
  <si>
    <t>-0.8158756547289565</t>
  </si>
  <si>
    <t>brefeldin A</t>
  </si>
  <si>
    <t>-2.738285580760358</t>
  </si>
  <si>
    <t>0.0204429889649744</t>
  </si>
  <si>
    <t>-1.7473646288141875</t>
  </si>
  <si>
    <t>-3.9235234196666844</t>
  </si>
  <si>
    <t>0.0016883161051532464</t>
  </si>
  <si>
    <t>-1.1570454461671331</t>
  </si>
  <si>
    <t>-1.854510816073819</t>
  </si>
  <si>
    <t>0.095034948737829</t>
  </si>
  <si>
    <t>-1.1953679197802045</t>
  </si>
  <si>
    <t>niclosamide</t>
  </si>
  <si>
    <t>-2.1945317270091778</t>
  </si>
  <si>
    <t>0.044822365942604074</t>
  </si>
  <si>
    <t>-1.5208177531881641</t>
  </si>
  <si>
    <t>fulvestrant</t>
  </si>
  <si>
    <t>-1.8503539485780225</t>
  </si>
  <si>
    <t>0.13065806984463227</t>
  </si>
  <si>
    <t>0.5193036446092797</t>
  </si>
  <si>
    <t>-2.046745796631642</t>
  </si>
  <si>
    <t>0.06417430084548724</t>
  </si>
  <si>
    <t>-1.8430038108770568</t>
  </si>
  <si>
    <t>-1.7660805291517796</t>
  </si>
  <si>
    <t>0.10002396314502518</t>
  </si>
  <si>
    <t>-6.470761131974529</t>
  </si>
  <si>
    <t>Compound 1541A</t>
  </si>
  <si>
    <t>-4.509297294926794</t>
  </si>
  <si>
    <t>0.0005362246670495961</t>
  </si>
  <si>
    <t>-2.182705213063012</t>
  </si>
  <si>
    <t>DBeQ</t>
  </si>
  <si>
    <t>-3.1025023104191742</t>
  </si>
  <si>
    <t>0.009860002137735177</t>
  </si>
  <si>
    <t>-2.3515716875285397</t>
  </si>
  <si>
    <t>istradefylline</t>
  </si>
  <si>
    <t>0.9878582874737446</t>
  </si>
  <si>
    <t>fluorouracil</t>
  </si>
  <si>
    <t>-1.4377794487226125</t>
  </si>
  <si>
    <t>0.17733798821071659</t>
  </si>
  <si>
    <t>-3.1363947017664335</t>
  </si>
  <si>
    <t>-1.1409151417562744</t>
  </si>
  <si>
    <t>0.30401287314029574</t>
  </si>
  <si>
    <t>-1.6985310881444138</t>
  </si>
  <si>
    <t>-2.483213515177184</t>
  </si>
  <si>
    <t>0.02477722083370796</t>
  </si>
  <si>
    <t>-3.7828971905160613</t>
  </si>
  <si>
    <t>-1.4197744329425588</t>
  </si>
  <si>
    <t>0.17942056576805218</t>
  </si>
  <si>
    <t>0.08241147041417735</t>
  </si>
  <si>
    <t>-3.6337844050781047</t>
  </si>
  <si>
    <t>0.003370156344546139</t>
  </si>
  <si>
    <t>-5.142628489441453</t>
  </si>
  <si>
    <t>-3.591350241310947</t>
  </si>
  <si>
    <t>0.004672313795620752</t>
  </si>
  <si>
    <t>1.015756954536185</t>
  </si>
  <si>
    <t>-1.9022711223611253</t>
  </si>
  <si>
    <t>0.08032029612634732</t>
  </si>
  <si>
    <t>-1.1044331481852787</t>
  </si>
  <si>
    <t>-2.978467293803801</t>
  </si>
  <si>
    <t>0.010501658183803357</t>
  </si>
  <si>
    <t>-6.369131034900761</t>
  </si>
  <si>
    <t>vorapaxar</t>
  </si>
  <si>
    <t>-3.193370465862935</t>
  </si>
  <si>
    <t>0.006948449792384172</t>
  </si>
  <si>
    <t>-1.0075584128717288</t>
  </si>
  <si>
    <t>pyrazolanthrone</t>
  </si>
  <si>
    <t>-3.341932036490179</t>
  </si>
  <si>
    <t>0.004676394082496501</t>
  </si>
  <si>
    <t>-1.3587145128595532</t>
  </si>
  <si>
    <t>1.4704014670211454</t>
  </si>
  <si>
    <t>-2.3366245628591753</t>
  </si>
  <si>
    <t>0.03542082782013673</t>
  </si>
  <si>
    <t>0.41347385218351324</t>
  </si>
  <si>
    <t>fumonisin B1</t>
  </si>
  <si>
    <t>-3.3006861219063257</t>
  </si>
  <si>
    <t>0.005622691061748805</t>
  </si>
  <si>
    <t>-0.791334229056974</t>
  </si>
  <si>
    <t>veliparib</t>
  </si>
  <si>
    <t>-2.0061277866015232</t>
  </si>
  <si>
    <t>0.06510551448540589</t>
  </si>
  <si>
    <t>0.3232496175627206</t>
  </si>
  <si>
    <t>purmorphamine</t>
  </si>
  <si>
    <t>-1.7309879823207266</t>
  </si>
  <si>
    <t>0.1096765238991343</t>
  </si>
  <si>
    <t>-1.5616701423522819</t>
  </si>
  <si>
    <t>N9-isopropylolomoucine</t>
  </si>
  <si>
    <t>-2.9063235681511403</t>
  </si>
  <si>
    <t>0.01432596298445822</t>
  </si>
  <si>
    <t>-5.449671430891848</t>
  </si>
  <si>
    <t>-3.3768892035022415</t>
  </si>
  <si>
    <t>0.005435853403019661</t>
  </si>
  <si>
    <t>-2.571350394795702</t>
  </si>
  <si>
    <t>afatinib</t>
  </si>
  <si>
    <t>-2.441711561545112</t>
  </si>
  <si>
    <t>0.03532178136745157</t>
  </si>
  <si>
    <t>-0.2829486442206956</t>
  </si>
  <si>
    <t>-1.8193751685399289</t>
  </si>
  <si>
    <t>0.09136182631295303</t>
  </si>
  <si>
    <t>-1.5381410600154055</t>
  </si>
  <si>
    <t>carboplatin</t>
  </si>
  <si>
    <t>-2.2033181209739277</t>
  </si>
  <si>
    <t>0.04546163942327899</t>
  </si>
  <si>
    <t>-1.1653350809771326</t>
  </si>
  <si>
    <t>trifluoperazine</t>
  </si>
  <si>
    <t>-3.1256203016398545</t>
  </si>
  <si>
    <t>0.008071622452404234</t>
  </si>
  <si>
    <t>-1.8234358673490458</t>
  </si>
  <si>
    <t>-5.264023277040891</t>
  </si>
  <si>
    <t>8.085812260411904e-05</t>
  </si>
  <si>
    <t>-1.66914453122171</t>
  </si>
  <si>
    <t>-2.499018007711855</t>
  </si>
  <si>
    <t>0.02647909493834654</t>
  </si>
  <si>
    <t>-1.7340613269945435</t>
  </si>
  <si>
    <t>-2.506277891378701</t>
  </si>
  <si>
    <t>0.02667294567795783</t>
  </si>
  <si>
    <t>0.4569742681329246</t>
  </si>
  <si>
    <t>linsitinib</t>
  </si>
  <si>
    <t>-2.17389665363741</t>
  </si>
  <si>
    <t>0.047966102106282035</t>
  </si>
  <si>
    <t>-0.6356878335091478</t>
  </si>
  <si>
    <t>Ko-143</t>
  </si>
  <si>
    <t>-1.4445576754042813</t>
  </si>
  <si>
    <t>0.1733985606561095</t>
  </si>
  <si>
    <t>-5.892330833399813</t>
  </si>
  <si>
    <t>cabozantinib</t>
  </si>
  <si>
    <t>-1.0695393671812348</t>
  </si>
  <si>
    <t>0.30904344183714794</t>
  </si>
  <si>
    <t>-2.6481796025341255</t>
  </si>
  <si>
    <t>lapatinib</t>
  </si>
  <si>
    <t>-2.5307777326587058</t>
  </si>
  <si>
    <t>0.02246276467960864</t>
  </si>
  <si>
    <t>-0.8770820577390053</t>
  </si>
  <si>
    <t>-1.325109082387054</t>
  </si>
  <si>
    <t>0.20813726124484075</t>
  </si>
  <si>
    <t>-1.3644416932400876</t>
  </si>
  <si>
    <t>-0.7502151836149394</t>
  </si>
  <si>
    <t>0.4764972381998648</t>
  </si>
  <si>
    <t>-1.999938162721988</t>
  </si>
  <si>
    <t>-2.818816880124643</t>
  </si>
  <si>
    <t>0.0136006104600925</t>
  </si>
  <si>
    <t>-1.2283744896920543</t>
  </si>
  <si>
    <t>-1.3982489244878111</t>
  </si>
  <si>
    <t>0.18658458988922152</t>
  </si>
  <si>
    <t>-0.8324098232073459</t>
  </si>
  <si>
    <t>-1.047529714953278</t>
  </si>
  <si>
    <t>0.3678173702961121</t>
  </si>
  <si>
    <t>2.5699095492480275</t>
  </si>
  <si>
    <t>-3.6013185195673056</t>
  </si>
  <si>
    <t>0.006728649803586039</t>
  </si>
  <si>
    <t>-0.7113490123413946</t>
  </si>
  <si>
    <t>PF-4800567 hydrochloride</t>
  </si>
  <si>
    <t>-0.4422449887146192</t>
  </si>
  <si>
    <t>-1.7166271223502867</t>
  </si>
  <si>
    <t>0.10855312031639096</t>
  </si>
  <si>
    <t>-0.6162041000884563</t>
  </si>
  <si>
    <t>-1.8414898480510902</t>
  </si>
  <si>
    <t>0.10824029269829065</t>
  </si>
  <si>
    <t>-1.478509945667979</t>
  </si>
  <si>
    <t>-1.099084629557986</t>
  </si>
  <si>
    <t>0.32977656663649657</t>
  </si>
  <si>
    <t>-1.914794355927771</t>
  </si>
  <si>
    <t>-3.3253445365239487</t>
  </si>
  <si>
    <t>0.005426609792518924</t>
  </si>
  <si>
    <t>-1.5519618023748891</t>
  </si>
  <si>
    <t>-2.9415819352660524</t>
  </si>
  <si>
    <t>0.023653724949157018</t>
  </si>
  <si>
    <t>0.5318424991028875</t>
  </si>
  <si>
    <t>-2.6438475783358584</t>
  </si>
  <si>
    <t>0.019800882513750548</t>
  </si>
  <si>
    <t>-1.4491693474293539</t>
  </si>
  <si>
    <t>-2.2853124626129437</t>
  </si>
  <si>
    <t>0.03825037413861861</t>
  </si>
  <si>
    <t>-4.129689623433752</t>
  </si>
  <si>
    <t>-2.0829186867219867</t>
  </si>
  <si>
    <t>0.059800814585762085</t>
  </si>
  <si>
    <t>-0.02878614865050441</t>
  </si>
  <si>
    <t>cytochalasin B</t>
  </si>
  <si>
    <t>-0.9439977319685806</t>
  </si>
  <si>
    <t>0.3633640367174764</t>
  </si>
  <si>
    <t>0.9031796264700358</t>
  </si>
  <si>
    <t>semagacestat</t>
  </si>
  <si>
    <t>-1.9764934414671125</t>
  </si>
  <si>
    <t>0.06834820452160636</t>
  </si>
  <si>
    <t>0.4620430002352134</t>
  </si>
  <si>
    <t>lovastatin</t>
  </si>
  <si>
    <t>-1.530962668312958</t>
  </si>
  <si>
    <t>0.15062720674524985</t>
  </si>
  <si>
    <t>-1.24813860222455</t>
  </si>
  <si>
    <t>trametinib</t>
  </si>
  <si>
    <t>-0.6116550478274689</t>
  </si>
  <si>
    <t>fluvastatin</t>
  </si>
  <si>
    <t>-0.9901402382173289</t>
  </si>
  <si>
    <t>0.3391055907572308</t>
  </si>
  <si>
    <t>0.7673812843929736</t>
  </si>
  <si>
    <t>0.5000828792791053</t>
  </si>
  <si>
    <t>saracatinib</t>
  </si>
  <si>
    <t>-0.7917327243112445</t>
  </si>
  <si>
    <t>0.4421880889367358</t>
  </si>
  <si>
    <t>-0.0007119119787595065</t>
  </si>
  <si>
    <t>tamoxifen</t>
  </si>
  <si>
    <t>-1.2705149638511617</t>
  </si>
  <si>
    <t>0.22877971690104265</t>
  </si>
  <si>
    <t>-0.8334478012346115</t>
  </si>
  <si>
    <t>triptolide</t>
  </si>
  <si>
    <t>-1.6336275857500044</t>
  </si>
  <si>
    <t>0.12711392623201334</t>
  </si>
  <si>
    <t>-4.828480464259082</t>
  </si>
  <si>
    <t>16-beta-bromoandrosterone</t>
  </si>
  <si>
    <t>-1.9510204344100628</t>
  </si>
  <si>
    <t>0.07197471617647594</t>
  </si>
  <si>
    <t>-0.8324771237511842</t>
  </si>
  <si>
    <t>-2.0356839964659383</t>
  </si>
  <si>
    <t>0.06274606048369682</t>
  </si>
  <si>
    <t>0.17562176274638946</t>
  </si>
  <si>
    <t>-2.550431642513964</t>
  </si>
  <si>
    <t>0.024230346995842204</t>
  </si>
  <si>
    <t>-2.23320018458204</t>
  </si>
  <si>
    <t>Ch-55</t>
  </si>
  <si>
    <t>-1.1660985946813387</t>
  </si>
  <si>
    <t>0.26446341114183847</t>
  </si>
  <si>
    <t>-1.9313712814552395</t>
  </si>
  <si>
    <t>-2.7895604809731736</t>
  </si>
  <si>
    <t>0.015123221860868057</t>
  </si>
  <si>
    <t>-2.014947908306393</t>
  </si>
  <si>
    <t>-0.7286523198047378</t>
  </si>
  <si>
    <t>0.4824168826224483</t>
  </si>
  <si>
    <t>-0.49944665895593454</t>
  </si>
  <si>
    <t>-1.856137430992837</t>
  </si>
  <si>
    <t>0.09314408174013249</t>
  </si>
  <si>
    <t>-0.24330193136700926</t>
  </si>
  <si>
    <t>tandutinib</t>
  </si>
  <si>
    <t>-2.248219371750513</t>
  </si>
  <si>
    <t>0.038478245975586856</t>
  </si>
  <si>
    <t>-1.798692366336723</t>
  </si>
  <si>
    <t>-1.5594903749058653</t>
  </si>
  <si>
    <t>0.17058025961482634</t>
  </si>
  <si>
    <t>-0.012033349308423954</t>
  </si>
  <si>
    <t>pandacostat</t>
  </si>
  <si>
    <t>-2.846172814454266</t>
  </si>
  <si>
    <t>0.01398926394326486</t>
  </si>
  <si>
    <t>-1.7568583395046902</t>
  </si>
  <si>
    <t>-1.320790607664838</t>
  </si>
  <si>
    <t>0.2084867663616423</t>
  </si>
  <si>
    <t>2.6151473555401066</t>
  </si>
  <si>
    <t>-1.1878496117551929</t>
  </si>
  <si>
    <t>0.2583622232915815</t>
  </si>
  <si>
    <t>-0.24480547155031854</t>
  </si>
  <si>
    <t>-0.5609360886220218</t>
  </si>
  <si>
    <t>0.5848597449471223</t>
  </si>
  <si>
    <t>-0.6154367517245514</t>
  </si>
  <si>
    <t>-0.8368297573389055</t>
  </si>
  <si>
    <t>0.4319852134876368</t>
  </si>
  <si>
    <t>0.2593476904377783</t>
  </si>
  <si>
    <t>pifithrin-alpha</t>
  </si>
  <si>
    <t>-1.5590451811374386</t>
  </si>
  <si>
    <t>0.14042666564144674</t>
  </si>
  <si>
    <t>-1.945773990724136</t>
  </si>
  <si>
    <t>-0.7038416558792842</t>
  </si>
  <si>
    <t>0.5101540305467313</t>
  </si>
  <si>
    <t>1.843772924292727</t>
  </si>
  <si>
    <t>-3.908381557270145</t>
  </si>
  <si>
    <t>0.0013442449442077635</t>
  </si>
  <si>
    <t>-0.40796140086179156</t>
  </si>
  <si>
    <t>-0.3467002788604672</t>
  </si>
  <si>
    <t>0.7426707481144024</t>
  </si>
  <si>
    <t>-5.073023703331373</t>
  </si>
  <si>
    <t>regorafenib</t>
  </si>
  <si>
    <t>-0.640614261010973</t>
  </si>
  <si>
    <t>0.5325039013644529</t>
  </si>
  <si>
    <t>-1.269306916464059</t>
  </si>
  <si>
    <t>-2.0859593350900925</t>
  </si>
  <si>
    <t>0.0676768132043495</t>
  </si>
  <si>
    <t>-1.1496571222018501</t>
  </si>
  <si>
    <t>-1.318423650939289</t>
  </si>
  <si>
    <t>0.22700638411543575</t>
  </si>
  <si>
    <t>-2.8260522199154376</t>
  </si>
  <si>
    <t>selumetinib:vorinostat (8:1 mol/mol)</t>
  </si>
  <si>
    <t>-0.8068772975248115</t>
  </si>
  <si>
    <t>0.4378638040212852</t>
  </si>
  <si>
    <t>-0.9021593321470484</t>
  </si>
  <si>
    <t>-0.690242150281593</t>
  </si>
  <si>
    <t>marinopyrrole A</t>
  </si>
  <si>
    <t>-1.6298157006034353</t>
  </si>
  <si>
    <t>0.14811718598866064</t>
  </si>
  <si>
    <t>-0.36807948930654943</t>
  </si>
  <si>
    <t>cyanoquinoline 11</t>
  </si>
  <si>
    <t>-1.7149901680890656</t>
  </si>
  <si>
    <t>0.10520955619468801</t>
  </si>
  <si>
    <t>-4.2768952548220005</t>
  </si>
  <si>
    <t>-1.271946434276937</t>
  </si>
  <si>
    <t>0.23708920985819326</t>
  </si>
  <si>
    <t>0.1478531180098416</t>
  </si>
  <si>
    <t>necrostatin-1</t>
  </si>
  <si>
    <t>-1.1880624979238366</t>
  </si>
  <si>
    <t>0.2547174206472012</t>
  </si>
  <si>
    <t>-1.4338896002042836</t>
  </si>
  <si>
    <t>gefitinib</t>
  </si>
  <si>
    <t>-1.514058241827935</t>
  </si>
  <si>
    <t>0.14684193908592813</t>
  </si>
  <si>
    <t>1.6729723490202568</t>
  </si>
  <si>
    <t>-1.4911457705358346</t>
  </si>
  <si>
    <t>0.16003994060216173</t>
  </si>
  <si>
    <t>-2.088994801692279</t>
  </si>
  <si>
    <t>simvastatin</t>
  </si>
  <si>
    <t>-0.9960987498339597</t>
  </si>
  <si>
    <t>0.3351639146372057</t>
  </si>
  <si>
    <t>-0.9035455040490863</t>
  </si>
  <si>
    <t>-1.1627352828016524</t>
  </si>
  <si>
    <t>0.2710136851446691</t>
  </si>
  <si>
    <t>-0.7405003901430902</t>
  </si>
  <si>
    <t>staurosporine</t>
  </si>
  <si>
    <t>-1.8412280554219596</t>
  </si>
  <si>
    <t>0.10975788117871693</t>
  </si>
  <si>
    <t>-0.30924019608260184</t>
  </si>
  <si>
    <t>-2.3325394725006507</t>
  </si>
  <si>
    <t>0.031541806358719324</t>
  </si>
  <si>
    <t>-2.6029720020889306</t>
  </si>
  <si>
    <t>-1.8133290375186815</t>
  </si>
  <si>
    <t>0.10245797771635083</t>
  </si>
  <si>
    <t>0.9733413320759083</t>
  </si>
  <si>
    <t>-1.281382117712177</t>
  </si>
  <si>
    <t>0.22826448526585866</t>
  </si>
  <si>
    <t>-1.7266503031077545</t>
  </si>
  <si>
    <t>-0.8485973551492105</t>
  </si>
  <si>
    <t>0.41078283270663407</t>
  </si>
  <si>
    <t>-0.41487323715440927</t>
  </si>
  <si>
    <t>-1.3227082840537139</t>
  </si>
  <si>
    <t>0.20508870604492585</t>
  </si>
  <si>
    <t>-2.56970456804101</t>
  </si>
  <si>
    <t>-2.207277381494337</t>
  </si>
  <si>
    <t>0.044994030121589416</t>
  </si>
  <si>
    <t>-0.37508552533498507</t>
  </si>
  <si>
    <t>-0.517836702558366</t>
  </si>
  <si>
    <t>0.6542444245466487</t>
  </si>
  <si>
    <t>-0.24976860772069157</t>
  </si>
  <si>
    <t>cediranib</t>
  </si>
  <si>
    <t>0.40962810395267335</t>
  </si>
  <si>
    <t>-0.7706197636475396</t>
  </si>
  <si>
    <t>0.4673822169877059</t>
  </si>
  <si>
    <t>-1.4787946646071977</t>
  </si>
  <si>
    <t>-1.0405268554253795</t>
  </si>
  <si>
    <t>0.32085814843090965</t>
  </si>
  <si>
    <t>-0.0036914429551615255</t>
  </si>
  <si>
    <t>-0.7430990835574458</t>
  </si>
  <si>
    <t>0.4720707311708121</t>
  </si>
  <si>
    <t>-0.15996427239115749</t>
  </si>
  <si>
    <t>lomeguatrib</t>
  </si>
  <si>
    <t>-1.6504864970917033</t>
  </si>
  <si>
    <t>0.11997769982351457</t>
  </si>
  <si>
    <t>0.03852347160744559</t>
  </si>
  <si>
    <t>-0.7704361168096222</t>
  </si>
  <si>
    <t>0.45508826755537257</t>
  </si>
  <si>
    <t>-0.09144364518783686</t>
  </si>
  <si>
    <t>-0.39249005267908316</t>
  </si>
  <si>
    <t>0.7077291211559077</t>
  </si>
  <si>
    <t>-1.6236050445702621</t>
  </si>
  <si>
    <t>selumetinib:MK-2206 (8:1 mol/mol)</t>
  </si>
  <si>
    <t>-0.33631836221846256</t>
  </si>
  <si>
    <t>0.7420725510006418</t>
  </si>
  <si>
    <t>-0.5828920487154123</t>
  </si>
  <si>
    <t>-0.361778106725229</t>
  </si>
  <si>
    <t>0.7231027873606941</t>
  </si>
  <si>
    <t>-3.049102591917075</t>
  </si>
  <si>
    <t>lenvatinib</t>
  </si>
  <si>
    <t>-0.91194130288814</t>
  </si>
  <si>
    <t>0.37487770589292224</t>
  </si>
  <si>
    <t>0.180411828175827</t>
  </si>
  <si>
    <t>-0.6801083742969447</t>
  </si>
  <si>
    <t>0.5089228283415863</t>
  </si>
  <si>
    <t>0.2892810649403896</t>
  </si>
  <si>
    <t>-0.944732598357628</t>
  </si>
  <si>
    <t>0.36162378145660723</t>
  </si>
  <si>
    <t>-0.2527285177029245</t>
  </si>
  <si>
    <t>-0.5479975012056534</t>
  </si>
  <si>
    <t>0.5925181094131557</t>
  </si>
  <si>
    <t>-0.7118646632327026</t>
  </si>
  <si>
    <t>etomoxir</t>
  </si>
  <si>
    <t>-1.1627971199639382</t>
  </si>
  <si>
    <t>0.2653286069330301</t>
  </si>
  <si>
    <t>-0.9892928355628307</t>
  </si>
  <si>
    <t>-1.0889090485573372</t>
  </si>
  <si>
    <t>0.29531593500743186</t>
  </si>
  <si>
    <t>-1.0431126723297426</t>
  </si>
  <si>
    <t>-1.731494013637328</t>
  </si>
  <si>
    <t>0.10157271680538395</t>
  </si>
  <si>
    <t>0.57430518479328</t>
  </si>
  <si>
    <t>-0.5764236778443933</t>
  </si>
  <si>
    <t>0.5834252967104574</t>
  </si>
  <si>
    <t>0.5906665822338264</t>
  </si>
  <si>
    <t>-0.18459779194025408</t>
  </si>
  <si>
    <t>0.8595036186252352</t>
  </si>
  <si>
    <t>-0.2798782594365942</t>
  </si>
  <si>
    <t>-0.5871401268789743</t>
  </si>
  <si>
    <t>0.5666830898040345</t>
  </si>
  <si>
    <t>-0.4444665855581496</t>
  </si>
  <si>
    <t>bexarotene</t>
  </si>
  <si>
    <t>-0.5507304505312136</t>
  </si>
  <si>
    <t>0.5902374212381833</t>
  </si>
  <si>
    <t>-1.7154552076655432</t>
  </si>
  <si>
    <t>cimetidine</t>
  </si>
  <si>
    <t>-1.485749705985381</t>
  </si>
  <si>
    <t>0.15187581039732045</t>
  </si>
  <si>
    <t>0.8027483198525593</t>
  </si>
  <si>
    <t>-0.23188834521353427</t>
  </si>
  <si>
    <t>0.8271780946899869</t>
  </si>
  <si>
    <t>-0.13297892247427268</t>
  </si>
  <si>
    <t>-0.7597416193183225</t>
  </si>
  <si>
    <t>0.4722088804263212</t>
  </si>
  <si>
    <t>-2.7403563700308617</t>
  </si>
  <si>
    <t>-0.5479676207728987</t>
  </si>
  <si>
    <t>0.5914340056800916</t>
  </si>
  <si>
    <t>0.4187665669199509</t>
  </si>
  <si>
    <t>-0.8330002731803189</t>
  </si>
  <si>
    <t>0.46035768791254733</t>
  </si>
  <si>
    <t>-0.06858567945264216</t>
  </si>
  <si>
    <t>selumetinib:piperlongumine (8:1 mol/mol)</t>
  </si>
  <si>
    <t>-0.21807463922795262</t>
  </si>
  <si>
    <t>0.830865284515465</t>
  </si>
  <si>
    <t>-0.8899247319195295</t>
  </si>
  <si>
    <t>-0.3100387360305109</t>
  </si>
  <si>
    <t>0.7615423716416625</t>
  </si>
  <si>
    <t>2.4590846218502884</t>
  </si>
  <si>
    <t>-0.39671440559494564</t>
  </si>
  <si>
    <t>0.6986685039803903</t>
  </si>
  <si>
    <t>0.7303601356182096</t>
  </si>
  <si>
    <t>-0.31207372091353863</t>
  </si>
  <si>
    <t>0.7597216982019288</t>
  </si>
  <si>
    <t>0.12792551477351097</t>
  </si>
  <si>
    <t>-0.4826114971191419</t>
  </si>
  <si>
    <t>0.6367764613110098</t>
  </si>
  <si>
    <t>0.41621156273967136</t>
  </si>
  <si>
    <t>-0.4175699055511743</t>
  </si>
  <si>
    <t>0.6821204991322501</t>
  </si>
  <si>
    <t>-0.36930156221490584</t>
  </si>
  <si>
    <t>-0.40740333642013576</t>
  </si>
  <si>
    <t>0.6895327207228731</t>
  </si>
  <si>
    <t>-1.0600391397858306</t>
  </si>
  <si>
    <t>-0.7517532927994104</t>
  </si>
  <si>
    <t>0.46071882568190536</t>
  </si>
  <si>
    <t>0.9855806826380038</t>
  </si>
  <si>
    <t>-0.4099811401007358</t>
  </si>
  <si>
    <t>0.6943780595601288</t>
  </si>
  <si>
    <t>0.33379312184737164</t>
  </si>
  <si>
    <t>sildenafil</t>
  </si>
  <si>
    <t>-0.42954291842056147</t>
  </si>
  <si>
    <t>0.6738888754801828</t>
  </si>
  <si>
    <t>-0.9366135625348673</t>
  </si>
  <si>
    <t>dasatinib</t>
  </si>
  <si>
    <t>-0.05422607064204906</t>
  </si>
  <si>
    <t>0.9575487328348493</t>
  </si>
  <si>
    <t>10.69853159225367</t>
  </si>
  <si>
    <t>canertinib</t>
  </si>
  <si>
    <t>-0.07176642832004149</t>
  </si>
  <si>
    <t>0.9441274358577701</t>
  </si>
  <si>
    <t>-0.45345608208589533</t>
  </si>
  <si>
    <t>azacitidine</t>
  </si>
  <si>
    <t>-0.035042465976547296</t>
  </si>
  <si>
    <t>0.9726615284907376</t>
  </si>
  <si>
    <t>-2.6540799042870797</t>
  </si>
  <si>
    <t>0.06037637911751051</t>
  </si>
  <si>
    <t>0.9527816742887174</t>
  </si>
  <si>
    <t>-1.1586691398424118</t>
  </si>
  <si>
    <t>0.0623363235777646</t>
  </si>
  <si>
    <t>0.9514582256501934</t>
  </si>
  <si>
    <t>0.8051705890382113</t>
  </si>
  <si>
    <t>0.19793543859270557</t>
  </si>
  <si>
    <t>0.8457077381301638</t>
  </si>
  <si>
    <t>-0.8156672156395471</t>
  </si>
  <si>
    <t>0.12435426317871667</t>
  </si>
  <si>
    <t>0.9048211460983693</t>
  </si>
  <si>
    <t>0.5613662194003227</t>
  </si>
  <si>
    <t>0.5495987979620985</t>
  </si>
  <si>
    <t>0.5890501682428447</t>
  </si>
  <si>
    <t>1.6052174954457108</t>
  </si>
  <si>
    <t>1.6568037781373093</t>
  </si>
  <si>
    <t>0.2751582614211176</t>
  </si>
  <si>
    <t>0.7932445668164908</t>
  </si>
  <si>
    <t>2.1661144770768317</t>
  </si>
  <si>
    <t>0.35988766659649746</t>
  </si>
  <si>
    <t>0.7319129259336146</t>
  </si>
  <si>
    <t>1.2645601261851678</t>
  </si>
  <si>
    <t>0.24892062486893507</t>
  </si>
  <si>
    <t>0.8109171771236982</t>
  </si>
  <si>
    <t>1.5797781541520892</t>
  </si>
  <si>
    <t>0.10248265849774145</t>
  </si>
  <si>
    <t>0.9247343578643316</t>
  </si>
  <si>
    <t>0.3417224179897468</t>
  </si>
  <si>
    <t>sorafenib</t>
  </si>
  <si>
    <t>0.17467826258518646</t>
  </si>
  <si>
    <t>0.8639483650326586</t>
  </si>
  <si>
    <t>0.31344284455951266</t>
  </si>
  <si>
    <t>erlotinib</t>
  </si>
  <si>
    <t>0.29158522274495846</t>
  </si>
  <si>
    <t>0.7745526062076935</t>
  </si>
  <si>
    <t>0.10730676284047656</t>
  </si>
  <si>
    <t>0.3641584112096128</t>
  </si>
  <si>
    <t>0.7215679879679526</t>
  </si>
  <si>
    <t>-1.1931831684142082</t>
  </si>
  <si>
    <t>1.1226121745381044</t>
  </si>
  <si>
    <t>0.27909517929071576</t>
  </si>
  <si>
    <t>-0.6275987378740682</t>
  </si>
  <si>
    <t>0.2976394283353584</t>
  </si>
  <si>
    <t>0.7714171416728235</t>
  </si>
  <si>
    <t>-13.38193287334839</t>
  </si>
  <si>
    <t>0.5076497517116401</t>
  </si>
  <si>
    <t>0.6197569145633263</t>
  </si>
  <si>
    <t>0.555632766409926</t>
  </si>
  <si>
    <t>0.41203514609472364</t>
  </si>
  <si>
    <t>0.6892771549348985</t>
  </si>
  <si>
    <t>-0.224549507554855</t>
  </si>
  <si>
    <t>ibrutinib</t>
  </si>
  <si>
    <t>0.1671419212099888</t>
  </si>
  <si>
    <t>0.8749334096069945</t>
  </si>
  <si>
    <t>2.775891671149863</t>
  </si>
  <si>
    <t>salermide</t>
  </si>
  <si>
    <t>0.1102898994387313</t>
  </si>
  <si>
    <t>0.9174174367534854</t>
  </si>
  <si>
    <t>-0.30665468495502546</t>
  </si>
  <si>
    <t>0.26923887615053754</t>
  </si>
  <si>
    <t>0.7922537422196664</t>
  </si>
  <si>
    <t>0.2348243127422983</t>
  </si>
  <si>
    <t>0.7520784976959802</t>
  </si>
  <si>
    <t>0.47663282994482975</t>
  </si>
  <si>
    <t>0.6124267334730469</t>
  </si>
  <si>
    <t>1.4780752386991818</t>
  </si>
  <si>
    <t>0.15928296121223096</t>
  </si>
  <si>
    <t>1.8926851401279123</t>
  </si>
  <si>
    <t>0.6358441392675683</t>
  </si>
  <si>
    <t>0.5359388721034971</t>
  </si>
  <si>
    <t>0.6973062230065852</t>
  </si>
  <si>
    <t>sitagliptin</t>
  </si>
  <si>
    <t>0.9177308294663651</t>
  </si>
  <si>
    <t>0.3804323364028727</t>
  </si>
  <si>
    <t>3.7457305869775595</t>
  </si>
  <si>
    <t>necrostatin-7</t>
  </si>
  <si>
    <t>0.5052228841464171</t>
  </si>
  <si>
    <t>0.6221873470870691</t>
  </si>
  <si>
    <t>-0.5721076482290348</t>
  </si>
  <si>
    <t>0.5646294414462971</t>
  </si>
  <si>
    <t>0.5899231036821742</t>
  </si>
  <si>
    <t>3.4666594927893013</t>
  </si>
  <si>
    <t>blebbistatin</t>
  </si>
  <si>
    <t>0.8017198963263253</t>
  </si>
  <si>
    <t>0.4542499266665912</t>
  </si>
  <si>
    <t>0.6990689528815729</t>
  </si>
  <si>
    <t>1.0222121979303933</t>
  </si>
  <si>
    <t>0.3432304289605988</t>
  </si>
  <si>
    <t>3.425337994981476</t>
  </si>
  <si>
    <t>1.324214726339479</t>
  </si>
  <si>
    <t>0.20994139068770634</t>
  </si>
  <si>
    <t>1.250082228734677</t>
  </si>
  <si>
    <t>1.1892408910436527</t>
  </si>
  <si>
    <t>0.2793390373688625</t>
  </si>
  <si>
    <t>1.1876074326748158</t>
  </si>
  <si>
    <t>0.8270730782529043</t>
  </si>
  <si>
    <t>0.42527945696489633</t>
  </si>
  <si>
    <t>-2.9427799112790596</t>
  </si>
  <si>
    <t>C6-ceramide</t>
  </si>
  <si>
    <t>0.6132483271686109</t>
  </si>
  <si>
    <t>0.5507505490958367</t>
  </si>
  <si>
    <t>-1.0344078523189508</t>
  </si>
  <si>
    <t>0.5218675603171543</t>
  </si>
  <si>
    <t>0.619925614385243</t>
  </si>
  <si>
    <t>0.02183818088524997</t>
  </si>
  <si>
    <t>0.6710894226484879</t>
  </si>
  <si>
    <t>0.5145662721381581</t>
  </si>
  <si>
    <t>0.1108283621591575</t>
  </si>
  <si>
    <t>1.1081523983400203</t>
  </si>
  <si>
    <t>0.28987748600988483</t>
  </si>
  <si>
    <t>1.0530380528104246</t>
  </si>
  <si>
    <t>2.2648744602031305</t>
  </si>
  <si>
    <t>0.03850077267193876</t>
  </si>
  <si>
    <t>1.0499986614149226</t>
  </si>
  <si>
    <t>0.987583782189737</t>
  </si>
  <si>
    <t>0.3603038782658245</t>
  </si>
  <si>
    <t>9.712439383813962</t>
  </si>
  <si>
    <t>betulinic acid</t>
  </si>
  <si>
    <t>1.6676420137218833</t>
  </si>
  <si>
    <t>0.11473167551676529</t>
  </si>
  <si>
    <t>0.05616747779995931</t>
  </si>
  <si>
    <t>1.1210078270138355</t>
  </si>
  <si>
    <t>0.2834737123906054</t>
  </si>
  <si>
    <t>-0.5872050561942425</t>
  </si>
  <si>
    <t>erlotinib:PLX-4032 (2:1 mol/mol)</t>
  </si>
  <si>
    <t>1.2342334077371762</t>
  </si>
  <si>
    <t>0.23558520489135495</t>
  </si>
  <si>
    <t>2.483964843265879</t>
  </si>
  <si>
    <t>vandetanib</t>
  </si>
  <si>
    <t>1.0689612425123818</t>
  </si>
  <si>
    <t>0.3050710100322961</t>
  </si>
  <si>
    <t>2.830808536541223</t>
  </si>
  <si>
    <t>2.3263574282110997</t>
  </si>
  <si>
    <t>0.03502193695033953</t>
  </si>
  <si>
    <t>0.7611798747124809</t>
  </si>
  <si>
    <t>tamatinib</t>
  </si>
  <si>
    <t>2.1515097686358073</t>
  </si>
  <si>
    <t>0.045672393393283585</t>
  </si>
  <si>
    <t>-0.023984017174139515</t>
  </si>
  <si>
    <t>selumetinib:UNC0638 (4:1 mol/mol)</t>
  </si>
  <si>
    <t>0.9682968119294144</t>
  </si>
  <si>
    <t>0.34931318974614495</t>
  </si>
  <si>
    <t>-0.6987708346088888</t>
  </si>
  <si>
    <t>0.5980464852221973</t>
  </si>
  <si>
    <t>0.574596484441056</t>
  </si>
  <si>
    <t>-0.1569269566226427</t>
  </si>
  <si>
    <t>procarbazine</t>
  </si>
  <si>
    <t>1.1017429338735074</t>
  </si>
  <si>
    <t>0.29076066502699827</t>
  </si>
  <si>
    <t>0.6294697881186399</t>
  </si>
  <si>
    <t>0.9692378855401655</t>
  </si>
  <si>
    <t>0.36704241915225183</t>
  </si>
  <si>
    <t>-0.4188504891345992</t>
  </si>
  <si>
    <t>1.6159365539879404</t>
  </si>
  <si>
    <t>0.13123591866717507</t>
  </si>
  <si>
    <t>-0.481423512788698</t>
  </si>
  <si>
    <t>Platin</t>
  </si>
  <si>
    <t>1.0925416567131077</t>
  </si>
  <si>
    <t>0.29386257560989865</t>
  </si>
  <si>
    <t>0.4707865539537803</t>
  </si>
  <si>
    <t>1.273158481447794</t>
  </si>
  <si>
    <t>0.22745881616318778</t>
  </si>
  <si>
    <t>-0.25173910053810783</t>
  </si>
  <si>
    <t>2.7036504647554125</t>
  </si>
  <si>
    <t>0.015997620148295675</t>
  </si>
  <si>
    <t>1.6186722387029187</t>
  </si>
  <si>
    <t>compound 1B</t>
  </si>
  <si>
    <t>1.3972740665383598</t>
  </si>
  <si>
    <t>0.1833284209688138</t>
  </si>
  <si>
    <t>-0.7683576907573623</t>
  </si>
  <si>
    <t>erismodegib</t>
  </si>
  <si>
    <t>3.032773461756692</t>
  </si>
  <si>
    <t>0.009268257195458277</t>
  </si>
  <si>
    <t>1.6072433433698716</t>
  </si>
  <si>
    <t>4.105645479149435</t>
  </si>
  <si>
    <t>0.0005091386839626208</t>
  </si>
  <si>
    <t>-1.692865529200325</t>
  </si>
  <si>
    <t>BRD-A02303741:carboplatin (1:1 mol/mol)</t>
  </si>
  <si>
    <t>1.292486907454457</t>
  </si>
  <si>
    <t>0.22429558395856503</t>
  </si>
  <si>
    <t>-2.0914990977291077</t>
  </si>
  <si>
    <t>1.0642887739574385</t>
  </si>
  <si>
    <t>0.30777822324778087</t>
  </si>
  <si>
    <t>1.011066185992673</t>
  </si>
  <si>
    <t>tanespimycin:bortezomib (250:1 mol/mol)</t>
  </si>
  <si>
    <t>1.7107653574722086</t>
  </si>
  <si>
    <t>0.11709114679098913</t>
  </si>
  <si>
    <t>-2.2923500123912013</t>
  </si>
  <si>
    <t>temozolomide</t>
  </si>
  <si>
    <t>1.805426638923306</t>
  </si>
  <si>
    <t>0.09374949931414808</t>
  </si>
  <si>
    <t>-2.4016491181506656</t>
  </si>
  <si>
    <t>2.546721040395222</t>
  </si>
  <si>
    <t>0.024176866774081013</t>
  </si>
  <si>
    <t>-1.0829188632822335</t>
  </si>
  <si>
    <t>cyclophosphamide</t>
  </si>
  <si>
    <t>2.6157833554598002</t>
  </si>
  <si>
    <t>0.022746314886857976</t>
  </si>
  <si>
    <t>2.425663734354017</t>
  </si>
  <si>
    <t>1.6040740578215147</t>
  </si>
  <si>
    <t>0.1668885252390117</t>
  </si>
  <si>
    <t>5.617109511503446</t>
  </si>
  <si>
    <t>BRD9876:MK-1775 (4:1 mol/mol)</t>
  </si>
  <si>
    <t>1.1915456531168551</t>
  </si>
  <si>
    <t>0.2853319680132931</t>
  </si>
  <si>
    <t>0.7283311094588504</t>
  </si>
  <si>
    <t>1.7087520309480608</t>
  </si>
  <si>
    <t>0.22038860182225498</t>
  </si>
  <si>
    <t>-2.978394287041306</t>
  </si>
  <si>
    <t>ifosfamide</t>
  </si>
  <si>
    <t>2.4064412488897173</t>
  </si>
  <si>
    <t>0.035717793317622135</t>
  </si>
  <si>
    <t>0.6230642843738378</t>
  </si>
  <si>
    <t>abiraterone</t>
  </si>
  <si>
    <t>2.8656278670026314</t>
  </si>
  <si>
    <t>0.03160826084914085</t>
  </si>
  <si>
    <t>3.115854312057556</t>
  </si>
  <si>
    <t>0.00841176781530012</t>
  </si>
  <si>
    <t>1.1955356929416963</t>
  </si>
  <si>
    <t>2.033056479497785</t>
  </si>
  <si>
    <t>0.06342293269465617</t>
  </si>
  <si>
    <t>0.17638919460027713</t>
  </si>
  <si>
    <t>selumetinib</t>
  </si>
  <si>
    <t>2.018131712521246</t>
  </si>
  <si>
    <t>0.06501156308137085</t>
  </si>
  <si>
    <t>-0.40820418476202047</t>
  </si>
  <si>
    <t>PRL-3 inhibitor I</t>
  </si>
  <si>
    <t>2.7797300599936423</t>
  </si>
  <si>
    <t>0.015154130792077503</t>
  </si>
  <si>
    <t>1.1324645592698772</t>
  </si>
  <si>
    <t>tanespimycin</t>
  </si>
  <si>
    <t>3.169668478267821</t>
  </si>
  <si>
    <t>0.005503507497467034</t>
  </si>
  <si>
    <t>-2.535361375585496</t>
  </si>
  <si>
    <t>selumetinib:GDC-0941 (4:1 mol/mol)</t>
  </si>
  <si>
    <t>2.2535740227030527</t>
  </si>
  <si>
    <t>0.04005582750003892</t>
  </si>
  <si>
    <t>-0.5107528204684879</t>
  </si>
  <si>
    <t>myriocin</t>
  </si>
  <si>
    <t>1.9638910703027608</t>
  </si>
  <si>
    <t>0.09079277833776493</t>
  </si>
  <si>
    <t>-0.13421967450013506</t>
  </si>
  <si>
    <t>2.299517844140463</t>
  </si>
  <si>
    <t>0.06671201294061149</t>
  </si>
  <si>
    <t>6.160297104786304</t>
  </si>
  <si>
    <t>3.0085296856947097</t>
  </si>
  <si>
    <t>0.011535270612488992</t>
  </si>
  <si>
    <t>-0.06882642729651497</t>
  </si>
  <si>
    <t>2.730318647527179</t>
  </si>
  <si>
    <t>0.01789853592196007</t>
  </si>
  <si>
    <t>0.19973189793338592</t>
  </si>
  <si>
    <t>selumetinib:tretinoin (2:1 mol/mol)</t>
  </si>
  <si>
    <t>2.1707360353088028</t>
  </si>
  <si>
    <t>0.05239236215398791</t>
  </si>
  <si>
    <t>-0.37455338363776186</t>
  </si>
  <si>
    <t>ML334 diastereomer</t>
  </si>
  <si>
    <t>3.5193990320167616</t>
  </si>
  <si>
    <t>0.01140560762755456</t>
  </si>
  <si>
    <t>0.7975195134599077</t>
  </si>
  <si>
    <t>2.0422115651807977</t>
  </si>
  <si>
    <t>0.0621711693673421</t>
  </si>
  <si>
    <t>0.27508349811588517</t>
  </si>
  <si>
    <t>parthenolide</t>
  </si>
  <si>
    <t>1.9747270276648643</t>
  </si>
  <si>
    <t>0.07851834471857642</t>
  </si>
  <si>
    <t>-1.8129941626796857</t>
  </si>
  <si>
    <t>1.8848769522889575</t>
  </si>
  <si>
    <t>0.12596860006433425</t>
  </si>
  <si>
    <t>-1.4930094069583557</t>
  </si>
  <si>
    <t>4.866280734722644</t>
  </si>
  <si>
    <t>0.0004360268315785341</t>
  </si>
  <si>
    <t>1.1627396550178624</t>
  </si>
  <si>
    <t>docetaxel</t>
  </si>
  <si>
    <t>-5.707402687509553</t>
  </si>
  <si>
    <t>selumetinib:PLX-4032 (8:1 mol/mol)</t>
  </si>
  <si>
    <t>4.162968472863289</t>
  </si>
  <si>
    <t>0.000872578000486537</t>
  </si>
  <si>
    <t>-0.41210172293770414</t>
  </si>
  <si>
    <t>4.123397076037263</t>
  </si>
  <si>
    <t>0.0015456058823221917</t>
  </si>
  <si>
    <t>-1.406356482754138</t>
  </si>
  <si>
    <t>2.1939678298358625</t>
  </si>
  <si>
    <t>0.1577150593780017</t>
  </si>
  <si>
    <t>1.429377077449183</t>
  </si>
  <si>
    <t>isonicotinohydroxamic acid</t>
  </si>
  <si>
    <t>2.720546691518828</t>
  </si>
  <si>
    <t>0.041052559375595085</t>
  </si>
  <si>
    <t>-0.7418028086787237</t>
  </si>
  <si>
    <t>hyperforin</t>
  </si>
  <si>
    <t>4.254672063587668</t>
  </si>
  <si>
    <t>0.002470561653614105</t>
  </si>
  <si>
    <t>0.6736047939470677</t>
  </si>
  <si>
    <t>-4.50328123755327</t>
  </si>
  <si>
    <t>selumetinib:BRD-A02303741 (4:1 mol/mol)</t>
  </si>
  <si>
    <t>5.579068596229486</t>
  </si>
  <si>
    <t>8.817898494124434e-05</t>
  </si>
  <si>
    <t>-0.33501187618598427</t>
  </si>
  <si>
    <t>austocystin D</t>
  </si>
  <si>
    <t>1.1954220181364352</t>
  </si>
  <si>
    <t>0.2550324105850184</t>
  </si>
  <si>
    <t>-3.5390329121798727</t>
  </si>
  <si>
    <t>bafilomycin A1</t>
  </si>
  <si>
    <t>-4.426477001624363</t>
  </si>
  <si>
    <t>-6.473743408689378</t>
  </si>
  <si>
    <t>-9.454121182222325</t>
  </si>
  <si>
    <t>8.834394185058335e-10</t>
  </si>
  <si>
    <t>-8.101044921455827</t>
  </si>
  <si>
    <t>1.3930315964757886e-05</t>
  </si>
  <si>
    <t>-3.251602431330618</t>
  </si>
  <si>
    <t>0.0013329795865442114</t>
  </si>
  <si>
    <t>-3.262428777739882</t>
  </si>
  <si>
    <t>0.001308211232131503</t>
  </si>
  <si>
    <t>-5.648552201706847</t>
  </si>
  <si>
    <t>4.564047932776429e-08</t>
  </si>
  <si>
    <t>-1.5947754921440076</t>
  </si>
  <si>
    <t>0.13520564352314252</t>
  </si>
  <si>
    <t>-1.8669778717217906</t>
  </si>
  <si>
    <t>0.06339762517585226</t>
  </si>
  <si>
    <t>-1.9907456402451957</t>
  </si>
  <si>
    <t>0.0479053273012052</t>
  </si>
  <si>
    <t>-2.449480334063629</t>
  </si>
  <si>
    <t>0.017250138445529337</t>
  </si>
  <si>
    <t>1.269836779250567</t>
  </si>
  <si>
    <t>0.24888450052387256</t>
  </si>
  <si>
    <t>1.4388618797857513</t>
  </si>
  <si>
    <t>0.17079964524529404</t>
  </si>
  <si>
    <t>0.6614832121383031</t>
  </si>
  <si>
    <t>0.5500221209717769</t>
  </si>
  <si>
    <t>1.7935575922674414</t>
  </si>
  <si>
    <t>0.09807915243642414</t>
  </si>
  <si>
    <t>-3.396796435613869</t>
  </si>
  <si>
    <t>0.0008285712927148989</t>
  </si>
  <si>
    <t>-2.8154479379939987</t>
  </si>
  <si>
    <t>0.007612513337069073</t>
  </si>
  <si>
    <t>-1.9592545561491073</t>
  </si>
  <si>
    <t>0.08531332977055939</t>
  </si>
  <si>
    <t>-5.512498232216745</t>
  </si>
  <si>
    <t>5.9968032589117e-08</t>
  </si>
  <si>
    <t>-4.529057865807839</t>
  </si>
  <si>
    <t>1.3578326188858584e-05</t>
  </si>
  <si>
    <t>-6.3735902080211595</t>
  </si>
  <si>
    <t>3.518077087087038e-09</t>
  </si>
  <si>
    <t>0.9718523687110641</t>
  </si>
  <si>
    <t>0.3608175934995399</t>
  </si>
  <si>
    <t>-0.41562774123135743</t>
  </si>
  <si>
    <t>0.6826069983481322</t>
  </si>
  <si>
    <t>0.42933461497925207</t>
  </si>
  <si>
    <t>0.6795109417443017</t>
  </si>
  <si>
    <t>0.7839740098553287</t>
  </si>
  <si>
    <t>0.48973983453774184</t>
  </si>
  <si>
    <t>-1.6802647962521466</t>
  </si>
  <si>
    <t>0.12139564336127308</t>
  </si>
  <si>
    <t>-4.384223357369212</t>
  </si>
  <si>
    <t>1.4633343401175643e-05</t>
  </si>
  <si>
    <t>-4.442217962622785</t>
  </si>
  <si>
    <t>1.1335896308899506e-05</t>
  </si>
  <si>
    <t>-3.8082447179058634</t>
  </si>
  <si>
    <t>0.0010570386592631223</t>
  </si>
  <si>
    <t>0.42577935534374184</t>
  </si>
  <si>
    <t>0.6873763868720468</t>
  </si>
  <si>
    <t>-3.234335457159954</t>
  </si>
  <si>
    <t>0.0013277647509509873</t>
  </si>
  <si>
    <t>-3.2735248658341303</t>
  </si>
  <si>
    <t>0.001162039948123149</t>
  </si>
  <si>
    <t>0.17358841176534578</t>
  </si>
  <si>
    <t>0.8656655961697445</t>
  </si>
  <si>
    <t>-3.789221426989449</t>
  </si>
  <si>
    <t>0.0002336972979975804</t>
  </si>
  <si>
    <t>0.4503971528599881</t>
  </si>
  <si>
    <t>0.6610785904875964</t>
  </si>
  <si>
    <t>-18.009795135848723</t>
  </si>
  <si>
    <t>1.1985733622942002e-13</t>
  </si>
  <si>
    <t>-2.673811247014825</t>
  </si>
  <si>
    <t>0.00855077236930333</t>
  </si>
  <si>
    <t>-2.7244184813434154</t>
  </si>
  <si>
    <t>0.007412242734888057</t>
  </si>
  <si>
    <t>-7.3136146924929974</t>
  </si>
  <si>
    <t>1.3002313159705354e-12</t>
  </si>
  <si>
    <t>-5.427758977136381</t>
  </si>
  <si>
    <t>6.399538476578286e-07</t>
  </si>
  <si>
    <t>-3.7806770073007683</t>
  </si>
  <si>
    <t>0.0002136713903173417</t>
  </si>
  <si>
    <t>-1.9122092677827192</t>
  </si>
  <si>
    <t>0.08849658096512877</t>
  </si>
  <si>
    <t>0.6844494647299223</t>
  </si>
  <si>
    <t>0.510500176776177</t>
  </si>
  <si>
    <t>0.07495383519037449</t>
  </si>
  <si>
    <t>0.9424660891805828</t>
  </si>
  <si>
    <t>0.997536255313485</t>
  </si>
  <si>
    <t>0.33855828005152955</t>
  </si>
  <si>
    <t>-0.8639695615876707</t>
  </si>
  <si>
    <t>0.40594076161612985</t>
  </si>
  <si>
    <t>1.0101439332440203</t>
  </si>
  <si>
    <t>0.34190555728635397</t>
  </si>
  <si>
    <t>-1.3883238342894</t>
  </si>
  <si>
    <t>0.18443744978301013</t>
  </si>
  <si>
    <t>-2.7883155704922418</t>
  </si>
  <si>
    <t>0.0055652681910436765</t>
  </si>
  <si>
    <t>-2.92766134394628</t>
  </si>
  <si>
    <t>0.0036222471150711296</t>
  </si>
  <si>
    <t>0.07457798721816575</t>
  </si>
  <si>
    <t>0.9413481970238331</t>
  </si>
  <si>
    <t>-2.1179988011743696</t>
  </si>
  <si>
    <t>0.03484487733563337</t>
  </si>
  <si>
    <t>-4.402915963703751</t>
  </si>
  <si>
    <t>0.0003825768331593703</t>
  </si>
  <si>
    <t>-6.67628062611293</t>
  </si>
  <si>
    <t>0.00010665181267538069</t>
  </si>
  <si>
    <t>-0.6572111409691149</t>
  </si>
  <si>
    <t>0.5170888713752719</t>
  </si>
  <si>
    <t>-0.4905955078635589</t>
  </si>
  <si>
    <t>0.6331685315773362</t>
  </si>
  <si>
    <t>-3.4376735687438686</t>
  </si>
  <si>
    <t>0.0006417352527699644</t>
  </si>
  <si>
    <t>-3.444985545165785</t>
  </si>
  <si>
    <t>0.0006247989562957247</t>
  </si>
  <si>
    <t>-5.787147386176285</t>
  </si>
  <si>
    <t>2.5096779302633553e-06</t>
  </si>
  <si>
    <t>-3.2550865204803654</t>
  </si>
  <si>
    <t>0.008680120192602126</t>
  </si>
  <si>
    <t>1.1329090668784279</t>
  </si>
  <si>
    <t>0.2776525392606038</t>
  </si>
  <si>
    <t>0.4148812736402313</t>
  </si>
  <si>
    <t>0.6947234714363553</t>
  </si>
  <si>
    <t>-0.03975817572407485</t>
  </si>
  <si>
    <t>0.968925687652186</t>
  </si>
  <si>
    <t>0.10304857081565852</t>
  </si>
  <si>
    <t>0.9210214836964952</t>
  </si>
  <si>
    <t>2.3143492787986832</t>
  </si>
  <si>
    <t>0.041380405797712336</t>
  </si>
  <si>
    <t>0.9885798314807915</t>
  </si>
  <si>
    <t>0.35748961445829525</t>
  </si>
  <si>
    <t>-3.956818453963912</t>
  </si>
  <si>
    <t>0.000260973017761873</t>
  </si>
  <si>
    <t>-0.7184291787748938</t>
  </si>
  <si>
    <t>0.4988274614022434</t>
  </si>
  <si>
    <t>-2.238151863578728</t>
  </si>
  <si>
    <t>0.03740720059582907</t>
  </si>
  <si>
    <t>-0.21295173942652448</t>
  </si>
  <si>
    <t>0.8372121012310618</t>
  </si>
  <si>
    <t>-2.627854821477537</t>
  </si>
  <si>
    <t>0.01281958020437734</t>
  </si>
  <si>
    <t>-4.103268834057673</t>
  </si>
  <si>
    <t>0.0008136435077805912</t>
  </si>
  <si>
    <t>-15.805256537079362</t>
  </si>
  <si>
    <t>5.465650900437545e-15</t>
  </si>
  <si>
    <t>-21.136740469480205</t>
  </si>
  <si>
    <t>2.017243988400505e-13</t>
  </si>
  <si>
    <t>1.6040016096146286</t>
  </si>
  <si>
    <t>0.13367139008011286</t>
  </si>
  <si>
    <t>1.0154856962209795</t>
  </si>
  <si>
    <t>0.38189056845875524</t>
  </si>
  <si>
    <t>-4.073878829336632</t>
  </si>
  <si>
    <t>0.0003630987021465719</t>
  </si>
  <si>
    <t>-5.094594911337733</t>
  </si>
  <si>
    <t>1.3503222911756126e-05</t>
  </si>
  <si>
    <t>-9.826318083564782</t>
  </si>
  <si>
    <t>8.746471243043673e-18</t>
  </si>
  <si>
    <t>-6.825630388928595</t>
  </si>
  <si>
    <t>6.415938622539353e-06</t>
  </si>
  <si>
    <t>-11.971901782044462</t>
  </si>
  <si>
    <t>2.200204069872019e-28</t>
  </si>
  <si>
    <t>-4.62186212341579</t>
  </si>
  <si>
    <t>0.0013906336549400192</t>
  </si>
  <si>
    <t>-2.7846707355466664</t>
  </si>
  <si>
    <t>0.009209814263688951</t>
  </si>
  <si>
    <t>-0.8461433496571106</t>
  </si>
  <si>
    <t>0.4135325572944585</t>
  </si>
  <si>
    <t>-1.140677136574603</t>
  </si>
  <si>
    <t>0.26691656256758056</t>
  </si>
  <si>
    <t>-1.7568210724851483</t>
  </si>
  <si>
    <t>0.11075034966135752</t>
  </si>
  <si>
    <t>-2.4509257871378405</t>
  </si>
  <si>
    <t>0.026265196575213548</t>
  </si>
  <si>
    <t>-1.9144118939054466</t>
  </si>
  <si>
    <t>0.09199093636979985</t>
  </si>
  <si>
    <t>-11.613208004811746</t>
  </si>
  <si>
    <t>3.8074324832247774e-22</t>
  </si>
  <si>
    <t>-9.77595132201401</t>
  </si>
  <si>
    <t>2.075327872154747e-11</t>
  </si>
  <si>
    <t>0.5888017107918447</t>
  </si>
  <si>
    <t>0.565983723390145</t>
  </si>
  <si>
    <t>0.8846201604217478</t>
  </si>
  <si>
    <t>0.4166414686288469</t>
  </si>
  <si>
    <t>-0.7190721557045117</t>
  </si>
  <si>
    <t>0.4813568434248571</t>
  </si>
  <si>
    <t>-2.501870517441563</t>
  </si>
  <si>
    <t>0.02964501511396307</t>
  </si>
  <si>
    <t>1.2183896853997123</t>
  </si>
  <si>
    <t>0.23459322073889952</t>
  </si>
  <si>
    <t>-0.7727348602351903</t>
  </si>
  <si>
    <t>0.45597663965475754</t>
  </si>
  <si>
    <t>-2.103933720212317</t>
  </si>
  <si>
    <t>0.04936857925235284</t>
  </si>
  <si>
    <t>-1.5965628857047998</t>
  </si>
  <si>
    <t>0.17134333690629872</t>
  </si>
  <si>
    <t>-0.2832668469752936</t>
  </si>
  <si>
    <t>0.798083882677462</t>
  </si>
  <si>
    <t>-1.0715626988001445</t>
  </si>
  <si>
    <t>0.2862818920384206</t>
  </si>
  <si>
    <t>-1.1032714360867952</t>
  </si>
  <si>
    <t>0.2723390929142597</t>
  </si>
  <si>
    <t>-1.2739734974886838</t>
  </si>
  <si>
    <t>0.22301767931233218</t>
  </si>
  <si>
    <t>-4.599922077603355</t>
  </si>
  <si>
    <t>5.826989057270047e-06</t>
  </si>
  <si>
    <t>-10.842703436407815</t>
  </si>
  <si>
    <t>4.828081643628697e-22</t>
  </si>
  <si>
    <t>-0.8500588482256278</t>
  </si>
  <si>
    <t>0.4409105881879986</t>
  </si>
  <si>
    <t>-7.15734647299097</t>
  </si>
  <si>
    <t>1.3395881258498651e-08</t>
  </si>
  <si>
    <t>-9.312192839773662</t>
  </si>
  <si>
    <t>1.9771925209366518e-11</t>
  </si>
  <si>
    <t>-2.456172522538255</t>
  </si>
  <si>
    <t>0.014524763000626136</t>
  </si>
  <si>
    <t>0.5504241936073733</t>
  </si>
  <si>
    <t>0.6100915124976711</t>
  </si>
  <si>
    <t>0.006345188982092911</t>
  </si>
  <si>
    <t>0.9952384897040202</t>
  </si>
  <si>
    <t>-3.8535713783618006</t>
  </si>
  <si>
    <t>0.00014096804663044066</t>
  </si>
  <si>
    <t>-4.135130126782635</t>
  </si>
  <si>
    <t>4.799867427192088e-05</t>
  </si>
  <si>
    <t>-1.7062184863858076</t>
  </si>
  <si>
    <t>0.08863654514565109</t>
  </si>
  <si>
    <t>-2.1065994135886874</t>
  </si>
  <si>
    <t>0.03569482621442004</t>
  </si>
  <si>
    <t>-1.3494299271401375</t>
  </si>
  <si>
    <t>0.187261448639913</t>
  </si>
  <si>
    <t>-4.8721506159682795</t>
  </si>
  <si>
    <t>2.4600263800083997e-06</t>
  </si>
  <si>
    <t>0.285275587267624</t>
  </si>
  <si>
    <t>0.7794798658655915</t>
  </si>
  <si>
    <t>-4.183456547545388</t>
  </si>
  <si>
    <t>3.59802143491154e-05</t>
  </si>
  <si>
    <t>-10.438508461848516</t>
  </si>
  <si>
    <t>9.263717661583834e-22</t>
  </si>
  <si>
    <t>-3.969790749651561</t>
  </si>
  <si>
    <t>0.0034073722212778906</t>
  </si>
  <si>
    <t>-1.2908088623075131</t>
  </si>
  <si>
    <t>0.19753460854376337</t>
  </si>
  <si>
    <t>-1.208855462202449</t>
  </si>
  <si>
    <t>0.22744297064738422</t>
  </si>
  <si>
    <t>2.2143852009554403</t>
  </si>
  <si>
    <t>0.04065283866731195</t>
  </si>
  <si>
    <t>0.020532330919901164</t>
  </si>
  <si>
    <t>0.9840335285366687</t>
  </si>
  <si>
    <t>-3.65020871295738</t>
  </si>
  <si>
    <t>0.00047853920395657027</t>
  </si>
  <si>
    <t>-4.71538506688017</t>
  </si>
  <si>
    <t>3.853823228566895e-06</t>
  </si>
  <si>
    <t>-2.0286778753017494</t>
  </si>
  <si>
    <t>0.04390921031187811</t>
  </si>
  <si>
    <t>-0.0027083705477062895</t>
  </si>
  <si>
    <t>0.9978604508029156</t>
  </si>
  <si>
    <t>0.42665284465432357</t>
  </si>
  <si>
    <t>0.6782917340138837</t>
  </si>
  <si>
    <t>2.1150382242138703</t>
  </si>
  <si>
    <t>0.05585731757383109</t>
  </si>
  <si>
    <t>0.6945107326346394</t>
  </si>
  <si>
    <t>0.5363784052445781</t>
  </si>
  <si>
    <t>-3.4962163796475805</t>
  </si>
  <si>
    <t>0.0005195149775440055</t>
  </si>
  <si>
    <t>-3.1480806395480267</t>
  </si>
  <si>
    <t>0.0017604255762563184</t>
  </si>
  <si>
    <t>-2.7845036746371057</t>
  </si>
  <si>
    <t>0.010937180173661779</t>
  </si>
  <si>
    <t>0.3667900869195165</t>
  </si>
  <si>
    <t>0.7230396885171237</t>
  </si>
  <si>
    <t>-2.5486123720591065</t>
  </si>
  <si>
    <t>0.0111492808367731</t>
  </si>
  <si>
    <t>-2.0560064638977544</t>
  </si>
  <si>
    <t>0.04045765268993785</t>
  </si>
  <si>
    <t>-2.6774326343201165</t>
  </si>
  <si>
    <t>0.014747149992154875</t>
  </si>
  <si>
    <t>-2.223116741643401</t>
  </si>
  <si>
    <t>0.06304435100873566</t>
  </si>
  <si>
    <t>-8.923569138795786</t>
  </si>
  <si>
    <t>1.3558625092356765e-17</t>
  </si>
  <si>
    <t>-7.07880377411405</t>
  </si>
  <si>
    <t>4.513060907988661e-09</t>
  </si>
  <si>
    <t>-0.36943090774781895</t>
  </si>
  <si>
    <t>0.7171231034006036</t>
  </si>
  <si>
    <t>-2.595092988000231</t>
  </si>
  <si>
    <t>0.018195995333046746</t>
  </si>
  <si>
    <t>0.4273865770083625</t>
  </si>
  <si>
    <t>0.6775405552829509</t>
  </si>
  <si>
    <t>-0.7340884784970577</t>
  </si>
  <si>
    <t>0.4829468351777721</t>
  </si>
  <si>
    <t>-1.7118780715580246</t>
  </si>
  <si>
    <t>0.08925615173009138</t>
  </si>
  <si>
    <t>0.26177678458566656</t>
  </si>
  <si>
    <t>0.8021729207227108</t>
  </si>
  <si>
    <t>-0.43974504439389683</t>
  </si>
  <si>
    <t>0.668834371011199</t>
  </si>
  <si>
    <t>1.0917518709593292</t>
  </si>
  <si>
    <t>0.3166636092403149</t>
  </si>
  <si>
    <t>-1.0437833747445178</t>
  </si>
  <si>
    <t>0.3156399856373078</t>
  </si>
  <si>
    <t>-1.2166216989744671</t>
  </si>
  <si>
    <t>0.25687292652677873</t>
  </si>
  <si>
    <t>-1.5287334662445953</t>
  </si>
  <si>
    <t>0.13065232071508545</t>
  </si>
  <si>
    <t>-2.234432509664575</t>
  </si>
  <si>
    <t>0.02593490454790894</t>
  </si>
  <si>
    <t>-2.7083679854390175</t>
  </si>
  <si>
    <t>0.007019806794779957</t>
  </si>
  <si>
    <t>-4.556185064527717</t>
  </si>
  <si>
    <t>9.799674927786242e-06</t>
  </si>
  <si>
    <t>-6.125994435433158</t>
  </si>
  <si>
    <t>2.1613923281182054e-09</t>
  </si>
  <si>
    <t>-2.9238897496354674</t>
  </si>
  <si>
    <t>0.004035986086884964</t>
  </si>
  <si>
    <t>-1.2590917968640998</t>
  </si>
  <si>
    <t>0.2362283845708252</t>
  </si>
  <si>
    <t>-4.450775006845399</t>
  </si>
  <si>
    <t>0.0008784778176443318</t>
  </si>
  <si>
    <t>-2.583536440610193</t>
  </si>
  <si>
    <t>0.050575965820374734</t>
  </si>
  <si>
    <t>-13.493258166770854</t>
  </si>
  <si>
    <t>4.0361983076480363e-16</t>
  </si>
  <si>
    <t>-4.56483085062866</t>
  </si>
  <si>
    <t>0.0027071499347030687</t>
  </si>
  <si>
    <t>0.3053366217605583</t>
  </si>
  <si>
    <t>0.7657575414303528</t>
  </si>
  <si>
    <t>-6.370920676434877</t>
  </si>
  <si>
    <t>1.172947907647421e-05</t>
  </si>
  <si>
    <t>-11.39909045433359</t>
  </si>
  <si>
    <t>2.1092213568227026e-08</t>
  </si>
  <si>
    <t>-9.233312813411803</t>
  </si>
  <si>
    <t>2.4426153969029857e-05</t>
  </si>
  <si>
    <t>0.8981096085726796</t>
  </si>
  <si>
    <t>0.4352663007066697</t>
  </si>
  <si>
    <t>2.330373032935791</t>
  </si>
  <si>
    <t>0.13322621962887282</t>
  </si>
  <si>
    <t>-2.8029234941093413</t>
  </si>
  <si>
    <t>0.026323511341190965</t>
  </si>
  <si>
    <t>-3.127800925199948</t>
  </si>
  <si>
    <t>0.0019891539797440546</t>
  </si>
  <si>
    <t>-2.2348714247657484</t>
  </si>
  <si>
    <t>0.028871624580627718</t>
  </si>
  <si>
    <t>-3.5173316255826177</t>
  </si>
  <si>
    <t>0.0005100142272820715</t>
  </si>
  <si>
    <t>-3.375755052213277</t>
  </si>
  <si>
    <t>0.0011277408955118519</t>
  </si>
  <si>
    <t>-3.712479288300087</t>
  </si>
  <si>
    <t>0.0003252936978332839</t>
  </si>
  <si>
    <t>-1.2756183867788415</t>
  </si>
  <si>
    <t>0.23034301505675503</t>
  </si>
  <si>
    <t>-2.253871393917991</t>
  </si>
  <si>
    <t>0.033032010200095795</t>
  </si>
  <si>
    <t>0.9585663088684038</t>
  </si>
  <si>
    <t>0.37455254222158507</t>
  </si>
  <si>
    <t>-6.620994317985093</t>
  </si>
  <si>
    <t>2.728621756751757e-10</t>
  </si>
  <si>
    <t>-3.6947640904014345</t>
  </si>
  <si>
    <t>0.0029768230033675484</t>
  </si>
  <si>
    <t>-5.46599683926402</t>
  </si>
  <si>
    <t>1.1635321378775938e-07</t>
  </si>
  <si>
    <t>-0.2568360359419064</t>
  </si>
  <si>
    <t>0.8063911396368881</t>
  </si>
  <si>
    <t>-0.10793788509306229</t>
  </si>
  <si>
    <t>0.9158018612494909</t>
  </si>
  <si>
    <t>0.04689745755101611</t>
  </si>
  <si>
    <t>0.9638522485138042</t>
  </si>
  <si>
    <t>-3.3577532938727077</t>
  </si>
  <si>
    <t>0.0008542969697164969</t>
  </si>
  <si>
    <t>-2.7800571808173156</t>
  </si>
  <si>
    <t>0.006000360875565859</t>
  </si>
  <si>
    <t>-5.324658301582453</t>
  </si>
  <si>
    <t>1.2283150308796141e-06</t>
  </si>
  <si>
    <t>-5.049334231711162</t>
  </si>
  <si>
    <t>6.688989155596075e-07</t>
  </si>
  <si>
    <t>-8.668886259955068</t>
  </si>
  <si>
    <t>8.686154459569195e-08</t>
  </si>
  <si>
    <t>-9.136104003620012</t>
  </si>
  <si>
    <t>9.035689675630717e-07</t>
  </si>
  <si>
    <t>-4.8685180862382165</t>
  </si>
  <si>
    <t>4.651099700579106e-06</t>
  </si>
  <si>
    <t>1.1300666489288587</t>
  </si>
  <si>
    <t>0.2935943306409489</t>
  </si>
  <si>
    <t>-1.073992418521915</t>
  </si>
  <si>
    <t>0.29624449963126526</t>
  </si>
  <si>
    <t>-3.434696700795917</t>
  </si>
  <si>
    <t>0.00246509516460325</t>
  </si>
  <si>
    <t>-1.6568252166869981</t>
  </si>
  <si>
    <t>0.1428040225679382</t>
  </si>
  <si>
    <t>-3.9935697538920945</t>
  </si>
  <si>
    <t>7.762635252083841e-05</t>
  </si>
  <si>
    <t>-0.22005171845057872</t>
  </si>
  <si>
    <t>0.8309870611695105</t>
  </si>
  <si>
    <t>1.733736553881349</t>
  </si>
  <si>
    <t>0.11027722505438946</t>
  </si>
  <si>
    <t>-2.1511761868724957</t>
  </si>
  <si>
    <t>0.05770830333071161</t>
  </si>
  <si>
    <t>-2.405606924532938</t>
  </si>
  <si>
    <t>0.025729157854304276</t>
  </si>
  <si>
    <t>-0.935727991787768</t>
  </si>
  <si>
    <t>0.37122498684049776</t>
  </si>
  <si>
    <t>-1.3150579060241325</t>
  </si>
  <si>
    <t>0.20546294968680587</t>
  </si>
  <si>
    <t>0.279025225503342</t>
  </si>
  <si>
    <t>0.7905380721345034</t>
  </si>
  <si>
    <t>0.8554953390854374</t>
  </si>
  <si>
    <t>0.43868985450563147</t>
  </si>
  <si>
    <t>-2.3582835988190474</t>
  </si>
  <si>
    <t>0.030823616435301397</t>
  </si>
  <si>
    <t>-3.455896764882939</t>
  </si>
  <si>
    <t>0.00990906610700379</t>
  </si>
  <si>
    <t>-2.9816136393546637</t>
  </si>
  <si>
    <t>0.003295984818872452</t>
  </si>
  <si>
    <t>-1.8199948177916345</t>
  </si>
  <si>
    <t>0.08741753183891394</t>
  </si>
  <si>
    <t>-1.8451219497244122</t>
  </si>
  <si>
    <t>0.10765919130902349</t>
  </si>
  <si>
    <t>-0.6530339068406986</t>
  </si>
  <si>
    <t>0.5317848779627031</t>
  </si>
  <si>
    <t>-2.8579161238048294</t>
  </si>
  <si>
    <t>0.004623085228187343</t>
  </si>
  <si>
    <t>-0.6826568530731394</t>
  </si>
  <si>
    <t>0.5336443080050347</t>
  </si>
  <si>
    <t>-1.7109093904534072</t>
  </si>
  <si>
    <t>0.1120524486573169</t>
  </si>
  <si>
    <t>-8.356851983271346</t>
  </si>
  <si>
    <t>1.2858200006250053e-07</t>
  </si>
  <si>
    <t>-9.36962998063196</t>
  </si>
  <si>
    <t>6.17110474748398e-19</t>
  </si>
  <si>
    <t>-3.081875806301828</t>
  </si>
  <si>
    <t>0.02089445527095393</t>
  </si>
  <si>
    <t>0.13907226330825395</t>
  </si>
  <si>
    <t>0.8913904460687876</t>
  </si>
  <si>
    <t>-0.35961087955062215</t>
  </si>
  <si>
    <t>0.7289566543647881</t>
  </si>
  <si>
    <t>-3.954844747630294</t>
  </si>
  <si>
    <t>9.140222973210774e-05</t>
  </si>
  <si>
    <t>-3.349049303954465</t>
  </si>
  <si>
    <t>0.0011204008310643852</t>
  </si>
  <si>
    <t>-1.6155777038508845</t>
  </si>
  <si>
    <t>0.13111603426118693</t>
  </si>
  <si>
    <t>-2.0041353193277103</t>
  </si>
  <si>
    <t>0.10802300888328932</t>
  </si>
  <si>
    <t>-4.292188521319075</t>
  </si>
  <si>
    <t>2.248911400390605e-05</t>
  </si>
  <si>
    <t>-0.2670482679539998</t>
  </si>
  <si>
    <t>0.7943234911332194</t>
  </si>
  <si>
    <t>-6.715960104983429</t>
  </si>
  <si>
    <t>6.126475157048302e-11</t>
  </si>
  <si>
    <t>-6.413197941227387</t>
  </si>
  <si>
    <t>3.9047816778200297e-10</t>
  </si>
  <si>
    <t>1.17321126122998</t>
  </si>
  <si>
    <t>0.2615652910808608</t>
  </si>
  <si>
    <t>-0.4997924114294553</t>
  </si>
  <si>
    <t>0.6317239118688125</t>
  </si>
  <si>
    <t>-3.2940531329256246</t>
  </si>
  <si>
    <t>0.0010766302791885628</t>
  </si>
  <si>
    <t>-3.2013291742275003</t>
  </si>
  <si>
    <t>0.0014774114358992202</t>
  </si>
  <si>
    <t>-0.06450093941606237</t>
  </si>
  <si>
    <t>0.9495013768004288</t>
  </si>
  <si>
    <t>0.6229809660086936</t>
  </si>
  <si>
    <t>0.5512000571876297</t>
  </si>
  <si>
    <t>-7.124514758840128</t>
  </si>
  <si>
    <t>4.349515926667057e-12</t>
  </si>
  <si>
    <t>-4.3565871001741305</t>
  </si>
  <si>
    <t>0.00024677380593663063</t>
  </si>
  <si>
    <t>0.07462970185552224</t>
  </si>
  <si>
    <t>0.9416943832129393</t>
  </si>
  <si>
    <t>-2.8771722495993646</t>
  </si>
  <si>
    <t>0.0045430957780565355</t>
  </si>
  <si>
    <t>-2.8754958457299185</t>
  </si>
  <si>
    <t>0.004262358785885485</t>
  </si>
  <si>
    <t>-2.596930794464581</t>
  </si>
  <si>
    <t>0.009774274167114624</t>
  </si>
  <si>
    <t>0.9612878827127648</t>
  </si>
  <si>
    <t>0.3723752992541208</t>
  </si>
  <si>
    <t>-2.005482574408587</t>
  </si>
  <si>
    <t>0.07496320326319071</t>
  </si>
  <si>
    <t>-1.2294449646906171</t>
  </si>
  <si>
    <t>0.24256493333109036</t>
  </si>
  <si>
    <t>-2.6729248545907414</t>
  </si>
  <si>
    <t>0.023585664901254133</t>
  </si>
  <si>
    <t>-5.100692208001646</t>
  </si>
  <si>
    <t>5.247856539230328e-07</t>
  </si>
  <si>
    <t>0.6829719219199851</t>
  </si>
  <si>
    <t>0.5162976255878656</t>
  </si>
  <si>
    <t>-3.893292428276549</t>
  </si>
  <si>
    <t>0.00011380318673861087</t>
  </si>
  <si>
    <t>-1.8819622112010208</t>
  </si>
  <si>
    <t>0.06491725352892484</t>
  </si>
  <si>
    <t>-8.450737100169869</t>
  </si>
  <si>
    <t>9.500128388327284e-12</t>
  </si>
  <si>
    <t>-6.875046236548747</t>
  </si>
  <si>
    <t>2.2830020587729124e-07</t>
  </si>
  <si>
    <t>-3.5862966727151493</t>
  </si>
  <si>
    <t>0.0003746277956315397</t>
  </si>
  <si>
    <t>-0.26524632732326975</t>
  </si>
  <si>
    <t>0.8045003969139035</t>
  </si>
  <si>
    <t>-2.4708763619069436</t>
  </si>
  <si>
    <t>0.014629362704226292</t>
  </si>
  <si>
    <t>-0.9741616391639341</t>
  </si>
  <si>
    <t>0.3384754654949047</t>
  </si>
  <si>
    <t>0.4635455120870388</t>
  </si>
  <si>
    <t>0.6490238306387132</t>
  </si>
  <si>
    <t>1.0536760207394853</t>
  </si>
  <si>
    <t>0.3293736556045741</t>
  </si>
  <si>
    <t>-6.094954090091337</t>
  </si>
  <si>
    <t>2.36916494716802e-08</t>
  </si>
  <si>
    <t>-3.887497840369416</t>
  </si>
  <si>
    <t>0.004905983632052427</t>
  </si>
  <si>
    <t>-2.1043618222384697</t>
  </si>
  <si>
    <t>0.07167931921759253</t>
  </si>
  <si>
    <t>-0.7916920918865182</t>
  </si>
  <si>
    <t>0.46934673298498764</t>
  </si>
  <si>
    <t>-5.1189071435977995</t>
  </si>
  <si>
    <t>4.796409194295536e-07</t>
  </si>
  <si>
    <t>-3.7916192973256346</t>
  </si>
  <si>
    <t>0.0006522777613887895</t>
  </si>
  <si>
    <t>-4.631368353339603</t>
  </si>
  <si>
    <t>4.936189329641133e-06</t>
  </si>
  <si>
    <t>-4.3479843298159855</t>
  </si>
  <si>
    <t>1.772351956326615e-05</t>
  </si>
  <si>
    <t>-11.420575767917652</t>
  </si>
  <si>
    <t>7.56823780936977e-12</t>
  </si>
  <si>
    <t>-20.032945532265177</t>
  </si>
  <si>
    <t>4.9182841682565624e-36</t>
  </si>
  <si>
    <t>-10.313677755377434</t>
  </si>
  <si>
    <t>1.4456609745024596e-09</t>
  </si>
  <si>
    <t>-5.019537722948313</t>
  </si>
  <si>
    <t>0.0010866710418229065</t>
  </si>
  <si>
    <t>-2.6310086166452797</t>
  </si>
  <si>
    <t>0.00954432376521426</t>
  </si>
  <si>
    <t>-1.3965042201193587</t>
  </si>
  <si>
    <t>0.25241412633624144</t>
  </si>
  <si>
    <t>-2.6546463206424376</t>
  </si>
  <si>
    <t>0.008248299451171191</t>
  </si>
  <si>
    <t>-0.8673347401470259</t>
  </si>
  <si>
    <t>0.39661351519321364</t>
  </si>
  <si>
    <t>-6.114977936302274</t>
  </si>
  <si>
    <t>2.044823265768679e-06</t>
  </si>
  <si>
    <t>-1.636882818761787</t>
  </si>
  <si>
    <t>0.13675427371576873</t>
  </si>
  <si>
    <t>-1.505377557219536</t>
  </si>
  <si>
    <t>0.1428363025839323</t>
  </si>
  <si>
    <t>2.0406983572817508</t>
  </si>
  <si>
    <t>0.08341805147080557</t>
  </si>
  <si>
    <t>-2.28648064810653</t>
  </si>
  <si>
    <t>0.0238066118690811</t>
  </si>
  <si>
    <t>-1.6405672634548367</t>
  </si>
  <si>
    <t>0.15057575273049142</t>
  </si>
  <si>
    <t>1.3498892861093894</t>
  </si>
  <si>
    <t>0.2014069465275166</t>
  </si>
  <si>
    <t>-1.2150588559647573</t>
  </si>
  <si>
    <t>0.2729611258532482</t>
  </si>
  <si>
    <t>-1.2737998048500703</t>
  </si>
  <si>
    <t>0.2105146491751296</t>
  </si>
  <si>
    <t>-4.4472464307325525</t>
  </si>
  <si>
    <t>0.0002867375070704686</t>
  </si>
  <si>
    <t>-4.019415255155362</t>
  </si>
  <si>
    <t>0.0002161665343521848</t>
  </si>
  <si>
    <t>-6.687391369873453</t>
  </si>
  <si>
    <t>7.745158338599175e-11</t>
  </si>
  <si>
    <t>-3.4128767265628674</t>
  </si>
  <si>
    <t>0.0012774909033517637</t>
  </si>
  <si>
    <t>-5.022633600430663</t>
  </si>
  <si>
    <t>1.0548049981713054e-06</t>
  </si>
  <si>
    <t>-3.210640677056959</t>
  </si>
  <si>
    <t>0.005830454131893019</t>
  </si>
  <si>
    <t>-3.162483200712031</t>
  </si>
  <si>
    <t>0.00884941751135451</t>
  </si>
  <si>
    <t>-7.282719838995582</t>
  </si>
  <si>
    <t>1.894753535368724e-12</t>
  </si>
  <si>
    <t>-6.419095019857452</t>
  </si>
  <si>
    <t>1.4481426300212094e-09</t>
  </si>
  <si>
    <t>-0.011484916504731964</t>
  </si>
  <si>
    <t>0.991028423886866</t>
  </si>
  <si>
    <t>-1.5177881604084642</t>
  </si>
  <si>
    <t>0.17380093730013002</t>
  </si>
  <si>
    <t>-5.678179212220067</t>
  </si>
  <si>
    <t>2.673293871539196e-06</t>
  </si>
  <si>
    <t>-5.776730355797402</t>
  </si>
  <si>
    <t>3.041411380209133e-06</t>
  </si>
  <si>
    <t>-1.4757305111680072</t>
  </si>
  <si>
    <t>0.1407140354304063</t>
  </si>
  <si>
    <t>-1.4377311845014824</t>
  </si>
  <si>
    <t>0.15120254420896553</t>
  </si>
  <si>
    <t>-16.832951202829346</t>
  </si>
  <si>
    <t>1.633906801139362e-29</t>
  </si>
  <si>
    <t>-13.330978139692146</t>
  </si>
  <si>
    <t>5.646483393167796e-13</t>
  </si>
  <si>
    <t>-11.169033288595445</t>
  </si>
  <si>
    <t>3.570037414159608e-14</t>
  </si>
  <si>
    <t>-15.807128246907395</t>
  </si>
  <si>
    <t>3.60628657970306e-34</t>
  </si>
  <si>
    <t>-9.15586393738823</t>
  </si>
  <si>
    <t>8.356844776913037e-17</t>
  </si>
  <si>
    <t>-11.975069952126477</t>
  </si>
  <si>
    <t>1.0531464884477033e-28</t>
  </si>
  <si>
    <t>-11.388179111959195</t>
  </si>
  <si>
    <t>7.680393304390404e-24</t>
  </si>
  <si>
    <t>-9.992769551108982</t>
  </si>
  <si>
    <t>8.050832578029752e-20</t>
  </si>
  <si>
    <t>-3.2595221552545612</t>
  </si>
  <si>
    <t>0.04527626602069019</t>
  </si>
  <si>
    <t>-1.1837577786550797</t>
  </si>
  <si>
    <t>0.24165870987721477</t>
  </si>
  <si>
    <t>-0.4426826757289298</t>
  </si>
  <si>
    <t>0.6689732951004164</t>
  </si>
  <si>
    <t>-16.974122029806672</t>
  </si>
  <si>
    <t>6.690184770696608e-21</t>
  </si>
  <si>
    <t>-5.1968167037349176</t>
  </si>
  <si>
    <t>0.001257641070796063</t>
  </si>
  <si>
    <t>-10.564588063265262</t>
  </si>
  <si>
    <t>2.1419967643080836e-20</t>
  </si>
  <si>
    <t>-4.7725991930256395</t>
  </si>
  <si>
    <t>0.001002088197974024</t>
  </si>
  <si>
    <t>-1.277607065526447</t>
  </si>
  <si>
    <t>0.22213961502011642</t>
  </si>
  <si>
    <t>-2.0431377392535714</t>
  </si>
  <si>
    <t>0.10163091202004977</t>
  </si>
  <si>
    <t>-4.140454703771501</t>
  </si>
  <si>
    <t>0.00012298462819033149</t>
  </si>
  <si>
    <t>-1.6951297713179792</t>
  </si>
  <si>
    <t>0.12046913313470016</t>
  </si>
  <si>
    <t>-1.9286637609039468</t>
  </si>
  <si>
    <t>0.0549471509061014</t>
  </si>
  <si>
    <t>0.2670914573605442</t>
  </si>
  <si>
    <t>0.8194439448799264</t>
  </si>
  <si>
    <t>-15.562022255197432</t>
  </si>
  <si>
    <t>1.6836814278358344e-29</t>
  </si>
  <si>
    <t>-13.075491157312806</t>
  </si>
  <si>
    <t>4.359489348947185e-12</t>
  </si>
  <si>
    <t>0.6994804324097624</t>
  </si>
  <si>
    <t>0.49195570817620726</t>
  </si>
  <si>
    <t>0.21999620006657977</t>
  </si>
  <si>
    <t>0.8310237493914949</t>
  </si>
  <si>
    <t>-7.232789000923937</t>
  </si>
  <si>
    <t>3.4504892931005943e-06</t>
  </si>
  <si>
    <t>-11.043155518945936</t>
  </si>
  <si>
    <t>1.2389227754097091e-07</t>
  </si>
  <si>
    <t>-6.67690915830637</t>
  </si>
  <si>
    <t>1.3509880235037622e-08</t>
  </si>
  <si>
    <t>-3.7603851565844946</t>
  </si>
  <si>
    <t>0.00236280919173604</t>
  </si>
  <si>
    <t>-0.9875512414490348</t>
  </si>
  <si>
    <t>0.3347718848557232</t>
  </si>
  <si>
    <t>-3.649024894744704</t>
  </si>
  <si>
    <t>0.0013517105781851945</t>
  </si>
  <si>
    <t>-0.04246135922442398</t>
  </si>
  <si>
    <t>0.9667960303495405</t>
  </si>
  <si>
    <t>0.2672331115660833</t>
  </si>
  <si>
    <t>0.7966048574920923</t>
  </si>
  <si>
    <t>-1.963813334569383</t>
  </si>
  <si>
    <t>0.06503012813661521</t>
  </si>
  <si>
    <t>-1.4133016695932856</t>
  </si>
  <si>
    <t>0.19864111439140944</t>
  </si>
  <si>
    <t>-5.935341780050533</t>
  </si>
  <si>
    <t>1.0658263907344743e-07</t>
  </si>
  <si>
    <t>-7.530698990144789</t>
  </si>
  <si>
    <t>9.119288351823365e-13</t>
  </si>
  <si>
    <t>-0.12766440713805452</t>
  </si>
  <si>
    <t>0.898572345181315</t>
  </si>
  <si>
    <t>-1.6639049433383513</t>
  </si>
  <si>
    <t>0.09691805518578737</t>
  </si>
  <si>
    <t>-2.954616862557256</t>
  </si>
  <si>
    <t>0.0034865981793007705</t>
  </si>
  <si>
    <t>-0.7362537217423433</t>
  </si>
  <si>
    <t>0.4628691923677587</t>
  </si>
  <si>
    <t>-2.463351269913956</t>
  </si>
  <si>
    <t>0.014166145743380999</t>
  </si>
  <si>
    <t>-4.101505875358401</t>
  </si>
  <si>
    <t>5.2210849649758065e-05</t>
  </si>
  <si>
    <t>-4.91681174087396</t>
  </si>
  <si>
    <t>1.2441432193162157e-06</t>
  </si>
  <si>
    <t>-2.3131494782926962</t>
  </si>
  <si>
    <t>0.02116423763549796</t>
  </si>
  <si>
    <t>-2.3427517757030705</t>
  </si>
  <si>
    <t>0.019577222172926793</t>
  </si>
  <si>
    <t>-4.847268358133884</t>
  </si>
  <si>
    <t>1.7236875426836323e-06</t>
  </si>
  <si>
    <t>-5.064786623513614</t>
  </si>
  <si>
    <t>5.9809022898432e-07</t>
  </si>
  <si>
    <t>-7.804358820661656</t>
  </si>
  <si>
    <t>7.130025283230473e-10</t>
  </si>
  <si>
    <t>-6.848532015457833</t>
  </si>
  <si>
    <t>5.481544942758827e-06</t>
  </si>
  <si>
    <t>-3.408533426773253</t>
  </si>
  <si>
    <t>0.003096084622303215</t>
  </si>
  <si>
    <t>-3.5067354722950026</t>
  </si>
  <si>
    <t>0.006186979074806442</t>
  </si>
  <si>
    <t>-7.676394926730725</t>
  </si>
  <si>
    <t>1.1416278386743875e-13</t>
  </si>
  <si>
    <t>-7.605315839876783</t>
  </si>
  <si>
    <t>1.9607282980066606e-13</t>
  </si>
  <si>
    <t>1.0163951704342944</t>
  </si>
  <si>
    <t>0.3356702412791437</t>
  </si>
  <si>
    <t>-2.7968027683739356</t>
  </si>
  <si>
    <t>0.005422099349128474</t>
  </si>
  <si>
    <t>0.13971272943830867</t>
  </si>
  <si>
    <t>0.8913964544193507</t>
  </si>
  <si>
    <t>-3.7166801050932974</t>
  </si>
  <si>
    <t>0.004829353449639419</t>
  </si>
  <si>
    <t>-15.746696588985792</t>
  </si>
  <si>
    <t>4.561289828214417e-31</t>
  </si>
  <si>
    <t>-8.760371640877201</t>
  </si>
  <si>
    <t>6.425801116466278e-07</t>
  </si>
  <si>
    <t>-14.125880392547275</t>
  </si>
  <si>
    <t>1.0111633696672689e-14</t>
  </si>
  <si>
    <t>-11.28786768285184</t>
  </si>
  <si>
    <t>8.531705190550815e-09</t>
  </si>
  <si>
    <t>-1.37919984763402</t>
  </si>
  <si>
    <t>0.1903374558986546</t>
  </si>
  <si>
    <t>-6.409545885604492</t>
  </si>
  <si>
    <t>0.0002464442079134333</t>
  </si>
  <si>
    <t>-2.291077421396094</t>
  </si>
  <si>
    <t>0.23101253032098937</t>
  </si>
  <si>
    <t>-3.4948225300751377</t>
  </si>
  <si>
    <t>0.0023958101419331197</t>
  </si>
  <si>
    <t>-3.202918220738868</t>
  </si>
  <si>
    <t>0.008890803664910641</t>
  </si>
  <si>
    <t>-2.638848601851126</t>
  </si>
  <si>
    <t>0.013081349624850544</t>
  </si>
  <si>
    <t>-0.29012860053067413</t>
  </si>
  <si>
    <t>0.7777561515270632</t>
  </si>
  <si>
    <t>-2.571633594679874</t>
  </si>
  <si>
    <t>0.010718159909299125</t>
  </si>
  <si>
    <t>-1.6171352998073778</t>
  </si>
  <si>
    <t>0.11228362628578185</t>
  </si>
  <si>
    <t>-3.468968430084079</t>
  </si>
  <si>
    <t>0.0006159476053992022</t>
  </si>
  <si>
    <t>-3.2756331233388236</t>
  </si>
  <si>
    <t>0.0017827478936441917</t>
  </si>
  <si>
    <t>-3.0606250390595666</t>
  </si>
  <si>
    <t>0.0023384499842155496</t>
  </si>
  <si>
    <t>-3.271519283128081</t>
  </si>
  <si>
    <t>0.001151239117750912</t>
  </si>
  <si>
    <t>-1.0110447771269064</t>
  </si>
  <si>
    <t>0.3271819039524851</t>
  </si>
  <si>
    <t>-3.3534170967408192</t>
  </si>
  <si>
    <t>0.026566920787271107</t>
  </si>
  <si>
    <t>-5.461824458942498</t>
  </si>
  <si>
    <t>8.800586480568429e-08</t>
  </si>
  <si>
    <t>-5.503784046071211</t>
  </si>
  <si>
    <t>7.199576546352615e-08</t>
  </si>
  <si>
    <t>-7.234861328628035</t>
  </si>
  <si>
    <t>4.665701227129915e-09</t>
  </si>
  <si>
    <t>-4.525469078213361</t>
  </si>
  <si>
    <t>0.0010379644484042028</t>
  </si>
  <si>
    <t>-12.102937963339832</t>
  </si>
  <si>
    <t>6.186253587643539e-29</t>
  </si>
  <si>
    <t>0.6387900921812758</t>
  </si>
  <si>
    <t>0.5407810746954137</t>
  </si>
  <si>
    <t>-6.007519970743356</t>
  </si>
  <si>
    <t>3.200690096877076e-07</t>
  </si>
  <si>
    <t>-4.088587086871689</t>
  </si>
  <si>
    <t>0.001897807382955514</t>
  </si>
  <si>
    <t>-5.445141747124053</t>
  </si>
  <si>
    <t>9.26222598451355e-08</t>
  </si>
  <si>
    <t>-5.346187615614506</t>
  </si>
  <si>
    <t>1.556585252085878e-06</t>
  </si>
  <si>
    <t>-2.2734017832040725</t>
  </si>
  <si>
    <t>0.04261845261952943</t>
  </si>
  <si>
    <t>-6.598329206139427</t>
  </si>
  <si>
    <t>0.000460742506496512</t>
  </si>
  <si>
    <t>-2.3522758141310613</t>
  </si>
  <si>
    <t>0.023472088990972383</t>
  </si>
  <si>
    <t>-4.667017930575862</t>
  </si>
  <si>
    <t>5.455972767740638e-06</t>
  </si>
  <si>
    <t>0.39429080824592644</t>
  </si>
  <si>
    <t>0.7012791662975335</t>
  </si>
  <si>
    <t>-2.52126634440985</t>
  </si>
  <si>
    <t>0.03982897128184238</t>
  </si>
  <si>
    <t>-6.152472889600109</t>
  </si>
  <si>
    <t>1.8479927800695267e-09</t>
  </si>
  <si>
    <t>-5.36497510902048</t>
  </si>
  <si>
    <t>2.076315648614375e-07</t>
  </si>
  <si>
    <t>-3.0582076632916375</t>
  </si>
  <si>
    <t>0.002732919299445313</t>
  </si>
  <si>
    <t>1.1943719313139474</t>
  </si>
  <si>
    <t>0.2621344446019808</t>
  </si>
  <si>
    <t>-1.1155719421639108</t>
  </si>
  <si>
    <t>0.30199795811621327</t>
  </si>
  <si>
    <t>-3.0327316435031384</t>
  </si>
  <si>
    <t>0.007874222058683546</t>
  </si>
  <si>
    <t>0.0993476458165534</t>
  </si>
  <si>
    <t>0.9240312425747811</t>
  </si>
  <si>
    <t>-3.1221912449401303</t>
  </si>
  <si>
    <t>0.005768783437550755</t>
  </si>
  <si>
    <t>-0.288069469462525</t>
  </si>
  <si>
    <t>0.7868005585863911</t>
  </si>
  <si>
    <t>-0.8036326275147887</t>
  </si>
  <si>
    <t>0.4337060536151863</t>
  </si>
  <si>
    <t>-1.1063280589464985</t>
  </si>
  <si>
    <t>0.3150617166546694</t>
  </si>
  <si>
    <t>-7.29792322297351</t>
  </si>
  <si>
    <t>4.867150422116275e-10</t>
  </si>
  <si>
    <t>-0.9436814861677888</t>
  </si>
  <si>
    <t>0.394689371214566</t>
  </si>
  <si>
    <t>-3.7889803191270093</t>
  </si>
  <si>
    <t>0.0011410203544985952</t>
  </si>
  <si>
    <t>-3.0623566311318657</t>
  </si>
  <si>
    <t>0.017339248997121325</t>
  </si>
  <si>
    <t>-8.81846195502144</t>
  </si>
  <si>
    <t>1.425354435764973e-14</t>
  </si>
  <si>
    <t>-4.915051614744417</t>
  </si>
  <si>
    <t>0.0018439453804080324</t>
  </si>
  <si>
    <t>-0.23782646605623095</t>
  </si>
  <si>
    <t>0.8154445602392653</t>
  </si>
  <si>
    <t>-0.4095537456589927</t>
  </si>
  <si>
    <t>0.6967745294046566</t>
  </si>
  <si>
    <t>-6.398919476103676</t>
  </si>
  <si>
    <t>5.970497236995137e-09</t>
  </si>
  <si>
    <t>-3.0045896202730082</t>
  </si>
  <si>
    <t>0.013716104274937852</t>
  </si>
  <si>
    <t>1.7316273377822398</t>
  </si>
  <si>
    <t>0.12099649799558042</t>
  </si>
  <si>
    <t>-0.01307612282620383</t>
  </si>
  <si>
    <t>0.9901690073284465</t>
  </si>
  <si>
    <t>-5.770948350801178</t>
  </si>
  <si>
    <t>6.027500782197275e-06</t>
  </si>
  <si>
    <t>-4.934507022751153</t>
  </si>
  <si>
    <t>0.0021820484337815244</t>
  </si>
  <si>
    <t>-5.266443718830525</t>
  </si>
  <si>
    <t>2.407617251639024e-07</t>
  </si>
  <si>
    <t>-5.128671850121553</t>
  </si>
  <si>
    <t>7.91184541692811e-07</t>
  </si>
  <si>
    <t>1.5405310635060152</t>
  </si>
  <si>
    <t>0.14902600387404835</t>
  </si>
  <si>
    <t>-0.2866905514784817</t>
  </si>
  <si>
    <t>0.7809828124887207</t>
  </si>
  <si>
    <t>-6.608717293028641</t>
  </si>
  <si>
    <t>2.3089053361362748e-10</t>
  </si>
  <si>
    <t>-3.02846969591448</t>
  </si>
  <si>
    <t>0.006383144526528281</t>
  </si>
  <si>
    <t>-6.0987892059837465</t>
  </si>
  <si>
    <t>4.927544599568079e-09</t>
  </si>
  <si>
    <t>-3.2877893437106156</t>
  </si>
  <si>
    <t>0.0010924784327924113</t>
  </si>
  <si>
    <t>-2.5089615580369826</t>
  </si>
  <si>
    <t>0.012600925426363204</t>
  </si>
  <si>
    <t>-0.3144677110588814</t>
  </si>
  <si>
    <t>0.7574102494286311</t>
  </si>
  <si>
    <t>-1.8262964759446976</t>
  </si>
  <si>
    <t>0.07208654902457123</t>
  </si>
  <si>
    <t>-1.7460246432125788</t>
  </si>
  <si>
    <t>0.08180558149389709</t>
  </si>
  <si>
    <t>-1.5325268713066102</t>
  </si>
  <si>
    <t>0.12640945327072006</t>
  </si>
  <si>
    <t>0.5867479865859194</t>
  </si>
  <si>
    <t>0.5961343677421098</t>
  </si>
  <si>
    <t>-1.922771247465067</t>
  </si>
  <si>
    <t>0.05595683392544952</t>
  </si>
  <si>
    <t>-4.2110640508181225</t>
  </si>
  <si>
    <t>0.0010905325134913924</t>
  </si>
  <si>
    <t>0.28154294720999884</t>
  </si>
  <si>
    <t>0.7944628439190997</t>
  </si>
  <si>
    <t>-4.56996287741065</t>
  </si>
  <si>
    <t>4.113231754057422e-05</t>
  </si>
  <si>
    <t>-2.8708946759021203</t>
  </si>
  <si>
    <t>0.015385981504777088</t>
  </si>
  <si>
    <t>-2.1174977045262318</t>
  </si>
  <si>
    <t>0.05632541702433143</t>
  </si>
  <si>
    <t>0.44337270322230127</t>
  </si>
  <si>
    <t>0.6782641935200674</t>
  </si>
  <si>
    <t>1.191838880633647</t>
  </si>
  <si>
    <t>0.25801776636316065</t>
  </si>
  <si>
    <t>-2.8397462694551243</t>
  </si>
  <si>
    <t>0.008982475081843543</t>
  </si>
  <si>
    <t>-0.34199149477213686</t>
  </si>
  <si>
    <t>0.7373389957407532</t>
  </si>
  <si>
    <t>0.11907275228084802</t>
  </si>
  <si>
    <t>0.908507213524469</t>
  </si>
  <si>
    <t>-8.432759551747525</t>
  </si>
  <si>
    <t>1.1189507641031126e-14</t>
  </si>
  <si>
    <t>-2.9878307464609772</t>
  </si>
  <si>
    <t>0.01996555573200821</t>
  </si>
  <si>
    <t>-3.3624038451018086</t>
  </si>
  <si>
    <t>0.003041543734849649</t>
  </si>
  <si>
    <t>-0.15432809084982688</t>
  </si>
  <si>
    <t>0.8815628573701851</t>
  </si>
  <si>
    <t>-1.65034120470709</t>
  </si>
  <si>
    <t>0.10006831675973084</t>
  </si>
  <si>
    <t>-2.191506749255711</t>
  </si>
  <si>
    <t>0.029202372956680378</t>
  </si>
  <si>
    <t>-0.3130160817288567</t>
  </si>
  <si>
    <t>0.7586409954843729</t>
  </si>
  <si>
    <t>-2.1947203890999356</t>
  </si>
  <si>
    <t>0.06265468740018322</t>
  </si>
  <si>
    <t>-2.509320565057411</t>
  </si>
  <si>
    <t>0.015100368860577156</t>
  </si>
  <si>
    <t>-4.337848925788612</t>
  </si>
  <si>
    <t>3.209039078793364e-05</t>
  </si>
  <si>
    <t>-2.505892885066239</t>
  </si>
  <si>
    <t>0.01261085329580933</t>
  </si>
  <si>
    <t>-2.395745899259876</t>
  </si>
  <si>
    <t>0.01704423145578649</t>
  </si>
  <si>
    <t>-14.746483289120507</t>
  </si>
  <si>
    <t>1.04697556393832e-19</t>
  </si>
  <si>
    <t>-19.49760227547726</t>
  </si>
  <si>
    <t>2.288111311496493e-46</t>
  </si>
  <si>
    <t>-9.001181178811832</t>
  </si>
  <si>
    <t>2.5296201921133483e-11</t>
  </si>
  <si>
    <t>-0.9982009472548738</t>
  </si>
  <si>
    <t>0.3722340698083895</t>
  </si>
  <si>
    <t>-4.87916857312683</t>
  </si>
  <si>
    <t>8.215585410425259e-05</t>
  </si>
  <si>
    <t>-3.1666680952847015</t>
  </si>
  <si>
    <t>0.0037864672355938838</t>
  </si>
  <si>
    <t>-4.794787500065289</t>
  </si>
  <si>
    <t>6.142569271815391e-06</t>
  </si>
  <si>
    <t>-3.771342543429968</t>
  </si>
  <si>
    <t>0.00018411096491991567</t>
  </si>
  <si>
    <t>-3.911506929558226</t>
  </si>
  <si>
    <t>0.0001089270445400637</t>
  </si>
  <si>
    <t>-3.372237205487187</t>
  </si>
  <si>
    <t>0.0020034040483514954</t>
  </si>
  <si>
    <t>-1.005491630178587</t>
  </si>
  <si>
    <t>0.3454532523200994</t>
  </si>
  <si>
    <t>-7.170661274080576</t>
  </si>
  <si>
    <t>4.988300641578391e-12</t>
  </si>
  <si>
    <t>-6.2957103685216556</t>
  </si>
  <si>
    <t>6.345212840212913e-09</t>
  </si>
  <si>
    <t>-3.3823064955693134</t>
  </si>
  <si>
    <t>0.0009642385543506942</t>
  </si>
  <si>
    <t>-1.854215718096111</t>
  </si>
  <si>
    <t>0.0778494590981838</t>
  </si>
  <si>
    <t>-0.13538440755720235</t>
  </si>
  <si>
    <t>0.8954142867573079</t>
  </si>
  <si>
    <t>0.9195809188470795</t>
  </si>
  <si>
    <t>0.3875935457091952</t>
  </si>
  <si>
    <t>-1.228317513670243</t>
  </si>
  <si>
    <t>0.2201857234015388</t>
  </si>
  <si>
    <t>0.700840603946803</t>
  </si>
  <si>
    <t>0.5041370408095661</t>
  </si>
  <si>
    <t>-5.118870420030965</t>
  </si>
  <si>
    <t>4.895114585333952e-07</t>
  </si>
  <si>
    <t>-4.852313133331888</t>
  </si>
  <si>
    <t>2.0676758140052443e-06</t>
  </si>
  <si>
    <t>-5.709832507326141</t>
  </si>
  <si>
    <t>1.3720449456312526e-06</t>
  </si>
  <si>
    <t>-2.616143543101404</t>
  </si>
  <si>
    <t>0.029609016086618218</t>
  </si>
  <si>
    <t>-2.1475567260761648</t>
  </si>
  <si>
    <t>0.04351659826064653</t>
  </si>
  <si>
    <t>-0.6216294928489287</t>
  </si>
  <si>
    <t>0.5500552185361045</t>
  </si>
  <si>
    <t>-4.651125617112406</t>
  </si>
  <si>
    <t>4.6256545196273045e-06</t>
  </si>
  <si>
    <t>-4.6954150886196535</t>
  </si>
  <si>
    <t>4.108177414017604e-06</t>
  </si>
  <si>
    <t>-3.6006733419716177</t>
  </si>
  <si>
    <t>0.001158210302177712</t>
  </si>
  <si>
    <t>0.10855485847055829</t>
  </si>
  <si>
    <t>0.9168503132103298</t>
  </si>
  <si>
    <t>-4.718908702203709</t>
  </si>
  <si>
    <t>0.0001898268265700959</t>
  </si>
  <si>
    <t>-4.963566728046461</t>
  </si>
  <si>
    <t>0.001078294517979772</t>
  </si>
  <si>
    <t>-1.591518903933078</t>
  </si>
  <si>
    <t>0.1594826473769567</t>
  </si>
  <si>
    <t>-4.718467720532726</t>
  </si>
  <si>
    <t>3.880171243162655e-05</t>
  </si>
  <si>
    <t>-3.228149146149606</t>
  </si>
  <si>
    <t>0.005579063794679635</t>
  </si>
  <si>
    <t>-14.22199760504507</t>
  </si>
  <si>
    <t>4.734080478421979e-24</t>
  </si>
  <si>
    <t>-5.436834839747542</t>
  </si>
  <si>
    <t>0.0008329248308941347</t>
  </si>
  <si>
    <t>-1.1158677363513831</t>
  </si>
  <si>
    <t>0.2826288354427705</t>
  </si>
  <si>
    <t>-2.403153274954291</t>
  </si>
  <si>
    <t>0.04133061593284238</t>
  </si>
  <si>
    <t>-2.6251774279720244</t>
  </si>
  <si>
    <t>0.013696467748801391</t>
  </si>
  <si>
    <t>-0.48616418558299895</t>
  </si>
  <si>
    <t>0.6419935678078779</t>
  </si>
  <si>
    <t>-2.548368916372259</t>
  </si>
  <si>
    <t>0.011170072575587378</t>
  </si>
  <si>
    <t>-2.2981963856347325</t>
  </si>
  <si>
    <t>0.022025356355487757</t>
  </si>
  <si>
    <t>-1.528454773081906</t>
  </si>
  <si>
    <t>0.2404040305758114</t>
  </si>
  <si>
    <t>-2.3399282076709746</t>
  </si>
  <si>
    <t>0.08391421212320804</t>
  </si>
  <si>
    <t>-7.913535630860886</t>
  </si>
  <si>
    <t>3.488849977444977e-13</t>
  </si>
  <si>
    <t>-4.890939295289073</t>
  </si>
  <si>
    <t>0.0002541361457731074</t>
  </si>
  <si>
    <t>-0.9779749687216046</t>
  </si>
  <si>
    <t>0.33843875677447743</t>
  </si>
  <si>
    <t>-0.7605909350005587</t>
  </si>
  <si>
    <t>0.46803289544260357</t>
  </si>
  <si>
    <t>-1.4303715666396837</t>
  </si>
  <si>
    <t>0.181322453866117</t>
  </si>
  <si>
    <t>0.10884000299453786</t>
  </si>
  <si>
    <t>0.9174350745358238</t>
  </si>
  <si>
    <t>0.6756786181201084</t>
  </si>
  <si>
    <t>0.5118480992196041</t>
  </si>
  <si>
    <t>-3.24377471257777</t>
  </si>
  <si>
    <t>0.0037074547382683182</t>
  </si>
  <si>
    <t>2.8528913589007066</t>
  </si>
  <si>
    <t>0.026540176985158145</t>
  </si>
  <si>
    <t>-2.7870385197948235</t>
  </si>
  <si>
    <t>0.005760517529047847</t>
  </si>
  <si>
    <t>-2.6871901393954225</t>
  </si>
  <si>
    <t>0.01833535622739242</t>
  </si>
  <si>
    <t>-0.7445261439442581</t>
  </si>
  <si>
    <t>0.4832585620908579</t>
  </si>
  <si>
    <t>0.004768283381086749</t>
  </si>
  <si>
    <t>0.9963643424694462</t>
  </si>
  <si>
    <t>0.534736016283636</t>
  </si>
  <si>
    <t>0.6859886324988157</t>
  </si>
  <si>
    <t>-5.7010974678013255</t>
  </si>
  <si>
    <t>3.4714213406513035e-05</t>
  </si>
  <si>
    <t>-4.209025857826493</t>
  </si>
  <si>
    <t>0.0032438964236060947</t>
  </si>
  <si>
    <t>-4.174269597173242</t>
  </si>
  <si>
    <t>4.224067947211559e-05</t>
  </si>
  <si>
    <t>-4.173784931708423</t>
  </si>
  <si>
    <t>4.232436961504532e-05</t>
  </si>
  <si>
    <t>-3.171768093842543</t>
  </si>
  <si>
    <t>0.0055654486559276704</t>
  </si>
  <si>
    <t>-3.403022894960491</t>
  </si>
  <si>
    <t>0.009206867432050438</t>
  </si>
  <si>
    <t>-8.85529464410373</t>
  </si>
  <si>
    <t>5.809901503706299e-13</t>
  </si>
  <si>
    <t>-1.1096355155056066</t>
  </si>
  <si>
    <t>0.301152876046692</t>
  </si>
  <si>
    <t>-6.539390699145231</t>
  </si>
  <si>
    <t>2.411658797967163e-09</t>
  </si>
  <si>
    <t>0.43601172171538893</t>
  </si>
  <si>
    <t>0.6775502437250965</t>
  </si>
  <si>
    <t>-8.744206317341195</t>
  </si>
  <si>
    <t>5.2443381456541925e-17</t>
  </si>
  <si>
    <t>-6.195755194723216</t>
  </si>
  <si>
    <t>1.0778702286747106e-07</t>
  </si>
  <si>
    <t>-7.9841166726329265</t>
  </si>
  <si>
    <t>1.3589101650978195e-14</t>
  </si>
  <si>
    <t>0.3887782138367065</t>
  </si>
  <si>
    <t>0.7170496789997612</t>
  </si>
  <si>
    <t>-2.204388024842257</t>
  </si>
  <si>
    <t>0.04028063205722358</t>
  </si>
  <si>
    <t>-4.380122442395182</t>
  </si>
  <si>
    <t>0.00038826221907379893</t>
  </si>
  <si>
    <t>-8.25278381863345</t>
  </si>
  <si>
    <t>1.718617569383864e-15</t>
  </si>
  <si>
    <t>-8.395726174907281</t>
  </si>
  <si>
    <t>6.2151245307805e-16</t>
  </si>
  <si>
    <t>-5.4334649089447336</t>
  </si>
  <si>
    <t>9.078412732889242e-08</t>
  </si>
  <si>
    <t>-3.2956447388175802</t>
  </si>
  <si>
    <t>0.0022658276355699393</t>
  </si>
  <si>
    <t>-3.061633416918126</t>
  </si>
  <si>
    <t>0.002423096407667584</t>
  </si>
  <si>
    <t>-3.899980756978297</t>
  </si>
  <si>
    <t>0.00011624799011826102</t>
  </si>
  <si>
    <t>-5.7576675445073535</t>
  </si>
  <si>
    <t>1.6415833542824346e-08</t>
  </si>
  <si>
    <t>-0.434467793928319</t>
  </si>
  <si>
    <t>0.6776503852869364</t>
  </si>
  <si>
    <t>-5.566440160420177</t>
  </si>
  <si>
    <t>4.796937309960849e-08</t>
  </si>
  <si>
    <t>-3.1902881120194544</t>
  </si>
  <si>
    <t>0.0038461205337568857</t>
  </si>
  <si>
    <t>-4.793288036057996</t>
  </si>
  <si>
    <t>2.28601194454055e-06</t>
  </si>
  <si>
    <t>-3.9053549385300137</t>
  </si>
  <si>
    <t>0.00027406488734550206</t>
  </si>
  <si>
    <t>-13.520248854272186</t>
  </si>
  <si>
    <t>3.533172910099507e-34</t>
  </si>
  <si>
    <t>-8.641684019292585</t>
  </si>
  <si>
    <t>3.137337195580678e-07</t>
  </si>
  <si>
    <t>-5.009199106936719</t>
  </si>
  <si>
    <t>8.073364733733867e-07</t>
  </si>
  <si>
    <t>-5.360082444046456</t>
  </si>
  <si>
    <t>1.3725561950883619e-07</t>
  </si>
  <si>
    <t>-5.3759121688438025</t>
  </si>
  <si>
    <t>1.698908392888329e-07</t>
  </si>
  <si>
    <t>-0.7829658368580893</t>
  </si>
  <si>
    <t>0.46842275182216425</t>
  </si>
  <si>
    <t>-1.5631317387957488</t>
  </si>
  <si>
    <t>0.12828362533738885</t>
  </si>
  <si>
    <t>-2.8567690206477967</t>
  </si>
  <si>
    <t>0.014785959316349243</t>
  </si>
  <si>
    <t>-8.50940706066275</t>
  </si>
  <si>
    <t>2.0868423502492481e-07</t>
  </si>
  <si>
    <t>-9.742779701439586</t>
  </si>
  <si>
    <t>1.3144613357243513e-05</t>
  </si>
  <si>
    <t>-4.3655291335613216</t>
  </si>
  <si>
    <t>2.0767333193317754e-05</t>
  </si>
  <si>
    <t>-3.1519682642266025</t>
  </si>
  <si>
    <t>0.0019632200773595553</t>
  </si>
  <si>
    <t>-17.007984151387095</t>
  </si>
  <si>
    <t>1.2958358943170532e-38</t>
  </si>
  <si>
    <t>-8.527156865104173</t>
  </si>
  <si>
    <t>3.5402177232265116e-05</t>
  </si>
  <si>
    <t>-8.845588313938345</t>
  </si>
  <si>
    <t>1.6975059465141294e-08</t>
  </si>
  <si>
    <t>-11.966440024800177</t>
  </si>
  <si>
    <t>4.512445774175141e-06</t>
  </si>
  <si>
    <t>-6.0330731172890255</t>
  </si>
  <si>
    <t>3.780746477832229e-06</t>
  </si>
  <si>
    <t>-4.348356526844731</t>
  </si>
  <si>
    <t>0.0011505880612493827</t>
  </si>
  <si>
    <t>-2.6871498976204657</t>
  </si>
  <si>
    <t>0.012753663285889413</t>
  </si>
  <si>
    <t>-5.449384421473002</t>
  </si>
  <si>
    <t>5.304709805427636e-07</t>
  </si>
  <si>
    <t>-1.4856999596888387</t>
  </si>
  <si>
    <t>0.15682487864177982</t>
  </si>
  <si>
    <t>-0.361864267317582</t>
  </si>
  <si>
    <t>0.7334492313088861</t>
  </si>
  <si>
    <t>0.5859498039456232</t>
  </si>
  <si>
    <t>0.5755661322572354</t>
  </si>
  <si>
    <t>-0.16682377184785316</t>
  </si>
  <si>
    <t>0.8720075591227501</t>
  </si>
  <si>
    <t>-9.781528604943663</t>
  </si>
  <si>
    <t>1.9349362133024253e-20</t>
  </si>
  <si>
    <t>-3.0277213489550365</t>
  </si>
  <si>
    <t>0.010387617091840658</t>
  </si>
  <si>
    <t>0.9215692321079828</t>
  </si>
  <si>
    <t>0.3745103203470466</t>
  </si>
  <si>
    <t>0.32765125955006186</t>
  </si>
  <si>
    <t>0.7537281869385881</t>
  </si>
  <si>
    <t>0.6437873590563067</t>
  </si>
  <si>
    <t>0.5316756651035126</t>
  </si>
  <si>
    <t>-2.11979314464158</t>
  </si>
  <si>
    <t>0.2304737124228847</t>
  </si>
  <si>
    <t>-12.629739433699347</t>
  </si>
  <si>
    <t>1.0869647388229705e-25</t>
  </si>
  <si>
    <t>-4.789503974453601</t>
  </si>
  <si>
    <t>0.0002018597022069342</t>
  </si>
  <si>
    <t>-3.4184033679148467</t>
  </si>
  <si>
    <t>0.011505182954563924</t>
  </si>
  <si>
    <t>-3.5020705113152597</t>
  </si>
  <si>
    <t>0.0013988417304621804</t>
  </si>
  <si>
    <t>-2.5988103893526295</t>
  </si>
  <si>
    <t>0.024386560313165318</t>
  </si>
  <si>
    <t>-10.577800038612187</t>
  </si>
  <si>
    <t>2.0195297784303788e-20</t>
  </si>
  <si>
    <t>-5.70020803994738</t>
  </si>
  <si>
    <t>0.01313660644045795</t>
  </si>
  <si>
    <t>-4.13095100144214</t>
  </si>
  <si>
    <t>6.675288170354809e-05</t>
  </si>
  <si>
    <t>-3.3775496530360987</t>
  </si>
  <si>
    <t>0.0011515452879048485</t>
  </si>
  <si>
    <t>-9.550761207266408</t>
  </si>
  <si>
    <t>7.92041847660053e-20</t>
  </si>
  <si>
    <t>-9.316787326938249</t>
  </si>
  <si>
    <t>5.345983138296136e-19</t>
  </si>
  <si>
    <t>-8.601378743420634</t>
  </si>
  <si>
    <t>1.5393345290554517e-07</t>
  </si>
  <si>
    <t>-4.044060633589046</t>
  </si>
  <si>
    <t>0.005397609974173523</t>
  </si>
  <si>
    <t>-6.97096030001223</t>
  </si>
  <si>
    <t>1.1792971887863837e-11</t>
  </si>
  <si>
    <t>-5.789519786436194</t>
  </si>
  <si>
    <t>1.792801612642586e-07</t>
  </si>
  <si>
    <t>1.1655805947920637</t>
  </si>
  <si>
    <t>0.27677330552437335</t>
  </si>
  <si>
    <t>1.4631434840756568</t>
  </si>
  <si>
    <t>0.19337425656506413</t>
  </si>
  <si>
    <t>-7.238121695305979</t>
  </si>
  <si>
    <t>1.941027413417021e-12</t>
  </si>
  <si>
    <t>-6.362278585558696</t>
  </si>
  <si>
    <t>8.205065924444286e-10</t>
  </si>
  <si>
    <t>-11.488312262631169</t>
  </si>
  <si>
    <t>5.555108076252245e-27</t>
  </si>
  <si>
    <t>-11.843086480259428</t>
  </si>
  <si>
    <t>8.78468261863702e-28</t>
  </si>
  <si>
    <t>-1.4175500784376553</t>
  </si>
  <si>
    <t>0.2226763724496223</t>
  </si>
  <si>
    <t>-4.732140158405683</t>
  </si>
  <si>
    <t>4.416566181619294e-06</t>
  </si>
  <si>
    <t>-1.6429096518336388</t>
  </si>
  <si>
    <t>0.10114895703458116</t>
  </si>
  <si>
    <t>-1.6650968346900705</t>
  </si>
  <si>
    <t>0.0966314715674892</t>
  </si>
  <si>
    <t>-6.11444426619142</t>
  </si>
  <si>
    <t>2.071736032844515e-09</t>
  </si>
  <si>
    <t>-3.91792717677562</t>
  </si>
  <si>
    <t>0.0007812569159473499</t>
  </si>
  <si>
    <t>-1.5427094877470753</t>
  </si>
  <si>
    <t>0.12434684584342713</t>
  </si>
  <si>
    <t>-2.0675136749260554</t>
  </si>
  <si>
    <t>0.12149326289959725</t>
  </si>
  <si>
    <t>-11.270077919045775</t>
  </si>
  <si>
    <t>4.153651035587275e-09</t>
  </si>
  <si>
    <t>-2.717416355400075</t>
  </si>
  <si>
    <t>0.033478259171559506</t>
  </si>
  <si>
    <t>-2.53836570475247</t>
  </si>
  <si>
    <t>0.02125555228590662</t>
  </si>
  <si>
    <t>-5.216588064450723</t>
  </si>
  <si>
    <t>0.00019024467522054127</t>
  </si>
  <si>
    <t>-1.8513624508204012</t>
  </si>
  <si>
    <t>0.06482583204085712</t>
  </si>
  <si>
    <t>-1.864065398010009</t>
  </si>
  <si>
    <t>0.06301662410997236</t>
  </si>
  <si>
    <t>-2.070319693250704</t>
  </si>
  <si>
    <t>0.04043223681607499</t>
  </si>
  <si>
    <t>-2.265748781517722</t>
  </si>
  <si>
    <t>0.025186965772550574</t>
  </si>
  <si>
    <t>-8.25316697598278</t>
  </si>
  <si>
    <t>6.95408939213653e-10</t>
  </si>
  <si>
    <t>-5.92777449134834</t>
  </si>
  <si>
    <t>3.848134823313127e-05</t>
  </si>
  <si>
    <t>-11.272624455357981</t>
  </si>
  <si>
    <t>1.5886823739946419e-24</t>
  </si>
  <si>
    <t>-10.215651243687082</t>
  </si>
  <si>
    <t>5.0730382476151544e-12</t>
  </si>
  <si>
    <t>-5.149161377480084</t>
  </si>
  <si>
    <t>1.669069564564608e-05</t>
  </si>
  <si>
    <t>-1.8998828092380744</t>
  </si>
  <si>
    <t>0.09889090496873823</t>
  </si>
  <si>
    <t>-3.9176902888110297</t>
  </si>
  <si>
    <t>0.0001249205013230016</t>
  </si>
  <si>
    <t>-1.027937598813823</t>
  </si>
  <si>
    <t>0.39360278245197</t>
  </si>
  <si>
    <t>-2.564853959920267</t>
  </si>
  <si>
    <t>0.01064159163334945</t>
  </si>
  <si>
    <t>-2.564700399057272</t>
  </si>
  <si>
    <t>0.01064623357975129</t>
  </si>
  <si>
    <t>-4.16633376742705</t>
  </si>
  <si>
    <t>4.0242687554292924e-05</t>
  </si>
  <si>
    <t>-4.1394505736060845</t>
  </si>
  <si>
    <t>4.497587704351262e-05</t>
  </si>
  <si>
    <t>-8.392358165276962</t>
  </si>
  <si>
    <t>4.630718017285901e-15</t>
  </si>
  <si>
    <t>-4.805837751469853</t>
  </si>
  <si>
    <t>0.0004771229987822454</t>
  </si>
  <si>
    <t>-4.570991324828651</t>
  </si>
  <si>
    <t>0.00010681493164083937</t>
  </si>
  <si>
    <t>-3.511203231106806</t>
  </si>
  <si>
    <t>0.0038891855868825862</t>
  </si>
  <si>
    <t>-4.168666243204475</t>
  </si>
  <si>
    <t>0.0022688892640945145</t>
  </si>
  <si>
    <t>-0.4193845804785171</t>
  </si>
  <si>
    <t>0.6961382078726952</t>
  </si>
  <si>
    <t>-5.732235962606152</t>
  </si>
  <si>
    <t>1.8698833326754124e-08</t>
  </si>
  <si>
    <t>-5.322569124000024</t>
  </si>
  <si>
    <t>1.669956202103677e-07</t>
  </si>
  <si>
    <t>-10.730372433066782</t>
  </si>
  <si>
    <t>1.8994720319260727e-12</t>
  </si>
  <si>
    <t>-9.026878394883608</t>
  </si>
  <si>
    <t>9.69089754599393e-07</t>
  </si>
  <si>
    <t>-9.046319440701781</t>
  </si>
  <si>
    <t>2.03708281723518e-09</t>
  </si>
  <si>
    <t>-15.242457911650872</t>
  </si>
  <si>
    <t>3.1068521461085955e-19</t>
  </si>
  <si>
    <t>-7.688274253565518</t>
  </si>
  <si>
    <t>2.9002582565869713e-13</t>
  </si>
  <si>
    <t>-3.476677516954702</t>
  </si>
  <si>
    <t>0.0027371102838258457</t>
  </si>
  <si>
    <t>-1.6704363120876418</t>
  </si>
  <si>
    <t>0.10385200882244465</t>
  </si>
  <si>
    <t>-1.650408907043092</t>
  </si>
  <si>
    <t>0.15008204577946044</t>
  </si>
  <si>
    <t>-2.044752428056972</t>
  </si>
  <si>
    <t>0.04352784140498901</t>
  </si>
  <si>
    <t>0.6169785276951465</t>
  </si>
  <si>
    <t>0.5638085233433059</t>
  </si>
  <si>
    <t>1.0066205258180045</t>
  </si>
  <si>
    <t>0.3327644818957747</t>
  </si>
  <si>
    <t>0.031993545439599945</t>
  </si>
  <si>
    <t>0.9753231090694535</t>
  </si>
  <si>
    <t>0.5416159584555825</t>
  </si>
  <si>
    <t>0.6249418386835519</t>
  </si>
  <si>
    <t>-3.413195334838301</t>
  </si>
  <si>
    <t>0.0010075036348826557</t>
  </si>
  <si>
    <t>-3.3034297325717503</t>
  </si>
  <si>
    <t>0.0035677433973522613</t>
  </si>
  <si>
    <t>-2.4278708909655475</t>
  </si>
  <si>
    <t>0.016594759982012316</t>
  </si>
  <si>
    <t>-0.885878886242596</t>
  </si>
  <si>
    <t>0.38751906395203717</t>
  </si>
  <si>
    <t>-6.818341554931203</t>
  </si>
  <si>
    <t>2.3363402839996133e-09</t>
  </si>
  <si>
    <t>0.450330872236805</t>
  </si>
  <si>
    <t>0.6594423162411512</t>
  </si>
  <si>
    <t>-1.7132594290184533</t>
  </si>
  <si>
    <t>0.11729145944095141</t>
  </si>
  <si>
    <t>-2.3415766866386085</t>
  </si>
  <si>
    <t>0.02094160337202222</t>
  </si>
  <si>
    <t>-2.3183661769708417</t>
  </si>
  <si>
    <t>0.023722665674831483</t>
  </si>
  <si>
    <t>0.8176927003683024</t>
  </si>
  <si>
    <t>0.45922010840597083</t>
  </si>
  <si>
    <t>2.2115804656915494</t>
  </si>
  <si>
    <t>0.05665552973355134</t>
  </si>
  <si>
    <t>1.3084204996066109</t>
  </si>
  <si>
    <t>0.2353799492985152</t>
  </si>
  <si>
    <t>-5.57154404074122</t>
  </si>
  <si>
    <t>2.3845729643278393e-07</t>
  </si>
  <si>
    <t>-2.1253728333406428</t>
  </si>
  <si>
    <t>0.05798584051524526</t>
  </si>
  <si>
    <t>-3.435258072246819</t>
  </si>
  <si>
    <t>0.0008227609369817347</t>
  </si>
  <si>
    <t>-4.830934115751712</t>
  </si>
  <si>
    <t>2.9369212073449717e-06</t>
  </si>
  <si>
    <t>-3.452478139895261</t>
  </si>
  <si>
    <t>0.0015966593464880996</t>
  </si>
  <si>
    <t>-6.623246133049766</t>
  </si>
  <si>
    <t>1.712721245078239e-07</t>
  </si>
  <si>
    <t>-0.007955760194414803</t>
  </si>
  <si>
    <t>0.9937765990578895</t>
  </si>
  <si>
    <t>-2.8010714070219196</t>
  </si>
  <si>
    <t>0.022709198659471536</t>
  </si>
  <si>
    <t>-6.326759660261911</t>
  </si>
  <si>
    <t>6.408131244878509e-10</t>
  </si>
  <si>
    <t>-6.249591195515161</t>
  </si>
  <si>
    <t>9.830816877058042e-10</t>
  </si>
  <si>
    <t>-3.238739393148027</t>
  </si>
  <si>
    <t>0.0024703591766895598</t>
  </si>
  <si>
    <t>0.509549594613321</t>
  </si>
  <si>
    <t>0.6258242336658273</t>
  </si>
  <si>
    <t>-3.305085737870888</t>
  </si>
  <si>
    <t>0.0010255591736357318</t>
  </si>
  <si>
    <t>-0.011669561351069701</t>
  </si>
  <si>
    <t>0.9909570675213911</t>
  </si>
  <si>
    <t>-3.005999370434166</t>
  </si>
  <si>
    <t>0.007524721870679365</t>
  </si>
  <si>
    <t>-0.9362163836138289</t>
  </si>
  <si>
    <t>0.3982790407461448</t>
  </si>
  <si>
    <t>-7.109586434782493</t>
  </si>
  <si>
    <t>1.6863867429050763e-09</t>
  </si>
  <si>
    <t>-0.798148745422652</t>
  </si>
  <si>
    <t>0.45419115555658873</t>
  </si>
  <si>
    <t>-9.450481853585908</t>
  </si>
  <si>
    <t>1.749033062967589e-13</t>
  </si>
  <si>
    <t>-10.812785667764349</t>
  </si>
  <si>
    <t>2.2710842847452948e-18</t>
  </si>
  <si>
    <t>-16.390924441984804</t>
  </si>
  <si>
    <t>6.919422951636408e-39</t>
  </si>
  <si>
    <t>-4.286866726020164</t>
  </si>
  <si>
    <t>0.012156010835326235</t>
  </si>
  <si>
    <t>-2.0807365682484047</t>
  </si>
  <si>
    <t>0.038810276539731126</t>
  </si>
  <si>
    <t>-4.250594050726776</t>
  </si>
  <si>
    <t>3.088459718453696e-05</t>
  </si>
  <si>
    <t>-4.359486066976529</t>
  </si>
  <si>
    <t>2.1983910610562628e-05</t>
  </si>
  <si>
    <t>0.8995750312435606</t>
  </si>
  <si>
    <t>0.38466663687542535</t>
  </si>
  <si>
    <t>-2.7149095254325464</t>
  </si>
  <si>
    <t>0.0075024877340124935</t>
  </si>
  <si>
    <t>0.04979433960999441</t>
  </si>
  <si>
    <t>0.960810906083231</t>
  </si>
  <si>
    <t>-2.196157983235218</t>
  </si>
  <si>
    <t>0.02858759032710055</t>
  </si>
  <si>
    <t>-3.581618348914145</t>
  </si>
  <si>
    <t>0.00043094538154731313</t>
  </si>
  <si>
    <t>-3.8936372586680736</t>
  </si>
  <si>
    <t>0.00017987377943937908</t>
  </si>
  <si>
    <t>-0.7007889102753208</t>
  </si>
  <si>
    <t>0.49593880205178176</t>
  </si>
  <si>
    <t>-1.0123662583359256</t>
  </si>
  <si>
    <t>0.34839670983154114</t>
  </si>
  <si>
    <t>-5.0787638658103</t>
  </si>
  <si>
    <t>5.840511647656364e-07</t>
  </si>
  <si>
    <t>-3.4871985874161893</t>
  </si>
  <si>
    <t>0.0015432723393658454</t>
  </si>
  <si>
    <t>-1.4429316242880181</t>
  </si>
  <si>
    <t>0.16230042094068584</t>
  </si>
  <si>
    <t>-2.49940440456872</t>
  </si>
  <si>
    <t>0.025300251230901745</t>
  </si>
  <si>
    <t>-4.352200978233213</t>
  </si>
  <si>
    <t>0.0001849182428122314</t>
  </si>
  <si>
    <t>-4.366315747552152</t>
  </si>
  <si>
    <t>0.0009945215112416733</t>
  </si>
  <si>
    <t>-2.8351504139362422</t>
  </si>
  <si>
    <t>0.004802719863913933</t>
  </si>
  <si>
    <t>-2.8355338796879246</t>
  </si>
  <si>
    <t>0.004797068398117704</t>
  </si>
  <si>
    <t>-1.7740867067345438</t>
  </si>
  <si>
    <t>0.07672918871951132</t>
  </si>
  <si>
    <t>-1.8123809888620614</t>
  </si>
  <si>
    <t>0.0705976306805594</t>
  </si>
  <si>
    <t>-3.431315703704588</t>
  </si>
  <si>
    <t>0.0007318133344742638</t>
  </si>
  <si>
    <t>-2.765591596569424</t>
  </si>
  <si>
    <t>0.005915764976554306</t>
  </si>
  <si>
    <t>-2.809672302926877</t>
  </si>
  <si>
    <t>0.005176282873003067</t>
  </si>
  <si>
    <t>-4.014028238974194</t>
  </si>
  <si>
    <t>7.006072228529772e-05</t>
  </si>
  <si>
    <t>-4.017957618915368</t>
  </si>
  <si>
    <t>6.894362230706866e-05</t>
  </si>
  <si>
    <t>-2.9626650201774627</t>
  </si>
  <si>
    <t>0.0036723019785751443</t>
  </si>
  <si>
    <t>-1.1105550568826947</t>
  </si>
  <si>
    <t>0.2793294849975211</t>
  </si>
  <si>
    <t>0.9753762161467945</t>
  </si>
  <si>
    <t>0.35527890619215086</t>
  </si>
  <si>
    <t>0.07029383484914935</t>
  </si>
  <si>
    <t>0.9521786076460538</t>
  </si>
  <si>
    <t>1.0588742444245793</t>
  </si>
  <si>
    <t>0.3377300682922114</t>
  </si>
  <si>
    <t>-0.8435245837285942</t>
  </si>
  <si>
    <t>0.43171328620023636</t>
  </si>
  <si>
    <t>-3.9056061114248593</t>
  </si>
  <si>
    <t>0.00021511274388756342</t>
  </si>
  <si>
    <t>-1.2594475955632454</t>
  </si>
  <si>
    <t>0.2369814313535749</t>
  </si>
  <si>
    <t>-0.9337323678734613</t>
  </si>
  <si>
    <t>0.3509608709495723</t>
  </si>
  <si>
    <t>-0.8821874751363196</t>
  </si>
  <si>
    <t>0.37816391562110097</t>
  </si>
  <si>
    <t>-1.3976213742313626</t>
  </si>
  <si>
    <t>0.1630192417674868</t>
  </si>
  <si>
    <t>-0.05836177811217901</t>
  </si>
  <si>
    <t>0.954165229868318</t>
  </si>
  <si>
    <t>-0.6475617914535182</t>
  </si>
  <si>
    <t>0.5259054917215373</t>
  </si>
  <si>
    <t>-4.337711015305615</t>
  </si>
  <si>
    <t>2.3326890646164123e-05</t>
  </si>
  <si>
    <t>-3.4838184561533327</t>
  </si>
  <si>
    <t>0.0005852449385454135</t>
  </si>
  <si>
    <t>-0.5728550094352413</t>
  </si>
  <si>
    <t>0.5788526918989636</t>
  </si>
  <si>
    <t>0.7935708353736859</t>
  </si>
  <si>
    <t>0.44372206172310447</t>
  </si>
  <si>
    <t>-0.08156946040963771</t>
  </si>
  <si>
    <t>0.9378292260311327</t>
  </si>
  <si>
    <t>-2.200384394309543</t>
  </si>
  <si>
    <t>0.10418297780297898</t>
  </si>
  <si>
    <t>-1.492556707825939</t>
  </si>
  <si>
    <t>0.14401855033195887</t>
  </si>
  <si>
    <t>-1.9515094243194977</t>
  </si>
  <si>
    <t>0.07996478588555975</t>
  </si>
  <si>
    <t>-3.687700481626378</t>
  </si>
  <si>
    <t>0.00039774375615952816</t>
  </si>
  <si>
    <t>-2.975546986984882</t>
  </si>
  <si>
    <t>0.006652478839901617</t>
  </si>
  <si>
    <t>-4.593036005089</t>
  </si>
  <si>
    <t>0.0003491974088698797</t>
  </si>
  <si>
    <t>-2.2540659857471166</t>
  </si>
  <si>
    <t>0.06390942689090243</t>
  </si>
  <si>
    <t>-0.4216164183680078</t>
  </si>
  <si>
    <t>0.6759023644492164</t>
  </si>
  <si>
    <t>0.598121923066008</t>
  </si>
  <si>
    <t>0.5700503934223293</t>
  </si>
  <si>
    <t>3.0391006796417606</t>
  </si>
  <si>
    <t>0.009408125869906971</t>
  </si>
  <si>
    <t>0.26275118982359463</t>
  </si>
  <si>
    <t>0.8011457558322032</t>
  </si>
  <si>
    <t>-3.553515142532114</t>
  </si>
  <si>
    <t>0.0007005566596651159</t>
  </si>
  <si>
    <t>-3.219698268762449</t>
  </si>
  <si>
    <t>0.002581434383582255</t>
  </si>
  <si>
    <t>0.2840600909345945</t>
  </si>
  <si>
    <t>0.7820095189212013</t>
  </si>
  <si>
    <t>-6.145529965155828</t>
  </si>
  <si>
    <t>2.0237094125066603e-09</t>
  </si>
  <si>
    <t>-3.262798344813226</t>
  </si>
  <si>
    <t>0.0011875166023418995</t>
  </si>
  <si>
    <t>-3.2579545209528256</t>
  </si>
  <si>
    <t>0.0012074887461280132</t>
  </si>
  <si>
    <t>0.9550444791156499</t>
  </si>
  <si>
    <t>0.3617372527192037</t>
  </si>
  <si>
    <t>0.13073347860661727</t>
  </si>
  <si>
    <t>0.9072176351553927</t>
  </si>
  <si>
    <t>-1.3297632120036955</t>
  </si>
  <si>
    <t>0.19687067950491846</t>
  </si>
  <si>
    <t>-1.1615168737730948</t>
  </si>
  <si>
    <t>0.2806156516211342</t>
  </si>
  <si>
    <t>-2.9174176559737934</t>
  </si>
  <si>
    <t>0.0124411795925439</t>
  </si>
  <si>
    <t>-3.92793217149996</t>
  </si>
  <si>
    <t>0.004637246853206205</t>
  </si>
  <si>
    <t>-8.359485052409768</t>
  </si>
  <si>
    <t>7.861943952048962e-16</t>
  </si>
  <si>
    <t>-8.413079260632308</t>
  </si>
  <si>
    <t>5.34655222568688e-16</t>
  </si>
  <si>
    <t>-4.320863243210539</t>
  </si>
  <si>
    <t>1.918042451338297e-05</t>
  </si>
  <si>
    <t>-4.126409756409392</t>
  </si>
  <si>
    <t>4.437924938307313e-05</t>
  </si>
  <si>
    <t>-8.915621887642933</t>
  </si>
  <si>
    <t>1.3768814707617964e-17</t>
  </si>
  <si>
    <t>-8.907881228846472</t>
  </si>
  <si>
    <t>1.4603025369041664e-17</t>
  </si>
  <si>
    <t>-2.1092211454392604</t>
  </si>
  <si>
    <t>0.03549829627905254</t>
  </si>
  <si>
    <t>-2.2324659952570167</t>
  </si>
  <si>
    <t>0.026170700653960814</t>
  </si>
  <si>
    <t>-1.5813780372250157</t>
  </si>
  <si>
    <t>0.12597522037368156</t>
  </si>
  <si>
    <t>0.6073697608541722</t>
  </si>
  <si>
    <t>0.5633490594089139</t>
  </si>
  <si>
    <t>-6.701515665969146</t>
  </si>
  <si>
    <t>1.2302215876006576e-07</t>
  </si>
  <si>
    <t>-2.1357078650889063</t>
  </si>
  <si>
    <t>0.07144445384699344</t>
  </si>
  <si>
    <t>-6.528488914318691</t>
  </si>
  <si>
    <t>5.331566899632251e-06</t>
  </si>
  <si>
    <t>-3.5859659752165713</t>
  </si>
  <si>
    <t>0.010414871018449665</t>
  </si>
  <si>
    <t>-6.020309600883516</t>
  </si>
  <si>
    <t>6.714434770512212e-09</t>
  </si>
  <si>
    <t>-5.838423628501868</t>
  </si>
  <si>
    <t>2.7877787932250005e-08</t>
  </si>
  <si>
    <t>0.19118349102551463</t>
  </si>
  <si>
    <t>0.857285602453515</t>
  </si>
  <si>
    <t>-5.283896950094538</t>
  </si>
  <si>
    <t>3.015230675232155e-07</t>
  </si>
  <si>
    <t>-4.058009566499155</t>
  </si>
  <si>
    <t>0.00023188280729350547</t>
  </si>
  <si>
    <t>-2.770593148002392</t>
  </si>
  <si>
    <t>0.021682970660012405</t>
  </si>
  <si>
    <t>-1.3799248792770362</t>
  </si>
  <si>
    <t>0.18587973670456623</t>
  </si>
  <si>
    <t>-0.43315041175380203</t>
  </si>
  <si>
    <t>0.6813640923399715</t>
  </si>
  <si>
    <t>0.28575037366475636</t>
  </si>
  <si>
    <t>0.7807238265163511</t>
  </si>
  <si>
    <t>-7.898019283418657</t>
  </si>
  <si>
    <t>2.900694334793559e-14</t>
  </si>
  <si>
    <t>1.1907418547587152</t>
  </si>
  <si>
    <t>0.28406605377955185</t>
  </si>
  <si>
    <t>-1.292388902825605</t>
  </si>
  <si>
    <t>0.19876104643405312</t>
  </si>
  <si>
    <t>0.026001113601694565</t>
  </si>
  <si>
    <t>0.9794776684851386</t>
  </si>
  <si>
    <t>-2.7392138152906473</t>
  </si>
  <si>
    <t>0.02727312527809828</t>
  </si>
  <si>
    <t>-1.4520501706115054</t>
  </si>
  <si>
    <t>0.14903291902812332</t>
  </si>
  <si>
    <t>-1.472691669198053</t>
  </si>
  <si>
    <t>0.14338850769292177</t>
  </si>
  <si>
    <t>-0.01260605187420122</t>
  </si>
  <si>
    <t>0.9901438814362096</t>
  </si>
  <si>
    <t>-2.5210370138469327</t>
  </si>
  <si>
    <t>0.012122836326235672</t>
  </si>
  <si>
    <t>-8.692494428200556</t>
  </si>
  <si>
    <t>8.921940092198358e-16</t>
  </si>
  <si>
    <t>-3.725730820347906</t>
  </si>
  <si>
    <t>0.00023334649348178465</t>
  </si>
  <si>
    <t>0.7670983227810585</t>
  </si>
  <si>
    <t>0.49834370168908937</t>
  </si>
  <si>
    <t>-2.101168826351943</t>
  </si>
  <si>
    <t>0.05085260494929853</t>
  </si>
  <si>
    <t>-0.19643900656947955</t>
  </si>
  <si>
    <t>0.850621560894776</t>
  </si>
  <si>
    <t>0.6731997542255128</t>
  </si>
  <si>
    <t>0.537657775013427</t>
  </si>
  <si>
    <t>-2.009777790592346</t>
  </si>
  <si>
    <t>0.15929391660375092</t>
  </si>
  <si>
    <t>0.03716467371065093</t>
  </si>
  <si>
    <t>0.9709418071827421</t>
  </si>
  <si>
    <t>0.7833662210825655</t>
  </si>
  <si>
    <t>0.4677564918222834</t>
  </si>
  <si>
    <t>0.010822353731419182</t>
  </si>
  <si>
    <t>0.9916343809908137</t>
  </si>
  <si>
    <t>-2.246929520261576</t>
  </si>
  <si>
    <t>0.041431733767979394</t>
  </si>
  <si>
    <t>-8.596443189846434</t>
  </si>
  <si>
    <t>8.43992910339147e-08</t>
  </si>
  <si>
    <t>-10.0771619606944</t>
  </si>
  <si>
    <t>2.876436622291354e-06</t>
  </si>
  <si>
    <t>-4.6837029332541436</t>
  </si>
  <si>
    <t>0.0006911789266012704</t>
  </si>
  <si>
    <t>-1.4970768381663233</t>
  </si>
  <si>
    <t>0.19083043968011038</t>
  </si>
  <si>
    <t>-1.9004581410479002</t>
  </si>
  <si>
    <t>0.07364154010701668</t>
  </si>
  <si>
    <t>1.0472019341299506</t>
  </si>
  <si>
    <t>0.3562020940082126</t>
  </si>
  <si>
    <t>-3.661632345179742</t>
  </si>
  <si>
    <t>0.0009702119051195551</t>
  </si>
  <si>
    <t>-1.6015133371901005</t>
  </si>
  <si>
    <t>0.1434598742884991</t>
  </si>
  <si>
    <t>-0.6754917659546321</t>
  </si>
  <si>
    <t>0.5062869765228111</t>
  </si>
  <si>
    <t>-1.6571121430450764</t>
  </si>
  <si>
    <t>0.10002356199642688</t>
  </si>
  <si>
    <t>-3.946040212110065</t>
  </si>
  <si>
    <t>9.599368545204563e-05</t>
  </si>
  <si>
    <t>0.8041566115112894</t>
  </si>
  <si>
    <t>0.4513494588828448</t>
  </si>
  <si>
    <t>-0.9272395924924731</t>
  </si>
  <si>
    <t>0.37967498646398096</t>
  </si>
  <si>
    <t>-5.659885056718834</t>
  </si>
  <si>
    <t>7.856081148657121e-07</t>
  </si>
  <si>
    <t>1.0457849679801035</t>
  </si>
  <si>
    <t>0.3535382929536038</t>
  </si>
  <si>
    <t>-0.5324479147308213</t>
  </si>
  <si>
    <t>0.6482151390548037</t>
  </si>
  <si>
    <t>-4.131176601439025</t>
  </si>
  <si>
    <t>0.00012770004537105326</t>
  </si>
  <si>
    <t>-7.380992241084084</t>
  </si>
  <si>
    <t>5.29749567075281e-12</t>
  </si>
  <si>
    <t>-1.714477779446079</t>
  </si>
  <si>
    <t>0.10949064453145668</t>
  </si>
  <si>
    <t>-0.13169170733215077</t>
  </si>
  <si>
    <t>0.8994227928189825</t>
  </si>
  <si>
    <t>-3.9962377503717774</t>
  </si>
  <si>
    <t>0.000203636364484782</t>
  </si>
  <si>
    <t>-0.9181458913711609</t>
  </si>
  <si>
    <t>0.382165009642029</t>
  </si>
  <si>
    <t>0.9894990131678366</t>
  </si>
  <si>
    <t>0.3433975082102272</t>
  </si>
  <si>
    <t>-1.2021384756076396</t>
  </si>
  <si>
    <t>0.2678103952268037</t>
  </si>
  <si>
    <t>-0.0664687815358541</t>
  </si>
  <si>
    <t>0.9494704231794436</t>
  </si>
  <si>
    <t>-2.915937712807906</t>
  </si>
  <si>
    <t>0.026287929156204714</t>
  </si>
  <si>
    <t>-5.6607460928404</t>
  </si>
  <si>
    <t>7.057621248097838e-08</t>
  </si>
  <si>
    <t>-5.104543989229766</t>
  </si>
  <si>
    <t>4.461451365411828e-06</t>
  </si>
  <si>
    <t>-3.0971043393655955</t>
  </si>
  <si>
    <t>0.002869241291827228</t>
  </si>
  <si>
    <t>-5.661209962671487</t>
  </si>
  <si>
    <t>1.4475459203911207e-07</t>
  </si>
  <si>
    <t>-7.10337637363101</t>
  </si>
  <si>
    <t>3.199193030380532e-08</t>
  </si>
  <si>
    <t>0.9432763215295346</t>
  </si>
  <si>
    <t>0.36242976114827574</t>
  </si>
  <si>
    <t>-0.4581640925895541</t>
  </si>
  <si>
    <t>0.6613155906423116</t>
  </si>
  <si>
    <t>-0.7057252717703807</t>
  </si>
  <si>
    <t>0.4855119117582408</t>
  </si>
  <si>
    <t>-0.5442723101436776</t>
  </si>
  <si>
    <t>0.5954600570245818</t>
  </si>
  <si>
    <t>-0.8988106640018181</t>
  </si>
  <si>
    <t>0.381089837355309</t>
  </si>
  <si>
    <t>-3.1508106315270403</t>
  </si>
  <si>
    <t>0.002041293113219549</t>
  </si>
  <si>
    <t>-4.899275499650612</t>
  </si>
  <si>
    <t>1.5919240436950122e-06</t>
  </si>
  <si>
    <t>-4.7792811782113835</t>
  </si>
  <si>
    <t>4.112992264878327e-06</t>
  </si>
  <si>
    <t>-20.641095746643906</t>
  </si>
  <si>
    <t>5.2666468031679464e-51</t>
  </si>
  <si>
    <t>-9.662711373909415</t>
  </si>
  <si>
    <t>8.520986728504626e-07</t>
  </si>
  <si>
    <t>-6.907755660854048</t>
  </si>
  <si>
    <t>1.066418226453226e-08</t>
  </si>
  <si>
    <t>-6.198054640091524</t>
  </si>
  <si>
    <t>3.625078561448123e-05</t>
  </si>
  <si>
    <t>-5.709957991481551</t>
  </si>
  <si>
    <t>2.0536558534735214e-08</t>
  </si>
  <si>
    <t>-5.242475736822854</t>
  </si>
  <si>
    <t>2.446458801302871e-07</t>
  </si>
  <si>
    <t>-5.463653081316662</t>
  </si>
  <si>
    <t>1.2035864808903017e-07</t>
  </si>
  <si>
    <t>-5.456023420162383</t>
  </si>
  <si>
    <t>1.2498080137802307e-07</t>
  </si>
  <si>
    <t>-3.1733316854933356</t>
  </si>
  <si>
    <t>0.0016096644145333176</t>
  </si>
  <si>
    <t>-3.124547057069331</t>
  </si>
  <si>
    <t>0.0018948723361399142</t>
  </si>
  <si>
    <t>-6.266016428263983</t>
  </si>
  <si>
    <t>9.705735942264998e-10</t>
  </si>
  <si>
    <t>-6.4213455306164695</t>
  </si>
  <si>
    <t>3.9442007470063154e-10</t>
  </si>
  <si>
    <t>-6.1709212804212195</t>
  </si>
  <si>
    <t>1.513841982190909e-09</t>
  </si>
  <si>
    <t>-5.783008397006232</t>
  </si>
  <si>
    <t>1.6036657653139757e-08</t>
  </si>
  <si>
    <t>-4.373790802749973</t>
  </si>
  <si>
    <t>2.0517406488214294e-05</t>
  </si>
  <si>
    <t>-2.541842844643604</t>
  </si>
  <si>
    <t>0.07046479686534454</t>
  </si>
  <si>
    <t>-2.920484703263157</t>
  </si>
  <si>
    <t>0.0036742429314390234</t>
  </si>
  <si>
    <t>-3.018153222261308</t>
  </si>
  <si>
    <t>0.00269023571277289</t>
  </si>
  <si>
    <t>-5.218811038759197</t>
  </si>
  <si>
    <t>2.5724732844158804e-05</t>
  </si>
  <si>
    <t>-6.302050924868514</t>
  </si>
  <si>
    <t>4.089163897677403e-05</t>
  </si>
  <si>
    <t>1.8092108708299777</t>
  </si>
  <si>
    <t>0.09485673929239459</t>
  </si>
  <si>
    <t>1.2987796588181408</t>
  </si>
  <si>
    <t>0.2451245078732696</t>
  </si>
  <si>
    <t>-2.392239945214469</t>
  </si>
  <si>
    <t>0.024233407229453392</t>
  </si>
  <si>
    <t>-6.2534716647130315</t>
  </si>
  <si>
    <t>1.067619548860607e-09</t>
  </si>
  <si>
    <t>-1.650463093185136</t>
  </si>
  <si>
    <t>0.09963507418361449</t>
  </si>
  <si>
    <t>-1.6222507461967783</t>
  </si>
  <si>
    <t>0.1055388982263081</t>
  </si>
  <si>
    <t>-0.9548241678899106</t>
  </si>
  <si>
    <t>0.3401939261531387</t>
  </si>
  <si>
    <t>-0.8922884429697402</t>
  </si>
  <si>
    <t>0.37275470345636486</t>
  </si>
  <si>
    <t>0.2763400810494712</t>
  </si>
  <si>
    <t>0.7872041779961381</t>
  </si>
  <si>
    <t>-5.024650020999996</t>
  </si>
  <si>
    <t>7.76299407976534e-07</t>
  </si>
  <si>
    <t>-2.6745357570941697</t>
  </si>
  <si>
    <t>0.014553433177630155</t>
  </si>
  <si>
    <t>-0.7479144251600338</t>
  </si>
  <si>
    <t>0.48205290552440716</t>
  </si>
  <si>
    <t>-5.155148801356005</t>
  </si>
  <si>
    <t>2.7635069480988925e-06</t>
  </si>
  <si>
    <t>-2.0812016118979666</t>
  </si>
  <si>
    <t>0.062304946636760526</t>
  </si>
  <si>
    <t>-1.5076119479197954</t>
  </si>
  <si>
    <t>0.1368523415981579</t>
  </si>
  <si>
    <t>-1.1767456380582875</t>
  </si>
  <si>
    <t>0.38651883366835027</t>
  </si>
  <si>
    <t>-9.743611185677635</t>
  </si>
  <si>
    <t>1.1952772003183422e-07</t>
  </si>
  <si>
    <t>-6.932465909769436</t>
  </si>
  <si>
    <t>0.0036378169668105486</t>
  </si>
  <si>
    <t>-3.0711844912564437</t>
  </si>
  <si>
    <t>0.002424597336337922</t>
  </si>
  <si>
    <t>-3.894609071109629</t>
  </si>
  <si>
    <t>0.00011376331259681866</t>
  </si>
  <si>
    <t>-0.7378641934041067</t>
  </si>
  <si>
    <t>0.5264138312822929</t>
  </si>
  <si>
    <t>0.8084031108377921</t>
  </si>
  <si>
    <t>0.44516281312063893</t>
  </si>
  <si>
    <t>-1.9716279980437983</t>
  </si>
  <si>
    <t>0.049450078016426806</t>
  </si>
  <si>
    <t>-3.3123837587997005</t>
  </si>
  <si>
    <t>0.0010091214621798079</t>
  </si>
  <si>
    <t>-4.11460840958532</t>
  </si>
  <si>
    <t>0.0010901889645934812</t>
  </si>
  <si>
    <t>-2.44243257567716</t>
  </si>
  <si>
    <t>0.04699288840321816</t>
  </si>
  <si>
    <t>-2.5557277974936854</t>
  </si>
  <si>
    <t>0.01093205850001614</t>
  </si>
  <si>
    <t>-2.468331963763508</t>
  </si>
  <si>
    <t>0.013963953935524345</t>
  </si>
  <si>
    <t>-5.257971376703848</t>
  </si>
  <si>
    <t>6.230775971467858e-07</t>
  </si>
  <si>
    <t>-3.9406531869977717</t>
  </si>
  <si>
    <t>0.0007367270859598598</t>
  </si>
  <si>
    <t>-4.3117358547859315</t>
  </si>
  <si>
    <t>2.074829205675567e-05</t>
  </si>
  <si>
    <t>0.873493556035174</t>
  </si>
  <si>
    <t>0.411308653867361</t>
  </si>
  <si>
    <t>-5.6571934804669315</t>
  </si>
  <si>
    <t>2.8371828290011368e-08</t>
  </si>
  <si>
    <t>-0.8898339700258788</t>
  </si>
  <si>
    <t>0.3975213941961246</t>
  </si>
  <si>
    <t>-10.89092773595583</t>
  </si>
  <si>
    <t>1.61721785011938e-19</t>
  </si>
  <si>
    <t>-12.483041379800902</t>
  </si>
  <si>
    <t>1.1361112696734642e-23</t>
  </si>
  <si>
    <t>-5.55310495772308</t>
  </si>
  <si>
    <t>5.266504079125909e-08</t>
  </si>
  <si>
    <t>-6.4968805122514794</t>
  </si>
  <si>
    <t>2.506720300531735e-10</t>
  </si>
  <si>
    <t>-11.349637376326857</t>
  </si>
  <si>
    <t>1.0049308483202775e-22</t>
  </si>
  <si>
    <t>-7.9146080431148285</t>
  </si>
  <si>
    <t>5.603288518954743e-07</t>
  </si>
  <si>
    <t>-1.6030715212073405</t>
  </si>
  <si>
    <t>0.15015404087330608</t>
  </si>
  <si>
    <t>-9.621750951074414</t>
  </si>
  <si>
    <t>1.0656696482508844e-06</t>
  </si>
  <si>
    <t>1.0407502354673361</t>
  </si>
  <si>
    <t>0.3455814726437618</t>
  </si>
  <si>
    <t>0.19326962351633034</t>
  </si>
  <si>
    <t>0.8536097238553385</t>
  </si>
  <si>
    <t>-4.053129367314627</t>
  </si>
  <si>
    <t>0.0016095758842868328</t>
  </si>
  <si>
    <t>-16.537768276184707</t>
  </si>
  <si>
    <t>1.0083074668500305e-08</t>
  </si>
  <si>
    <t>-3.939936153412674</t>
  </si>
  <si>
    <t>9.528955063981298e-05</t>
  </si>
  <si>
    <t>-3.9520410415707237</t>
  </si>
  <si>
    <t>9.075693357621033e-05</t>
  </si>
  <si>
    <t>-6.46940450678588</t>
  </si>
  <si>
    <t>2.5886259305663335e-10</t>
  </si>
  <si>
    <t>-5.755194736494541</t>
  </si>
  <si>
    <t>3.687100071327731e-08</t>
  </si>
  <si>
    <t>-0.6530115011070258</t>
  </si>
  <si>
    <t>0.5262386052457306</t>
  </si>
  <si>
    <t>0.42372647317457396</t>
  </si>
  <si>
    <t>0.7408711968185449</t>
  </si>
  <si>
    <t>-0.024735911881091244</t>
  </si>
  <si>
    <t>0.980989588254655</t>
  </si>
  <si>
    <t>-0.320731320955938</t>
  </si>
  <si>
    <t>0.7617432890139748</t>
  </si>
  <si>
    <t>-4.857444455596692</t>
  </si>
  <si>
    <t>5.1827331008381e-05</t>
  </si>
  <si>
    <t>-2.9162096082657314</t>
  </si>
  <si>
    <t>0.016229737690579966</t>
  </si>
  <si>
    <t>-3.9069722100501116</t>
  </si>
  <si>
    <t>0.0007927305261767463</t>
  </si>
  <si>
    <t>-2.0493100662382684</t>
  </si>
  <si>
    <t>0.07129775839442647</t>
  </si>
  <si>
    <t>1.8453886608740477</t>
  </si>
  <si>
    <t>0.12044485703786394</t>
  </si>
  <si>
    <t>5.385346365160837</t>
  </si>
  <si>
    <t>5.17289791355126e-07</t>
  </si>
  <si>
    <t>-1.629222238506518</t>
  </si>
  <si>
    <t>0.10560218878397214</t>
  </si>
  <si>
    <t>0.9942722307583289</t>
  </si>
  <si>
    <t>0.5017752148023098</t>
  </si>
  <si>
    <t>-3.1824065332678493</t>
  </si>
  <si>
    <t>0.0015963580775750167</t>
  </si>
  <si>
    <t>0.3243379798335626</t>
  </si>
  <si>
    <t>0.7577838585072104</t>
  </si>
  <si>
    <t>0.37908328383160755</t>
  </si>
  <si>
    <t>0.7137166790353908</t>
  </si>
  <si>
    <t>-2.926256594089918</t>
  </si>
  <si>
    <t>0.0036473222402114936</t>
  </si>
  <si>
    <t>0.4295868233416265</t>
  </si>
  <si>
    <t>0.6876979682729892</t>
  </si>
  <si>
    <t>-1.2888261445134337</t>
  </si>
  <si>
    <t>0.19983564594568645</t>
  </si>
  <si>
    <t>-1.4859235733964289</t>
  </si>
  <si>
    <t>0.13989741801446043</t>
  </si>
  <si>
    <t>1.1900262409766256</t>
  </si>
  <si>
    <t>0.29881797557317613</t>
  </si>
  <si>
    <t>4.947388177382486</t>
  </si>
  <si>
    <t>0.00010068148019192857</t>
  </si>
  <si>
    <t>-0.9094371958399723</t>
  </si>
  <si>
    <t>0.3809711749703392</t>
  </si>
  <si>
    <t>0.08120612394005045</t>
  </si>
  <si>
    <t>0.9379555200893852</t>
  </si>
  <si>
    <t>0.4523941350197091</t>
  </si>
  <si>
    <t>0.6638017782542656</t>
  </si>
  <si>
    <t>-1.878268073252743</t>
  </si>
  <si>
    <t>0.07226489529233858</t>
  </si>
  <si>
    <t>-2.8084075900449856</t>
  </si>
  <si>
    <t>0.018492980195226008</t>
  </si>
  <si>
    <t>0.6944748108511611</t>
  </si>
  <si>
    <t>0.5174198533352817</t>
  </si>
  <si>
    <t>0.947393427097051</t>
  </si>
  <si>
    <t>0.5169550673065648</t>
  </si>
  <si>
    <t>-0.03232405326886207</t>
  </si>
  <si>
    <t>0.9746497848890093</t>
  </si>
  <si>
    <t>-1.1830404992235164</t>
  </si>
  <si>
    <t>0.23915703418732848</t>
  </si>
  <si>
    <t>-0.9028497266182933</t>
  </si>
  <si>
    <t>0.37261324003996366</t>
  </si>
  <si>
    <t>-1.6940328559398983</t>
  </si>
  <si>
    <t>0.09285304472138607</t>
  </si>
  <si>
    <t>0.6913256536215012</t>
  </si>
  <si>
    <t>0.5182716014901932</t>
  </si>
  <si>
    <t>-0.7169591298102497</t>
  </si>
  <si>
    <t>0.49584746477058506</t>
  </si>
  <si>
    <t>-1.3201927025547489</t>
  </si>
  <si>
    <t>0.2214640097198865</t>
  </si>
  <si>
    <t>1.7144252767818744</t>
  </si>
  <si>
    <t>0.18322949308392927</t>
  </si>
  <si>
    <t>-1.5042638110106947</t>
  </si>
  <si>
    <t>0.1351616456486209</t>
  </si>
  <si>
    <t>0.716535582923488</t>
  </si>
  <si>
    <t>0.5995691636195125</t>
  </si>
  <si>
    <t>0.4145671918672482</t>
  </si>
  <si>
    <t>0.6988874528150669</t>
  </si>
  <si>
    <t>-2.485893765366215</t>
  </si>
  <si>
    <t>0.013386402747686571</t>
  </si>
  <si>
    <t>-2.4837274292008344</t>
  </si>
  <si>
    <t>0.013471313335264168</t>
  </si>
  <si>
    <t>-1.900554561462249</t>
  </si>
  <si>
    <t>0.06007467474288049</t>
  </si>
  <si>
    <t>-1.370819236421196</t>
  </si>
  <si>
    <t>0.1777398045000959</t>
  </si>
  <si>
    <t>-3.020984953547487</t>
  </si>
  <si>
    <t>0.002683907766118644</t>
  </si>
  <si>
    <t>-2.66195056024384</t>
  </si>
  <si>
    <t>0.008162227562704372</t>
  </si>
  <si>
    <t>2.5242701063850546</t>
  </si>
  <si>
    <t>0.029539034900521333</t>
  </si>
  <si>
    <t>1.8638887721212407</t>
  </si>
  <si>
    <t>0.11510901436492747</t>
  </si>
  <si>
    <t>1.0735138591111297</t>
  </si>
  <si>
    <t>0.31686910096397636</t>
  </si>
  <si>
    <t>-1.5216678205255905</t>
  </si>
  <si>
    <t>0.13574349504433728</t>
  </si>
  <si>
    <t>-1.1391051381067294</t>
  </si>
  <si>
    <t>0.2725176345218774</t>
  </si>
  <si>
    <t>-1.8008149591175167</t>
  </si>
  <si>
    <t>0.11264898762147742</t>
  </si>
  <si>
    <t>0.7178311186291066</t>
  </si>
  <si>
    <t>0.48881958396833103</t>
  </si>
  <si>
    <t>-3.664408748393834</t>
  </si>
  <si>
    <t>0.00028434761668733434</t>
  </si>
  <si>
    <t>-7.718912828953181</t>
  </si>
  <si>
    <t>1.0020700022927763e-13</t>
  </si>
  <si>
    <t>-7.921372390701834</t>
  </si>
  <si>
    <t>1.6984414872735646e-13</t>
  </si>
  <si>
    <t>-1.9090416217665598</t>
  </si>
  <si>
    <t>0.07944522804134305</t>
  </si>
  <si>
    <t>-5.365288103352606</t>
  </si>
  <si>
    <t>0.0001564749606546865</t>
  </si>
  <si>
    <t>0.2784506775742913</t>
  </si>
  <si>
    <t>0.7853490005876479</t>
  </si>
  <si>
    <t>-0.07622060421662258</t>
  </si>
  <si>
    <t>0.9420825156185821</t>
  </si>
  <si>
    <t>-6.26060752375342</t>
  </si>
  <si>
    <t>1.2693655552005101e-09</t>
  </si>
  <si>
    <t>-5.451908502293148</t>
  </si>
  <si>
    <t>1.1497113790535331e-07</t>
  </si>
  <si>
    <t>0.6977638400079015</t>
  </si>
  <si>
    <t>0.4980976803082333</t>
  </si>
  <si>
    <t>-0.3773168069324061</t>
  </si>
  <si>
    <t>0.7194040880881665</t>
  </si>
  <si>
    <t>-1.6832098116063827</t>
  </si>
  <si>
    <t>0.09502600585901909</t>
  </si>
  <si>
    <t>-1.7980419433948422</t>
  </si>
  <si>
    <t>0.07479323024432513</t>
  </si>
  <si>
    <t>-1.2433183254606723</t>
  </si>
  <si>
    <t>0.21516040316305396</t>
  </si>
  <si>
    <t>-0.0043095994407092095</t>
  </si>
  <si>
    <t>0.9965973443387377</t>
  </si>
  <si>
    <t>-2.0435660526659327</t>
  </si>
  <si>
    <t>0.050823864088471324</t>
  </si>
  <si>
    <t>-2.4443089385278145</t>
  </si>
  <si>
    <t>0.023322268074100254</t>
  </si>
  <si>
    <t>-3.6777472547452086</t>
  </si>
  <si>
    <t>0.00032972623531914754</t>
  </si>
  <si>
    <t>-5.501180329030386</t>
  </si>
  <si>
    <t>2.419547137786914e-07</t>
  </si>
  <si>
    <t>-2.710266193325029</t>
  </si>
  <si>
    <t>0.02060531185447875</t>
  </si>
  <si>
    <t>-21.389316304097278</t>
  </si>
  <si>
    <t>1.7309998367017127e-58</t>
  </si>
  <si>
    <t>-15.50340631754488</t>
  </si>
  <si>
    <t>5.124604904808627e-13</t>
  </si>
  <si>
    <t>1.3982874822532332</t>
  </si>
  <si>
    <t>0.1753735895818176</t>
  </si>
  <si>
    <t>1.913136640216576</t>
  </si>
  <si>
    <t>0.17845517443923445</t>
  </si>
  <si>
    <t>-1.63112530591247</t>
  </si>
  <si>
    <t>0.11575908740565946</t>
  </si>
  <si>
    <t>-1.347898701382771</t>
  </si>
  <si>
    <t>0.17938957382018333</t>
  </si>
  <si>
    <t>-6.68703627628168</t>
  </si>
  <si>
    <t>4.361208889696413e-09</t>
  </si>
  <si>
    <t>1.6014631498100818</t>
  </si>
  <si>
    <t>0.1837756753004516</t>
  </si>
  <si>
    <t>-4.455424382195857</t>
  </si>
  <si>
    <t>3.740988209070196e-05</t>
  </si>
  <si>
    <t>-5.4761340160342815</t>
  </si>
  <si>
    <t>1.0701516049118766e-05</t>
  </si>
  <si>
    <t>-0.35072230073147376</t>
  </si>
  <si>
    <t>0.7396255025138136</t>
  </si>
  <si>
    <t>-2.785027724207326</t>
  </si>
  <si>
    <t>0.016057109920443548</t>
  </si>
  <si>
    <t>-2.6085352681402174</t>
  </si>
  <si>
    <t>0.012309346026226707</t>
  </si>
  <si>
    <t>-1.2159778775169705</t>
  </si>
  <si>
    <t>0.24886041034379525</t>
  </si>
  <si>
    <t>1.396233275079665</t>
  </si>
  <si>
    <t>0.18580588043846769</t>
  </si>
  <si>
    <t>0.055503633819755094</t>
  </si>
  <si>
    <t>0.9577681599588828</t>
  </si>
  <si>
    <t>-1.6580300663513499</t>
  </si>
  <si>
    <t>0.09864541241599217</t>
  </si>
  <si>
    <t>-1.916712382551</t>
  </si>
  <si>
    <t>0.05651179916292267</t>
  </si>
  <si>
    <t>-3.846693764480612</t>
  </si>
  <si>
    <t>0.0002929473392979069</t>
  </si>
  <si>
    <t>-0.28831217119398994</t>
  </si>
  <si>
    <t>0.784274357424225</t>
  </si>
  <si>
    <t>0.7771852639007643</t>
  </si>
  <si>
    <t>0.4497852957945193</t>
  </si>
  <si>
    <t>1.2023290173293535</t>
  </si>
  <si>
    <t>0.2745413467240176</t>
  </si>
  <si>
    <t>-4.1106770182157115</t>
  </si>
  <si>
    <t>7.71348091920139e-05</t>
  </si>
  <si>
    <t>-5.270872412892276</t>
  </si>
  <si>
    <t>8.157439211136667e-07</t>
  </si>
  <si>
    <t>-1.1705926503527384</t>
  </si>
  <si>
    <t>0.24658196788036948</t>
  </si>
  <si>
    <t>-2.158189624413601</t>
  </si>
  <si>
    <t>0.04999420723100245</t>
  </si>
  <si>
    <t>-1.4232572183559358</t>
  </si>
  <si>
    <t>0.21028559347683604</t>
  </si>
  <si>
    <t>-4.873636646393892</t>
  </si>
  <si>
    <t>1.6878569148191714e-06</t>
  </si>
  <si>
    <t>-1.1333933309879018</t>
  </si>
  <si>
    <t>0.3019991357640213</t>
  </si>
  <si>
    <t>0.40723817556585223</t>
  </si>
  <si>
    <t>0.7033554938958972</t>
  </si>
  <si>
    <t>0.9790927867509812</t>
  </si>
  <si>
    <t>0.506713361389138</t>
  </si>
  <si>
    <t>-1.3768727938618786</t>
  </si>
  <si>
    <t>0.169923537826123</t>
  </si>
  <si>
    <t>-1.4057104974737864</t>
  </si>
  <si>
    <t>0.16118360264529755</t>
  </si>
  <si>
    <t>-10.36764499879039</t>
  </si>
  <si>
    <t>2.804821445087801e-20</t>
  </si>
  <si>
    <t>-8.55568534375536</t>
  </si>
  <si>
    <t>4.8592976724051436e-08</t>
  </si>
  <si>
    <t>-2.16755532960253</t>
  </si>
  <si>
    <t>0.036014610971908716</t>
  </si>
  <si>
    <t>-2.268877740701351</t>
  </si>
  <si>
    <t>0.038085155370133635</t>
  </si>
  <si>
    <t>-1.806076437553098</t>
  </si>
  <si>
    <t>0.07262240894499701</t>
  </si>
  <si>
    <t>-0.5284963370235292</t>
  </si>
  <si>
    <t>0.612861573224074</t>
  </si>
  <si>
    <t>-1.5231027684169303</t>
  </si>
  <si>
    <t>0.17369554058721404</t>
  </si>
  <si>
    <t>-3.8422533632487688</t>
  </si>
  <si>
    <t>0.0001637308493614059</t>
  </si>
  <si>
    <t>-6.581968664454523</t>
  </si>
  <si>
    <t>1.287488794083181e-10</t>
  </si>
  <si>
    <t>-6.454904086318639</t>
  </si>
  <si>
    <t>4.2645068464230075e-10</t>
  </si>
  <si>
    <t>-3.965773019680138</t>
  </si>
  <si>
    <t>8.566842834395581e-05</t>
  </si>
  <si>
    <t>-2.816951521712668</t>
  </si>
  <si>
    <t>0.0067789323830753185</t>
  </si>
  <si>
    <t>-2.504035973170884</t>
  </si>
  <si>
    <t>0.012626731741617228</t>
  </si>
  <si>
    <t>-2.355131673376284</t>
  </si>
  <si>
    <t>0.018932664361623858</t>
  </si>
  <si>
    <t>-1.4420541622053653</t>
  </si>
  <si>
    <t>0.149990479892609</t>
  </si>
  <si>
    <t>-1.4552644757205957</t>
  </si>
  <si>
    <t>0.1463010453096094</t>
  </si>
  <si>
    <t>-0.028098606584280386</t>
  </si>
  <si>
    <t>0.9780702624509143</t>
  </si>
  <si>
    <t>0.22896927380794752</t>
  </si>
  <si>
    <t>0.8275154990131645</t>
  </si>
  <si>
    <t>2.3149614799796767</t>
  </si>
  <si>
    <t>0.04309890416931529</t>
  </si>
  <si>
    <t>0.9792008291202341</t>
  </si>
  <si>
    <t>0.39968627669162077</t>
  </si>
  <si>
    <t>1.353774789860921</t>
  </si>
  <si>
    <t>0.20469175523860011</t>
  </si>
  <si>
    <t>-2.5692422014767415</t>
  </si>
  <si>
    <t>0.010959022200117399</t>
  </si>
  <si>
    <t>-0.3456537095897903</t>
  </si>
  <si>
    <t>0.7356560537531955</t>
  </si>
  <si>
    <t>-3.0881330944133327</t>
  </si>
  <si>
    <t>0.0022909084664145592</t>
  </si>
  <si>
    <t>-2.4469936838803865</t>
  </si>
  <si>
    <t>0.015775479099632964</t>
  </si>
  <si>
    <t>-2.579885952597865</t>
  </si>
  <si>
    <t>0.011039877356209924</t>
  </si>
  <si>
    <t>-1.9212615841957905</t>
  </si>
  <si>
    <t>0.056963891603715386</t>
  </si>
  <si>
    <t>-2.407285220034884</t>
  </si>
  <si>
    <t>0.01752164440287751</t>
  </si>
  <si>
    <t>-0.9149004221716931</t>
  </si>
  <si>
    <t>0.3612362918483788</t>
  </si>
  <si>
    <t>-1.5605908938524395</t>
  </si>
  <si>
    <t>0.12005351404095033</t>
  </si>
  <si>
    <t>-0.3234828280703889</t>
  </si>
  <si>
    <t>0.7508775455263534</t>
  </si>
  <si>
    <t>0.4364161944358117</t>
  </si>
  <si>
    <t>0.6770655604035979</t>
  </si>
  <si>
    <t>0.8705246535776009</t>
  </si>
  <si>
    <t>0.4478907815862347</t>
  </si>
  <si>
    <t>-2.409087119933475</t>
  </si>
  <si>
    <t>0.02839625373629728</t>
  </si>
  <si>
    <t>0.5488968835631796</t>
  </si>
  <si>
    <t>0.637805976677221</t>
  </si>
  <si>
    <t>0.7970878971696337</t>
  </si>
  <si>
    <t>0.48205173892389325</t>
  </si>
  <si>
    <t>-1.6128502630332895</t>
  </si>
  <si>
    <t>0.13862037348323394</t>
  </si>
  <si>
    <t>-6.151414223862972</t>
  </si>
  <si>
    <t>8.337257339886406e-09</t>
  </si>
  <si>
    <t>-5.608682381603429</t>
  </si>
  <si>
    <t>3.5891058175863865e-08</t>
  </si>
  <si>
    <t>-4.786100491099302</t>
  </si>
  <si>
    <t>2.3272553599772898e-06</t>
  </si>
  <si>
    <t>3.2338578684557864</t>
  </si>
  <si>
    <t>0.0067585053211471945</t>
  </si>
  <si>
    <t>1.1406441268281893</t>
  </si>
  <si>
    <t>0.30264693644120927</t>
  </si>
  <si>
    <t>-9.034108224329627</t>
  </si>
  <si>
    <t>4.6366209327426215e-18</t>
  </si>
  <si>
    <t>-9.270819468901745</t>
  </si>
  <si>
    <t>7.515981966098324e-19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</si>
</sst>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7A8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4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834D6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right"/>
    </xf>
    <xf numFmtId="164" fontId="0" fillId="8" borderId="0" xfId="0" applyNumberFormat="1" applyFill="1"/>
    <xf numFmtId="164" fontId="0" fillId="7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0" fontId="0" fillId="6" borderId="1" xfId="0" applyFill="1" applyBorder="1"/>
    <xf numFmtId="0" fontId="0" fillId="5" borderId="1" xfId="0" applyFill="1" applyBorder="1"/>
    <xf numFmtId="0" fontId="0" fillId="0" borderId="1" xfId="0" applyBorder="1"/>
    <xf numFmtId="0" fontId="0" fillId="8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10" borderId="0" xfId="0" applyFill="1"/>
    <xf numFmtId="164" fontId="0" fillId="10" borderId="0" xfId="0" applyNumberFormat="1" applyFill="1"/>
    <xf numFmtId="0" fontId="0" fillId="10" borderId="1" xfId="0" applyFill="1" applyBorder="1"/>
    <xf numFmtId="0" fontId="0" fillId="11" borderId="0" xfId="0" applyFill="1"/>
    <xf numFmtId="0" fontId="0" fillId="11" borderId="1" xfId="0" applyFill="1" applyBorder="1"/>
    <xf numFmtId="2" fontId="0" fillId="8" borderId="1" xfId="0" applyNumberFormat="1" applyFill="1" applyBorder="1"/>
    <xf numFmtId="2" fontId="0" fillId="7" borderId="1" xfId="0" applyNumberFormat="1" applyFill="1" applyBorder="1"/>
    <xf numFmtId="164" fontId="0" fillId="11" borderId="0" xfId="0" applyNumberFormat="1" applyFill="1"/>
    <xf numFmtId="0" fontId="0" fillId="12" borderId="0" xfId="0" applyFill="1"/>
    <xf numFmtId="0" fontId="0" fillId="12" borderId="0" xfId="0" applyFill="1" applyAlignment="1">
      <alignment horizontal="left"/>
    </xf>
  </cellXfs>
  <cellStyles count="1">
    <cellStyle name="Normal" xfId="0" builtinId="0"/>
  </cellStyles>
  <dxfs count="250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rgb="FFD834D6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164" formatCode="0.000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medium">
          <color rgb="FFD834D6"/>
        </right>
        <top/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164" formatCode="0.000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rgb="FFD834D6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rgb="FFD834D6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rgb="FFD834D6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164" formatCode="0.000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164" formatCode="0.000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rgb="FFD834D6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rgb="FFD834D6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/>
        <right style="medium">
          <color rgb="FFD834D6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164" formatCode="0.000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medium">
          <color rgb="FFD834D6"/>
        </right>
        <top/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164" formatCode="0.000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rgb="FFD834D6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rgb="FFD834D6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rgb="FFD834D6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164" formatCode="0.000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164" formatCode="0.000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rgb="FFD834D6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rgb="FFD834D6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 style="medium">
          <color rgb="FFD834D6"/>
        </right>
        <top/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</dxf>
    <dxf>
      <numFmt numFmtId="164" formatCode="0.000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medium">
          <color rgb="FFD834D6"/>
        </right>
        <top/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0.000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rgb="FFD834D6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rgb="FFD834D6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 style="medium">
          <color rgb="FFD834D6"/>
        </right>
        <top/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</dxf>
    <dxf>
      <numFmt numFmtId="164" formatCode="0.000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 outline="0">
        <left/>
        <right style="medium">
          <color rgb="FFD834D6"/>
        </right>
        <top/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0.000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rgb="FFD834D6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rgb="FFD834D6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 style="medium">
          <color rgb="FFD834D6"/>
        </right>
        <top/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</dxf>
    <dxf>
      <numFmt numFmtId="164" formatCode="0.000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8" tint="0.79998168889431442"/>
        </patternFill>
      </fill>
      <border diagonalUp="0" diagonalDown="0">
        <left/>
        <right style="medium">
          <color rgb="FFD834D6"/>
        </right>
        <top/>
        <bottom/>
        <vertical/>
        <horizontal/>
      </border>
    </dxf>
    <dxf>
      <fill>
        <patternFill patternType="solid">
          <fgColor indexed="64"/>
          <bgColor theme="8" tint="0.79998168889431442"/>
        </patternFill>
      </fill>
    </dxf>
    <dxf>
      <numFmt numFmtId="164" formatCode="0.00000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rgb="FFD834D6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004000"/>
      <color rgb="FF431479"/>
      <color rgb="FFD7A800"/>
      <color rgb="FF430300"/>
      <color rgb="FFFFD7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204F68C-CF1E-384D-A044-AF123CC8816F}" autoFormatId="16" applyNumberFormats="0" applyBorderFormats="0" applyFontFormats="0" applyPatternFormats="0" applyAlignmentFormats="0" applyWidthHeightFormats="0">
  <queryTableRefresh nextId="23">
    <queryTableFields count="18">
      <queryTableField id="1" name="TARGETS" tableColumnId="1"/>
      <queryTableField id="2" name="TARGET_PATHWAY" tableColumnId="2"/>
      <queryTableField id="3" name="DRUG_NAME" tableColumnId="3"/>
      <queryTableField id="4" name="MEAN_DIFF_AUC_TCELL" tableColumnId="4"/>
      <queryTableField id="5" name="AVG_AUC_TCELL" tableColumnId="5"/>
      <queryTableField id="6" name="AVG_AUC_SOLIDTUMORS" tableColumnId="6"/>
      <queryTableField id="21" dataBound="0" tableColumnId="21"/>
      <queryTableField id="7" name="AUC_TCELL_TTEST" tableColumnId="7"/>
      <queryTableField id="8" name="AUC_TCELL_PVAL" tableColumnId="8"/>
      <queryTableField id="9" name="MEAN_DIFF_IC50_TCELL" tableColumnId="9"/>
      <queryTableField id="10" name="AVG_IC50_TCELL" tableColumnId="10"/>
      <queryTableField id="11" name="AVG_IC50_SOLIDTUMORS" tableColumnId="11"/>
      <queryTableField id="22" dataBound="0" tableColumnId="22"/>
      <queryTableField id="12" name="IC50_TCELL_TTEST" tableColumnId="12"/>
      <queryTableField id="13" name="IC50_TCELL_PVAL" tableColumnId="13"/>
      <queryTableField id="15" name="TOTAL_TCELLS" tableColumnId="15"/>
      <queryTableField id="18" name="TOTAL_SOLIDTUMORS" tableColumnId="18"/>
      <queryTableField id="20" name="DATASET" tableColumnId="20"/>
    </queryTableFields>
    <queryTableDeletedFields count="4">
      <deletedField name="SENSITIVE_TCELLS"/>
      <deletedField name="PERCENT_SENSITIVE_TCELLS"/>
      <deletedField name="SENSITIVE_SOLIDTUMORS"/>
      <deletedField name="PERCENT_SENSITIVE_SOLIDTUMOR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5EF2153-C638-0347-94D4-2351B8B9B6A6}" autoFormatId="16" applyNumberFormats="0" applyBorderFormats="0" applyFontFormats="0" applyPatternFormats="0" applyAlignmentFormats="0" applyWidthHeightFormats="0">
  <queryTableRefresh nextId="47">
    <queryTableFields count="40">
      <queryTableField id="1" name="TARGETS" tableColumnId="1"/>
      <queryTableField id="2" name="TARGET_PATHWAY" tableColumnId="2"/>
      <queryTableField id="3" name="NAME" tableColumnId="3"/>
      <queryTableField id="4" name="MEAN_DIFF_AUC_LEUK" tableColumnId="4"/>
      <queryTableField id="5" name="AVG_AUC_LEUK" tableColumnId="5"/>
      <queryTableField id="6" name="AVG_AUC_SOLIDTUMORS_x" tableColumnId="6"/>
      <queryTableField id="39" dataBound="0" tableColumnId="39"/>
      <queryTableField id="7" name="AUC_LEUK_TTEST" tableColumnId="7"/>
      <queryTableField id="8" name="AUC_LEUK_PVAL" tableColumnId="8"/>
      <queryTableField id="14" name="KE37" tableColumnId="14"/>
      <queryTableField id="15" name="LOUCY" tableColumnId="15"/>
      <queryTableField id="16" name="ALLSIL" tableColumnId="16"/>
      <queryTableField id="17" name="TALL1" tableColumnId="17"/>
      <queryTableField id="18" name="P12ICHIKAWA" tableColumnId="18"/>
      <queryTableField id="19" name="RPMI8402" tableColumnId="19"/>
      <queryTableField id="20" name="MOLT13" tableColumnId="20"/>
      <queryTableField id="21" name="MOLT16" tableColumnId="21"/>
      <queryTableField id="22" name="PF382" tableColumnId="22"/>
      <queryTableField id="23" name="SUPT1" tableColumnId="23"/>
      <queryTableField id="24" name="DND41" tableColumnId="24"/>
      <queryTableField id="25" name="JURKAT" tableColumnId="25"/>
      <queryTableField id="26" name="MOLT4" tableColumnId="26"/>
      <queryTableField id="27" name="CCRFCEM" tableColumnId="27"/>
      <queryTableField id="28" name="ATN1" tableColumnId="28"/>
      <queryTableField id="29" name="BE13" tableColumnId="29"/>
      <queryTableField id="30" name="CTV1" tableColumnId="30"/>
      <queryTableField id="9" name="MEAN_DIFF_AUC_LYMPH" tableColumnId="9"/>
      <queryTableField id="10" name="AVG_AUC_LYMPH" tableColumnId="10"/>
      <queryTableField id="11" name="AVG_AUC_SOLIDTUMORS_y" tableColumnId="11"/>
      <queryTableField id="40" dataBound="0" tableColumnId="40"/>
      <queryTableField id="12" name="AUC_LYMPH_TTEST" tableColumnId="12"/>
      <queryTableField id="13" name="AUC_LYMPH_PVAL" tableColumnId="13"/>
      <queryTableField id="31" name="KARPAS45" tableColumnId="31"/>
      <queryTableField id="32" name="KARPAS299" tableColumnId="32"/>
      <queryTableField id="33" name="HH" tableColumnId="33"/>
      <queryTableField id="34" name="SUPM2" tableColumnId="34"/>
      <queryTableField id="35" name="DEL" tableColumnId="35"/>
      <queryTableField id="36" name="SR786" tableColumnId="36"/>
      <queryTableField id="37" name="SUDHL1" tableColumnId="37"/>
      <queryTableField id="38" name="H9" tableColumnId="3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0FE2A0B-FCDF-1F46-B6AA-292A02EBC067}" autoFormatId="16" applyNumberFormats="0" applyBorderFormats="0" applyFontFormats="0" applyPatternFormats="0" applyAlignmentFormats="0" applyWidthHeightFormats="0">
  <queryTableRefresh nextId="47">
    <queryTableFields count="40">
      <queryTableField id="1" name="TARGETS" tableColumnId="1"/>
      <queryTableField id="2" name="TARGET_PATHWAY" tableColumnId="2"/>
      <queryTableField id="3" name="NAME" tableColumnId="3"/>
      <queryTableField id="4" name="MEAN_DIFF_IC50_LEUK" tableColumnId="4"/>
      <queryTableField id="5" name="AVG_IC50_LEUK" tableColumnId="5"/>
      <queryTableField id="6" name="AVG_IC50_SOLIDTUMORS_x" tableColumnId="6"/>
      <queryTableField id="39" dataBound="0" tableColumnId="39"/>
      <queryTableField id="7" name="IC50_LEUK_TTEST" tableColumnId="7"/>
      <queryTableField id="8" name="IC50_LEUK_PVAL" tableColumnId="8"/>
      <queryTableField id="14" name="KE37" tableColumnId="14"/>
      <queryTableField id="15" name="LOUCY" tableColumnId="15"/>
      <queryTableField id="16" name="ALLSIL" tableColumnId="16"/>
      <queryTableField id="17" name="TALL1" tableColumnId="17"/>
      <queryTableField id="18" name="P12ICHIKAWA" tableColumnId="18"/>
      <queryTableField id="19" name="RPMI8402" tableColumnId="19"/>
      <queryTableField id="20" name="MOLT13" tableColumnId="20"/>
      <queryTableField id="21" name="MOLT16" tableColumnId="21"/>
      <queryTableField id="22" name="PF382" tableColumnId="22"/>
      <queryTableField id="23" name="SUPT1" tableColumnId="23"/>
      <queryTableField id="24" name="DND41" tableColumnId="24"/>
      <queryTableField id="25" name="JURKAT" tableColumnId="25"/>
      <queryTableField id="26" name="MOLT4" tableColumnId="26"/>
      <queryTableField id="27" name="CCRFCEM" tableColumnId="27"/>
      <queryTableField id="28" name="ATN1" tableColumnId="28"/>
      <queryTableField id="29" name="BE13" tableColumnId="29"/>
      <queryTableField id="30" name="CTV1" tableColumnId="30"/>
      <queryTableField id="9" name="MEAN_DIFF_IC50_LYMPH" tableColumnId="9"/>
      <queryTableField id="10" name="AVG_IC50_LYMPH" tableColumnId="10"/>
      <queryTableField id="11" name="AVG_IC50_SOLIDTUMORS_y" tableColumnId="11"/>
      <queryTableField id="40" dataBound="0" tableColumnId="40"/>
      <queryTableField id="12" name="IC50_LYMPH_TTEST" tableColumnId="12"/>
      <queryTableField id="13" name="IC50_LYMPH_PVAL" tableColumnId="13"/>
      <queryTableField id="31" name="KARPAS45" tableColumnId="31"/>
      <queryTableField id="32" name="KARPAS299" tableColumnId="32"/>
      <queryTableField id="33" name="HH" tableColumnId="33"/>
      <queryTableField id="34" name="SUPM2" tableColumnId="34"/>
      <queryTableField id="35" name="DEL" tableColumnId="35"/>
      <queryTableField id="36" name="SR786" tableColumnId="36"/>
      <queryTableField id="37" name="SUDHL1" tableColumnId="37"/>
      <queryTableField id="38" name="H9" tableColumnId="3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DA46E18-CFD2-F34C-BF29-1198DDC13052}" autoFormatId="16" applyNumberFormats="0" applyBorderFormats="0" applyFontFormats="0" applyPatternFormats="0" applyAlignmentFormats="0" applyWidthHeightFormats="0">
  <queryTableRefresh nextId="45">
    <queryTableFields count="38">
      <queryTableField id="1" name="TARGETS" tableColumnId="1"/>
      <queryTableField id="2" name="TARGET_PATHWAY" tableColumnId="2"/>
      <queryTableField id="3" name="NAME" tableColumnId="3"/>
      <queryTableField id="4" name="MEAN_DIFF_AUC_LEUK" tableColumnId="4"/>
      <queryTableField id="5" name="AVG_AUC_LEUK" tableColumnId="5"/>
      <queryTableField id="6" name="AVG_AUC_SOLIDTUMORS_x" tableColumnId="6"/>
      <queryTableField id="37" dataBound="0" tableColumnId="37"/>
      <queryTableField id="7" name="AUC_LEUK_TTEST" tableColumnId="7"/>
      <queryTableField id="8" name="AUC_LEUK_PVAL" tableColumnId="8"/>
      <queryTableField id="14" name="KE37" tableColumnId="14"/>
      <queryTableField id="15" name="LOUCY" tableColumnId="15"/>
      <queryTableField id="16" name="ALLSIL" tableColumnId="16"/>
      <queryTableField id="17" name="P12ICHIKAWA" tableColumnId="17"/>
      <queryTableField id="18" name="RPMI8402" tableColumnId="18"/>
      <queryTableField id="19" name="MOLT13" tableColumnId="19"/>
      <queryTableField id="20" name="MOLT16" tableColumnId="20"/>
      <queryTableField id="21" name="PF382" tableColumnId="21"/>
      <queryTableField id="22" name="SUPT1" tableColumnId="22"/>
      <queryTableField id="23" name="DND41" tableColumnId="23"/>
      <queryTableField id="24" name="JURKAT" tableColumnId="24"/>
      <queryTableField id="25" name="MOLT4" tableColumnId="25"/>
      <queryTableField id="26" name="CCRFCEM" tableColumnId="26"/>
      <queryTableField id="27" name="ATN1" tableColumnId="27"/>
      <queryTableField id="28" name="BE13" tableColumnId="28"/>
      <queryTableField id="29" name="CTV1" tableColumnId="29"/>
      <queryTableField id="9" name="MEAN_DIFF_AUC_LYMPH" tableColumnId="9"/>
      <queryTableField id="10" name="AVG_AUC_LYMPH" tableColumnId="10"/>
      <queryTableField id="11" name="AVG_AUC_SOLIDTUMORS_y" tableColumnId="11"/>
      <queryTableField id="38" dataBound="0" tableColumnId="38"/>
      <queryTableField id="12" name="AUC_LYMPH_TTEST" tableColumnId="12"/>
      <queryTableField id="13" name="AUC_LYMPH_PVAL" tableColumnId="13"/>
      <queryTableField id="30" name="KARPAS45" tableColumnId="30"/>
      <queryTableField id="31" name="KARPAS299" tableColumnId="31"/>
      <queryTableField id="32" name="HH" tableColumnId="32"/>
      <queryTableField id="33" name="SUPM2" tableColumnId="33"/>
      <queryTableField id="34" name="DEL" tableColumnId="34"/>
      <queryTableField id="35" name="SR786" tableColumnId="35"/>
      <queryTableField id="36" name="H9" tableColumnId="3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6E3EC503-65AD-AD41-BA33-E389CF0FF48D}" autoFormatId="16" applyNumberFormats="0" applyBorderFormats="0" applyFontFormats="0" applyPatternFormats="0" applyAlignmentFormats="0" applyWidthHeightFormats="0">
  <queryTableRefresh nextId="45">
    <queryTableFields count="38">
      <queryTableField id="1" name="TARGETS" tableColumnId="1"/>
      <queryTableField id="2" name="TARGET_PATHWAY" tableColumnId="2"/>
      <queryTableField id="3" name="NAME" tableColumnId="3"/>
      <queryTableField id="4" name="MEAN_DIFF_IC50_LEUK" tableColumnId="4"/>
      <queryTableField id="5" name="AVG_IC50_LEUK" tableColumnId="5"/>
      <queryTableField id="6" name="AVG_IC50_SOLIDTUMORS_x" tableColumnId="6"/>
      <queryTableField id="37" dataBound="0" tableColumnId="37"/>
      <queryTableField id="7" name="IC50_LEUK_TTEST" tableColumnId="7"/>
      <queryTableField id="8" name="IC50_LEUK_PVAL" tableColumnId="8"/>
      <queryTableField id="14" name="KE37" tableColumnId="14"/>
      <queryTableField id="15" name="LOUCY" tableColumnId="15"/>
      <queryTableField id="16" name="ALLSIL" tableColumnId="16"/>
      <queryTableField id="17" name="P12ICHIKAWA" tableColumnId="17"/>
      <queryTableField id="18" name="RPMI8402" tableColumnId="18"/>
      <queryTableField id="19" name="MOLT13" tableColumnId="19"/>
      <queryTableField id="20" name="MOLT16" tableColumnId="20"/>
      <queryTableField id="21" name="PF382" tableColumnId="21"/>
      <queryTableField id="22" name="SUPT1" tableColumnId="22"/>
      <queryTableField id="23" name="DND41" tableColumnId="23"/>
      <queryTableField id="24" name="JURKAT" tableColumnId="24"/>
      <queryTableField id="25" name="MOLT4" tableColumnId="25"/>
      <queryTableField id="26" name="CCRFCEM" tableColumnId="26"/>
      <queryTableField id="27" name="ATN1" tableColumnId="27"/>
      <queryTableField id="28" name="BE13" tableColumnId="28"/>
      <queryTableField id="29" name="CTV1" tableColumnId="29"/>
      <queryTableField id="9" name="MEAN_DIFF_IC50_LYMPH" tableColumnId="9"/>
      <queryTableField id="10" name="AVG_IC50_LYMPH" tableColumnId="10"/>
      <queryTableField id="11" name="AVG_IC50_SOLIDTUMORS_y" tableColumnId="11"/>
      <queryTableField id="38" dataBound="0" tableColumnId="38"/>
      <queryTableField id="12" name="IC50_LYMPH_TTEST" tableColumnId="12"/>
      <queryTableField id="13" name="IC50_LYMPH_PVAL" tableColumnId="13"/>
      <queryTableField id="30" name="KARPAS45" tableColumnId="30"/>
      <queryTableField id="31" name="KARPAS299" tableColumnId="31"/>
      <queryTableField id="32" name="HH" tableColumnId="32"/>
      <queryTableField id="33" name="SUPM2" tableColumnId="33"/>
      <queryTableField id="34" name="DEL" tableColumnId="34"/>
      <queryTableField id="35" name="SR786" tableColumnId="35"/>
      <queryTableField id="36" name="H9" tableColumnId="3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4B55FD-5D92-0148-9FD6-479F2AAF0101}" autoFormatId="16" applyNumberFormats="0" applyBorderFormats="0" applyFontFormats="0" applyPatternFormats="0" applyAlignmentFormats="0" applyWidthHeightFormats="0">
  <queryTableRefresh nextId="46">
    <queryTableFields count="38">
      <queryTableField id="2" name="TARGETS" tableColumnId="2"/>
      <queryTableField id="1" name="TARGET_PATHWAY" tableColumnId="1"/>
      <queryTableField id="3" name="DRUG_NAME" tableColumnId="3"/>
      <queryTableField id="4" name="MEAN_DIFF_AUC_LEUK" tableColumnId="4"/>
      <queryTableField id="5" name="AVG_AUC_LEUK" tableColumnId="5"/>
      <queryTableField id="6" name="AVG_AUC_SOLIDTUMORS_x" tableColumnId="6"/>
      <queryTableField id="37" dataBound="0" tableColumnId="37"/>
      <queryTableField id="7" name="AUC_LEUK_TTEST" tableColumnId="7"/>
      <queryTableField id="8" name="AUC_LEUK_PVAL" tableColumnId="8"/>
      <queryTableField id="14" name="KE37" tableColumnId="14"/>
      <queryTableField id="15" name="ALLSIL" tableColumnId="15"/>
      <queryTableField id="16" name="SUPT11" tableColumnId="16"/>
      <queryTableField id="17" name="TALL1" tableColumnId="17"/>
      <queryTableField id="18" name="P12ICHIKAWA" tableColumnId="18"/>
      <queryTableField id="19" name="PEER" tableColumnId="19"/>
      <queryTableField id="20" name="RPMI8402" tableColumnId="20"/>
      <queryTableField id="21" name="MOLT13" tableColumnId="21"/>
      <queryTableField id="22" name="MOLT16" tableColumnId="22"/>
      <queryTableField id="23" name="PF382" tableColumnId="23"/>
      <queryTableField id="24" name="HPBALL" tableColumnId="24"/>
      <queryTableField id="25" name="SUPT1" tableColumnId="25"/>
      <queryTableField id="26" name="DND41" tableColumnId="26"/>
      <queryTableField id="27" name="JURKAT" tableColumnId="27"/>
      <queryTableField id="9" name="MEAN_DIFF_AUC_LYMPH" tableColumnId="9"/>
      <queryTableField id="10" name="AVG_AUC_LYMPH" tableColumnId="10"/>
      <queryTableField id="11" name="AVG_AUC_SOLIDTUMORS_y" tableColumnId="11"/>
      <queryTableField id="38" dataBound="0" tableColumnId="38"/>
      <queryTableField id="12" name="AUC_LYMPH_TTEST" tableColumnId="12"/>
      <queryTableField id="13" name="AUC_LYMPH_PVAL" tableColumnId="13"/>
      <queryTableField id="28" name="KARPAS299" tableColumnId="28"/>
      <queryTableField id="29" name="HH" tableColumnId="29"/>
      <queryTableField id="30" name="MJ" tableColumnId="30"/>
      <queryTableField id="31" name="SUPM2" tableColumnId="31"/>
      <queryTableField id="32" name="SR786" tableColumnId="32"/>
      <queryTableField id="33" name="HUT78" tableColumnId="33"/>
      <queryTableField id="34" name="SUDHL1" tableColumnId="34"/>
      <queryTableField id="35" name="KIJK" tableColumnId="35"/>
      <queryTableField id="36" name="MOTN1" tableColumnId="3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692C2B26-B31F-4A47-9206-4CB4209EC77C}" autoFormatId="16" applyNumberFormats="0" applyBorderFormats="0" applyFontFormats="0" applyPatternFormats="0" applyAlignmentFormats="0" applyWidthHeightFormats="0">
  <queryTableRefresh nextId="46">
    <queryTableFields count="38">
      <queryTableField id="2" name="TARGETS" tableColumnId="2"/>
      <queryTableField id="1" name="TARGET_PATHWAY" tableColumnId="1"/>
      <queryTableField id="3" name="DRUG_NAME" tableColumnId="3"/>
      <queryTableField id="4" name="MEAN_DIFF_IC50_LEUK" tableColumnId="4"/>
      <queryTableField id="5" name="AVG_IC50_LEUK" tableColumnId="5"/>
      <queryTableField id="6" name="AVG_IC50_SOLIDTUMORS_x" tableColumnId="6"/>
      <queryTableField id="38" dataBound="0" tableColumnId="37"/>
      <queryTableField id="7" name="IC50_LEUK_TTEST" tableColumnId="7"/>
      <queryTableField id="8" name="IC50_LEUK_PVAL" tableColumnId="8"/>
      <queryTableField id="14" name="KE37" tableColumnId="14"/>
      <queryTableField id="15" name="ALLSIL" tableColumnId="15"/>
      <queryTableField id="16" name="SUPT11" tableColumnId="16"/>
      <queryTableField id="17" name="TALL1" tableColumnId="17"/>
      <queryTableField id="18" name="P12ICHIKAWA" tableColumnId="18"/>
      <queryTableField id="19" name="PEER" tableColumnId="19"/>
      <queryTableField id="20" name="RPMI8402" tableColumnId="20"/>
      <queryTableField id="21" name="MOLT13" tableColumnId="21"/>
      <queryTableField id="22" name="MOLT16" tableColumnId="22"/>
      <queryTableField id="23" name="PF382" tableColumnId="23"/>
      <queryTableField id="24" name="HPBALL" tableColumnId="24"/>
      <queryTableField id="25" name="SUPT1" tableColumnId="25"/>
      <queryTableField id="26" name="DND41" tableColumnId="26"/>
      <queryTableField id="27" name="JURKAT" tableColumnId="27"/>
      <queryTableField id="9" name="MEAN_DIFF_IC50_LYMPH" tableColumnId="9"/>
      <queryTableField id="10" name="AVG_IC50_LYMPH" tableColumnId="10"/>
      <queryTableField id="11" name="AVG_IC50_SOLIDTUMORS_y" tableColumnId="11"/>
      <queryTableField id="39" dataBound="0" tableColumnId="38"/>
      <queryTableField id="12" name="IC50_LYMPH_TTEST" tableColumnId="12"/>
      <queryTableField id="13" name="IC50_LYMPH_PVAL" tableColumnId="13"/>
      <queryTableField id="28" name="KARPAS299" tableColumnId="28"/>
      <queryTableField id="29" name="HH" tableColumnId="29"/>
      <queryTableField id="30" name="MJ" tableColumnId="30"/>
      <queryTableField id="31" name="SUPM2" tableColumnId="31"/>
      <queryTableField id="32" name="SR786" tableColumnId="32"/>
      <queryTableField id="33" name="HUT78" tableColumnId="33"/>
      <queryTableField id="34" name="SUDHL1" tableColumnId="34"/>
      <queryTableField id="35" name="KIJK" tableColumnId="35"/>
      <queryTableField id="36" name="MOTN1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1E2E64-F260-2246-B272-7043A16FBED3}" name="stats_auc_ic_summarypage" displayName="stats_auc_ic_summarypage" ref="A1:R1005" tableType="queryTable" totalsRowShown="0">
  <autoFilter ref="A1:R1005" xr:uid="{2F1E2E64-F260-2246-B272-7043A16FBED3}"/>
  <sortState xmlns:xlrd2="http://schemas.microsoft.com/office/spreadsheetml/2017/richdata2" ref="A2:R1005">
    <sortCondition ref="J1:J1005"/>
  </sortState>
  <tableColumns count="18">
    <tableColumn id="1" xr3:uid="{D29DD13C-BFFE-B84C-959E-B9EEB00D6156}" uniqueName="1" name="TARGETS" queryTableFieldId="1" dataDxfId="249"/>
    <tableColumn id="2" xr3:uid="{37213190-F1EC-3D4A-B54A-FA7586203C00}" uniqueName="2" name="TARGET_PATHWAY" queryTableFieldId="2" dataDxfId="248"/>
    <tableColumn id="3" xr3:uid="{BCE95D89-F51F-3F41-893C-BE5BB41F21DC}" uniqueName="3" name="DRUG_NAME" queryTableFieldId="3" dataDxfId="247"/>
    <tableColumn id="4" xr3:uid="{A6BF2A32-0DA9-FF48-A1AF-807836DB49ED}" uniqueName="4" name="MEAN_DIFF_AUC_TCELL" queryTableFieldId="4" dataDxfId="246"/>
    <tableColumn id="5" xr3:uid="{0A98525A-1564-C642-896F-A32F5C7F1E3F}" uniqueName="5" name="AVG_AUC_TCELL" queryTableFieldId="5" dataDxfId="245"/>
    <tableColumn id="6" xr3:uid="{BF795D10-183C-E549-89E8-C4F4F6EF6A92}" uniqueName="6" name="AVG_AUC_SOLIDTUMORS" queryTableFieldId="6" dataDxfId="244"/>
    <tableColumn id="21" xr3:uid="{A16AB5CD-727B-B54E-81F1-D2A9D7061870}" uniqueName="21" name="AUC_RATIO_TCELL" queryTableFieldId="21" dataDxfId="243">
      <calculatedColumnFormula xml:space="preserve"> stats_auc_ic_summarypage[[#This Row],[AVG_AUC_TCELL]]/stats_auc_ic_summarypage[[#This Row],[AVG_AUC_SOLIDTUMORS]]</calculatedColumnFormula>
    </tableColumn>
    <tableColumn id="7" xr3:uid="{C5332B52-DF18-8D40-9F28-5B62C679A25C}" uniqueName="7" name="AUC_TCELL_TTEST" queryTableFieldId="7" dataDxfId="242"/>
    <tableColumn id="8" xr3:uid="{5C27973E-0518-734C-A62F-E66BBFDC7F70}" uniqueName="8" name="AUC_TCELL_PVAL" queryTableFieldId="8" dataDxfId="241"/>
    <tableColumn id="9" xr3:uid="{1CF0EAAA-CA70-2F41-A5F6-12845CEB7506}" uniqueName="9" name="MEAN_DIFF_IC50_TCELL" queryTableFieldId="9" dataDxfId="240"/>
    <tableColumn id="10" xr3:uid="{F10A7EA6-00A0-3049-8264-B4936C15BD2B}" uniqueName="10" name="AVG_IC50_TCELL" queryTableFieldId="10" dataDxfId="239"/>
    <tableColumn id="11" xr3:uid="{C9B9C979-F96D-DE46-89C5-4BED54CC86AB}" uniqueName="11" name="AVG_IC50_SOLIDTUMORS" queryTableFieldId="11" dataDxfId="238"/>
    <tableColumn id="22" xr3:uid="{E4B28626-728B-1D4C-AFF6-C20CDA359C11}" uniqueName="22" name="IC50_RATIO_TCELL" queryTableFieldId="22" dataDxfId="237">
      <calculatedColumnFormula xml:space="preserve"> stats_auc_ic_summarypage[[#This Row],[AVG_IC50_TCELL]] / stats_auc_ic_summarypage[[#This Row],[AVG_IC50_SOLIDTUMORS]]</calculatedColumnFormula>
    </tableColumn>
    <tableColumn id="12" xr3:uid="{BA48EE12-032A-9D48-A204-D835E46097A4}" uniqueName="12" name="IC50_TCELL_TTEST" queryTableFieldId="12" dataDxfId="236"/>
    <tableColumn id="13" xr3:uid="{CCFF9249-54C8-734C-8494-5845C640C1B0}" uniqueName="13" name="IC50_TCELL_PVAL" queryTableFieldId="13" dataDxfId="235"/>
    <tableColumn id="15" xr3:uid="{74E680BB-7CEF-AD4D-ADCE-53F135A3DE0C}" uniqueName="15" name="TOTAL_TCELLS" queryTableFieldId="15" dataDxfId="234"/>
    <tableColumn id="18" xr3:uid="{74811306-8AC5-B04E-99A5-83E5A0C4AB1A}" uniqueName="18" name="TOTAL_SOLIDTUMORS" queryTableFieldId="18" dataDxfId="233"/>
    <tableColumn id="20" xr3:uid="{F372552B-8568-F945-B4E2-9E10D3600B14}" uniqueName="20" name="DATASET" queryTableFieldId="20" dataDxfId="2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2F3C9A-2A23-B343-90B9-F64BF6021DBC}" name="stats_auc_gdsc1_TCELLS_RIGHTJOIN_3042" displayName="stats_auc_gdsc1_TCELLS_RIGHTJOIN_3042" ref="A1:AN305" tableType="queryTable" totalsRowShown="0">
  <autoFilter ref="A1:AN305" xr:uid="{8A2F3C9A-2A23-B343-90B9-F64BF6021DBC}"/>
  <tableColumns count="40">
    <tableColumn id="1" xr3:uid="{60507B83-DED4-9144-B69D-0627B35FDEC9}" uniqueName="1" name="TARGETS" queryTableFieldId="1" dataDxfId="231"/>
    <tableColumn id="2" xr3:uid="{8FDDEBDD-9BB4-9743-A11E-015E95082563}" uniqueName="2" name="TARGET_PATHWAY" queryTableFieldId="2" dataDxfId="230"/>
    <tableColumn id="3" xr3:uid="{289450CB-973D-594F-B0FB-983B9AA13852}" uniqueName="3" name="NAME" queryTableFieldId="3" dataDxfId="229"/>
    <tableColumn id="4" xr3:uid="{B43F0E06-411C-984B-889F-564D016D8217}" uniqueName="4" name="MEAN_DIFF_AUC_LEUK" queryTableFieldId="4" dataDxfId="228"/>
    <tableColumn id="5" xr3:uid="{59E145C7-BA11-FE4B-99B9-14845B9D845B}" uniqueName="5" name="AVG_AUC_LEUK" queryTableFieldId="5" dataDxfId="227"/>
    <tableColumn id="6" xr3:uid="{71326BDD-CEF1-284B-B1DC-06C200534F96}" uniqueName="6" name="AVG_AUC_SOLIDTUMORS_x" queryTableFieldId="6" dataDxfId="226"/>
    <tableColumn id="39" xr3:uid="{B480012F-59CB-C24A-9327-F5FC8FDEAF7E}" uniqueName="39" name="AUC_RATIO_LEUK" queryTableFieldId="39" dataDxfId="225">
      <calculatedColumnFormula>stats_auc_gdsc1_TCELLS_RIGHTJOIN_3042[[#This Row],[AVG_AUC_LEUK]]/stats_auc_gdsc1_TCELLS_RIGHTJOIN_3042[[#This Row],[AVG_AUC_SOLIDTUMORS_x]]</calculatedColumnFormula>
    </tableColumn>
    <tableColumn id="7" xr3:uid="{032CE42E-679D-244B-9155-B3BC0F4841E5}" uniqueName="7" name="AUC_LEUK_TTEST" queryTableFieldId="7" dataDxfId="224"/>
    <tableColumn id="8" xr3:uid="{8EF11260-013A-354C-AEF3-053B4910A903}" uniqueName="8" name="AUC_LEUK_PVAL" queryTableFieldId="8" dataDxfId="223"/>
    <tableColumn id="14" xr3:uid="{4E5686CF-726F-9446-AA9C-5C2843CBE999}" uniqueName="14" name="KE37" queryTableFieldId="14" dataDxfId="222"/>
    <tableColumn id="15" xr3:uid="{56A6F5AB-63CE-1E4F-A135-541A9A775ADF}" uniqueName="15" name="LOUCY" queryTableFieldId="15" dataDxfId="221"/>
    <tableColumn id="16" xr3:uid="{EEBCCCB0-1A69-E345-B799-C7C4C41F7DD8}" uniqueName="16" name="ALLSIL" queryTableFieldId="16" dataDxfId="220"/>
    <tableColumn id="17" xr3:uid="{31451E00-9D2E-F94E-B817-588CE34DDA29}" uniqueName="17" name="TALL1" queryTableFieldId="17" dataDxfId="219"/>
    <tableColumn id="18" xr3:uid="{D775C9EB-D021-C849-BAEB-8BD4CCFD8727}" uniqueName="18" name="P12ICHIKAWA" queryTableFieldId="18" dataDxfId="218"/>
    <tableColumn id="19" xr3:uid="{D0058D9C-0317-9643-B527-34FDA6217A6E}" uniqueName="19" name="RPMI8402" queryTableFieldId="19" dataDxfId="217"/>
    <tableColumn id="20" xr3:uid="{155A51A9-F77D-5544-95ED-72C394F3C271}" uniqueName="20" name="MOLT13" queryTableFieldId="20" dataDxfId="216"/>
    <tableColumn id="21" xr3:uid="{DA91A254-6EFF-9D4E-BAF6-BA437EEC3AE4}" uniqueName="21" name="MOLT16" queryTableFieldId="21" dataDxfId="215"/>
    <tableColumn id="22" xr3:uid="{72A625F9-CD07-4845-93AD-8EAB4C75AF0E}" uniqueName="22" name="PF382" queryTableFieldId="22" dataDxfId="214"/>
    <tableColumn id="23" xr3:uid="{0CD21C22-D672-DC41-AB71-EEB76A18A338}" uniqueName="23" name="SUPT1" queryTableFieldId="23" dataDxfId="213"/>
    <tableColumn id="24" xr3:uid="{BC4CDADF-9FA4-0744-8E62-EEA635B7F5A1}" uniqueName="24" name="DND41" queryTableFieldId="24" dataDxfId="212"/>
    <tableColumn id="25" xr3:uid="{96199480-F291-AF4A-A9AC-8D22E0F05D71}" uniqueName="25" name="JURKAT" queryTableFieldId="25" dataDxfId="211"/>
    <tableColumn id="26" xr3:uid="{F6D0EEB4-EBB4-1243-A27B-759174AFF5EE}" uniqueName="26" name="MOLT4" queryTableFieldId="26" dataDxfId="210"/>
    <tableColumn id="27" xr3:uid="{2CBB29CF-62D2-AA48-B106-54CED292B343}" uniqueName="27" name="CCRFCEM" queryTableFieldId="27" dataDxfId="209"/>
    <tableColumn id="28" xr3:uid="{BD2F4D7B-CDF8-054D-93DC-49E61835C7AF}" uniqueName="28" name="ATN1" queryTableFieldId="28" dataDxfId="208"/>
    <tableColumn id="29" xr3:uid="{F309CA55-7589-1D4F-9381-B37571F71A92}" uniqueName="29" name="BE13" queryTableFieldId="29" dataDxfId="207"/>
    <tableColumn id="30" xr3:uid="{B469C0EE-F5AF-CE4C-96B6-3A376B24B0C1}" uniqueName="30" name="CTV1" queryTableFieldId="30" dataDxfId="206"/>
    <tableColumn id="9" xr3:uid="{8F445551-0CFF-CE4F-BC58-EE7CA7F46A1E}" uniqueName="9" name="MEAN_DIFF_AUC_LYMPH" queryTableFieldId="9" dataDxfId="205"/>
    <tableColumn id="10" xr3:uid="{0DF5736B-64FF-344F-9B70-47C7AC2F2A6D}" uniqueName="10" name="AVG_AUC_LYMPH" queryTableFieldId="10" dataDxfId="204"/>
    <tableColumn id="11" xr3:uid="{C41F2B8C-E9FD-6A4B-91A6-9D772DA80A4C}" uniqueName="11" name="AVG_AUC_SOLIDTUMORS_y" queryTableFieldId="11" dataDxfId="203"/>
    <tableColumn id="40" xr3:uid="{6F9DCE42-0626-9046-8C16-3C44DA6A2032}" uniqueName="40" name="AUC_RATIO_LYMPH" queryTableFieldId="40" dataDxfId="202">
      <calculatedColumnFormula xml:space="preserve"> stats_auc_gdsc1_TCELLS_RIGHTJOIN_3042[[#This Row],[AVG_AUC_LYMPH]]/stats_auc_gdsc1_TCELLS_RIGHTJOIN_3042[[#This Row],[AVG_AUC_SOLIDTUMORS_y]]</calculatedColumnFormula>
    </tableColumn>
    <tableColumn id="12" xr3:uid="{7B7C0F03-7C54-234A-ACC4-4EC691D4B257}" uniqueName="12" name="AUC_LYMPH_TTEST" queryTableFieldId="12" dataDxfId="201"/>
    <tableColumn id="13" xr3:uid="{34C4860D-C385-044D-AC9A-2F2B56D7E5BB}" uniqueName="13" name="AUC_LYMPH_PVAL" queryTableFieldId="13" dataDxfId="200"/>
    <tableColumn id="31" xr3:uid="{9659FC96-C732-4B4C-BC95-63C1D9E2CADB}" uniqueName="31" name="KARPAS45" queryTableFieldId="31" dataDxfId="199"/>
    <tableColumn id="32" xr3:uid="{10C37CAE-CE08-9E4F-8610-EE73BE11CA66}" uniqueName="32" name="KARPAS299" queryTableFieldId="32" dataDxfId="198"/>
    <tableColumn id="33" xr3:uid="{E27B781D-BF0D-AD4D-811A-9E008DF26254}" uniqueName="33" name="HH" queryTableFieldId="33" dataDxfId="197"/>
    <tableColumn id="34" xr3:uid="{6E5D6B24-04A7-C945-8BF6-057EA7734FEE}" uniqueName="34" name="SUPM2" queryTableFieldId="34" dataDxfId="196"/>
    <tableColumn id="35" xr3:uid="{017180D7-6EC9-0043-8378-386E8B42014B}" uniqueName="35" name="DEL" queryTableFieldId="35" dataDxfId="195"/>
    <tableColumn id="36" xr3:uid="{77AE7FBC-47C1-1148-96CC-CDBE4708F9B9}" uniqueName="36" name="SR786" queryTableFieldId="36" dataDxfId="194"/>
    <tableColumn id="37" xr3:uid="{40D0033C-B35B-B94C-AFFA-9E1F8E1B50B1}" uniqueName="37" name="SUDHL1" queryTableFieldId="37" dataDxfId="193"/>
    <tableColumn id="38" xr3:uid="{AAA4F27F-946E-EC46-A047-8B4EAB950CDC}" uniqueName="38" name="H9" queryTableFieldId="38" dataDxfId="19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0782FC-3795-9242-8844-C637A3E3C343}" name="stats_ic_gdsc1_TCELLS_RIGHTJOIN_304" displayName="stats_ic_gdsc1_TCELLS_RIGHTJOIN_304" ref="A1:AN305" tableType="queryTable" totalsRowShown="0">
  <autoFilter ref="A1:AN305" xr:uid="{810782FC-3795-9242-8844-C637A3E3C343}"/>
  <tableColumns count="40">
    <tableColumn id="1" xr3:uid="{DF22BFF9-3B50-2C46-9B8D-2EA0A4AE9A08}" uniqueName="1" name="TARGETS" queryTableFieldId="1" dataDxfId="191"/>
    <tableColumn id="2" xr3:uid="{EEAA8622-1CE0-024F-9292-214EE7D3EBF1}" uniqueName="2" name="TARGET_PATHWAY" queryTableFieldId="2" dataDxfId="190"/>
    <tableColumn id="3" xr3:uid="{A6B07E2A-3823-784B-B0F9-805B639F155A}" uniqueName="3" name="NAME" queryTableFieldId="3" dataDxfId="189"/>
    <tableColumn id="4" xr3:uid="{0E18BF47-68EF-4841-AB49-060889E382D9}" uniqueName="4" name="MEAN_DIFF_IC50_LEUK" queryTableFieldId="4" dataDxfId="188"/>
    <tableColumn id="5" xr3:uid="{A0B87B60-19AE-3949-80B9-010D3587A6FE}" uniqueName="5" name="AVG_IC50_LEUK" queryTableFieldId="5" dataDxfId="187"/>
    <tableColumn id="6" xr3:uid="{89F1E39B-CA3E-794F-BFCA-C5D467CEA48D}" uniqueName="6" name="AVG_IC50_SOLIDTUMORS_x" queryTableFieldId="6" dataDxfId="186"/>
    <tableColumn id="39" xr3:uid="{34586A80-E90D-5843-A48B-C82CA4D9FC18}" uniqueName="39" name="IC50_RATIO_LEUK" queryTableFieldId="39" dataDxfId="185">
      <calculatedColumnFormula xml:space="preserve"> stats_ic_gdsc1_TCELLS_RIGHTJOIN_304[[#This Row],[AVG_IC50_LEUK]]/stats_ic_gdsc1_TCELLS_RIGHTJOIN_304[[#This Row],[AVG_IC50_SOLIDTUMORS_x]]</calculatedColumnFormula>
    </tableColumn>
    <tableColumn id="7" xr3:uid="{7D39AD4F-E4FC-C744-BD1C-5CA5AEE5A180}" uniqueName="7" name="IC50_LEUK_TTEST" queryTableFieldId="7" dataDxfId="184"/>
    <tableColumn id="8" xr3:uid="{29A7D86B-2228-7042-B93E-3B99247CA197}" uniqueName="8" name="IC50_LEUK_PVAL" queryTableFieldId="8" dataDxfId="183"/>
    <tableColumn id="14" xr3:uid="{0825C6BF-C909-D143-91CC-AB643BCF3905}" uniqueName="14" name="KE37" queryTableFieldId="14" dataDxfId="182"/>
    <tableColumn id="15" xr3:uid="{220A53F6-5586-E54F-8731-A97AFBB07547}" uniqueName="15" name="LOUCY" queryTableFieldId="15" dataDxfId="181"/>
    <tableColumn id="16" xr3:uid="{814D53F9-4F1B-6546-845A-597274BBE9FA}" uniqueName="16" name="ALLSIL" queryTableFieldId="16" dataDxfId="180"/>
    <tableColumn id="17" xr3:uid="{661D87B1-E0FD-0D43-BDFD-C7B2F68AFBC3}" uniqueName="17" name="TALL1" queryTableFieldId="17" dataDxfId="179"/>
    <tableColumn id="18" xr3:uid="{1F231E36-5DFC-204E-A0F4-F503F1DD7857}" uniqueName="18" name="P12ICHIKAWA" queryTableFieldId="18" dataDxfId="178"/>
    <tableColumn id="19" xr3:uid="{8F6AA073-07EE-3441-9F90-156BE10F6A94}" uniqueName="19" name="RPMI8402" queryTableFieldId="19" dataDxfId="177"/>
    <tableColumn id="20" xr3:uid="{4EDB300B-E529-BF45-901E-2F7764078970}" uniqueName="20" name="MOLT13" queryTableFieldId="20" dataDxfId="176"/>
    <tableColumn id="21" xr3:uid="{744F1BA6-9F24-6749-902B-CABD593254E0}" uniqueName="21" name="MOLT16" queryTableFieldId="21" dataDxfId="175"/>
    <tableColumn id="22" xr3:uid="{0E61417B-D92E-4C4F-A64B-C0E764F7AFA0}" uniqueName="22" name="PF382" queryTableFieldId="22" dataDxfId="174"/>
    <tableColumn id="23" xr3:uid="{9423EE2C-2DD8-F845-A880-F88275ECE05D}" uniqueName="23" name="SUPT1" queryTableFieldId="23" dataDxfId="173"/>
    <tableColumn id="24" xr3:uid="{8E9CFACE-311F-9947-BE7C-B8B7433B6412}" uniqueName="24" name="DND41" queryTableFieldId="24" dataDxfId="172"/>
    <tableColumn id="25" xr3:uid="{81D574C0-5307-6243-9285-87A6C453E3A0}" uniqueName="25" name="JURKAT" queryTableFieldId="25" dataDxfId="171"/>
    <tableColumn id="26" xr3:uid="{923C1DE6-B911-F84B-B206-F2A2B0FD7DFB}" uniqueName="26" name="MOLT4" queryTableFieldId="26" dataDxfId="170"/>
    <tableColumn id="27" xr3:uid="{3BB46121-C533-2441-89BA-FCD54B16A3B4}" uniqueName="27" name="CCRFCEM" queryTableFieldId="27" dataDxfId="169"/>
    <tableColumn id="28" xr3:uid="{90B8A7A1-B826-A54B-AC6B-49124B959142}" uniqueName="28" name="ATN1" queryTableFieldId="28" dataDxfId="168"/>
    <tableColumn id="29" xr3:uid="{E58257BA-244B-4F42-A55E-CFB44C95FB41}" uniqueName="29" name="BE13" queryTableFieldId="29" dataDxfId="167"/>
    <tableColumn id="30" xr3:uid="{C7E81C59-FB53-5F43-B751-0423CEB1880E}" uniqueName="30" name="CTV1" queryTableFieldId="30" dataDxfId="166"/>
    <tableColumn id="9" xr3:uid="{D5D40040-6273-DF4E-8CF9-3A19527BD7F5}" uniqueName="9" name="MEAN_DIFF_IC50_LYMPH" queryTableFieldId="9" dataDxfId="165"/>
    <tableColumn id="10" xr3:uid="{A8343378-75A2-FE4F-88C0-9C4F35E249C0}" uniqueName="10" name="AVG_IC50_LYMPH" queryTableFieldId="10" dataDxfId="164"/>
    <tableColumn id="11" xr3:uid="{68A31BB5-2317-0E4C-8EE1-B711F136005A}" uniqueName="11" name="AVG_IC50_SOLIDTUMORS_y" queryTableFieldId="11" dataDxfId="163"/>
    <tableColumn id="40" xr3:uid="{2FEF905F-64BB-C241-B0A4-080E2414DF5B}" uniqueName="40" name="IC50_RATIO_LYMPH" queryTableFieldId="40" dataDxfId="162">
      <calculatedColumnFormula xml:space="preserve"> stats_ic_gdsc1_TCELLS_RIGHTJOIN_304[[#This Row],[AVG_IC50_LYMPH]]/stats_ic_gdsc1_TCELLS_RIGHTJOIN_304[[#This Row],[AVG_IC50_SOLIDTUMORS_y]]</calculatedColumnFormula>
    </tableColumn>
    <tableColumn id="12" xr3:uid="{7FCE699E-F610-4941-A4A2-2D891B7DEB6F}" uniqueName="12" name="IC50_LYMPH_TTEST" queryTableFieldId="12" dataDxfId="161"/>
    <tableColumn id="13" xr3:uid="{58F239A3-CCC1-794C-A19F-480B1B132F25}" uniqueName="13" name="IC50_LYMPH_PVAL" queryTableFieldId="13" dataDxfId="160"/>
    <tableColumn id="31" xr3:uid="{63AB11C4-B17F-DE4B-9EEA-6F8D76F10DA6}" uniqueName="31" name="KARPAS45" queryTableFieldId="31" dataDxfId="159"/>
    <tableColumn id="32" xr3:uid="{1511F439-C53C-624C-B3A5-722B1C49B2F5}" uniqueName="32" name="KARPAS299" queryTableFieldId="32" dataDxfId="158"/>
    <tableColumn id="33" xr3:uid="{5294A90B-37EE-BC45-9B8C-999C3F3CE761}" uniqueName="33" name="HH" queryTableFieldId="33" dataDxfId="157"/>
    <tableColumn id="34" xr3:uid="{0E96DEC0-7A46-0047-B681-FFAC894744C4}" uniqueName="34" name="SUPM2" queryTableFieldId="34" dataDxfId="156"/>
    <tableColumn id="35" xr3:uid="{D5331D2D-9556-3741-8AA7-9C9C05CA68F3}" uniqueName="35" name="DEL" queryTableFieldId="35" dataDxfId="155"/>
    <tableColumn id="36" xr3:uid="{4606EF09-CE6F-DA4E-9C80-C7B528A78FA3}" uniqueName="36" name="SR786" queryTableFieldId="36" dataDxfId="154"/>
    <tableColumn id="37" xr3:uid="{9B0EDD1B-6D2D-7849-A338-E78CAEE9C85C}" uniqueName="37" name="SUDHL1" queryTableFieldId="37" dataDxfId="153"/>
    <tableColumn id="38" xr3:uid="{0A8B9538-405F-F84D-87B6-05C8C783D8E7}" uniqueName="38" name="H9" queryTableFieldId="38" dataDxfId="15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C7B74-8C66-4E42-8710-C2CC6222CA24}" name="stats_auc_gdsc2_TCELLS_RIGHTJOIN_155" displayName="stats_auc_gdsc2_TCELLS_RIGHTJOIN_155" ref="A1:AL156" tableType="queryTable" totalsRowShown="0">
  <autoFilter ref="A1:AL156" xr:uid="{55BC7B74-8C66-4E42-8710-C2CC6222CA24}"/>
  <tableColumns count="38">
    <tableColumn id="1" xr3:uid="{1E5A0B11-8AEE-0E4F-BE45-40C995F0029F}" uniqueName="1" name="TARGETS" queryTableFieldId="1" dataDxfId="151"/>
    <tableColumn id="2" xr3:uid="{34B4E3C9-4D42-A44A-821F-895AAC116B5C}" uniqueName="2" name="TARGET_PATHWAY" queryTableFieldId="2" dataDxfId="150"/>
    <tableColumn id="3" xr3:uid="{52BDCC21-7BF3-9042-89CA-211302A512F4}" uniqueName="3" name="NAME" queryTableFieldId="3" dataDxfId="149"/>
    <tableColumn id="4" xr3:uid="{1CA6E8F3-E44D-2349-9F7E-99F842FA93B9}" uniqueName="4" name="MEAN_DIFF_AUC_LEUK" queryTableFieldId="4" dataDxfId="148"/>
    <tableColumn id="5" xr3:uid="{1B6BD2B8-D656-124A-AC3F-8B5C316BBE7B}" uniqueName="5" name="AVG_AUC_LEUK" queryTableFieldId="5" dataDxfId="147"/>
    <tableColumn id="6" xr3:uid="{D7AB8997-1279-AA4A-B812-5D9BB6CEDBF4}" uniqueName="6" name="AVG_AUC_SOLIDTUMORS_x" queryTableFieldId="6" dataDxfId="146"/>
    <tableColumn id="37" xr3:uid="{1F14B36A-EBF9-7F4C-8671-6868992C4895}" uniqueName="37" name="AUC_RATIO_LEUK" queryTableFieldId="37" dataDxfId="145">
      <calculatedColumnFormula>stats_auc_gdsc2_TCELLS_RIGHTJOIN_155[[#This Row],[AVG_AUC_LEUK]]/stats_auc_gdsc2_TCELLS_RIGHTJOIN_155[[#This Row],[AVG_AUC_SOLIDTUMORS_x]]</calculatedColumnFormula>
    </tableColumn>
    <tableColumn id="7" xr3:uid="{97CE9B23-7C68-3D4C-8A2E-27480D49B23C}" uniqueName="7" name="AUC_LEUK_TTEST" queryTableFieldId="7" dataDxfId="144"/>
    <tableColumn id="8" xr3:uid="{61C23CF3-5B68-A74C-B542-A732A24DF5EF}" uniqueName="8" name="AUC_LEUK_PVAL" queryTableFieldId="8" dataDxfId="143"/>
    <tableColumn id="14" xr3:uid="{07061472-BA7D-8345-8379-B77D1349ECE1}" uniqueName="14" name="KE37" queryTableFieldId="14" dataDxfId="142"/>
    <tableColumn id="15" xr3:uid="{AE69A7B9-3456-A644-96F4-ED363A89351A}" uniqueName="15" name="LOUCY" queryTableFieldId="15" dataDxfId="141"/>
    <tableColumn id="16" xr3:uid="{23A15980-3B79-A84B-88D3-015F32EF137A}" uniqueName="16" name="ALLSIL" queryTableFieldId="16" dataDxfId="140"/>
    <tableColumn id="17" xr3:uid="{AC715678-863A-D64C-A8B8-0C04D0615236}" uniqueName="17" name="P12ICHIKAWA" queryTableFieldId="17" dataDxfId="139"/>
    <tableColumn id="18" xr3:uid="{C863F865-3B6D-F34D-BA6B-DF05278D15EE}" uniqueName="18" name="RPMI8402" queryTableFieldId="18" dataDxfId="138"/>
    <tableColumn id="19" xr3:uid="{B832D028-136F-5748-B03B-65C34E2CE559}" uniqueName="19" name="MOLT13" queryTableFieldId="19" dataDxfId="137"/>
    <tableColumn id="20" xr3:uid="{E2B8C638-E386-6C4D-A159-5E575440174A}" uniqueName="20" name="MOLT16" queryTableFieldId="20" dataDxfId="136"/>
    <tableColumn id="21" xr3:uid="{CEF431BA-0F0C-554D-8F29-BC0980A1D49B}" uniqueName="21" name="PF382" queryTableFieldId="21" dataDxfId="135"/>
    <tableColumn id="22" xr3:uid="{C7151C9C-400F-5244-8A11-3BABE3201C04}" uniqueName="22" name="SUPT1" queryTableFieldId="22" dataDxfId="134"/>
    <tableColumn id="23" xr3:uid="{E20FDA16-8DEC-0940-84AD-0195B3EBCCA6}" uniqueName="23" name="DND41" queryTableFieldId="23" dataDxfId="133"/>
    <tableColumn id="24" xr3:uid="{A7CBF760-D97C-3E44-8E43-F38DC31E1256}" uniqueName="24" name="JURKAT" queryTableFieldId="24" dataDxfId="132"/>
    <tableColumn id="25" xr3:uid="{F590C631-D643-0D4B-B786-D67D94C553C7}" uniqueName="25" name="MOLT4" queryTableFieldId="25" dataDxfId="131"/>
    <tableColumn id="26" xr3:uid="{E3E5F41D-49A7-0C47-B796-3424809E4052}" uniqueName="26" name="CCRFCEM" queryTableFieldId="26" dataDxfId="130"/>
    <tableColumn id="27" xr3:uid="{11E35840-CDB0-2D44-870B-42CA0507533F}" uniqueName="27" name="ATN1" queryTableFieldId="27" dataDxfId="129"/>
    <tableColumn id="28" xr3:uid="{511631AA-145C-F04A-9D8C-56FA10803B72}" uniqueName="28" name="BE13" queryTableFieldId="28" dataDxfId="128"/>
    <tableColumn id="29" xr3:uid="{7C9FBE29-D0ED-954F-AA5A-13182A1EBC47}" uniqueName="29" name="CTV1" queryTableFieldId="29" dataDxfId="127"/>
    <tableColumn id="9" xr3:uid="{E17FCE26-4896-484C-98A7-4BCBC01BBD09}" uniqueName="9" name="MEAN_DIFF_AUC_LYMPH" queryTableFieldId="9" dataDxfId="126"/>
    <tableColumn id="10" xr3:uid="{F24563D7-379D-7144-95C5-EB3BD553A0AE}" uniqueName="10" name="AVG_AUC_LYMPH" queryTableFieldId="10" dataDxfId="125"/>
    <tableColumn id="11" xr3:uid="{ABD79110-7830-1E4E-8D1A-E512E8F4D38A}" uniqueName="11" name="AVG_AUC_SOLIDTUMORS_y" queryTableFieldId="11" dataDxfId="124"/>
    <tableColumn id="38" xr3:uid="{766C1C55-EAAB-B249-90AC-E89ED53D66F7}" uniqueName="38" name="AUC_RATIO_LYMPH" queryTableFieldId="38" dataDxfId="123">
      <calculatedColumnFormula>stats_auc_gdsc2_TCELLS_RIGHTJOIN_155[[#This Row],[AVG_AUC_LYMPH]]/stats_auc_gdsc2_TCELLS_RIGHTJOIN_155[[#This Row],[AVG_AUC_SOLIDTUMORS_y]]</calculatedColumnFormula>
    </tableColumn>
    <tableColumn id="12" xr3:uid="{7CF0CFF4-8349-084C-81FF-7911CD3C1DF4}" uniqueName="12" name="AUC_LYMPH_TTEST" queryTableFieldId="12" dataDxfId="122"/>
    <tableColumn id="13" xr3:uid="{E82F721C-5C6E-6440-936E-AE9F77C1E4F0}" uniqueName="13" name="AUC_LYMPH_PVAL" queryTableFieldId="13" dataDxfId="121"/>
    <tableColumn id="30" xr3:uid="{6A7D3426-84C8-ED40-90CB-AE2C6EB60E29}" uniqueName="30" name="KARPAS45" queryTableFieldId="30" dataDxfId="120"/>
    <tableColumn id="31" xr3:uid="{D0BC6BFE-20F5-7947-A900-D09676E4EA22}" uniqueName="31" name="KARPAS299" queryTableFieldId="31" dataDxfId="119"/>
    <tableColumn id="32" xr3:uid="{4224958F-3E54-794B-B397-77729A506669}" uniqueName="32" name="HH" queryTableFieldId="32" dataDxfId="118"/>
    <tableColumn id="33" xr3:uid="{2A3A38B1-5DFA-FB44-BC22-EC1478790FCF}" uniqueName="33" name="SUPM2" queryTableFieldId="33" dataDxfId="117"/>
    <tableColumn id="34" xr3:uid="{607891A2-759B-D148-B11F-7AF7FF694118}" uniqueName="34" name="DEL" queryTableFieldId="34" dataDxfId="116"/>
    <tableColumn id="35" xr3:uid="{9BEC466F-A025-CF4D-BDDC-C358EAE9544C}" uniqueName="35" name="SR786" queryTableFieldId="35" dataDxfId="115"/>
    <tableColumn id="36" xr3:uid="{75A5265F-4310-6940-821D-F2AF5F45FD95}" uniqueName="36" name="H9" queryTableFieldId="36" dataDxfId="1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F73792-C9B2-0E4E-B1E8-64ABD8A2BA30}" name="stats_ic_gdsc2_TCELLS_RIGHTJOIN_155" displayName="stats_ic_gdsc2_TCELLS_RIGHTJOIN_155" ref="A1:AL156" tableType="queryTable" totalsRowShown="0">
  <autoFilter ref="A1:AL156" xr:uid="{50F73792-C9B2-0E4E-B1E8-64ABD8A2BA30}"/>
  <tableColumns count="38">
    <tableColumn id="1" xr3:uid="{D0D2DE55-F482-234A-9F3B-9EB9A88EFC46}" uniqueName="1" name="TARGETS" queryTableFieldId="1" dataDxfId="113"/>
    <tableColumn id="2" xr3:uid="{86979295-FC8E-FB42-8CD4-EE464371C835}" uniqueName="2" name="TARGET_PATHWAY" queryTableFieldId="2" dataDxfId="112"/>
    <tableColumn id="3" xr3:uid="{46583B90-0D64-FF46-8FF9-F33B6DB87FDB}" uniqueName="3" name="NAME" queryTableFieldId="3" dataDxfId="111"/>
    <tableColumn id="4" xr3:uid="{1A462266-D041-934F-BD6A-7287DD8356E5}" uniqueName="4" name="MEAN_DIFF_IC50_LEUK" queryTableFieldId="4" dataDxfId="110"/>
    <tableColumn id="5" xr3:uid="{09B1C9F7-1009-6541-9851-5E3F0506076C}" uniqueName="5" name="AVG_IC50_LEUK" queryTableFieldId="5" dataDxfId="109"/>
    <tableColumn id="6" xr3:uid="{6562F99E-FB13-5241-9F0C-255F1BF5876A}" uniqueName="6" name="AVG_IC50_SOLIDTUMORS_x" queryTableFieldId="6" dataDxfId="108"/>
    <tableColumn id="37" xr3:uid="{F5130395-4B2A-2A49-9C4E-3B45D4AC2610}" uniqueName="37" name="IC50_RATIO_LEUK" queryTableFieldId="37" dataDxfId="107">
      <calculatedColumnFormula xml:space="preserve"> stats_ic_gdsc2_TCELLS_RIGHTJOIN_155[[#This Row],[AVG_IC50_LEUK]]/stats_ic_gdsc2_TCELLS_RIGHTJOIN_155[[#This Row],[AVG_IC50_SOLIDTUMORS_x]]</calculatedColumnFormula>
    </tableColumn>
    <tableColumn id="7" xr3:uid="{9B296B0D-7052-CD4A-B314-5E20AABD1D70}" uniqueName="7" name="IC50_LEUK_TTEST" queryTableFieldId="7" dataDxfId="106"/>
    <tableColumn id="8" xr3:uid="{5E723F4B-8B99-6647-8B72-DD1D56EDAEE2}" uniqueName="8" name="IC50_LEUK_PVAL" queryTableFieldId="8" dataDxfId="105"/>
    <tableColumn id="14" xr3:uid="{A7A7A95C-64F7-6445-8100-FAB7F88EFD07}" uniqueName="14" name="KE37" queryTableFieldId="14" dataDxfId="104"/>
    <tableColumn id="15" xr3:uid="{F9DE043D-6817-0943-A86E-72F9FE449416}" uniqueName="15" name="LOUCY" queryTableFieldId="15" dataDxfId="103"/>
    <tableColumn id="16" xr3:uid="{C03375FF-E0A2-174B-A8B2-0E07F50C8FC3}" uniqueName="16" name="ALLSIL" queryTableFieldId="16" dataDxfId="102"/>
    <tableColumn id="17" xr3:uid="{F95CB674-C90E-1F41-8920-4A1F26653B2E}" uniqueName="17" name="P12ICHIKAWA" queryTableFieldId="17" dataDxfId="101"/>
    <tableColumn id="18" xr3:uid="{3B13528B-FCB9-0D46-8D43-BC02FACCE7BF}" uniqueName="18" name="RPMI8402" queryTableFieldId="18" dataDxfId="100"/>
    <tableColumn id="19" xr3:uid="{791BFDF9-20DD-CA4C-A749-A5837D77EC73}" uniqueName="19" name="MOLT13" queryTableFieldId="19" dataDxfId="99"/>
    <tableColumn id="20" xr3:uid="{2C98C32F-0977-3244-8C59-1C43D97729A8}" uniqueName="20" name="MOLT16" queryTableFieldId="20" dataDxfId="98"/>
    <tableColumn id="21" xr3:uid="{6BFD6726-CD8B-E146-B5EA-F6E3AEB49F45}" uniqueName="21" name="PF382" queryTableFieldId="21" dataDxfId="97"/>
    <tableColumn id="22" xr3:uid="{A071E32B-7D0A-4241-80B7-AC45513B2EDE}" uniqueName="22" name="SUPT1" queryTableFieldId="22" dataDxfId="96"/>
    <tableColumn id="23" xr3:uid="{4AE4B007-F748-BD4B-BE12-6B34F3D775D1}" uniqueName="23" name="DND41" queryTableFieldId="23" dataDxfId="95"/>
    <tableColumn id="24" xr3:uid="{DD4E0F64-9C56-7749-B0DE-4EBB39CD506F}" uniqueName="24" name="JURKAT" queryTableFieldId="24" dataDxfId="94"/>
    <tableColumn id="25" xr3:uid="{9A96CD0B-A160-4741-BB97-90A23ECBAD6E}" uniqueName="25" name="MOLT4" queryTableFieldId="25" dataDxfId="93"/>
    <tableColumn id="26" xr3:uid="{AF98B5CC-6F09-5649-B92E-6E5F76DAADD0}" uniqueName="26" name="CCRFCEM" queryTableFieldId="26" dataDxfId="92"/>
    <tableColumn id="27" xr3:uid="{A77FED55-22DE-7847-8DD8-9EBF0E400698}" uniqueName="27" name="ATN1" queryTableFieldId="27" dataDxfId="91"/>
    <tableColumn id="28" xr3:uid="{42AC9DD5-C5BC-6A40-B322-AEB974EF89F1}" uniqueName="28" name="BE13" queryTableFieldId="28" dataDxfId="90"/>
    <tableColumn id="29" xr3:uid="{457EC7E0-BF59-4041-A2E2-BB2C01E595BA}" uniqueName="29" name="CTV1" queryTableFieldId="29" dataDxfId="89"/>
    <tableColumn id="9" xr3:uid="{3D581651-0A66-F547-BA0A-761719012136}" uniqueName="9" name="MEAN_DIFF_IC50_LYMPH" queryTableFieldId="9" dataDxfId="88"/>
    <tableColumn id="10" xr3:uid="{7D137AE6-979F-924A-BB4C-733FD8E4CBD6}" uniqueName="10" name="AVG_IC50_LYMPH" queryTableFieldId="10" dataDxfId="87"/>
    <tableColumn id="11" xr3:uid="{6869EC5D-7C9A-1849-AEBD-BAD6DEFF5ECE}" uniqueName="11" name="AVG_IC50_SOLIDTUMORS_y" queryTableFieldId="11" dataDxfId="86"/>
    <tableColumn id="38" xr3:uid="{C7E208E8-1C45-9946-9924-094B8001FA9C}" uniqueName="38" name="AUC_RATIO_LYMPH" queryTableFieldId="38" dataDxfId="85">
      <calculatedColumnFormula xml:space="preserve"> stats_ic_gdsc2_TCELLS_RIGHTJOIN_155[[#This Row],[AVG_IC50_LYMPH]]/stats_ic_gdsc2_TCELLS_RIGHTJOIN_155[[#This Row],[AVG_IC50_SOLIDTUMORS_y]]</calculatedColumnFormula>
    </tableColumn>
    <tableColumn id="12" xr3:uid="{888ACF7B-74E5-EF49-91A5-6A2151489ECA}" uniqueName="12" name="IC50_LYMPH_TTEST" queryTableFieldId="12" dataDxfId="84"/>
    <tableColumn id="13" xr3:uid="{297B0116-B349-BC43-984D-016F18318FEE}" uniqueName="13" name="IC50_LYMPH_PVAL" queryTableFieldId="13" dataDxfId="83"/>
    <tableColumn id="30" xr3:uid="{008B51F2-8D47-9349-8E8B-4123E0C190B3}" uniqueName="30" name="KARPAS45" queryTableFieldId="30" dataDxfId="82"/>
    <tableColumn id="31" xr3:uid="{C81070C8-467E-624C-9634-630E050BD31A}" uniqueName="31" name="KARPAS299" queryTableFieldId="31" dataDxfId="81"/>
    <tableColumn id="32" xr3:uid="{3F399D04-88B7-5849-B0CA-839CA1C8D4E2}" uniqueName="32" name="HH" queryTableFieldId="32" dataDxfId="80"/>
    <tableColumn id="33" xr3:uid="{D0FB1A58-284F-4841-BFBE-E9726370B586}" uniqueName="33" name="SUPM2" queryTableFieldId="33" dataDxfId="79"/>
    <tableColumn id="34" xr3:uid="{2CEE7B31-0F0E-3846-A809-0D23B3FE667A}" uniqueName="34" name="DEL" queryTableFieldId="34" dataDxfId="78"/>
    <tableColumn id="35" xr3:uid="{1D5CAD45-3F47-9243-B0CF-DB288158FC8B}" uniqueName="35" name="SR786" queryTableFieldId="35" dataDxfId="77"/>
    <tableColumn id="36" xr3:uid="{803912FC-25FD-D14F-9904-AD98C093371F}" uniqueName="36" name="H9" queryTableFieldId="36" dataDxfId="7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818BA8-B381-9E48-846F-95A7E5580F84}" name="stats_auc_ctd2_TCELLS_RIGHTJOIN_545" displayName="stats_auc_ctd2_TCELLS_RIGHTJOIN_545" ref="A1:AL546" tableType="queryTable" totalsRowShown="0">
  <autoFilter ref="A1:AL546" xr:uid="{73818BA8-B381-9E48-846F-95A7E5580F84}"/>
  <sortState xmlns:xlrd2="http://schemas.microsoft.com/office/spreadsheetml/2017/richdata2" ref="A2:AL546">
    <sortCondition ref="D1:D546"/>
  </sortState>
  <tableColumns count="38">
    <tableColumn id="2" xr3:uid="{86828BEF-927F-0D48-9DAF-5E025B9BEA65}" uniqueName="2" name="TARGETS" queryTableFieldId="2" dataDxfId="75"/>
    <tableColumn id="1" xr3:uid="{E8A99D69-C9A7-6C4F-9A0D-0B84EA4D550E}" uniqueName="1" name="TARGET_PATHWAY" queryTableFieldId="1" dataDxfId="74"/>
    <tableColumn id="3" xr3:uid="{A05EE589-B13A-0547-8C00-A551E5682196}" uniqueName="3" name="DRUG_NAME" queryTableFieldId="3" dataDxfId="73"/>
    <tableColumn id="4" xr3:uid="{744EAB66-6EBB-8740-974C-187FE93E9DD5}" uniqueName="4" name="MEAN_DIFF_AUC_LEUK" queryTableFieldId="4" dataDxfId="72"/>
    <tableColumn id="5" xr3:uid="{5A47E02A-B3A1-DA42-B3F4-D1D598CB105F}" uniqueName="5" name="AVG_AUC_LEUK" queryTableFieldId="5" dataDxfId="71"/>
    <tableColumn id="6" xr3:uid="{90CBA55E-3176-2946-AD63-46E5FCBEEB89}" uniqueName="6" name="AVG_AUC_SOLIDTUMORS_x" queryTableFieldId="6" dataDxfId="70"/>
    <tableColumn id="37" xr3:uid="{193C8541-54F1-C344-A265-C671E6456563}" uniqueName="37" name="AUC_RATIO_LEUK" queryTableFieldId="37" dataDxfId="69">
      <calculatedColumnFormula>stats_auc_ctd2_TCELLS_RIGHTJOIN_545[[#This Row],[AVG_AUC_LEUK]]/stats_auc_ctd2_TCELLS_RIGHTJOIN_545[[#This Row],[AVG_AUC_SOLIDTUMORS_x]]</calculatedColumnFormula>
    </tableColumn>
    <tableColumn id="7" xr3:uid="{C1056DF2-CB6C-0845-A0F6-AD0F784A8DDD}" uniqueName="7" name="AUC_LEUK_TTEST" queryTableFieldId="7" dataDxfId="68"/>
    <tableColumn id="8" xr3:uid="{903387C6-EA9E-C547-AA16-9B8B19FADF69}" uniqueName="8" name="AUC_LEUK_PVAL" queryTableFieldId="8" dataDxfId="67"/>
    <tableColumn id="14" xr3:uid="{7B8BB690-B4B7-914E-A064-C94CC98A460F}" uniqueName="14" name="KE37" queryTableFieldId="14" dataDxfId="66"/>
    <tableColumn id="15" xr3:uid="{BEC53CC1-59CB-C142-B668-C117FE6E0C08}" uniqueName="15" name="ALLSIL" queryTableFieldId="15" dataDxfId="65"/>
    <tableColumn id="16" xr3:uid="{F299A6D1-4836-594F-B725-C4BA9E4955FF}" uniqueName="16" name="SUPT11" queryTableFieldId="16" dataDxfId="64"/>
    <tableColumn id="17" xr3:uid="{8D7708F9-FF41-834E-8782-F7763488960C}" uniqueName="17" name="TALL1" queryTableFieldId="17" dataDxfId="63"/>
    <tableColumn id="18" xr3:uid="{12F7DA59-D8DA-6B46-865C-E3500549B523}" uniqueName="18" name="P12ICHIKAWA" queryTableFieldId="18" dataDxfId="62"/>
    <tableColumn id="19" xr3:uid="{549E02E0-77CB-CE49-ACF4-D9EF600781F7}" uniqueName="19" name="PEER" queryTableFieldId="19" dataDxfId="61"/>
    <tableColumn id="20" xr3:uid="{A04EC72A-FA51-C845-A34C-4AC6B7EC635E}" uniqueName="20" name="RPMI8402" queryTableFieldId="20" dataDxfId="60"/>
    <tableColumn id="21" xr3:uid="{68AAE14A-DE7D-4F48-866C-5637915260A8}" uniqueName="21" name="MOLT13" queryTableFieldId="21" dataDxfId="59"/>
    <tableColumn id="22" xr3:uid="{AB5DB3CA-8FB0-9448-BABE-B65018EF1E00}" uniqueName="22" name="MOLT16" queryTableFieldId="22" dataDxfId="58"/>
    <tableColumn id="23" xr3:uid="{5A9952A5-F006-0E45-83D1-E4502B96C78E}" uniqueName="23" name="PF382" queryTableFieldId="23" dataDxfId="57"/>
    <tableColumn id="24" xr3:uid="{DCEF3704-D9FC-7045-9D01-74B620A4D1B9}" uniqueName="24" name="HPBALL" queryTableFieldId="24" dataDxfId="56"/>
    <tableColumn id="25" xr3:uid="{4A1720AC-71D4-6149-A486-9D447CDEEE8F}" uniqueName="25" name="SUPT1" queryTableFieldId="25" dataDxfId="55"/>
    <tableColumn id="26" xr3:uid="{4E6B851E-22F8-D942-BDD6-30D74AC54F39}" uniqueName="26" name="DND41" queryTableFieldId="26" dataDxfId="54"/>
    <tableColumn id="27" xr3:uid="{A48ECB3D-C0D7-2D4D-B973-B540A780CCE7}" uniqueName="27" name="JURKAT" queryTableFieldId="27" dataDxfId="53"/>
    <tableColumn id="9" xr3:uid="{4D4E03C4-E7D9-0D46-82C5-93A871F580D7}" uniqueName="9" name="MEAN_DIFF_AUC_LYMPH" queryTableFieldId="9" dataDxfId="52"/>
    <tableColumn id="10" xr3:uid="{758616F6-787E-B54A-83ED-8D5D2BC03574}" uniqueName="10" name="AVG_AUC_LYMPH" queryTableFieldId="10" dataDxfId="51"/>
    <tableColumn id="11" xr3:uid="{7C11F012-829D-644B-B7EA-801F7CB9ED54}" uniqueName="11" name="AVG_AUC_SOLIDTUMORS_y" queryTableFieldId="11" dataDxfId="50"/>
    <tableColumn id="38" xr3:uid="{C9B91373-C40C-204C-82F0-8761B3E109CB}" uniqueName="38" name="AUC_RATIO_LYMPH" queryTableFieldId="38" dataDxfId="49">
      <calculatedColumnFormula>stats_auc_ctd2_TCELLS_RIGHTJOIN_545[[#This Row],[AVG_AUC_LYMPH]]/stats_auc_ctd2_TCELLS_RIGHTJOIN_545[[#This Row],[AVG_AUC_SOLIDTUMORS_y]]</calculatedColumnFormula>
    </tableColumn>
    <tableColumn id="12" xr3:uid="{1A6DF162-B5BD-EF4E-A90B-3A92848FD3B5}" uniqueName="12" name="AUC_LYMPH_TTEST" queryTableFieldId="12" dataDxfId="48"/>
    <tableColumn id="13" xr3:uid="{5C88D31C-EEF2-BA40-81EE-D2D971CA1206}" uniqueName="13" name="AUC_LYMPH_PVAL" queryTableFieldId="13" dataDxfId="47"/>
    <tableColumn id="28" xr3:uid="{5A202809-F576-E34A-9329-E4BC5203726E}" uniqueName="28" name="KARPAS299" queryTableFieldId="28" dataDxfId="46"/>
    <tableColumn id="29" xr3:uid="{FAD798BD-0164-7A49-A4F2-2E370A009F57}" uniqueName="29" name="HH" queryTableFieldId="29" dataDxfId="45"/>
    <tableColumn id="30" xr3:uid="{30E95FA6-4C6A-9E4E-BCC4-5FB99C8B2776}" uniqueName="30" name="MJ" queryTableFieldId="30" dataDxfId="44"/>
    <tableColumn id="31" xr3:uid="{6A1F434E-CCBE-824D-A2F3-136AFBF919DB}" uniqueName="31" name="SUPM2" queryTableFieldId="31" dataDxfId="43"/>
    <tableColumn id="32" xr3:uid="{02DCE8A2-20DD-0446-B924-4412E7B01CAF}" uniqueName="32" name="SR786" queryTableFieldId="32" dataDxfId="42"/>
    <tableColumn id="33" xr3:uid="{BA444AEE-DCE3-D244-B6EB-885F89BE9BA4}" uniqueName="33" name="HUT78" queryTableFieldId="33" dataDxfId="41"/>
    <tableColumn id="34" xr3:uid="{BF3AABEE-4F50-4B40-BB85-60AAD0E0C8FA}" uniqueName="34" name="SUDHL1" queryTableFieldId="34" dataDxfId="40"/>
    <tableColumn id="35" xr3:uid="{61C66013-B811-894E-A5C7-729562AC75C4}" uniqueName="35" name="KIJK" queryTableFieldId="35" dataDxfId="39"/>
    <tableColumn id="36" xr3:uid="{3ABAF363-D77F-D146-816B-6F0DA793B499}" uniqueName="36" name="MOTN1" queryTableFieldId="36" dataDxfId="3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6ACC8CA-12CE-0346-A996-55ED8B4FFC90}" name="stats_ic_ctd2_TCELLS_RIGHTJOIN_545" displayName="stats_ic_ctd2_TCELLS_RIGHTJOIN_545" ref="A1:AL546" tableType="queryTable" totalsRowShown="0">
  <autoFilter ref="A1:AL546" xr:uid="{D6ACC8CA-12CE-0346-A996-55ED8B4FFC90}"/>
  <tableColumns count="38">
    <tableColumn id="2" xr3:uid="{654831F6-0032-8B49-B816-ADF3D72418F6}" uniqueName="2" name="TARGETS" queryTableFieldId="2" dataDxfId="37"/>
    <tableColumn id="1" xr3:uid="{70CBE63E-A11A-E641-85A7-60CCEBE2F328}" uniqueName="1" name="TARGET_PATHWAY" queryTableFieldId="1" dataDxfId="36"/>
    <tableColumn id="3" xr3:uid="{50F04408-5DC6-414F-8571-C968125C299D}" uniqueName="3" name="DRUG_NAME" queryTableFieldId="3" dataDxfId="35"/>
    <tableColumn id="4" xr3:uid="{778DB0B8-9555-4C40-8F5B-4385208514FE}" uniqueName="4" name="MEAN_DIFF_IC50_LEUK" queryTableFieldId="4" dataDxfId="34"/>
    <tableColumn id="5" xr3:uid="{9B286170-0F88-E94E-93B3-28124CBB768E}" uniqueName="5" name="AVG_IC50_LEUK" queryTableFieldId="5" dataDxfId="33"/>
    <tableColumn id="6" xr3:uid="{264069A4-2D03-F440-A6A3-13EAA5E25185}" uniqueName="6" name="AVG_IC50_SOLIDTUMORS_x" queryTableFieldId="6" dataDxfId="32"/>
    <tableColumn id="37" xr3:uid="{7CA2F197-F014-EE46-AE45-6564C0494FC8}" uniqueName="37" name="IC50_RATIO_LEUK" queryTableFieldId="38" dataDxfId="31">
      <calculatedColumnFormula xml:space="preserve"> stats_ic_ctd2_TCELLS_RIGHTJOIN_545[[#This Row],[AVG_IC50_LEUK]]/stats_ic_ctd2_TCELLS_RIGHTJOIN_545[[#This Row],[AVG_IC50_SOLIDTUMORS_x]]</calculatedColumnFormula>
    </tableColumn>
    <tableColumn id="7" xr3:uid="{EE09A1D3-9024-8A4A-B0D1-FF60437C6D98}" uniqueName="7" name="IC50_LEUK_TTEST" queryTableFieldId="7" dataDxfId="30"/>
    <tableColumn id="8" xr3:uid="{AB2066C0-6BB4-DC4A-938C-909C7D8637DC}" uniqueName="8" name="IC50_LEUK_PVAL" queryTableFieldId="8" dataDxfId="29"/>
    <tableColumn id="14" xr3:uid="{E8A5ADB8-438D-2C47-BDC4-534DC3389CD8}" uniqueName="14" name="KE37" queryTableFieldId="14" dataDxfId="28"/>
    <tableColumn id="15" xr3:uid="{62643F61-549E-FD44-A278-0FBAA0AACEEC}" uniqueName="15" name="ALLSIL" queryTableFieldId="15" dataDxfId="27"/>
    <tableColumn id="16" xr3:uid="{5A69E8EF-861B-8148-9742-853BB39E97F8}" uniqueName="16" name="SUPT11" queryTableFieldId="16" dataDxfId="26"/>
    <tableColumn id="17" xr3:uid="{8AB3AC7E-979F-BC41-8BAB-77E5217B15D5}" uniqueName="17" name="TALL1" queryTableFieldId="17" dataDxfId="25"/>
    <tableColumn id="18" xr3:uid="{83121630-1BEA-6B48-AD82-1313E1BE34E6}" uniqueName="18" name="P12ICHIKAWA" queryTableFieldId="18" dataDxfId="24"/>
    <tableColumn id="19" xr3:uid="{EB570505-6AC6-4C4B-95E3-C065A6D72149}" uniqueName="19" name="PEER" queryTableFieldId="19" dataDxfId="23"/>
    <tableColumn id="20" xr3:uid="{316B4C7C-C20F-BD48-9371-7DFEA32D4E11}" uniqueName="20" name="RPMI8402" queryTableFieldId="20" dataDxfId="22"/>
    <tableColumn id="21" xr3:uid="{8746FE2E-A3F2-1D4A-B2A3-88F370BBDCEC}" uniqueName="21" name="MOLT13" queryTableFieldId="21" dataDxfId="21"/>
    <tableColumn id="22" xr3:uid="{F113C456-E90E-5B4E-80AE-5323ACB7168C}" uniqueName="22" name="MOLT16" queryTableFieldId="22" dataDxfId="20"/>
    <tableColumn id="23" xr3:uid="{1B90CC01-B4D6-A444-95D4-37EAE8343489}" uniqueName="23" name="PF382" queryTableFieldId="23" dataDxfId="19"/>
    <tableColumn id="24" xr3:uid="{4C288C80-C9A9-C744-879E-FD584C1C25D4}" uniqueName="24" name="HPBALL" queryTableFieldId="24" dataDxfId="18"/>
    <tableColumn id="25" xr3:uid="{9AD4E1BE-3E4A-0742-91EB-BB4C4FE650BF}" uniqueName="25" name="SUPT1" queryTableFieldId="25" dataDxfId="17"/>
    <tableColumn id="26" xr3:uid="{82963A29-DAC8-FF4D-AE31-0D2CB6414216}" uniqueName="26" name="DND41" queryTableFieldId="26" dataDxfId="16"/>
    <tableColumn id="27" xr3:uid="{B2FFD955-F2A3-DF44-960F-C0CA6A571759}" uniqueName="27" name="JURKAT" queryTableFieldId="27" dataDxfId="15"/>
    <tableColumn id="9" xr3:uid="{AA82E9D1-7F6C-8945-BBF2-69980A6969C2}" uniqueName="9" name="MEAN_DIFF_IC50_LYMPH" queryTableFieldId="9" dataDxfId="14"/>
    <tableColumn id="10" xr3:uid="{DE4C422A-F19E-554F-8523-76A27A81E213}" uniqueName="10" name="AVG_IC50_LYMPH" queryTableFieldId="10" dataDxfId="13"/>
    <tableColumn id="11" xr3:uid="{B6B2BAF9-BD51-5542-B08C-5FC84A4B5F2A}" uniqueName="11" name="AVG_IC50_SOLIDTUMORS_y" queryTableFieldId="11" dataDxfId="12"/>
    <tableColumn id="38" xr3:uid="{23E784D7-F4FD-2F44-8F6C-60BBFC307B8A}" uniqueName="38" name="IC50_RATIO_LYMPH" queryTableFieldId="39" dataDxfId="11">
      <calculatedColumnFormula>stats_ic_ctd2_TCELLS_RIGHTJOIN_545[[#This Row],[AVG_IC50_LYMPH]]/stats_ic_ctd2_TCELLS_RIGHTJOIN_545[[#This Row],[AVG_IC50_SOLIDTUMORS_y]]</calculatedColumnFormula>
    </tableColumn>
    <tableColumn id="12" xr3:uid="{EF7F61F5-7BB6-414F-8418-B2D98B19AD0C}" uniqueName="12" name="IC50_LYMPH_TTEST" queryTableFieldId="12" dataDxfId="10"/>
    <tableColumn id="13" xr3:uid="{DC49B6D9-50FC-B448-A88C-5B3CA8A290B2}" uniqueName="13" name="IC50_LYMPH_PVAL" queryTableFieldId="13" dataDxfId="9"/>
    <tableColumn id="28" xr3:uid="{2CFF79F0-7A62-7C46-B2B5-EA12BDD0661A}" uniqueName="28" name="KARPAS299" queryTableFieldId="28" dataDxfId="8"/>
    <tableColumn id="29" xr3:uid="{F0C126C6-AEAE-8340-B24C-06C3F2B04D22}" uniqueName="29" name="HH" queryTableFieldId="29" dataDxfId="7"/>
    <tableColumn id="30" xr3:uid="{7E7354BC-5F06-9F48-A78B-0785393817BA}" uniqueName="30" name="MJ" queryTableFieldId="30" dataDxfId="6"/>
    <tableColumn id="31" xr3:uid="{8D35A00E-6AEC-E341-810C-96D76A31DD33}" uniqueName="31" name="SUPM2" queryTableFieldId="31" dataDxfId="5"/>
    <tableColumn id="32" xr3:uid="{839C2753-F612-C34F-B33E-CE85E7ED063F}" uniqueName="32" name="SR786" queryTableFieldId="32" dataDxfId="4"/>
    <tableColumn id="33" xr3:uid="{B96AA53E-B5DE-8040-AA42-C0F851013F6D}" uniqueName="33" name="HUT78" queryTableFieldId="33" dataDxfId="3"/>
    <tableColumn id="34" xr3:uid="{A9A04AC2-7731-EB41-9C82-F2833A60B61D}" uniqueName="34" name="SUDHL1" queryTableFieldId="34" dataDxfId="2"/>
    <tableColumn id="35" xr3:uid="{10E6BD25-0592-F34E-9793-649B8ED32D83}" uniqueName="35" name="KIJK" queryTableFieldId="35" dataDxfId="1"/>
    <tableColumn id="36" xr3:uid="{6A9B6BB5-631C-B34C-A020-2798E6AC9957}" uniqueName="36" name="MOTN1" queryTableFieldId="3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B46B-0461-0C4F-B766-949DE0051267}">
  <dimension ref="A1:R1005"/>
  <sheetViews>
    <sheetView tabSelected="1" topLeftCell="B1" zoomScale="92" workbookViewId="0">
      <selection activeCell="S6" sqref="S6"/>
    </sheetView>
  </sheetViews>
  <sheetFormatPr defaultColWidth="11" defaultRowHeight="15.95"/>
  <cols>
    <col min="1" max="1" width="50.875" style="17" customWidth="1"/>
    <col min="2" max="2" width="50.875" style="6" customWidth="1"/>
    <col min="3" max="3" width="50.875" style="17" customWidth="1"/>
    <col min="4" max="4" width="24.125" style="26" customWidth="1"/>
    <col min="5" max="5" width="17.5" style="26" bestFit="1" customWidth="1"/>
    <col min="6" max="6" width="25.625" style="26" bestFit="1" customWidth="1"/>
    <col min="7" max="7" width="25.625" style="30" customWidth="1"/>
    <col min="8" max="8" width="19" style="26" bestFit="1" customWidth="1"/>
    <col min="9" max="9" width="18" style="27" bestFit="1" customWidth="1"/>
    <col min="10" max="10" width="24.125" style="8" bestFit="1" customWidth="1"/>
    <col min="11" max="11" width="17.5" style="8" bestFit="1" customWidth="1"/>
    <col min="12" max="12" width="25.625" style="8" bestFit="1" customWidth="1"/>
    <col min="13" max="13" width="22.375" style="13" customWidth="1"/>
    <col min="14" max="14" width="19" style="8" bestFit="1" customWidth="1"/>
    <col min="15" max="15" width="18" style="20" bestFit="1" customWidth="1"/>
    <col min="16" max="16" width="15.625" style="10" bestFit="1" customWidth="1"/>
    <col min="17" max="17" width="22.625" style="10" bestFit="1" customWidth="1"/>
    <col min="18" max="18" width="11.375" style="11" bestFit="1" customWidth="1"/>
  </cols>
  <sheetData>
    <row r="1" spans="1:18">
      <c r="A1" s="16" t="s">
        <v>0</v>
      </c>
      <c r="B1" s="7" t="s">
        <v>1</v>
      </c>
      <c r="C1" s="16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1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25" t="s">
        <v>14</v>
      </c>
      <c r="P1" s="31" t="s">
        <v>15</v>
      </c>
      <c r="Q1" s="31" t="s">
        <v>16</v>
      </c>
      <c r="R1" s="32" t="s">
        <v>17</v>
      </c>
    </row>
    <row r="2" spans="1:18">
      <c r="A2" s="17" t="s">
        <v>18</v>
      </c>
      <c r="B2" s="6" t="s">
        <v>19</v>
      </c>
      <c r="C2" s="17" t="s">
        <v>20</v>
      </c>
      <c r="D2" s="26">
        <v>-0.1956</v>
      </c>
      <c r="E2" s="26">
        <v>0.58169000000000004</v>
      </c>
      <c r="F2" s="26">
        <v>0.77729000000000004</v>
      </c>
      <c r="G2" s="30">
        <f xml:space="preserve"> stats_auc_ic_summarypage[[#This Row],[AVG_AUC_TCELL]]/stats_auc_ic_summarypage[[#This Row],[AVG_AUC_SOLIDTUMORS]]</f>
        <v>0.74835646927144306</v>
      </c>
      <c r="H2" s="26">
        <v>-5.2939100000000003</v>
      </c>
      <c r="I2" s="27">
        <v>2.0000000000000002E-5</v>
      </c>
      <c r="J2" s="8">
        <v>-8043.9582200000004</v>
      </c>
      <c r="K2" s="8">
        <v>1901.58251</v>
      </c>
      <c r="L2" s="8">
        <v>9945.5407200000009</v>
      </c>
      <c r="M2" s="13">
        <f xml:space="preserve"> stats_auc_ic_summarypage[[#This Row],[AVG_IC50_TCELL]] / stats_auc_ic_summarypage[[#This Row],[AVG_IC50_SOLIDTUMORS]]</f>
        <v>0.19119950976380898</v>
      </c>
      <c r="N2" s="8">
        <v>-6.1166799999999997</v>
      </c>
      <c r="O2" s="20">
        <v>0</v>
      </c>
      <c r="P2" s="10">
        <v>23</v>
      </c>
      <c r="Q2" s="10">
        <v>764</v>
      </c>
      <c r="R2" s="11" t="s">
        <v>21</v>
      </c>
    </row>
    <row r="3" spans="1:18">
      <c r="A3" s="17" t="s">
        <v>22</v>
      </c>
      <c r="B3" s="6" t="s">
        <v>22</v>
      </c>
      <c r="C3" s="17" t="s">
        <v>23</v>
      </c>
      <c r="D3" s="26">
        <v>-0.1013</v>
      </c>
      <c r="E3" s="26">
        <v>0.77329000000000003</v>
      </c>
      <c r="F3" s="26">
        <v>0.87458999999999998</v>
      </c>
      <c r="G3" s="30">
        <f xml:space="preserve"> stats_auc_ic_summarypage[[#This Row],[AVG_AUC_TCELL]]/stats_auc_ic_summarypage[[#This Row],[AVG_AUC_SOLIDTUMORS]]</f>
        <v>0.88417429881430165</v>
      </c>
      <c r="H3" s="26">
        <v>-4.4567100000000002</v>
      </c>
      <c r="I3" s="27">
        <v>1.8000000000000001E-4</v>
      </c>
      <c r="J3" s="8">
        <v>-5179.7798199999997</v>
      </c>
      <c r="K3" s="8">
        <v>1256.9660699999999</v>
      </c>
      <c r="L3" s="8">
        <v>6436.7458900000001</v>
      </c>
      <c r="M3" s="13">
        <f xml:space="preserve"> stats_auc_ic_summarypage[[#This Row],[AVG_IC50_TCELL]] / stats_auc_ic_summarypage[[#This Row],[AVG_IC50_SOLIDTUMORS]]</f>
        <v>0.19527974095618678</v>
      </c>
      <c r="N3" s="8">
        <v>-9.4270099999999992</v>
      </c>
      <c r="O3" s="20">
        <v>0</v>
      </c>
      <c r="P3" s="10">
        <v>23</v>
      </c>
      <c r="Q3" s="10">
        <v>785</v>
      </c>
      <c r="R3" s="11" t="s">
        <v>21</v>
      </c>
    </row>
    <row r="4" spans="1:18">
      <c r="A4" s="17" t="s">
        <v>22</v>
      </c>
      <c r="B4" s="6" t="s">
        <v>22</v>
      </c>
      <c r="C4" s="17" t="s">
        <v>24</v>
      </c>
      <c r="D4" s="26">
        <v>-0.19821</v>
      </c>
      <c r="E4" s="26">
        <v>0.43363000000000002</v>
      </c>
      <c r="F4" s="26">
        <v>0.63183999999999996</v>
      </c>
      <c r="G4" s="30">
        <f xml:space="preserve"> stats_auc_ic_summarypage[[#This Row],[AVG_AUC_TCELL]]/stats_auc_ic_summarypage[[#This Row],[AVG_AUC_SOLIDTUMORS]]</f>
        <v>0.68629716383894668</v>
      </c>
      <c r="H4" s="26">
        <v>-4.0009899999999998</v>
      </c>
      <c r="I4" s="27">
        <v>6.0999999999999997E-4</v>
      </c>
      <c r="J4" s="8">
        <v>-1216.9924000000001</v>
      </c>
      <c r="K4" s="8">
        <v>523.11626999999999</v>
      </c>
      <c r="L4" s="8">
        <v>1740.1086700000001</v>
      </c>
      <c r="M4" s="13">
        <f xml:space="preserve"> stats_auc_ic_summarypage[[#This Row],[AVG_IC50_TCELL]] / stats_auc_ic_summarypage[[#This Row],[AVG_IC50_SOLIDTUMORS]]</f>
        <v>0.30062275938203331</v>
      </c>
      <c r="N4" s="8">
        <v>-4.2601699999999996</v>
      </c>
      <c r="O4" s="20">
        <v>1.2999999999999999E-4</v>
      </c>
      <c r="P4" s="10">
        <v>22</v>
      </c>
      <c r="Q4" s="10">
        <v>735</v>
      </c>
      <c r="R4" s="11" t="s">
        <v>21</v>
      </c>
    </row>
    <row r="5" spans="1:18">
      <c r="A5" s="17" t="s">
        <v>25</v>
      </c>
      <c r="B5" s="6" t="s">
        <v>26</v>
      </c>
      <c r="C5" s="17" t="s">
        <v>27</v>
      </c>
      <c r="D5" s="26">
        <v>-1.719E-2</v>
      </c>
      <c r="E5" s="26">
        <v>0.95026999999999995</v>
      </c>
      <c r="F5" s="26">
        <v>0.96745999999999999</v>
      </c>
      <c r="G5" s="30">
        <f xml:space="preserve"> stats_auc_ic_summarypage[[#This Row],[AVG_AUC_TCELL]]/stats_auc_ic_summarypage[[#This Row],[AVG_AUC_SOLIDTUMORS]]</f>
        <v>0.98223182353792404</v>
      </c>
      <c r="H5" s="26">
        <v>-1.4789011598153361</v>
      </c>
      <c r="I5" s="27">
        <v>0.15322649127248356</v>
      </c>
      <c r="J5" s="8">
        <v>-1171.43355</v>
      </c>
      <c r="K5" s="8">
        <v>145.37413000000001</v>
      </c>
      <c r="L5" s="8">
        <v>1316.8076799999999</v>
      </c>
      <c r="M5" s="13">
        <f xml:space="preserve"> stats_auc_ic_summarypage[[#This Row],[AVG_IC50_TCELL]] / stats_auc_ic_summarypage[[#This Row],[AVG_IC50_SOLIDTUMORS]]</f>
        <v>0.11039890806226162</v>
      </c>
      <c r="N5" s="8">
        <v>-11.583805558988733</v>
      </c>
      <c r="O5" s="20">
        <v>8.8217510033339957E-27</v>
      </c>
      <c r="P5" s="10">
        <v>23</v>
      </c>
      <c r="Q5" s="10">
        <v>624</v>
      </c>
      <c r="R5" s="11" t="s">
        <v>28</v>
      </c>
    </row>
    <row r="6" spans="1:18">
      <c r="A6" s="17" t="s">
        <v>29</v>
      </c>
      <c r="B6" s="6" t="s">
        <v>19</v>
      </c>
      <c r="C6" s="17" t="s">
        <v>30</v>
      </c>
      <c r="D6" s="26">
        <v>-7.4380000000000002E-2</v>
      </c>
      <c r="E6" s="26">
        <v>0.84796000000000005</v>
      </c>
      <c r="F6" s="26">
        <v>0.92234000000000005</v>
      </c>
      <c r="G6" s="30">
        <f xml:space="preserve"> stats_auc_ic_summarypage[[#This Row],[AVG_AUC_TCELL]]/stats_auc_ic_summarypage[[#This Row],[AVG_AUC_SOLIDTUMORS]]</f>
        <v>0.91935728690070906</v>
      </c>
      <c r="H6" s="26">
        <v>-2.1499274581587993</v>
      </c>
      <c r="I6" s="27">
        <v>4.270766013687094E-2</v>
      </c>
      <c r="J6" s="8">
        <v>-971.08335999999997</v>
      </c>
      <c r="K6" s="8">
        <v>72.07038</v>
      </c>
      <c r="L6" s="8">
        <v>1043.15374</v>
      </c>
      <c r="M6" s="13">
        <f xml:space="preserve"> stats_auc_ic_summarypage[[#This Row],[AVG_IC50_TCELL]] / stats_auc_ic_summarypage[[#This Row],[AVG_IC50_SOLIDTUMORS]]</f>
        <v>6.9088934100931282E-2</v>
      </c>
      <c r="N6" s="8">
        <v>-6.7869772597487943</v>
      </c>
      <c r="O6" s="20">
        <v>2.4688042031562406E-11</v>
      </c>
      <c r="P6" s="10">
        <v>23</v>
      </c>
      <c r="Q6" s="10">
        <v>670</v>
      </c>
      <c r="R6" s="11" t="s">
        <v>28</v>
      </c>
    </row>
    <row r="7" spans="1:18">
      <c r="A7" s="17" t="s">
        <v>22</v>
      </c>
      <c r="B7" s="6" t="s">
        <v>22</v>
      </c>
      <c r="C7" s="17" t="s">
        <v>31</v>
      </c>
      <c r="D7" s="26">
        <v>-9.9110000000000004E-2</v>
      </c>
      <c r="E7" s="26">
        <v>0.81608999999999998</v>
      </c>
      <c r="F7" s="26">
        <v>0.91518999999999995</v>
      </c>
      <c r="G7" s="30">
        <f xml:space="preserve"> stats_auc_ic_summarypage[[#This Row],[AVG_AUC_TCELL]]/stats_auc_ic_summarypage[[#This Row],[AVG_AUC_SOLIDTUMORS]]</f>
        <v>0.89171647417476152</v>
      </c>
      <c r="H7" s="26">
        <v>-4.0563500278366647</v>
      </c>
      <c r="I7" s="27">
        <v>5.9106643922853517E-4</v>
      </c>
      <c r="J7" s="8">
        <v>-755.56800999999996</v>
      </c>
      <c r="K7" s="8">
        <v>24.733910000000002</v>
      </c>
      <c r="L7" s="8">
        <v>780.30192</v>
      </c>
      <c r="M7" s="13">
        <f xml:space="preserve"> stats_auc_ic_summarypage[[#This Row],[AVG_IC50_TCELL]] / stats_auc_ic_summarypage[[#This Row],[AVG_IC50_SOLIDTUMORS]]</f>
        <v>3.1697871511068433E-2</v>
      </c>
      <c r="N7" s="8">
        <v>-9.269175481698019</v>
      </c>
      <c r="O7" s="20">
        <v>3.2064071867788809E-19</v>
      </c>
      <c r="P7" s="10">
        <v>21</v>
      </c>
      <c r="Q7" s="10">
        <v>599</v>
      </c>
      <c r="R7" s="11" t="s">
        <v>28</v>
      </c>
    </row>
    <row r="8" spans="1:18">
      <c r="A8" s="17" t="s">
        <v>32</v>
      </c>
      <c r="B8" s="6" t="s">
        <v>33</v>
      </c>
      <c r="C8" s="17" t="s">
        <v>34</v>
      </c>
      <c r="D8" s="26">
        <v>-3.3160000000000002E-2</v>
      </c>
      <c r="E8" s="26">
        <v>0.83845000000000003</v>
      </c>
      <c r="F8" s="26">
        <v>0.87161</v>
      </c>
      <c r="G8" s="30">
        <f xml:space="preserve"> stats_auc_ic_summarypage[[#This Row],[AVG_AUC_TCELL]]/stats_auc_ic_summarypage[[#This Row],[AVG_AUC_SOLIDTUMORS]]</f>
        <v>0.96195546173173785</v>
      </c>
      <c r="H8" s="26">
        <v>-2.7405897844930931</v>
      </c>
      <c r="I8" s="27">
        <v>1.2152492707210073E-2</v>
      </c>
      <c r="J8" s="8">
        <v>-754.98969</v>
      </c>
      <c r="K8" s="8">
        <v>54.980609999999999</v>
      </c>
      <c r="L8" s="8">
        <v>809.97029999999995</v>
      </c>
      <c r="M8" s="13">
        <f xml:space="preserve"> stats_auc_ic_summarypage[[#This Row],[AVG_IC50_TCELL]] / stats_auc_ic_summarypage[[#This Row],[AVG_IC50_SOLIDTUMORS]]</f>
        <v>6.7879785221754432E-2</v>
      </c>
      <c r="N8" s="8">
        <v>-5.4583762486968386</v>
      </c>
      <c r="O8" s="20">
        <v>7.0327104653512586E-8</v>
      </c>
      <c r="P8" s="10">
        <v>21</v>
      </c>
      <c r="Q8" s="10">
        <v>599</v>
      </c>
      <c r="R8" s="11" t="s">
        <v>28</v>
      </c>
    </row>
    <row r="9" spans="1:18">
      <c r="A9" s="17" t="s">
        <v>22</v>
      </c>
      <c r="B9" s="6" t="s">
        <v>22</v>
      </c>
      <c r="C9" s="17" t="s">
        <v>35</v>
      </c>
      <c r="D9" s="26">
        <v>9.6500000000000006E-3</v>
      </c>
      <c r="E9" s="26">
        <v>0.98989000000000005</v>
      </c>
      <c r="F9" s="26">
        <v>0.98024</v>
      </c>
      <c r="G9" s="30">
        <f xml:space="preserve"> stats_auc_ic_summarypage[[#This Row],[AVG_AUC_TCELL]]/stats_auc_ic_summarypage[[#This Row],[AVG_AUC_SOLIDTUMORS]]</f>
        <v>1.0098445278707255</v>
      </c>
      <c r="H9" s="26">
        <v>7.4954047401944797</v>
      </c>
      <c r="I9" s="27">
        <v>7.6882479690006105E-8</v>
      </c>
      <c r="J9" s="8">
        <v>-715.77545999999995</v>
      </c>
      <c r="K9" s="8">
        <v>110.80456</v>
      </c>
      <c r="L9" s="8">
        <v>826.58001999999999</v>
      </c>
      <c r="M9" s="13">
        <f xml:space="preserve"> stats_auc_ic_summarypage[[#This Row],[AVG_IC50_TCELL]] / stats_auc_ic_summarypage[[#This Row],[AVG_IC50_SOLIDTUMORS]]</f>
        <v>0.13405182477069794</v>
      </c>
      <c r="N9" s="8">
        <v>-11.561593951092371</v>
      </c>
      <c r="O9" s="20">
        <v>1.78150910749686E-27</v>
      </c>
      <c r="P9" s="10">
        <v>23</v>
      </c>
      <c r="Q9" s="10">
        <v>665</v>
      </c>
      <c r="R9" s="11" t="s">
        <v>28</v>
      </c>
    </row>
    <row r="10" spans="1:18">
      <c r="A10" s="17" t="s">
        <v>36</v>
      </c>
      <c r="B10" s="6" t="s">
        <v>37</v>
      </c>
      <c r="C10" s="17" t="s">
        <v>38</v>
      </c>
      <c r="D10" s="26">
        <v>-3.2099999999999997E-2</v>
      </c>
      <c r="E10" s="26">
        <v>0.94576000000000005</v>
      </c>
      <c r="F10" s="26">
        <v>0.97785999999999995</v>
      </c>
      <c r="G10" s="30">
        <f xml:space="preserve"> stats_auc_ic_summarypage[[#This Row],[AVG_AUC_TCELL]]/stats_auc_ic_summarypage[[#This Row],[AVG_AUC_SOLIDTUMORS]]</f>
        <v>0.96717321497964959</v>
      </c>
      <c r="H10" s="26">
        <v>-2.2713433079048446</v>
      </c>
      <c r="I10" s="27">
        <v>3.3232108213357134E-2</v>
      </c>
      <c r="J10" s="8">
        <v>-692.75909000000001</v>
      </c>
      <c r="K10" s="8">
        <v>62.605350000000001</v>
      </c>
      <c r="L10" s="8">
        <v>755.36442999999997</v>
      </c>
      <c r="M10" s="13">
        <f xml:space="preserve"> stats_auc_ic_summarypage[[#This Row],[AVG_IC50_TCELL]] / stats_auc_ic_summarypage[[#This Row],[AVG_IC50_SOLIDTUMORS]]</f>
        <v>8.2880987657838218E-2</v>
      </c>
      <c r="N10" s="8">
        <v>-10.607048466102141</v>
      </c>
      <c r="O10" s="20">
        <v>2.851688141822436E-24</v>
      </c>
      <c r="P10" s="10">
        <v>23</v>
      </c>
      <c r="Q10" s="10">
        <v>625</v>
      </c>
      <c r="R10" s="11" t="s">
        <v>28</v>
      </c>
    </row>
    <row r="11" spans="1:18">
      <c r="A11" s="17" t="s">
        <v>25</v>
      </c>
      <c r="B11" s="6" t="s">
        <v>26</v>
      </c>
      <c r="C11" s="17" t="s">
        <v>39</v>
      </c>
      <c r="D11" s="26">
        <v>-4.0739999999999998E-2</v>
      </c>
      <c r="E11" s="26">
        <v>0.90371000000000001</v>
      </c>
      <c r="F11" s="26">
        <v>0.94445999999999997</v>
      </c>
      <c r="G11" s="30">
        <f xml:space="preserve"> stats_auc_ic_summarypage[[#This Row],[AVG_AUC_TCELL]]/stats_auc_ic_summarypage[[#This Row],[AVG_AUC_SOLIDTUMORS]]</f>
        <v>0.95685365182220528</v>
      </c>
      <c r="H11" s="26">
        <v>-2.3072608389795817</v>
      </c>
      <c r="I11" s="27">
        <v>3.062190534242978E-2</v>
      </c>
      <c r="J11" s="8">
        <v>-644.24612000000002</v>
      </c>
      <c r="K11" s="8">
        <v>50.05003</v>
      </c>
      <c r="L11" s="8">
        <v>694.29615000000001</v>
      </c>
      <c r="M11" s="13">
        <f xml:space="preserve"> stats_auc_ic_summarypage[[#This Row],[AVG_IC50_TCELL]] / stats_auc_ic_summarypage[[#This Row],[AVG_IC50_SOLIDTUMORS]]</f>
        <v>7.20874370396552E-2</v>
      </c>
      <c r="N11" s="8">
        <v>-11.047007852034625</v>
      </c>
      <c r="O11" s="20">
        <v>3.3290175896913019E-26</v>
      </c>
      <c r="P11" s="10">
        <v>23</v>
      </c>
      <c r="Q11" s="10">
        <v>667</v>
      </c>
      <c r="R11" s="11" t="s">
        <v>28</v>
      </c>
    </row>
    <row r="12" spans="1:18">
      <c r="A12" s="17" t="s">
        <v>22</v>
      </c>
      <c r="B12" s="6" t="s">
        <v>22</v>
      </c>
      <c r="C12" s="17" t="s">
        <v>40</v>
      </c>
      <c r="D12" s="26">
        <v>-7.9170000000000004E-2</v>
      </c>
      <c r="E12" s="26">
        <v>0.85011999999999999</v>
      </c>
      <c r="F12" s="26">
        <v>0.92928999999999995</v>
      </c>
      <c r="G12" s="30">
        <f xml:space="preserve"> stats_auc_ic_summarypage[[#This Row],[AVG_AUC_TCELL]]/stats_auc_ic_summarypage[[#This Row],[AVG_AUC_SOLIDTUMORS]]</f>
        <v>0.91480592710563979</v>
      </c>
      <c r="H12" s="26">
        <v>-4.3105805034060962</v>
      </c>
      <c r="I12" s="27">
        <v>2.9591203741725675E-4</v>
      </c>
      <c r="J12" s="8">
        <v>-483.41187000000002</v>
      </c>
      <c r="K12" s="8">
        <v>18.306339999999999</v>
      </c>
      <c r="L12" s="8">
        <v>501.71821</v>
      </c>
      <c r="M12" s="13">
        <f xml:space="preserve"> stats_auc_ic_summarypage[[#This Row],[AVG_IC50_TCELL]] / stats_auc_ic_summarypage[[#This Row],[AVG_IC50_SOLIDTUMORS]]</f>
        <v>3.6487294332011588E-2</v>
      </c>
      <c r="N12" s="8">
        <v>-9.4061946203195674</v>
      </c>
      <c r="O12" s="20">
        <v>1.0259345625003317E-19</v>
      </c>
      <c r="P12" s="10">
        <v>22</v>
      </c>
      <c r="Q12" s="10">
        <v>600</v>
      </c>
      <c r="R12" s="11" t="s">
        <v>28</v>
      </c>
    </row>
    <row r="13" spans="1:18">
      <c r="A13" s="17" t="s">
        <v>41</v>
      </c>
      <c r="B13" s="6" t="s">
        <v>37</v>
      </c>
      <c r="C13" s="17" t="s">
        <v>42</v>
      </c>
      <c r="D13" s="26">
        <v>-3.3610000000000001E-2</v>
      </c>
      <c r="E13" s="26">
        <v>0.91696</v>
      </c>
      <c r="F13" s="26">
        <v>0.95057000000000003</v>
      </c>
      <c r="G13" s="30">
        <f xml:space="preserve"> stats_auc_ic_summarypage[[#This Row],[AVG_AUC_TCELL]]/stats_auc_ic_summarypage[[#This Row],[AVG_AUC_SOLIDTUMORS]]</f>
        <v>0.96464226727121616</v>
      </c>
      <c r="H13" s="26">
        <v>-1.3648217820449122</v>
      </c>
      <c r="I13" s="27">
        <v>0.18587255188957294</v>
      </c>
      <c r="J13" s="8">
        <v>-471.17250999999999</v>
      </c>
      <c r="K13" s="8">
        <v>51.113219999999998</v>
      </c>
      <c r="L13" s="8">
        <v>522.28574000000003</v>
      </c>
      <c r="M13" s="13">
        <f xml:space="preserve"> stats_auc_ic_summarypage[[#This Row],[AVG_IC50_TCELL]] / stats_auc_ic_summarypage[[#This Row],[AVG_IC50_SOLIDTUMORS]]</f>
        <v>9.7864475488072866E-2</v>
      </c>
      <c r="N13" s="8">
        <v>-9.9867846995901424</v>
      </c>
      <c r="O13" s="20">
        <v>2.7047561242133687E-21</v>
      </c>
      <c r="P13" s="10">
        <v>23</v>
      </c>
      <c r="Q13" s="10">
        <v>644</v>
      </c>
      <c r="R13" s="11" t="s">
        <v>28</v>
      </c>
    </row>
    <row r="14" spans="1:18">
      <c r="A14" s="17" t="s">
        <v>43</v>
      </c>
      <c r="B14" s="6" t="s">
        <v>44</v>
      </c>
      <c r="C14" s="17" t="s">
        <v>45</v>
      </c>
      <c r="D14" s="26">
        <v>1.4840000000000001E-2</v>
      </c>
      <c r="E14" s="26">
        <v>0.98573</v>
      </c>
      <c r="F14" s="26">
        <v>0.97089000000000003</v>
      </c>
      <c r="G14" s="30">
        <f xml:space="preserve"> stats_auc_ic_summarypage[[#This Row],[AVG_AUC_TCELL]]/stats_auc_ic_summarypage[[#This Row],[AVG_AUC_SOLIDTUMORS]]</f>
        <v>1.0152849447414227</v>
      </c>
      <c r="H14" s="26">
        <v>5.9070014376209681</v>
      </c>
      <c r="I14" s="27">
        <v>3.1663031582544795E-6</v>
      </c>
      <c r="J14" s="8">
        <v>-429.76049999999998</v>
      </c>
      <c r="K14" s="8">
        <v>77.272930000000002</v>
      </c>
      <c r="L14" s="8">
        <v>507.03341999999998</v>
      </c>
      <c r="M14" s="13">
        <f xml:space="preserve"> stats_auc_ic_summarypage[[#This Row],[AVG_IC50_TCELL]] / stats_auc_ic_summarypage[[#This Row],[AVG_IC50_SOLIDTUMORS]]</f>
        <v>0.1524020448198464</v>
      </c>
      <c r="N14" s="8">
        <v>-12.083645974196667</v>
      </c>
      <c r="O14" s="20">
        <v>4.0282436190182829E-30</v>
      </c>
      <c r="P14" s="10">
        <v>23</v>
      </c>
      <c r="Q14" s="10">
        <v>618</v>
      </c>
      <c r="R14" s="11" t="s">
        <v>28</v>
      </c>
    </row>
    <row r="15" spans="1:18">
      <c r="A15" s="17" t="s">
        <v>46</v>
      </c>
      <c r="B15" s="6" t="s">
        <v>47</v>
      </c>
      <c r="C15" s="17" t="s">
        <v>48</v>
      </c>
      <c r="D15" s="26">
        <v>1.051E-2</v>
      </c>
      <c r="E15" s="26">
        <v>0.98411999999999999</v>
      </c>
      <c r="F15" s="26">
        <v>0.97360999999999998</v>
      </c>
      <c r="G15" s="30">
        <f xml:space="preserve"> stats_auc_ic_summarypage[[#This Row],[AVG_AUC_TCELL]]/stats_auc_ic_summarypage[[#This Row],[AVG_AUC_SOLIDTUMORS]]</f>
        <v>1.0107948767987183</v>
      </c>
      <c r="H15" s="26">
        <v>4.6118353439278748</v>
      </c>
      <c r="I15" s="27">
        <v>1.1410157896718879E-4</v>
      </c>
      <c r="J15" s="8">
        <v>-408.45285999999999</v>
      </c>
      <c r="K15" s="8">
        <v>82.625050000000002</v>
      </c>
      <c r="L15" s="8">
        <v>491.0779</v>
      </c>
      <c r="M15" s="13">
        <f xml:space="preserve"> stats_auc_ic_summarypage[[#This Row],[AVG_IC50_TCELL]] / stats_auc_ic_summarypage[[#This Row],[AVG_IC50_SOLIDTUMORS]]</f>
        <v>0.16825243001161322</v>
      </c>
      <c r="N15" s="8">
        <v>-10.539242257292466</v>
      </c>
      <c r="O15" s="20">
        <v>7.9956216742209841E-23</v>
      </c>
      <c r="P15" s="10">
        <v>23</v>
      </c>
      <c r="Q15" s="10">
        <v>665</v>
      </c>
      <c r="R15" s="11" t="s">
        <v>28</v>
      </c>
    </row>
    <row r="16" spans="1:18">
      <c r="A16" s="17" t="s">
        <v>49</v>
      </c>
      <c r="B16" s="6" t="s">
        <v>50</v>
      </c>
      <c r="C16" s="17" t="s">
        <v>51</v>
      </c>
      <c r="D16" s="26">
        <v>1.329E-2</v>
      </c>
      <c r="E16" s="26">
        <v>0.98877999999999999</v>
      </c>
      <c r="F16" s="26">
        <v>0.97550000000000003</v>
      </c>
      <c r="G16" s="30">
        <f xml:space="preserve"> stats_auc_ic_summarypage[[#This Row],[AVG_AUC_TCELL]]/stats_auc_ic_summarypage[[#This Row],[AVG_AUC_SOLIDTUMORS]]</f>
        <v>1.0136135315222963</v>
      </c>
      <c r="H16" s="26">
        <v>9.1265088296809616</v>
      </c>
      <c r="I16" s="27">
        <v>1.5874384532862866E-9</v>
      </c>
      <c r="J16" s="8">
        <v>-405.25479000000001</v>
      </c>
      <c r="K16" s="8">
        <v>96.028829999999999</v>
      </c>
      <c r="L16" s="8">
        <v>501.28361999999998</v>
      </c>
      <c r="M16" s="13">
        <f xml:space="preserve"> stats_auc_ic_summarypage[[#This Row],[AVG_IC50_TCELL]] / stats_auc_ic_summarypage[[#This Row],[AVG_IC50_SOLIDTUMORS]]</f>
        <v>0.191565864450149</v>
      </c>
      <c r="N16" s="8">
        <v>-10.884084511975813</v>
      </c>
      <c r="O16" s="20">
        <v>1.2005019271974249E-23</v>
      </c>
      <c r="P16" s="10">
        <v>22</v>
      </c>
      <c r="Q16" s="10">
        <v>600</v>
      </c>
      <c r="R16" s="11" t="s">
        <v>28</v>
      </c>
    </row>
    <row r="17" spans="1:18">
      <c r="A17" s="17" t="s">
        <v>52</v>
      </c>
      <c r="B17" s="6" t="s">
        <v>53</v>
      </c>
      <c r="C17" s="17" t="s">
        <v>54</v>
      </c>
      <c r="D17" s="26">
        <v>1.9109999999999999E-2</v>
      </c>
      <c r="E17" s="26">
        <v>0.95823999999999998</v>
      </c>
      <c r="F17" s="26">
        <v>0.93913999999999997</v>
      </c>
      <c r="G17" s="30">
        <f xml:space="preserve"> stats_auc_ic_summarypage[[#This Row],[AVG_AUC_TCELL]]/stats_auc_ic_summarypage[[#This Row],[AVG_AUC_SOLIDTUMORS]]</f>
        <v>1.0203377558191538</v>
      </c>
      <c r="H17" s="26">
        <v>2.2330769167636508</v>
      </c>
      <c r="I17" s="27">
        <v>3.1227029834577105E-2</v>
      </c>
      <c r="J17" s="8">
        <v>-403.86347000000001</v>
      </c>
      <c r="K17" s="8">
        <v>34.14855</v>
      </c>
      <c r="L17" s="8">
        <v>438.01200999999998</v>
      </c>
      <c r="M17" s="13">
        <f xml:space="preserve"> stats_auc_ic_summarypage[[#This Row],[AVG_IC50_TCELL]] / stats_auc_ic_summarypage[[#This Row],[AVG_IC50_SOLIDTUMORS]]</f>
        <v>7.7962588286106582E-2</v>
      </c>
      <c r="N17" s="8">
        <v>-9.5192228059873454</v>
      </c>
      <c r="O17" s="20">
        <v>3.4092375505474052E-20</v>
      </c>
      <c r="P17" s="10">
        <v>23</v>
      </c>
      <c r="Q17" s="10">
        <v>631</v>
      </c>
      <c r="R17" s="11" t="s">
        <v>28</v>
      </c>
    </row>
    <row r="18" spans="1:18">
      <c r="A18" s="17" t="s">
        <v>55</v>
      </c>
      <c r="B18" s="6" t="s">
        <v>26</v>
      </c>
      <c r="C18" s="17" t="s">
        <v>56</v>
      </c>
      <c r="D18" s="26">
        <v>1.302E-2</v>
      </c>
      <c r="E18" s="26">
        <v>0.98670999999999998</v>
      </c>
      <c r="F18" s="26">
        <v>0.97369000000000006</v>
      </c>
      <c r="G18" s="30">
        <f xml:space="preserve"> stats_auc_ic_summarypage[[#This Row],[AVG_AUC_TCELL]]/stats_auc_ic_summarypage[[#This Row],[AVG_AUC_SOLIDTUMORS]]</f>
        <v>1.0133718123838182</v>
      </c>
      <c r="H18" s="26">
        <v>6.4303592799540272</v>
      </c>
      <c r="I18" s="27">
        <v>1.0006880753464609E-6</v>
      </c>
      <c r="J18" s="8">
        <v>-401.70386000000002</v>
      </c>
      <c r="K18" s="8">
        <v>89.814970000000002</v>
      </c>
      <c r="L18" s="8">
        <v>491.51884000000001</v>
      </c>
      <c r="M18" s="13">
        <f xml:space="preserve"> stats_auc_ic_summarypage[[#This Row],[AVG_IC50_TCELL]] / stats_auc_ic_summarypage[[#This Row],[AVG_IC50_SOLIDTUMORS]]</f>
        <v>0.18272945549757563</v>
      </c>
      <c r="N18" s="8">
        <v>-8.5537068737882116</v>
      </c>
      <c r="O18" s="20">
        <v>1.2406962250247193E-16</v>
      </c>
      <c r="P18" s="10">
        <v>23</v>
      </c>
      <c r="Q18" s="10">
        <v>625</v>
      </c>
      <c r="R18" s="11" t="s">
        <v>28</v>
      </c>
    </row>
    <row r="19" spans="1:18">
      <c r="A19" s="17" t="s">
        <v>57</v>
      </c>
      <c r="B19" s="6" t="s">
        <v>58</v>
      </c>
      <c r="C19" s="17" t="s">
        <v>59</v>
      </c>
      <c r="D19" s="26">
        <v>-1.9939999999999999E-2</v>
      </c>
      <c r="E19" s="26">
        <v>0.93252999999999997</v>
      </c>
      <c r="F19" s="26">
        <v>0.95247000000000004</v>
      </c>
      <c r="G19" s="30">
        <f xml:space="preserve"> stats_auc_ic_summarypage[[#This Row],[AVG_AUC_TCELL]]/stats_auc_ic_summarypage[[#This Row],[AVG_AUC_SOLIDTUMORS]]</f>
        <v>0.97906495742648059</v>
      </c>
      <c r="H19" s="26">
        <v>-1.8118143342135613</v>
      </c>
      <c r="I19" s="27">
        <v>8.3213636264632365E-2</v>
      </c>
      <c r="J19" s="8">
        <v>-371.94202999999999</v>
      </c>
      <c r="K19" s="8">
        <v>43.563720000000004</v>
      </c>
      <c r="L19" s="8">
        <v>415.50574</v>
      </c>
      <c r="M19" s="13">
        <f xml:space="preserve"> stats_auc_ic_summarypage[[#This Row],[AVG_IC50_TCELL]] / stats_auc_ic_summarypage[[#This Row],[AVG_IC50_SOLIDTUMORS]]</f>
        <v>0.10484504979401729</v>
      </c>
      <c r="N19" s="8">
        <v>-9.8349979844479805</v>
      </c>
      <c r="O19" s="20">
        <v>3.8619587271296669E-20</v>
      </c>
      <c r="P19" s="10">
        <v>23</v>
      </c>
      <c r="Q19" s="10">
        <v>626</v>
      </c>
      <c r="R19" s="11" t="s">
        <v>28</v>
      </c>
    </row>
    <row r="20" spans="1:18">
      <c r="A20" s="17" t="s">
        <v>60</v>
      </c>
      <c r="B20" s="6" t="s">
        <v>19</v>
      </c>
      <c r="C20" s="17" t="s">
        <v>61</v>
      </c>
      <c r="D20" s="26">
        <v>1.6219999999999998E-2</v>
      </c>
      <c r="E20" s="26">
        <v>0.98824999999999996</v>
      </c>
      <c r="F20" s="26">
        <v>0.97202999999999995</v>
      </c>
      <c r="G20" s="30">
        <f xml:space="preserve"> stats_auc_ic_summarypage[[#This Row],[AVG_AUC_TCELL]]/stats_auc_ic_summarypage[[#This Row],[AVG_AUC_SOLIDTUMORS]]</f>
        <v>1.0166867277758918</v>
      </c>
      <c r="H20" s="26">
        <v>10.729183216312753</v>
      </c>
      <c r="I20" s="27">
        <v>1.3498405196437332E-12</v>
      </c>
      <c r="J20" s="8">
        <v>-369.82432</v>
      </c>
      <c r="K20" s="8">
        <v>91.586089999999999</v>
      </c>
      <c r="L20" s="8">
        <v>461.41041000000001</v>
      </c>
      <c r="M20" s="13">
        <f xml:space="preserve"> stats_auc_ic_summarypage[[#This Row],[AVG_IC50_TCELL]] / stats_auc_ic_summarypage[[#This Row],[AVG_IC50_SOLIDTUMORS]]</f>
        <v>0.19849159883497208</v>
      </c>
      <c r="N20" s="8">
        <v>-10.749997120373324</v>
      </c>
      <c r="O20" s="20">
        <v>3.9131573972781376E-23</v>
      </c>
      <c r="P20" s="10">
        <v>22</v>
      </c>
      <c r="Q20" s="10">
        <v>600</v>
      </c>
      <c r="R20" s="11" t="s">
        <v>28</v>
      </c>
    </row>
    <row r="21" spans="1:18">
      <c r="A21" s="17" t="s">
        <v>62</v>
      </c>
      <c r="B21" s="6" t="s">
        <v>44</v>
      </c>
      <c r="C21" s="17" t="s">
        <v>63</v>
      </c>
      <c r="D21" s="26">
        <v>4.9399999999999999E-3</v>
      </c>
      <c r="E21" s="26">
        <v>0.97675000000000001</v>
      </c>
      <c r="F21" s="26">
        <v>0.97180999999999995</v>
      </c>
      <c r="G21" s="30">
        <f xml:space="preserve"> stats_auc_ic_summarypage[[#This Row],[AVG_AUC_TCELL]]/stats_auc_ic_summarypage[[#This Row],[AVG_AUC_SOLIDTUMORS]]</f>
        <v>1.0050832981755693</v>
      </c>
      <c r="H21" s="26">
        <v>1.2247065641880623</v>
      </c>
      <c r="I21" s="27">
        <v>0.23379073585013097</v>
      </c>
      <c r="J21" s="8">
        <v>-364.38242000000002</v>
      </c>
      <c r="K21" s="8">
        <v>62.975940000000001</v>
      </c>
      <c r="L21" s="8">
        <v>427.35836</v>
      </c>
      <c r="M21" s="13">
        <f xml:space="preserve"> stats_auc_ic_summarypage[[#This Row],[AVG_IC50_TCELL]] / stats_auc_ic_summarypage[[#This Row],[AVG_IC50_SOLIDTUMORS]]</f>
        <v>0.14736096422683764</v>
      </c>
      <c r="N21" s="8">
        <v>-13.161411357476366</v>
      </c>
      <c r="O21" s="20">
        <v>3.1209971683147325E-34</v>
      </c>
      <c r="P21" s="10">
        <v>22</v>
      </c>
      <c r="Q21" s="10">
        <v>600</v>
      </c>
      <c r="R21" s="11" t="s">
        <v>28</v>
      </c>
    </row>
    <row r="22" spans="1:18">
      <c r="A22" s="17" t="s">
        <v>22</v>
      </c>
      <c r="B22" s="6" t="s">
        <v>22</v>
      </c>
      <c r="C22" s="17" t="s">
        <v>64</v>
      </c>
      <c r="D22" s="26">
        <v>2.0100000000000001E-3</v>
      </c>
      <c r="E22" s="26">
        <v>0.96872999999999998</v>
      </c>
      <c r="F22" s="26">
        <v>0.96672000000000002</v>
      </c>
      <c r="G22" s="30">
        <f xml:space="preserve"> stats_auc_ic_summarypage[[#This Row],[AVG_AUC_TCELL]]/stats_auc_ic_summarypage[[#This Row],[AVG_AUC_SOLIDTUMORS]]</f>
        <v>1.0020791956305859</v>
      </c>
      <c r="H22" s="26">
        <v>0.41914324893125515</v>
      </c>
      <c r="I22" s="27">
        <v>0.67892567076667354</v>
      </c>
      <c r="J22" s="8">
        <v>-362.66264000000001</v>
      </c>
      <c r="K22" s="8">
        <v>45.143349999999998</v>
      </c>
      <c r="L22" s="8">
        <v>407.80597999999998</v>
      </c>
      <c r="M22" s="13">
        <f xml:space="preserve"> stats_auc_ic_summarypage[[#This Row],[AVG_IC50_TCELL]] / stats_auc_ic_summarypage[[#This Row],[AVG_IC50_SOLIDTUMORS]]</f>
        <v>0.11069810697724443</v>
      </c>
      <c r="N22" s="8">
        <v>-11.990207013757624</v>
      </c>
      <c r="O22" s="20">
        <v>5.5784135361227712E-30</v>
      </c>
      <c r="P22" s="10">
        <v>23</v>
      </c>
      <c r="Q22" s="10">
        <v>622</v>
      </c>
      <c r="R22" s="11" t="s">
        <v>28</v>
      </c>
    </row>
    <row r="23" spans="1:18">
      <c r="A23" s="17" t="s">
        <v>52</v>
      </c>
      <c r="B23" s="6" t="s">
        <v>53</v>
      </c>
      <c r="C23" s="17" t="s">
        <v>65</v>
      </c>
      <c r="D23" s="26">
        <v>1.592E-2</v>
      </c>
      <c r="E23" s="26">
        <v>0.96042000000000005</v>
      </c>
      <c r="F23" s="26">
        <v>0.94450000000000001</v>
      </c>
      <c r="G23" s="30">
        <f xml:space="preserve"> stats_auc_ic_summarypage[[#This Row],[AVG_AUC_TCELL]]/stats_auc_ic_summarypage[[#This Row],[AVG_AUC_SOLIDTUMORS]]</f>
        <v>1.0168554790894653</v>
      </c>
      <c r="H23" s="26">
        <v>2.1925782717800697</v>
      </c>
      <c r="I23" s="27">
        <v>3.7061722318823077E-2</v>
      </c>
      <c r="J23" s="8">
        <v>-346.82580000000002</v>
      </c>
      <c r="K23" s="8">
        <v>38.421779999999998</v>
      </c>
      <c r="L23" s="8">
        <v>385.24758000000003</v>
      </c>
      <c r="M23" s="13">
        <f xml:space="preserve"> stats_auc_ic_summarypage[[#This Row],[AVG_IC50_TCELL]] / stats_auc_ic_summarypage[[#This Row],[AVG_IC50_SOLIDTUMORS]]</f>
        <v>9.9732696568788304E-2</v>
      </c>
      <c r="N23" s="8">
        <v>-5.9161129447352936</v>
      </c>
      <c r="O23" s="20">
        <v>5.251690603051214E-9</v>
      </c>
      <c r="P23" s="10">
        <v>23</v>
      </c>
      <c r="Q23" s="10">
        <v>662</v>
      </c>
      <c r="R23" s="11" t="s">
        <v>28</v>
      </c>
    </row>
    <row r="24" spans="1:18">
      <c r="A24" s="17" t="s">
        <v>66</v>
      </c>
      <c r="B24" s="6" t="s">
        <v>67</v>
      </c>
      <c r="C24" s="17" t="s">
        <v>68</v>
      </c>
      <c r="D24" s="26">
        <v>6.4700000000000001E-3</v>
      </c>
      <c r="E24" s="26">
        <v>0.97382000000000002</v>
      </c>
      <c r="F24" s="26">
        <v>0.96736</v>
      </c>
      <c r="G24" s="30">
        <f xml:space="preserve"> stats_auc_ic_summarypage[[#This Row],[AVG_AUC_TCELL]]/stats_auc_ic_summarypage[[#This Row],[AVG_AUC_SOLIDTUMORS]]</f>
        <v>1.0066779689050611</v>
      </c>
      <c r="H24" s="26">
        <v>1.1145549743463874</v>
      </c>
      <c r="I24" s="27">
        <v>0.27670846441841351</v>
      </c>
      <c r="J24" s="8">
        <v>-338.13466</v>
      </c>
      <c r="K24" s="8">
        <v>66.298940000000002</v>
      </c>
      <c r="L24" s="8">
        <v>404.43360000000001</v>
      </c>
      <c r="M24" s="13">
        <f xml:space="preserve"> stats_auc_ic_summarypage[[#This Row],[AVG_IC50_TCELL]] / stats_auc_ic_summarypage[[#This Row],[AVG_IC50_SOLIDTUMORS]]</f>
        <v>0.1639303460444434</v>
      </c>
      <c r="N24" s="8">
        <v>-7.9729970079301546</v>
      </c>
      <c r="O24" s="20">
        <v>9.9053468313181839E-15</v>
      </c>
      <c r="P24" s="10">
        <v>23</v>
      </c>
      <c r="Q24" s="10">
        <v>626</v>
      </c>
      <c r="R24" s="11" t="s">
        <v>28</v>
      </c>
    </row>
    <row r="25" spans="1:18">
      <c r="A25" s="17" t="s">
        <v>69</v>
      </c>
      <c r="B25" s="6" t="s">
        <v>26</v>
      </c>
      <c r="C25" s="17" t="s">
        <v>70</v>
      </c>
      <c r="D25" s="26">
        <v>-6.9409999999999999E-2</v>
      </c>
      <c r="E25" s="26">
        <v>0.85994999999999999</v>
      </c>
      <c r="F25" s="26">
        <v>0.92935999999999996</v>
      </c>
      <c r="G25" s="30">
        <f xml:space="preserve"> stats_auc_ic_summarypage[[#This Row],[AVG_AUC_TCELL]]/stats_auc_ic_summarypage[[#This Row],[AVG_AUC_SOLIDTUMORS]]</f>
        <v>0.92531419471464238</v>
      </c>
      <c r="H25" s="26">
        <v>-4.0709583588181157</v>
      </c>
      <c r="I25" s="27">
        <v>4.7041060227755052E-4</v>
      </c>
      <c r="J25" s="8">
        <v>-331.83292</v>
      </c>
      <c r="K25" s="8">
        <v>19.676069999999999</v>
      </c>
      <c r="L25" s="8">
        <v>351.50898999999998</v>
      </c>
      <c r="M25" s="13">
        <f xml:space="preserve"> stats_auc_ic_summarypage[[#This Row],[AVG_IC50_TCELL]] / stats_auc_ic_summarypage[[#This Row],[AVG_IC50_SOLIDTUMORS]]</f>
        <v>5.5976007896697037E-2</v>
      </c>
      <c r="N25" s="8">
        <v>-7.1717202723240874</v>
      </c>
      <c r="O25" s="20">
        <v>2.1264510996564704E-12</v>
      </c>
      <c r="P25" s="10">
        <v>23</v>
      </c>
      <c r="Q25" s="10">
        <v>639</v>
      </c>
      <c r="R25" s="11" t="s">
        <v>28</v>
      </c>
    </row>
    <row r="26" spans="1:18">
      <c r="A26" s="17" t="s">
        <v>22</v>
      </c>
      <c r="B26" s="6" t="s">
        <v>22</v>
      </c>
      <c r="C26" s="17" t="s">
        <v>71</v>
      </c>
      <c r="D26" s="26">
        <v>-8.3640000000000006E-2</v>
      </c>
      <c r="E26" s="26">
        <v>0.85968999999999995</v>
      </c>
      <c r="F26" s="26">
        <v>0.94333</v>
      </c>
      <c r="G26" s="30">
        <f xml:space="preserve"> stats_auc_ic_summarypage[[#This Row],[AVG_AUC_TCELL]]/stats_auc_ic_summarypage[[#This Row],[AVG_AUC_SOLIDTUMORS]]</f>
        <v>0.91133537574337709</v>
      </c>
      <c r="H26" s="26">
        <v>-5.7415285480899172</v>
      </c>
      <c r="I26" s="27">
        <v>8.026329780753538E-6</v>
      </c>
      <c r="J26" s="8">
        <v>-323.63177000000002</v>
      </c>
      <c r="K26" s="8">
        <v>8.0876999999999999</v>
      </c>
      <c r="L26" s="8">
        <v>331.71947</v>
      </c>
      <c r="M26" s="13">
        <f xml:space="preserve"> stats_auc_ic_summarypage[[#This Row],[AVG_IC50_TCELL]] / stats_auc_ic_summarypage[[#This Row],[AVG_IC50_SOLIDTUMORS]]</f>
        <v>2.4381143500560878E-2</v>
      </c>
      <c r="N26" s="8">
        <v>-11.664004707808244</v>
      </c>
      <c r="O26" s="20">
        <v>1.4807082244752038E-28</v>
      </c>
      <c r="P26" s="10">
        <v>23</v>
      </c>
      <c r="Q26" s="10">
        <v>617</v>
      </c>
      <c r="R26" s="11" t="s">
        <v>28</v>
      </c>
    </row>
    <row r="27" spans="1:18">
      <c r="A27" s="17" t="s">
        <v>72</v>
      </c>
      <c r="B27" s="6" t="s">
        <v>67</v>
      </c>
      <c r="C27" s="17" t="s">
        <v>73</v>
      </c>
      <c r="D27" s="26">
        <v>2.4740000000000002E-2</v>
      </c>
      <c r="E27" s="26">
        <v>0.95576000000000005</v>
      </c>
      <c r="F27" s="26">
        <v>0.93103000000000002</v>
      </c>
      <c r="G27" s="30">
        <f xml:space="preserve"> stats_auc_ic_summarypage[[#This Row],[AVG_AUC_TCELL]]/stats_auc_ic_summarypage[[#This Row],[AVG_AUC_SOLIDTUMORS]]</f>
        <v>1.0265619797428656</v>
      </c>
      <c r="H27" s="26">
        <v>1.9086054493082116</v>
      </c>
      <c r="I27" s="27">
        <v>6.7551182212312683E-2</v>
      </c>
      <c r="J27" s="8">
        <v>-317.73919999999998</v>
      </c>
      <c r="K27" s="8">
        <v>42.751550000000002</v>
      </c>
      <c r="L27" s="8">
        <v>360.49076000000002</v>
      </c>
      <c r="M27" s="13">
        <f xml:space="preserve"> stats_auc_ic_summarypage[[#This Row],[AVG_IC50_TCELL]] / stats_auc_ic_summarypage[[#This Row],[AVG_IC50_SOLIDTUMORS]]</f>
        <v>0.11859263743680976</v>
      </c>
      <c r="N27" s="8">
        <v>-11.203526450583587</v>
      </c>
      <c r="O27" s="20">
        <v>1.2474853056197433E-26</v>
      </c>
      <c r="P27" s="10">
        <v>22</v>
      </c>
      <c r="Q27" s="10">
        <v>600</v>
      </c>
      <c r="R27" s="11" t="s">
        <v>28</v>
      </c>
    </row>
    <row r="28" spans="1:18">
      <c r="A28" s="17" t="s">
        <v>22</v>
      </c>
      <c r="B28" s="6" t="s">
        <v>22</v>
      </c>
      <c r="C28" s="17" t="s">
        <v>74</v>
      </c>
      <c r="D28" s="26">
        <v>2.0100000000000001E-3</v>
      </c>
      <c r="E28" s="26">
        <v>0.96716999999999997</v>
      </c>
      <c r="F28" s="26">
        <v>0.96516999999999997</v>
      </c>
      <c r="G28" s="30">
        <f xml:space="preserve"> stats_auc_ic_summarypage[[#This Row],[AVG_AUC_TCELL]]/stats_auc_ic_summarypage[[#This Row],[AVG_AUC_SOLIDTUMORS]]</f>
        <v>1.0020721738139395</v>
      </c>
      <c r="H28" s="26">
        <v>0.42235348860591032</v>
      </c>
      <c r="I28" s="27">
        <v>0.67685464350569091</v>
      </c>
      <c r="J28" s="8">
        <v>-309.82932</v>
      </c>
      <c r="K28" s="8">
        <v>44.860840000000003</v>
      </c>
      <c r="L28" s="8">
        <v>354.69015000000002</v>
      </c>
      <c r="M28" s="13">
        <f xml:space="preserve"> stats_auc_ic_summarypage[[#This Row],[AVG_IC50_TCELL]] / stats_auc_ic_summarypage[[#This Row],[AVG_IC50_SOLIDTUMORS]]</f>
        <v>0.12647895635105741</v>
      </c>
      <c r="N28" s="8">
        <v>-11.62989116351628</v>
      </c>
      <c r="O28" s="20">
        <v>3.094384385553757E-28</v>
      </c>
      <c r="P28" s="10">
        <v>22</v>
      </c>
      <c r="Q28" s="10">
        <v>599</v>
      </c>
      <c r="R28" s="11" t="s">
        <v>28</v>
      </c>
    </row>
    <row r="29" spans="1:18">
      <c r="A29" s="17" t="s">
        <v>75</v>
      </c>
      <c r="B29" s="6" t="s">
        <v>50</v>
      </c>
      <c r="C29" s="17" t="s">
        <v>76</v>
      </c>
      <c r="D29" s="26">
        <v>-3.943E-2</v>
      </c>
      <c r="E29" s="26">
        <v>0.91642000000000001</v>
      </c>
      <c r="F29" s="26">
        <v>0.95584000000000002</v>
      </c>
      <c r="G29" s="30">
        <f xml:space="preserve"> stats_auc_ic_summarypage[[#This Row],[AVG_AUC_TCELL]]/stats_auc_ic_summarypage[[#This Row],[AVG_AUC_SOLIDTUMORS]]</f>
        <v>0.95875878808168735</v>
      </c>
      <c r="H29" s="26">
        <v>-3.8297239469086768</v>
      </c>
      <c r="I29" s="27">
        <v>8.8888606788401772E-4</v>
      </c>
      <c r="J29" s="8">
        <v>-308.73682000000002</v>
      </c>
      <c r="K29" s="8">
        <v>16.245729999999998</v>
      </c>
      <c r="L29" s="8">
        <v>324.98255</v>
      </c>
      <c r="M29" s="13">
        <f xml:space="preserve"> stats_auc_ic_summarypage[[#This Row],[AVG_IC50_TCELL]] / stats_auc_ic_summarypage[[#This Row],[AVG_IC50_SOLIDTUMORS]]</f>
        <v>4.9989545592524887E-2</v>
      </c>
      <c r="N29" s="8">
        <v>-9.5046612292869455</v>
      </c>
      <c r="O29" s="20">
        <v>4.0515919680211589E-20</v>
      </c>
      <c r="P29" s="10">
        <v>23</v>
      </c>
      <c r="Q29" s="10">
        <v>626</v>
      </c>
      <c r="R29" s="11" t="s">
        <v>28</v>
      </c>
    </row>
    <row r="30" spans="1:18">
      <c r="A30" s="17" t="s">
        <v>77</v>
      </c>
      <c r="B30" s="6" t="s">
        <v>44</v>
      </c>
      <c r="C30" s="17" t="s">
        <v>78</v>
      </c>
      <c r="D30" s="26">
        <v>-3.789E-2</v>
      </c>
      <c r="E30" s="26">
        <v>0.88095999999999997</v>
      </c>
      <c r="F30" s="26">
        <v>0.91884999999999994</v>
      </c>
      <c r="G30" s="30">
        <f xml:space="preserve"> stats_auc_ic_summarypage[[#This Row],[AVG_AUC_TCELL]]/stats_auc_ic_summarypage[[#This Row],[AVG_AUC_SOLIDTUMORS]]</f>
        <v>0.95876367198128098</v>
      </c>
      <c r="H30" s="26">
        <v>-2.0180873176007763</v>
      </c>
      <c r="I30" s="27">
        <v>5.5475434999953679E-2</v>
      </c>
      <c r="J30" s="8">
        <v>-300.92653000000001</v>
      </c>
      <c r="K30" s="8">
        <v>14.569789999999999</v>
      </c>
      <c r="L30" s="8">
        <v>315.49632000000003</v>
      </c>
      <c r="M30" s="13">
        <f xml:space="preserve"> stats_auc_ic_summarypage[[#This Row],[AVG_IC50_TCELL]] / stats_auc_ic_summarypage[[#This Row],[AVG_IC50_SOLIDTUMORS]]</f>
        <v>4.6180538650973803E-2</v>
      </c>
      <c r="N30" s="8">
        <v>-7.5906028214265229</v>
      </c>
      <c r="O30" s="20">
        <v>1.1564235668818509E-13</v>
      </c>
      <c r="P30" s="10">
        <v>23</v>
      </c>
      <c r="Q30" s="10">
        <v>617</v>
      </c>
      <c r="R30" s="11" t="s">
        <v>28</v>
      </c>
    </row>
    <row r="31" spans="1:18">
      <c r="A31" s="17" t="s">
        <v>22</v>
      </c>
      <c r="B31" s="6" t="s">
        <v>22</v>
      </c>
      <c r="C31" s="17" t="s">
        <v>79</v>
      </c>
      <c r="D31" s="26">
        <v>1.3140000000000001E-2</v>
      </c>
      <c r="E31" s="26">
        <v>0.97572999999999999</v>
      </c>
      <c r="F31" s="26">
        <v>0.96257999999999999</v>
      </c>
      <c r="G31" s="30">
        <f xml:space="preserve"> stats_auc_ic_summarypage[[#This Row],[AVG_AUC_TCELL]]/stats_auc_ic_summarypage[[#This Row],[AVG_AUC_SOLIDTUMORS]]</f>
        <v>1.0136612021857923</v>
      </c>
      <c r="H31" s="26">
        <v>1.7403479993935811</v>
      </c>
      <c r="I31" s="27">
        <v>9.5589816952137183E-2</v>
      </c>
      <c r="J31" s="8">
        <v>-300.83775000000003</v>
      </c>
      <c r="K31" s="8">
        <v>81.99879</v>
      </c>
      <c r="L31" s="8">
        <v>382.83654000000001</v>
      </c>
      <c r="M31" s="13">
        <f xml:space="preserve"> stats_auc_ic_summarypage[[#This Row],[AVG_IC50_TCELL]] / stats_auc_ic_summarypage[[#This Row],[AVG_IC50_SOLIDTUMORS]]</f>
        <v>0.21418747019289225</v>
      </c>
      <c r="N31" s="8">
        <v>-8.1358584698300582</v>
      </c>
      <c r="O31" s="20">
        <v>3.0226624461747541E-14</v>
      </c>
      <c r="P31" s="10">
        <v>21</v>
      </c>
      <c r="Q31" s="10">
        <v>599</v>
      </c>
      <c r="R31" s="11" t="s">
        <v>28</v>
      </c>
    </row>
    <row r="32" spans="1:18">
      <c r="A32" s="17" t="s">
        <v>22</v>
      </c>
      <c r="B32" s="6" t="s">
        <v>22</v>
      </c>
      <c r="C32" s="17" t="s">
        <v>80</v>
      </c>
      <c r="D32" s="26">
        <v>1.7430000000000001E-2</v>
      </c>
      <c r="E32" s="26">
        <v>0.98399999999999999</v>
      </c>
      <c r="F32" s="26">
        <v>0.96655999999999997</v>
      </c>
      <c r="G32" s="30">
        <f xml:space="preserve"> stats_auc_ic_summarypage[[#This Row],[AVG_AUC_TCELL]]/stats_auc_ic_summarypage[[#This Row],[AVG_AUC_SOLIDTUMORS]]</f>
        <v>1.0180433703029299</v>
      </c>
      <c r="H32" s="26">
        <v>6.4862381494573054</v>
      </c>
      <c r="I32" s="27">
        <v>5.3729854772820095E-7</v>
      </c>
      <c r="J32" s="8">
        <v>-299.45760999999999</v>
      </c>
      <c r="K32" s="8">
        <v>79.321209999999994</v>
      </c>
      <c r="L32" s="8">
        <v>378.77882</v>
      </c>
      <c r="M32" s="13">
        <f xml:space="preserve"> stats_auc_ic_summarypage[[#This Row],[AVG_IC50_TCELL]] / stats_auc_ic_summarypage[[#This Row],[AVG_IC50_SOLIDTUMORS]]</f>
        <v>0.20941300255383866</v>
      </c>
      <c r="N32" s="8">
        <v>-7.1148324191277394</v>
      </c>
      <c r="O32" s="20">
        <v>4.099142557222236E-12</v>
      </c>
      <c r="P32" s="10">
        <v>23</v>
      </c>
      <c r="Q32" s="10">
        <v>626</v>
      </c>
      <c r="R32" s="11" t="s">
        <v>28</v>
      </c>
    </row>
    <row r="33" spans="1:18">
      <c r="A33" s="17" t="s">
        <v>22</v>
      </c>
      <c r="B33" s="6" t="s">
        <v>22</v>
      </c>
      <c r="C33" s="17" t="s">
        <v>81</v>
      </c>
      <c r="D33" s="26">
        <v>1.541E-2</v>
      </c>
      <c r="E33" s="26">
        <v>0.98838000000000004</v>
      </c>
      <c r="F33" s="26">
        <v>0.97297</v>
      </c>
      <c r="G33" s="30">
        <f xml:space="preserve"> stats_auc_ic_summarypage[[#This Row],[AVG_AUC_TCELL]]/stats_auc_ic_summarypage[[#This Row],[AVG_AUC_SOLIDTUMORS]]</f>
        <v>1.0158381039497622</v>
      </c>
      <c r="H33" s="26">
        <v>10.997669020822464</v>
      </c>
      <c r="I33" s="27">
        <v>7.6964261299196138E-12</v>
      </c>
      <c r="J33" s="8">
        <v>-299.01826999999997</v>
      </c>
      <c r="K33" s="8">
        <v>90.479810000000001</v>
      </c>
      <c r="L33" s="8">
        <v>389.49808000000002</v>
      </c>
      <c r="M33" s="13">
        <f xml:space="preserve"> stats_auc_ic_summarypage[[#This Row],[AVG_IC50_TCELL]] / stats_auc_ic_summarypage[[#This Row],[AVG_IC50_SOLIDTUMORS]]</f>
        <v>0.23229847500146855</v>
      </c>
      <c r="N33" s="8">
        <v>-11.689187758764318</v>
      </c>
      <c r="O33" s="20">
        <v>2.6667700035162173E-23</v>
      </c>
      <c r="P33" s="10">
        <v>22</v>
      </c>
      <c r="Q33" s="10">
        <v>600</v>
      </c>
      <c r="R33" s="11" t="s">
        <v>28</v>
      </c>
    </row>
    <row r="34" spans="1:18">
      <c r="A34" s="17" t="s">
        <v>82</v>
      </c>
      <c r="B34" s="6" t="s">
        <v>26</v>
      </c>
      <c r="C34" s="17" t="s">
        <v>83</v>
      </c>
      <c r="D34" s="26">
        <v>-5.6099999999999997E-2</v>
      </c>
      <c r="E34" s="26">
        <v>0.83074999999999999</v>
      </c>
      <c r="F34" s="26">
        <v>0.88685999999999998</v>
      </c>
      <c r="G34" s="30">
        <f xml:space="preserve"> stats_auc_ic_summarypage[[#This Row],[AVG_AUC_TCELL]]/stats_auc_ic_summarypage[[#This Row],[AVG_AUC_SOLIDTUMORS]]</f>
        <v>0.93673184042577184</v>
      </c>
      <c r="H34" s="26">
        <v>-4.3041291510724795</v>
      </c>
      <c r="I34" s="27">
        <v>3.2634371854799497E-4</v>
      </c>
      <c r="J34" s="8">
        <v>-294.20051000000001</v>
      </c>
      <c r="K34" s="8">
        <v>51.26247</v>
      </c>
      <c r="L34" s="8">
        <v>345.46298000000002</v>
      </c>
      <c r="M34" s="13">
        <f xml:space="preserve"> stats_auc_ic_summarypage[[#This Row],[AVG_IC50_TCELL]] / stats_auc_ic_summarypage[[#This Row],[AVG_IC50_SOLIDTUMORS]]</f>
        <v>0.14838773752255596</v>
      </c>
      <c r="N34" s="8">
        <v>-9.9655432740511163</v>
      </c>
      <c r="O34" s="20">
        <v>1.005157901912246E-21</v>
      </c>
      <c r="P34" s="10">
        <v>21</v>
      </c>
      <c r="Q34" s="10">
        <v>599</v>
      </c>
      <c r="R34" s="11" t="s">
        <v>28</v>
      </c>
    </row>
    <row r="35" spans="1:18">
      <c r="A35" s="17" t="s">
        <v>84</v>
      </c>
      <c r="B35" s="6" t="s">
        <v>85</v>
      </c>
      <c r="C35" s="17" t="s">
        <v>86</v>
      </c>
      <c r="D35" s="26">
        <v>-3.4720000000000001E-2</v>
      </c>
      <c r="E35" s="26">
        <v>0.92230000000000001</v>
      </c>
      <c r="F35" s="26">
        <v>0.95701999999999998</v>
      </c>
      <c r="G35" s="30">
        <f xml:space="preserve"> stats_auc_ic_summarypage[[#This Row],[AVG_AUC_TCELL]]/stats_auc_ic_summarypage[[#This Row],[AVG_AUC_SOLIDTUMORS]]</f>
        <v>0.96372071639046208</v>
      </c>
      <c r="H35" s="26">
        <v>-2.9558175416078809</v>
      </c>
      <c r="I35" s="27">
        <v>7.4575948366532897E-3</v>
      </c>
      <c r="J35" s="8">
        <v>-293.44634000000002</v>
      </c>
      <c r="K35" s="8">
        <v>35.606879999999997</v>
      </c>
      <c r="L35" s="8">
        <v>329.05322000000001</v>
      </c>
      <c r="M35" s="13">
        <f xml:space="preserve"> stats_auc_ic_summarypage[[#This Row],[AVG_IC50_TCELL]] / stats_auc_ic_summarypage[[#This Row],[AVG_IC50_SOLIDTUMORS]]</f>
        <v>0.10821009440357397</v>
      </c>
      <c r="N35" s="8">
        <v>-8.9636362208397848</v>
      </c>
      <c r="O35" s="20">
        <v>4.1153373442364434E-17</v>
      </c>
      <c r="P35" s="10">
        <v>22</v>
      </c>
      <c r="Q35" s="10">
        <v>600</v>
      </c>
      <c r="R35" s="11" t="s">
        <v>28</v>
      </c>
    </row>
    <row r="36" spans="1:18">
      <c r="A36" s="17" t="s">
        <v>87</v>
      </c>
      <c r="B36" s="6" t="s">
        <v>33</v>
      </c>
      <c r="C36" s="17" t="s">
        <v>88</v>
      </c>
      <c r="D36" s="26">
        <v>1.6379999999999999E-2</v>
      </c>
      <c r="E36" s="26">
        <v>0.98384000000000005</v>
      </c>
      <c r="F36" s="26">
        <v>0.96747000000000005</v>
      </c>
      <c r="G36" s="30">
        <f xml:space="preserve"> stats_auc_ic_summarypage[[#This Row],[AVG_AUC_TCELL]]/stats_auc_ic_summarypage[[#This Row],[AVG_AUC_SOLIDTUMORS]]</f>
        <v>1.0169204213050533</v>
      </c>
      <c r="H36" s="26">
        <v>6.4415629594684445</v>
      </c>
      <c r="I36" s="27">
        <v>7.1821100533993546E-7</v>
      </c>
      <c r="J36" s="8">
        <v>-291.97739999999999</v>
      </c>
      <c r="K36" s="8">
        <v>80.93947</v>
      </c>
      <c r="L36" s="8">
        <v>372.91685999999999</v>
      </c>
      <c r="M36" s="13">
        <f xml:space="preserve"> stats_auc_ic_summarypage[[#This Row],[AVG_IC50_TCELL]] / stats_auc_ic_summarypage[[#This Row],[AVG_IC50_SOLIDTUMORS]]</f>
        <v>0.21704427630330259</v>
      </c>
      <c r="N36" s="8">
        <v>-10.531730453985157</v>
      </c>
      <c r="O36" s="20">
        <v>4.438071644307306E-20</v>
      </c>
      <c r="P36" s="10">
        <v>23</v>
      </c>
      <c r="Q36" s="10">
        <v>623</v>
      </c>
      <c r="R36" s="11" t="s">
        <v>28</v>
      </c>
    </row>
    <row r="37" spans="1:18">
      <c r="A37" s="17" t="s">
        <v>89</v>
      </c>
      <c r="B37" s="6" t="s">
        <v>90</v>
      </c>
      <c r="C37" s="17" t="s">
        <v>91</v>
      </c>
      <c r="D37" s="26">
        <v>1.558E-2</v>
      </c>
      <c r="E37" s="26">
        <v>0.97782999999999998</v>
      </c>
      <c r="F37" s="26">
        <v>0.96225000000000005</v>
      </c>
      <c r="G37" s="30">
        <f xml:space="preserve"> stats_auc_ic_summarypage[[#This Row],[AVG_AUC_TCELL]]/stats_auc_ic_summarypage[[#This Row],[AVG_AUC_SOLIDTUMORS]]</f>
        <v>1.0161912184983111</v>
      </c>
      <c r="H37" s="26">
        <v>3.9946017320828964</v>
      </c>
      <c r="I37" s="27">
        <v>5.3550286510135609E-4</v>
      </c>
      <c r="J37" s="8">
        <v>-272.17423000000002</v>
      </c>
      <c r="K37" s="8">
        <v>64.261579999999995</v>
      </c>
      <c r="L37" s="8">
        <v>336.43581</v>
      </c>
      <c r="M37" s="13">
        <f xml:space="preserve"> stats_auc_ic_summarypage[[#This Row],[AVG_IC50_TCELL]] / stats_auc_ic_summarypage[[#This Row],[AVG_IC50_SOLIDTUMORS]]</f>
        <v>0.191006956126341</v>
      </c>
      <c r="N37" s="8">
        <v>-9.4914321422438253</v>
      </c>
      <c r="O37" s="20">
        <v>5.0090519691395023E-19</v>
      </c>
      <c r="P37" s="10">
        <v>22</v>
      </c>
      <c r="Q37" s="10">
        <v>600</v>
      </c>
      <c r="R37" s="11" t="s">
        <v>28</v>
      </c>
    </row>
    <row r="38" spans="1:18">
      <c r="A38" s="17" t="s">
        <v>92</v>
      </c>
      <c r="B38" s="6" t="s">
        <v>44</v>
      </c>
      <c r="C38" s="17" t="s">
        <v>93</v>
      </c>
      <c r="D38" s="26">
        <v>4.5719999999999997E-2</v>
      </c>
      <c r="E38" s="26">
        <v>0.98677000000000004</v>
      </c>
      <c r="F38" s="26">
        <v>0.94105000000000005</v>
      </c>
      <c r="G38" s="30">
        <f xml:space="preserve"> stats_auc_ic_summarypage[[#This Row],[AVG_AUC_TCELL]]/stats_auc_ic_summarypage[[#This Row],[AVG_AUC_SOLIDTUMORS]]</f>
        <v>1.0485840284788268</v>
      </c>
      <c r="H38" s="26">
        <v>7.0208804860358196</v>
      </c>
      <c r="I38" s="27">
        <v>1.3166805839618185E-5</v>
      </c>
      <c r="J38" s="8">
        <v>-267.56616000000002</v>
      </c>
      <c r="K38" s="8">
        <v>66.780540000000002</v>
      </c>
      <c r="L38" s="8">
        <v>334.3467</v>
      </c>
      <c r="M38" s="13">
        <f xml:space="preserve"> stats_auc_ic_summarypage[[#This Row],[AVG_IC50_TCELL]] / stats_auc_ic_summarypage[[#This Row],[AVG_IC50_SOLIDTUMORS]]</f>
        <v>0.19973440742797821</v>
      </c>
      <c r="N38" s="8">
        <v>-4.6562720229330505</v>
      </c>
      <c r="O38" s="20">
        <v>5.3865749194653747E-6</v>
      </c>
      <c r="P38" s="10">
        <v>6</v>
      </c>
      <c r="Q38" s="10">
        <v>234</v>
      </c>
      <c r="R38" s="11" t="s">
        <v>28</v>
      </c>
    </row>
    <row r="39" spans="1:18">
      <c r="A39" s="17" t="s">
        <v>94</v>
      </c>
      <c r="B39" s="6" t="s">
        <v>67</v>
      </c>
      <c r="C39" s="17" t="s">
        <v>95</v>
      </c>
      <c r="D39" s="26">
        <v>-2.3999999999999998E-3</v>
      </c>
      <c r="E39" s="26">
        <v>0.96292</v>
      </c>
      <c r="F39" s="26">
        <v>0.96531999999999996</v>
      </c>
      <c r="G39" s="30">
        <f xml:space="preserve"> stats_auc_ic_summarypage[[#This Row],[AVG_AUC_TCELL]]/stats_auc_ic_summarypage[[#This Row],[AVG_AUC_SOLIDTUMORS]]</f>
        <v>0.9975137778146107</v>
      </c>
      <c r="H39" s="26">
        <v>-0.3185163120677259</v>
      </c>
      <c r="I39" s="27">
        <v>0.75331160089174654</v>
      </c>
      <c r="J39" s="8">
        <v>-267.34465999999998</v>
      </c>
      <c r="K39" s="8">
        <v>48.209780000000002</v>
      </c>
      <c r="L39" s="8">
        <v>315.55444</v>
      </c>
      <c r="M39" s="13">
        <f xml:space="preserve"> stats_auc_ic_summarypage[[#This Row],[AVG_IC50_TCELL]] / stats_auc_ic_summarypage[[#This Row],[AVG_IC50_SOLIDTUMORS]]</f>
        <v>0.15277801193353516</v>
      </c>
      <c r="N39" s="8">
        <v>-11.301746151180629</v>
      </c>
      <c r="O39" s="20">
        <v>3.9169032392407933E-26</v>
      </c>
      <c r="P39" s="10">
        <v>21</v>
      </c>
      <c r="Q39" s="10">
        <v>599</v>
      </c>
      <c r="R39" s="11" t="s">
        <v>28</v>
      </c>
    </row>
    <row r="40" spans="1:18">
      <c r="A40" s="17" t="s">
        <v>32</v>
      </c>
      <c r="B40" s="6" t="s">
        <v>33</v>
      </c>
      <c r="C40" s="17" t="s">
        <v>34</v>
      </c>
      <c r="D40" s="26">
        <v>-5.9139999999999998E-2</v>
      </c>
      <c r="E40" s="26">
        <v>0.80681000000000003</v>
      </c>
      <c r="F40" s="26">
        <v>0.86595</v>
      </c>
      <c r="G40" s="30">
        <f xml:space="preserve"> stats_auc_ic_summarypage[[#This Row],[AVG_AUC_TCELL]]/stats_auc_ic_summarypage[[#This Row],[AVG_AUC_SOLIDTUMORS]]</f>
        <v>0.93170506380275997</v>
      </c>
      <c r="H40" s="26">
        <v>-2.75623</v>
      </c>
      <c r="I40" s="27">
        <v>1.123E-2</v>
      </c>
      <c r="J40" s="8">
        <v>-257.19033000000002</v>
      </c>
      <c r="K40" s="8">
        <v>68.142020000000002</v>
      </c>
      <c r="L40" s="8">
        <v>325.33235000000002</v>
      </c>
      <c r="M40" s="13">
        <f xml:space="preserve"> stats_auc_ic_summarypage[[#This Row],[AVG_IC50_TCELL]] / stats_auc_ic_summarypage[[#This Row],[AVG_IC50_SOLIDTUMORS]]</f>
        <v>0.20945356340984841</v>
      </c>
      <c r="N40" s="8">
        <v>-10.283440000000001</v>
      </c>
      <c r="O40" s="20">
        <v>0</v>
      </c>
      <c r="P40" s="10">
        <v>23</v>
      </c>
      <c r="Q40" s="10">
        <v>711</v>
      </c>
      <c r="R40" s="11" t="s">
        <v>21</v>
      </c>
    </row>
    <row r="41" spans="1:18">
      <c r="A41" s="17" t="s">
        <v>96</v>
      </c>
      <c r="B41" s="6" t="s">
        <v>33</v>
      </c>
      <c r="C41" s="17" t="s">
        <v>97</v>
      </c>
      <c r="D41" s="26">
        <v>-3.9849999999999997E-2</v>
      </c>
      <c r="E41" s="26">
        <v>0.90512999999999999</v>
      </c>
      <c r="F41" s="26">
        <v>0.94496999999999998</v>
      </c>
      <c r="G41" s="30">
        <f xml:space="preserve"> stats_auc_ic_summarypage[[#This Row],[AVG_AUC_TCELL]]/stats_auc_ic_summarypage[[#This Row],[AVG_AUC_SOLIDTUMORS]]</f>
        <v>0.95783993142639445</v>
      </c>
      <c r="H41" s="26">
        <v>-2.3029744431960011</v>
      </c>
      <c r="I41" s="27">
        <v>3.1871673260248305E-2</v>
      </c>
      <c r="J41" s="8">
        <v>-252.89601999999999</v>
      </c>
      <c r="K41" s="8">
        <v>38.206609999999998</v>
      </c>
      <c r="L41" s="8">
        <v>291.10262</v>
      </c>
      <c r="M41" s="13">
        <f xml:space="preserve"> stats_auc_ic_summarypage[[#This Row],[AVG_IC50_TCELL]] / stats_auc_ic_summarypage[[#This Row],[AVG_IC50_SOLIDTUMORS]]</f>
        <v>0.13124790838364833</v>
      </c>
      <c r="N41" s="8">
        <v>-7.7407645687767257</v>
      </c>
      <c r="O41" s="20">
        <v>1.4213930045490172E-13</v>
      </c>
      <c r="P41" s="10">
        <v>21</v>
      </c>
      <c r="Q41" s="10">
        <v>599</v>
      </c>
      <c r="R41" s="11" t="s">
        <v>28</v>
      </c>
    </row>
    <row r="42" spans="1:18">
      <c r="A42" s="17" t="s">
        <v>25</v>
      </c>
      <c r="B42" s="6" t="s">
        <v>26</v>
      </c>
      <c r="C42" s="17" t="s">
        <v>27</v>
      </c>
      <c r="D42" s="26">
        <v>-2.4989999999999998E-2</v>
      </c>
      <c r="E42" s="26">
        <v>0.94706999999999997</v>
      </c>
      <c r="F42" s="26">
        <v>0.97206000000000004</v>
      </c>
      <c r="G42" s="30">
        <f xml:space="preserve"> stats_auc_ic_summarypage[[#This Row],[AVG_AUC_TCELL]]/stats_auc_ic_summarypage[[#This Row],[AVG_AUC_SOLIDTUMORS]]</f>
        <v>0.97429171038824758</v>
      </c>
      <c r="H42" s="26">
        <v>-1.6977800000000001</v>
      </c>
      <c r="I42" s="27">
        <v>0.10357</v>
      </c>
      <c r="J42" s="8">
        <v>-246.00443000000001</v>
      </c>
      <c r="K42" s="8">
        <v>116.19544</v>
      </c>
      <c r="L42" s="8">
        <v>362.19986</v>
      </c>
      <c r="M42" s="13">
        <f xml:space="preserve"> stats_auc_ic_summarypage[[#This Row],[AVG_IC50_TCELL]] / stats_auc_ic_summarypage[[#This Row],[AVG_IC50_SOLIDTUMORS]]</f>
        <v>0.32080476232100147</v>
      </c>
      <c r="N42" s="8">
        <v>-15.044219999999999</v>
      </c>
      <c r="O42" s="20">
        <v>0</v>
      </c>
      <c r="P42" s="10">
        <v>23</v>
      </c>
      <c r="Q42" s="10">
        <v>756</v>
      </c>
      <c r="R42" s="11" t="s">
        <v>21</v>
      </c>
    </row>
    <row r="43" spans="1:18">
      <c r="A43" s="17" t="s">
        <v>98</v>
      </c>
      <c r="B43" s="6" t="s">
        <v>99</v>
      </c>
      <c r="C43" s="17" t="s">
        <v>100</v>
      </c>
      <c r="D43" s="26">
        <v>-8.7000000000000001E-4</v>
      </c>
      <c r="E43" s="26">
        <v>0.95886000000000005</v>
      </c>
      <c r="F43" s="26">
        <v>0.95972999999999997</v>
      </c>
      <c r="G43" s="30">
        <f xml:space="preserve"> stats_auc_ic_summarypage[[#This Row],[AVG_AUC_TCELL]]/stats_auc_ic_summarypage[[#This Row],[AVG_AUC_SOLIDTUMORS]]</f>
        <v>0.99909349504548162</v>
      </c>
      <c r="H43" s="26">
        <v>-0.12890967077269463</v>
      </c>
      <c r="I43" s="27">
        <v>0.89855279301699409</v>
      </c>
      <c r="J43" s="8">
        <v>-243.43100000000001</v>
      </c>
      <c r="K43" s="8">
        <v>32.929340000000003</v>
      </c>
      <c r="L43" s="8">
        <v>276.36034000000001</v>
      </c>
      <c r="M43" s="13">
        <f xml:space="preserve"> stats_auc_ic_summarypage[[#This Row],[AVG_IC50_TCELL]] / stats_auc_ic_summarypage[[#This Row],[AVG_IC50_SOLIDTUMORS]]</f>
        <v>0.11915363832596242</v>
      </c>
      <c r="N43" s="8">
        <v>-11.829327283344984</v>
      </c>
      <c r="O43" s="20">
        <v>2.6479514428301504E-29</v>
      </c>
      <c r="P43" s="10">
        <v>23</v>
      </c>
      <c r="Q43" s="10">
        <v>668</v>
      </c>
      <c r="R43" s="11" t="s">
        <v>28</v>
      </c>
    </row>
    <row r="44" spans="1:18">
      <c r="A44" s="17" t="s">
        <v>22</v>
      </c>
      <c r="B44" s="6" t="s">
        <v>22</v>
      </c>
      <c r="C44" s="17" t="s">
        <v>101</v>
      </c>
      <c r="D44" s="26">
        <v>3.16E-3</v>
      </c>
      <c r="E44" s="26">
        <v>0.95943000000000001</v>
      </c>
      <c r="F44" s="26">
        <v>0.95626999999999995</v>
      </c>
      <c r="G44" s="30">
        <f xml:space="preserve"> stats_auc_ic_summarypage[[#This Row],[AVG_AUC_TCELL]]/stats_auc_ic_summarypage[[#This Row],[AVG_AUC_SOLIDTUMORS]]</f>
        <v>1.0033045060495467</v>
      </c>
      <c r="H44" s="26">
        <v>0.37670273265801352</v>
      </c>
      <c r="I44" s="27">
        <v>0.70984098466017542</v>
      </c>
      <c r="J44" s="8">
        <v>-237.62947</v>
      </c>
      <c r="K44" s="8">
        <v>43.320189999999997</v>
      </c>
      <c r="L44" s="8">
        <v>280.94965999999999</v>
      </c>
      <c r="M44" s="13">
        <f xml:space="preserve"> stats_auc_ic_summarypage[[#This Row],[AVG_IC50_TCELL]] / stats_auc_ic_summarypage[[#This Row],[AVG_IC50_SOLIDTUMORS]]</f>
        <v>0.15419200008998052</v>
      </c>
      <c r="N44" s="8">
        <v>-12.165819782627064</v>
      </c>
      <c r="O44" s="20">
        <v>1.9464636370681318E-29</v>
      </c>
      <c r="P44" s="10">
        <v>23</v>
      </c>
      <c r="Q44" s="10">
        <v>617</v>
      </c>
      <c r="R44" s="11" t="s">
        <v>28</v>
      </c>
    </row>
    <row r="45" spans="1:18">
      <c r="A45" s="17" t="s">
        <v>102</v>
      </c>
      <c r="B45" s="6" t="s">
        <v>103</v>
      </c>
      <c r="C45" s="17" t="s">
        <v>104</v>
      </c>
      <c r="D45" s="26">
        <v>-8.0800000000000004E-3</v>
      </c>
      <c r="E45" s="26">
        <v>0.94364999999999999</v>
      </c>
      <c r="F45" s="26">
        <v>0.95172999999999996</v>
      </c>
      <c r="G45" s="30">
        <f xml:space="preserve"> stats_auc_ic_summarypage[[#This Row],[AVG_AUC_TCELL]]/stats_auc_ic_summarypage[[#This Row],[AVG_AUC_SOLIDTUMORS]]</f>
        <v>0.99151019721979972</v>
      </c>
      <c r="H45" s="26">
        <v>-0.58991984287584454</v>
      </c>
      <c r="I45" s="27">
        <v>0.56119327117951667</v>
      </c>
      <c r="J45" s="8">
        <v>-234.16314</v>
      </c>
      <c r="K45" s="8">
        <v>34.97052</v>
      </c>
      <c r="L45" s="8">
        <v>269.13366000000002</v>
      </c>
      <c r="M45" s="13">
        <f xml:space="preserve"> stats_auc_ic_summarypage[[#This Row],[AVG_IC50_TCELL]] / stats_auc_ic_summarypage[[#This Row],[AVG_IC50_SOLIDTUMORS]]</f>
        <v>0.12993737015280807</v>
      </c>
      <c r="N45" s="8">
        <v>-6.5954275126994286</v>
      </c>
      <c r="O45" s="20">
        <v>8.6298853336049638E-11</v>
      </c>
      <c r="P45" s="10">
        <v>23</v>
      </c>
      <c r="Q45" s="10">
        <v>665</v>
      </c>
      <c r="R45" s="11" t="s">
        <v>28</v>
      </c>
    </row>
    <row r="46" spans="1:18">
      <c r="A46" s="17" t="s">
        <v>22</v>
      </c>
      <c r="B46" s="6" t="s">
        <v>22</v>
      </c>
      <c r="C46" s="17" t="s">
        <v>105</v>
      </c>
      <c r="D46" s="26">
        <v>-6.9899999999999997E-3</v>
      </c>
      <c r="E46" s="26">
        <v>0.93032000000000004</v>
      </c>
      <c r="F46" s="26">
        <v>0.93730999999999998</v>
      </c>
      <c r="G46" s="30">
        <f xml:space="preserve"> stats_auc_ic_summarypage[[#This Row],[AVG_AUC_TCELL]]/stats_auc_ic_summarypage[[#This Row],[AVG_AUC_SOLIDTUMORS]]</f>
        <v>0.99254248861102523</v>
      </c>
      <c r="H46" s="26">
        <v>-0.83815543272445447</v>
      </c>
      <c r="I46" s="27">
        <v>0.41097825565706281</v>
      </c>
      <c r="J46" s="8">
        <v>-233.34253000000001</v>
      </c>
      <c r="K46" s="8">
        <v>42.208550000000002</v>
      </c>
      <c r="L46" s="8">
        <v>275.55108000000001</v>
      </c>
      <c r="M46" s="13">
        <f xml:space="preserve"> stats_auc_ic_summarypage[[#This Row],[AVG_IC50_TCELL]] / stats_auc_ic_summarypage[[#This Row],[AVG_IC50_SOLIDTUMORS]]</f>
        <v>0.15317867743432542</v>
      </c>
      <c r="N46" s="8">
        <v>-9.1957565558104939</v>
      </c>
      <c r="O46" s="20">
        <v>1.2515229329058541E-17</v>
      </c>
      <c r="P46" s="10">
        <v>22</v>
      </c>
      <c r="Q46" s="10">
        <v>599</v>
      </c>
      <c r="R46" s="11" t="s">
        <v>28</v>
      </c>
    </row>
    <row r="47" spans="1:18">
      <c r="A47" s="17" t="s">
        <v>96</v>
      </c>
      <c r="B47" s="6" t="s">
        <v>33</v>
      </c>
      <c r="C47" s="17" t="s">
        <v>106</v>
      </c>
      <c r="D47" s="26">
        <v>1.07E-3</v>
      </c>
      <c r="E47" s="26">
        <v>0.94816</v>
      </c>
      <c r="F47" s="26">
        <v>0.94708999999999999</v>
      </c>
      <c r="G47" s="30">
        <f xml:space="preserve"> stats_auc_ic_summarypage[[#This Row],[AVG_AUC_TCELL]]/stats_auc_ic_summarypage[[#This Row],[AVG_AUC_SOLIDTUMORS]]</f>
        <v>1.0011297764731968</v>
      </c>
      <c r="H47" s="26">
        <v>0.10451280182301342</v>
      </c>
      <c r="I47" s="27">
        <v>0.91766616106762933</v>
      </c>
      <c r="J47" s="8">
        <v>-226.9761</v>
      </c>
      <c r="K47" s="8">
        <v>46.917430000000003</v>
      </c>
      <c r="L47" s="8">
        <v>273.89353</v>
      </c>
      <c r="M47" s="13">
        <f xml:space="preserve"> stats_auc_ic_summarypage[[#This Row],[AVG_IC50_TCELL]] / stats_auc_ic_summarypage[[#This Row],[AVG_IC50_SOLIDTUMORS]]</f>
        <v>0.17129805877488236</v>
      </c>
      <c r="N47" s="8">
        <v>-7.5075912013328772</v>
      </c>
      <c r="O47" s="20">
        <v>2.0627968334685037E-12</v>
      </c>
      <c r="P47" s="10">
        <v>23</v>
      </c>
      <c r="Q47" s="10">
        <v>636</v>
      </c>
      <c r="R47" s="11" t="s">
        <v>28</v>
      </c>
    </row>
    <row r="48" spans="1:18">
      <c r="A48" s="17" t="s">
        <v>22</v>
      </c>
      <c r="B48" s="6" t="s">
        <v>22</v>
      </c>
      <c r="C48" s="17" t="s">
        <v>107</v>
      </c>
      <c r="D48" s="26">
        <v>9.3799999999999994E-3</v>
      </c>
      <c r="E48" s="26">
        <v>0.98055000000000003</v>
      </c>
      <c r="F48" s="26">
        <v>0.97116999999999998</v>
      </c>
      <c r="G48" s="30">
        <f xml:space="preserve"> stats_auc_ic_summarypage[[#This Row],[AVG_AUC_TCELL]]/stats_auc_ic_summarypage[[#This Row],[AVG_AUC_SOLIDTUMORS]]</f>
        <v>1.009658453205927</v>
      </c>
      <c r="H48" s="26">
        <v>2.1972624150842597</v>
      </c>
      <c r="I48" s="27">
        <v>3.5086119091623139E-2</v>
      </c>
      <c r="J48" s="8">
        <v>-214.53406000000001</v>
      </c>
      <c r="K48" s="8">
        <v>16.49971</v>
      </c>
      <c r="L48" s="8">
        <v>231.03377</v>
      </c>
      <c r="M48" s="13">
        <f xml:space="preserve"> stats_auc_ic_summarypage[[#This Row],[AVG_IC50_TCELL]] / stats_auc_ic_summarypage[[#This Row],[AVG_IC50_SOLIDTUMORS]]</f>
        <v>7.1416875550271292E-2</v>
      </c>
      <c r="N48" s="8">
        <v>-9.6452895458015284</v>
      </c>
      <c r="O48" s="20">
        <v>1.1608580700917294E-20</v>
      </c>
      <c r="P48" s="10">
        <v>23</v>
      </c>
      <c r="Q48" s="10">
        <v>632</v>
      </c>
      <c r="R48" s="11" t="s">
        <v>28</v>
      </c>
    </row>
    <row r="49" spans="1:18">
      <c r="A49" s="17" t="s">
        <v>108</v>
      </c>
      <c r="B49" s="6" t="s">
        <v>67</v>
      </c>
      <c r="C49" s="17" t="s">
        <v>109</v>
      </c>
      <c r="D49" s="26">
        <v>-1.6039999999999999E-2</v>
      </c>
      <c r="E49" s="26">
        <v>0.91286999999999996</v>
      </c>
      <c r="F49" s="26">
        <v>0.92891000000000001</v>
      </c>
      <c r="G49" s="30">
        <f xml:space="preserve"> stats_auc_ic_summarypage[[#This Row],[AVG_AUC_TCELL]]/stats_auc_ic_summarypage[[#This Row],[AVG_AUC_SOLIDTUMORS]]</f>
        <v>0.98273244986058927</v>
      </c>
      <c r="H49" s="26">
        <v>-1.2888647444353085</v>
      </c>
      <c r="I49" s="27">
        <v>0.2108893489180835</v>
      </c>
      <c r="J49" s="8">
        <v>-208.70783</v>
      </c>
      <c r="K49" s="8">
        <v>24.445879999999999</v>
      </c>
      <c r="L49" s="8">
        <v>233.15370999999999</v>
      </c>
      <c r="M49" s="13">
        <f xml:space="preserve"> stats_auc_ic_summarypage[[#This Row],[AVG_IC50_TCELL]] / stats_auc_ic_summarypage[[#This Row],[AVG_IC50_SOLIDTUMORS]]</f>
        <v>0.10484877122478557</v>
      </c>
      <c r="N49" s="8">
        <v>-8.3734700633524852</v>
      </c>
      <c r="O49" s="20">
        <v>4.2867907555893134E-16</v>
      </c>
      <c r="P49" s="10">
        <v>22</v>
      </c>
      <c r="Q49" s="10">
        <v>600</v>
      </c>
      <c r="R49" s="11" t="s">
        <v>28</v>
      </c>
    </row>
    <row r="50" spans="1:18">
      <c r="A50" s="17" t="s">
        <v>110</v>
      </c>
      <c r="B50" s="6" t="s">
        <v>90</v>
      </c>
      <c r="C50" s="17" t="s">
        <v>111</v>
      </c>
      <c r="D50" s="26">
        <v>5.0899999999999999E-3</v>
      </c>
      <c r="E50" s="26">
        <v>0.95628999999999997</v>
      </c>
      <c r="F50" s="26">
        <v>0.95118999999999998</v>
      </c>
      <c r="G50" s="30">
        <f xml:space="preserve"> stats_auc_ic_summarypage[[#This Row],[AVG_AUC_TCELL]]/stats_auc_ic_summarypage[[#This Row],[AVG_AUC_SOLIDTUMORS]]</f>
        <v>1.0053617048118673</v>
      </c>
      <c r="H50" s="26">
        <v>1.1169883519972652</v>
      </c>
      <c r="I50" s="27">
        <v>0.27520533181413648</v>
      </c>
      <c r="J50" s="8">
        <v>-207.82169999999999</v>
      </c>
      <c r="K50" s="8">
        <v>26.425909999999998</v>
      </c>
      <c r="L50" s="8">
        <v>234.24761000000001</v>
      </c>
      <c r="M50" s="13">
        <f xml:space="preserve"> stats_auc_ic_summarypage[[#This Row],[AVG_IC50_TCELL]] / stats_auc_ic_summarypage[[#This Row],[AVG_IC50_SOLIDTUMORS]]</f>
        <v>0.11281186604209109</v>
      </c>
      <c r="N50" s="8">
        <v>-10.911167013016033</v>
      </c>
      <c r="O50" s="20">
        <v>1.7971915831250073E-25</v>
      </c>
      <c r="P50" s="10">
        <v>22</v>
      </c>
      <c r="Q50" s="10">
        <v>600</v>
      </c>
      <c r="R50" s="11" t="s">
        <v>28</v>
      </c>
    </row>
    <row r="51" spans="1:18">
      <c r="A51" s="17" t="s">
        <v>22</v>
      </c>
      <c r="B51" s="6" t="s">
        <v>22</v>
      </c>
      <c r="C51" s="17" t="s">
        <v>112</v>
      </c>
      <c r="D51" s="26">
        <v>-0.15328</v>
      </c>
      <c r="E51" s="26">
        <v>0.82630999999999999</v>
      </c>
      <c r="F51" s="26">
        <v>0.97958000000000001</v>
      </c>
      <c r="G51" s="30">
        <f xml:space="preserve"> stats_auc_ic_summarypage[[#This Row],[AVG_AUC_TCELL]]/stats_auc_ic_summarypage[[#This Row],[AVG_AUC_SOLIDTUMORS]]</f>
        <v>0.84353498438106123</v>
      </c>
      <c r="H51" s="26">
        <v>-4.4344700000000001</v>
      </c>
      <c r="I51" s="27">
        <v>1.9000000000000001E-4</v>
      </c>
      <c r="J51" s="8">
        <v>-207.1789</v>
      </c>
      <c r="K51" s="8">
        <v>60.887349999999998</v>
      </c>
      <c r="L51" s="8">
        <v>268.06623999999999</v>
      </c>
      <c r="M51" s="13">
        <f xml:space="preserve"> stats_auc_ic_summarypage[[#This Row],[AVG_IC50_TCELL]] / stats_auc_ic_summarypage[[#This Row],[AVG_IC50_SOLIDTUMORS]]</f>
        <v>0.22713546472692719</v>
      </c>
      <c r="N51" s="8">
        <v>-12.425850000000001</v>
      </c>
      <c r="O51" s="20">
        <v>0</v>
      </c>
      <c r="P51" s="10">
        <v>24</v>
      </c>
      <c r="Q51" s="10">
        <v>762</v>
      </c>
      <c r="R51" s="11" t="s">
        <v>21</v>
      </c>
    </row>
    <row r="52" spans="1:18">
      <c r="A52" s="17" t="s">
        <v>113</v>
      </c>
      <c r="B52" s="6" t="s">
        <v>114</v>
      </c>
      <c r="C52" s="17" t="s">
        <v>115</v>
      </c>
      <c r="D52" s="26">
        <v>-0.10836</v>
      </c>
      <c r="E52" s="26">
        <v>0.82413999999999998</v>
      </c>
      <c r="F52" s="26">
        <v>0.9325</v>
      </c>
      <c r="G52" s="30">
        <f xml:space="preserve"> stats_auc_ic_summarypage[[#This Row],[AVG_AUC_TCELL]]/stats_auc_ic_summarypage[[#This Row],[AVG_AUC_SOLIDTUMORS]]</f>
        <v>0.88379624664879353</v>
      </c>
      <c r="H52" s="26">
        <v>-4.6452322565869988</v>
      </c>
      <c r="I52" s="27">
        <v>1.2012906688042919E-4</v>
      </c>
      <c r="J52" s="8">
        <v>-205.38687999999999</v>
      </c>
      <c r="K52" s="8">
        <v>5.9238999999999997</v>
      </c>
      <c r="L52" s="8">
        <v>211.31077999999999</v>
      </c>
      <c r="M52" s="13">
        <f xml:space="preserve"> stats_auc_ic_summarypage[[#This Row],[AVG_IC50_TCELL]] / stats_auc_ic_summarypage[[#This Row],[AVG_IC50_SOLIDTUMORS]]</f>
        <v>2.8034064329325745E-2</v>
      </c>
      <c r="N52" s="8">
        <v>-6.9446139375361451</v>
      </c>
      <c r="O52" s="20">
        <v>9.3093974590650942E-12</v>
      </c>
      <c r="P52" s="10">
        <v>23</v>
      </c>
      <c r="Q52" s="10">
        <v>642</v>
      </c>
      <c r="R52" s="11" t="s">
        <v>28</v>
      </c>
    </row>
    <row r="53" spans="1:18">
      <c r="A53" s="17" t="s">
        <v>116</v>
      </c>
      <c r="B53" s="6" t="s">
        <v>117</v>
      </c>
      <c r="C53" s="17" t="s">
        <v>118</v>
      </c>
      <c r="D53" s="26">
        <v>8.7299999999999999E-3</v>
      </c>
      <c r="E53" s="26">
        <v>0.97082000000000002</v>
      </c>
      <c r="F53" s="26">
        <v>0.96209</v>
      </c>
      <c r="G53" s="30">
        <f xml:space="preserve"> stats_auc_ic_summarypage[[#This Row],[AVG_AUC_TCELL]]/stats_auc_ic_summarypage[[#This Row],[AVG_AUC_SOLIDTUMORS]]</f>
        <v>1.0090739951563783</v>
      </c>
      <c r="H53" s="26">
        <v>1.3170776450189818</v>
      </c>
      <c r="I53" s="27">
        <v>0.20101729097816423</v>
      </c>
      <c r="J53" s="8">
        <v>-203.13967</v>
      </c>
      <c r="K53" s="8">
        <v>55.622909999999997</v>
      </c>
      <c r="L53" s="8">
        <v>258.76256999999998</v>
      </c>
      <c r="M53" s="13">
        <f xml:space="preserve"> stats_auc_ic_summarypage[[#This Row],[AVG_IC50_TCELL]] / stats_auc_ic_summarypage[[#This Row],[AVG_IC50_SOLIDTUMORS]]</f>
        <v>0.21495732555137323</v>
      </c>
      <c r="N53" s="8">
        <v>-11.524762939073479</v>
      </c>
      <c r="O53" s="20">
        <v>2.6836433868645164E-24</v>
      </c>
      <c r="P53" s="10">
        <v>23</v>
      </c>
      <c r="Q53" s="10">
        <v>626</v>
      </c>
      <c r="R53" s="11" t="s">
        <v>28</v>
      </c>
    </row>
    <row r="54" spans="1:18">
      <c r="A54" s="17" t="s">
        <v>119</v>
      </c>
      <c r="B54" s="6" t="s">
        <v>19</v>
      </c>
      <c r="C54" s="17" t="s">
        <v>120</v>
      </c>
      <c r="D54" s="26">
        <v>-4.5399999999999998E-3</v>
      </c>
      <c r="E54" s="26">
        <v>0.82420000000000004</v>
      </c>
      <c r="F54" s="26">
        <v>0.82874000000000003</v>
      </c>
      <c r="G54" s="30">
        <f xml:space="preserve"> stats_auc_ic_summarypage[[#This Row],[AVG_AUC_TCELL]]/stats_auc_ic_summarypage[[#This Row],[AVG_AUC_SOLIDTUMORS]]</f>
        <v>0.99452180418466585</v>
      </c>
      <c r="H54" s="26">
        <v>-0.35027999999999998</v>
      </c>
      <c r="I54" s="27">
        <v>0.72906000000000004</v>
      </c>
      <c r="J54" s="8">
        <v>-200.01723999999999</v>
      </c>
      <c r="K54" s="8">
        <v>177.74484000000001</v>
      </c>
      <c r="L54" s="8">
        <v>377.76209</v>
      </c>
      <c r="M54" s="13">
        <f xml:space="preserve"> stats_auc_ic_summarypage[[#This Row],[AVG_IC50_TCELL]] / stats_auc_ic_summarypage[[#This Row],[AVG_IC50_SOLIDTUMORS]]</f>
        <v>0.47052058611810416</v>
      </c>
      <c r="N54" s="8">
        <v>-3.9602499999999998</v>
      </c>
      <c r="O54" s="20">
        <v>2.3000000000000001E-4</v>
      </c>
      <c r="P54" s="10">
        <v>24</v>
      </c>
      <c r="Q54" s="10">
        <v>765</v>
      </c>
      <c r="R54" s="11" t="s">
        <v>21</v>
      </c>
    </row>
    <row r="55" spans="1:18">
      <c r="A55" s="17" t="s">
        <v>121</v>
      </c>
      <c r="B55" s="6" t="s">
        <v>67</v>
      </c>
      <c r="C55" s="17" t="s">
        <v>122</v>
      </c>
      <c r="D55" s="26">
        <v>3.7000000000000002E-3</v>
      </c>
      <c r="E55" s="26">
        <v>0.98614999999999997</v>
      </c>
      <c r="F55" s="26">
        <v>0.98245000000000005</v>
      </c>
      <c r="G55" s="30">
        <f xml:space="preserve"> stats_auc_ic_summarypage[[#This Row],[AVG_AUC_TCELL]]/stats_auc_ic_summarypage[[#This Row],[AVG_AUC_SOLIDTUMORS]]</f>
        <v>1.0037660949666649</v>
      </c>
      <c r="H55" s="26">
        <v>2.80647</v>
      </c>
      <c r="I55" s="27">
        <v>9.6299999999999997E-3</v>
      </c>
      <c r="J55" s="8">
        <v>-184.89328</v>
      </c>
      <c r="K55" s="8">
        <v>148.03017</v>
      </c>
      <c r="L55" s="8">
        <v>332.92345</v>
      </c>
      <c r="M55" s="13">
        <f xml:space="preserve"> stats_auc_ic_summarypage[[#This Row],[AVG_IC50_TCELL]] / stats_auc_ic_summarypage[[#This Row],[AVG_IC50_SOLIDTUMORS]]</f>
        <v>0.44463725820455124</v>
      </c>
      <c r="N55" s="8">
        <v>-12.30447</v>
      </c>
      <c r="O55" s="20">
        <v>0</v>
      </c>
      <c r="P55" s="10">
        <v>24</v>
      </c>
      <c r="Q55" s="10">
        <v>772</v>
      </c>
      <c r="R55" s="11" t="s">
        <v>21</v>
      </c>
    </row>
    <row r="56" spans="1:18">
      <c r="A56" s="17" t="s">
        <v>123</v>
      </c>
      <c r="B56" s="6" t="s">
        <v>26</v>
      </c>
      <c r="C56" s="17" t="s">
        <v>124</v>
      </c>
      <c r="D56" s="26">
        <v>-0.15148</v>
      </c>
      <c r="E56" s="26">
        <v>0.72353999999999996</v>
      </c>
      <c r="F56" s="26">
        <v>0.87502000000000002</v>
      </c>
      <c r="G56" s="30">
        <f xml:space="preserve"> stats_auc_ic_summarypage[[#This Row],[AVG_AUC_TCELL]]/stats_auc_ic_summarypage[[#This Row],[AVG_AUC_SOLIDTUMORS]]</f>
        <v>0.82688395693812711</v>
      </c>
      <c r="H56" s="26">
        <v>-6.8095016702786086</v>
      </c>
      <c r="I56" s="27">
        <v>5.4533778757466988E-7</v>
      </c>
      <c r="J56" s="8">
        <v>-180.24788000000001</v>
      </c>
      <c r="K56" s="8">
        <v>21.832519999999999</v>
      </c>
      <c r="L56" s="8">
        <v>202.08038999999999</v>
      </c>
      <c r="M56" s="13">
        <f xml:space="preserve"> stats_auc_ic_summarypage[[#This Row],[AVG_IC50_TCELL]] / stats_auc_ic_summarypage[[#This Row],[AVG_IC50_SOLIDTUMORS]]</f>
        <v>0.10803878595048237</v>
      </c>
      <c r="N56" s="8">
        <v>-4.7663006280735969</v>
      </c>
      <c r="O56" s="20">
        <v>3.2345946326314562E-6</v>
      </c>
      <c r="P56" s="10">
        <v>23</v>
      </c>
      <c r="Q56" s="10">
        <v>665</v>
      </c>
      <c r="R56" s="11" t="s">
        <v>28</v>
      </c>
    </row>
    <row r="57" spans="1:18">
      <c r="A57" s="17" t="s">
        <v>22</v>
      </c>
      <c r="B57" s="6" t="s">
        <v>22</v>
      </c>
      <c r="C57" s="17" t="s">
        <v>125</v>
      </c>
      <c r="D57" s="26">
        <v>-1E-3</v>
      </c>
      <c r="E57" s="26">
        <v>0.97689999999999999</v>
      </c>
      <c r="F57" s="26">
        <v>0.97789999999999999</v>
      </c>
      <c r="G57" s="30">
        <f xml:space="preserve"> stats_auc_ic_summarypage[[#This Row],[AVG_AUC_TCELL]]/stats_auc_ic_summarypage[[#This Row],[AVG_AUC_SOLIDTUMORS]]</f>
        <v>0.99897740055220374</v>
      </c>
      <c r="H57" s="26">
        <v>-0.33685999999999999</v>
      </c>
      <c r="I57" s="27">
        <v>0.73934999999999995</v>
      </c>
      <c r="J57" s="8">
        <v>-176.53621000000001</v>
      </c>
      <c r="K57" s="8">
        <v>107.33833</v>
      </c>
      <c r="L57" s="8">
        <v>283.87454000000002</v>
      </c>
      <c r="M57" s="13">
        <f xml:space="preserve"> stats_auc_ic_summarypage[[#This Row],[AVG_IC50_TCELL]] / stats_auc_ic_summarypage[[#This Row],[AVG_IC50_SOLIDTUMORS]]</f>
        <v>0.37811890421733485</v>
      </c>
      <c r="N57" s="8">
        <v>-14.9666</v>
      </c>
      <c r="O57" s="20">
        <v>0</v>
      </c>
      <c r="P57" s="10">
        <v>22</v>
      </c>
      <c r="Q57" s="10">
        <v>773</v>
      </c>
      <c r="R57" s="11" t="s">
        <v>21</v>
      </c>
    </row>
    <row r="58" spans="1:18">
      <c r="A58" s="17" t="s">
        <v>126</v>
      </c>
      <c r="B58" s="6" t="s">
        <v>117</v>
      </c>
      <c r="C58" s="17" t="s">
        <v>127</v>
      </c>
      <c r="D58" s="26">
        <v>-4.4000000000000002E-4</v>
      </c>
      <c r="E58" s="26">
        <v>0.94845999999999997</v>
      </c>
      <c r="F58" s="26">
        <v>0.94889999999999997</v>
      </c>
      <c r="G58" s="30">
        <f xml:space="preserve"> stats_auc_ic_summarypage[[#This Row],[AVG_AUC_TCELL]]/stats_auc_ic_summarypage[[#This Row],[AVG_AUC_SOLIDTUMORS]]</f>
        <v>0.99953630519548953</v>
      </c>
      <c r="H58" s="26">
        <v>-5.9736291784137231E-2</v>
      </c>
      <c r="I58" s="27">
        <v>0.95290960529476598</v>
      </c>
      <c r="J58" s="8">
        <v>-176.28531000000001</v>
      </c>
      <c r="K58" s="8">
        <v>30.896380000000001</v>
      </c>
      <c r="L58" s="8">
        <v>207.18169</v>
      </c>
      <c r="M58" s="13">
        <f xml:space="preserve"> stats_auc_ic_summarypage[[#This Row],[AVG_IC50_TCELL]] / stats_auc_ic_summarypage[[#This Row],[AVG_IC50_SOLIDTUMORS]]</f>
        <v>0.14912698125012883</v>
      </c>
      <c r="N58" s="8">
        <v>-7.524950564853385</v>
      </c>
      <c r="O58" s="20">
        <v>2.9094035719915161E-13</v>
      </c>
      <c r="P58" s="10">
        <v>22</v>
      </c>
      <c r="Q58" s="10">
        <v>600</v>
      </c>
      <c r="R58" s="11" t="s">
        <v>28</v>
      </c>
    </row>
    <row r="59" spans="1:18">
      <c r="A59" s="17" t="s">
        <v>128</v>
      </c>
      <c r="B59" s="6" t="s">
        <v>129</v>
      </c>
      <c r="C59" s="17" t="s">
        <v>130</v>
      </c>
      <c r="D59" s="26">
        <v>-0.11089</v>
      </c>
      <c r="E59" s="26">
        <v>0.84453999999999996</v>
      </c>
      <c r="F59" s="26">
        <v>0.95543</v>
      </c>
      <c r="G59" s="30">
        <f xml:space="preserve"> stats_auc_ic_summarypage[[#This Row],[AVG_AUC_TCELL]]/stats_auc_ic_summarypage[[#This Row],[AVG_AUC_SOLIDTUMORS]]</f>
        <v>0.88393707545293743</v>
      </c>
      <c r="H59" s="26">
        <v>-3.4777</v>
      </c>
      <c r="I59" s="27">
        <v>2.1199999999999999E-3</v>
      </c>
      <c r="J59" s="8">
        <v>-170.97641999999999</v>
      </c>
      <c r="K59" s="8">
        <v>30.76033</v>
      </c>
      <c r="L59" s="8">
        <v>201.73675</v>
      </c>
      <c r="M59" s="13">
        <f xml:space="preserve"> stats_auc_ic_summarypage[[#This Row],[AVG_IC50_TCELL]] / stats_auc_ic_summarypage[[#This Row],[AVG_IC50_SOLIDTUMORS]]</f>
        <v>0.15247757287653341</v>
      </c>
      <c r="N59" s="8">
        <v>-17.237850000000002</v>
      </c>
      <c r="O59" s="20">
        <v>0</v>
      </c>
      <c r="P59" s="10">
        <v>23</v>
      </c>
      <c r="Q59" s="10">
        <v>774</v>
      </c>
      <c r="R59" s="11" t="s">
        <v>21</v>
      </c>
    </row>
    <row r="60" spans="1:18">
      <c r="A60" s="17" t="s">
        <v>22</v>
      </c>
      <c r="B60" s="6" t="s">
        <v>22</v>
      </c>
      <c r="C60" s="17" t="s">
        <v>131</v>
      </c>
      <c r="D60" s="26">
        <v>2.0500000000000001E-2</v>
      </c>
      <c r="E60" s="26">
        <v>0.97406000000000004</v>
      </c>
      <c r="F60" s="26">
        <v>0.95355999999999996</v>
      </c>
      <c r="G60" s="30">
        <f xml:space="preserve"> stats_auc_ic_summarypage[[#This Row],[AVG_AUC_TCELL]]/stats_auc_ic_summarypage[[#This Row],[AVG_AUC_SOLIDTUMORS]]</f>
        <v>1.0214983849993708</v>
      </c>
      <c r="H60" s="26">
        <v>5.4574034502393136</v>
      </c>
      <c r="I60" s="27">
        <v>1.2345529623340762E-5</v>
      </c>
      <c r="J60" s="8">
        <v>-168.88220000000001</v>
      </c>
      <c r="K60" s="8">
        <v>47.565040000000003</v>
      </c>
      <c r="L60" s="8">
        <v>216.44722999999999</v>
      </c>
      <c r="M60" s="13">
        <f xml:space="preserve"> stats_auc_ic_summarypage[[#This Row],[AVG_IC50_TCELL]] / stats_auc_ic_summarypage[[#This Row],[AVG_IC50_SOLIDTUMORS]]</f>
        <v>0.21975351682717309</v>
      </c>
      <c r="N60" s="8">
        <v>-9.1374881311698903</v>
      </c>
      <c r="O60" s="20">
        <v>2.9543288396466105E-18</v>
      </c>
      <c r="P60" s="10">
        <v>21</v>
      </c>
      <c r="Q60" s="10">
        <v>599</v>
      </c>
      <c r="R60" s="11" t="s">
        <v>28</v>
      </c>
    </row>
    <row r="61" spans="1:18">
      <c r="A61" s="17" t="s">
        <v>132</v>
      </c>
      <c r="B61" s="6" t="s">
        <v>133</v>
      </c>
      <c r="C61" s="17" t="s">
        <v>134</v>
      </c>
      <c r="D61" s="26">
        <v>-1.8380099999999999</v>
      </c>
      <c r="E61" s="26">
        <v>11.39852</v>
      </c>
      <c r="F61" s="26">
        <v>13.23653</v>
      </c>
      <c r="G61" s="30">
        <f xml:space="preserve"> stats_auc_ic_summarypage[[#This Row],[AVG_AUC_TCELL]]/stats_auc_ic_summarypage[[#This Row],[AVG_AUC_SOLIDTUMORS]]</f>
        <v>0.86114109966887087</v>
      </c>
      <c r="H61" s="26">
        <v>-12.995475012472294</v>
      </c>
      <c r="I61" s="27">
        <v>3.8624315505582749E-14</v>
      </c>
      <c r="J61" s="8">
        <v>-167.60432</v>
      </c>
      <c r="K61" s="8">
        <v>39.978569999999998</v>
      </c>
      <c r="L61" s="8">
        <v>207.5829</v>
      </c>
      <c r="M61" s="13">
        <f xml:space="preserve"> stats_auc_ic_summarypage[[#This Row],[AVG_IC50_TCELL]] / stats_auc_ic_summarypage[[#This Row],[AVG_IC50_SOLIDTUMORS]]</f>
        <v>0.19259086369831041</v>
      </c>
      <c r="N61" s="8">
        <v>-17.402914365465705</v>
      </c>
      <c r="O61" s="20">
        <v>4.2991389386893416E-39</v>
      </c>
      <c r="P61" s="10">
        <v>21</v>
      </c>
      <c r="Q61" s="10">
        <v>426</v>
      </c>
      <c r="R61" s="11" t="s">
        <v>135</v>
      </c>
    </row>
    <row r="62" spans="1:18">
      <c r="A62" s="17" t="s">
        <v>22</v>
      </c>
      <c r="B62" s="6" t="s">
        <v>22</v>
      </c>
      <c r="C62" s="17" t="s">
        <v>136</v>
      </c>
      <c r="D62" s="26">
        <v>6.4099999999999999E-3</v>
      </c>
      <c r="E62" s="26">
        <v>0.95565999999999995</v>
      </c>
      <c r="F62" s="26">
        <v>0.94925999999999999</v>
      </c>
      <c r="G62" s="30">
        <f xml:space="preserve"> stats_auc_ic_summarypage[[#This Row],[AVG_AUC_TCELL]]/stats_auc_ic_summarypage[[#This Row],[AVG_AUC_SOLIDTUMORS]]</f>
        <v>1.0067420938415186</v>
      </c>
      <c r="H62" s="26">
        <v>1.392491512259515</v>
      </c>
      <c r="I62" s="27">
        <v>0.17629038883006351</v>
      </c>
      <c r="J62" s="8">
        <v>-164.89585</v>
      </c>
      <c r="K62" s="8">
        <v>24.762650000000001</v>
      </c>
      <c r="L62" s="8">
        <v>189.6585</v>
      </c>
      <c r="M62" s="13">
        <f xml:space="preserve"> stats_auc_ic_summarypage[[#This Row],[AVG_IC50_TCELL]] / stats_auc_ic_summarypage[[#This Row],[AVG_IC50_SOLIDTUMORS]]</f>
        <v>0.13056440918809334</v>
      </c>
      <c r="N62" s="8">
        <v>-9.5225114176633578</v>
      </c>
      <c r="O62" s="20">
        <v>2.8291424813460655E-20</v>
      </c>
      <c r="P62" s="10">
        <v>23</v>
      </c>
      <c r="Q62" s="10">
        <v>668</v>
      </c>
      <c r="R62" s="11" t="s">
        <v>28</v>
      </c>
    </row>
    <row r="63" spans="1:18">
      <c r="A63" s="17" t="s">
        <v>137</v>
      </c>
      <c r="B63" s="6" t="s">
        <v>129</v>
      </c>
      <c r="C63" s="17" t="s">
        <v>138</v>
      </c>
      <c r="D63" s="26">
        <v>-0.11651</v>
      </c>
      <c r="E63" s="26">
        <v>0.76841999999999999</v>
      </c>
      <c r="F63" s="26">
        <v>0.88492999999999999</v>
      </c>
      <c r="G63" s="30">
        <f xml:space="preserve"> stats_auc_ic_summarypage[[#This Row],[AVG_AUC_TCELL]]/stats_auc_ic_summarypage[[#This Row],[AVG_AUC_SOLIDTUMORS]]</f>
        <v>0.86833986869017887</v>
      </c>
      <c r="H63" s="26">
        <v>-3.9195899999999999</v>
      </c>
      <c r="I63" s="27">
        <v>8.0999999999999996E-4</v>
      </c>
      <c r="J63" s="8">
        <v>-164.80772999999999</v>
      </c>
      <c r="K63" s="8">
        <v>26.387029999999999</v>
      </c>
      <c r="L63" s="8">
        <v>191.19476</v>
      </c>
      <c r="M63" s="13">
        <f xml:space="preserve"> stats_auc_ic_summarypage[[#This Row],[AVG_IC50_TCELL]] / stats_auc_ic_summarypage[[#This Row],[AVG_IC50_SOLIDTUMORS]]</f>
        <v>0.13801126139649433</v>
      </c>
      <c r="N63" s="8">
        <v>-12.16478</v>
      </c>
      <c r="O63" s="20">
        <v>0</v>
      </c>
      <c r="P63" s="10">
        <v>21</v>
      </c>
      <c r="Q63" s="10">
        <v>732</v>
      </c>
      <c r="R63" s="11" t="s">
        <v>21</v>
      </c>
    </row>
    <row r="64" spans="1:18">
      <c r="A64" s="17" t="s">
        <v>139</v>
      </c>
      <c r="B64" s="6" t="s">
        <v>19</v>
      </c>
      <c r="C64" s="17" t="s">
        <v>140</v>
      </c>
      <c r="D64" s="26">
        <v>1.4E-3</v>
      </c>
      <c r="E64" s="26">
        <v>0.98184000000000005</v>
      </c>
      <c r="F64" s="26">
        <v>0.98043999999999998</v>
      </c>
      <c r="G64" s="30">
        <f xml:space="preserve"> stats_auc_ic_summarypage[[#This Row],[AVG_AUC_TCELL]]/stats_auc_ic_summarypage[[#This Row],[AVG_AUC_SOLIDTUMORS]]</f>
        <v>1.0014279303170006</v>
      </c>
      <c r="H64" s="26">
        <v>0.49578</v>
      </c>
      <c r="I64" s="27">
        <v>0.62483999999999995</v>
      </c>
      <c r="J64" s="8">
        <v>-164.26389</v>
      </c>
      <c r="K64" s="8">
        <v>131.09078</v>
      </c>
      <c r="L64" s="8">
        <v>295.35467</v>
      </c>
      <c r="M64" s="13">
        <f xml:space="preserve"> stats_auc_ic_summarypage[[#This Row],[AVG_IC50_TCELL]] / stats_auc_ic_summarypage[[#This Row],[AVG_IC50_SOLIDTUMORS]]</f>
        <v>0.4438419070875026</v>
      </c>
      <c r="N64" s="8">
        <v>-13.31724</v>
      </c>
      <c r="O64" s="20">
        <v>0</v>
      </c>
      <c r="P64" s="10">
        <v>23</v>
      </c>
      <c r="Q64" s="10">
        <v>775</v>
      </c>
      <c r="R64" s="11" t="s">
        <v>21</v>
      </c>
    </row>
    <row r="65" spans="1:18">
      <c r="A65" s="17" t="s">
        <v>141</v>
      </c>
      <c r="B65" s="6" t="s">
        <v>33</v>
      </c>
      <c r="C65" s="17" t="s">
        <v>142</v>
      </c>
      <c r="D65" s="26">
        <v>-8.1769999999999995E-2</v>
      </c>
      <c r="E65" s="26">
        <v>0.8548</v>
      </c>
      <c r="F65" s="26">
        <v>0.93657000000000001</v>
      </c>
      <c r="G65" s="30">
        <f xml:space="preserve"> stats_auc_ic_summarypage[[#This Row],[AVG_AUC_TCELL]]/stats_auc_ic_summarypage[[#This Row],[AVG_AUC_SOLIDTUMORS]]</f>
        <v>0.91269205718739654</v>
      </c>
      <c r="H65" s="26">
        <v>-4.5920202229492117</v>
      </c>
      <c r="I65" s="27">
        <v>1.4612894708416121E-4</v>
      </c>
      <c r="J65" s="8">
        <v>-157.58170000000001</v>
      </c>
      <c r="K65" s="8">
        <v>4.4275399999999996</v>
      </c>
      <c r="L65" s="8">
        <v>162.00924000000001</v>
      </c>
      <c r="M65" s="13">
        <f xml:space="preserve"> stats_auc_ic_summarypage[[#This Row],[AVG_IC50_TCELL]] / stats_auc_ic_summarypage[[#This Row],[AVG_IC50_SOLIDTUMORS]]</f>
        <v>2.7328935065678968E-2</v>
      </c>
      <c r="N65" s="8">
        <v>-11.515738711481779</v>
      </c>
      <c r="O65" s="20">
        <v>6.9615138632757388E-28</v>
      </c>
      <c r="P65" s="10">
        <v>22</v>
      </c>
      <c r="Q65" s="10">
        <v>600</v>
      </c>
      <c r="R65" s="11" t="s">
        <v>28</v>
      </c>
    </row>
    <row r="66" spans="1:18">
      <c r="A66" s="17" t="s">
        <v>143</v>
      </c>
      <c r="B66" s="6" t="s">
        <v>144</v>
      </c>
      <c r="C66" s="17" t="s">
        <v>145</v>
      </c>
      <c r="D66" s="26">
        <v>-4.2299999999999997E-2</v>
      </c>
      <c r="E66" s="26">
        <v>0.92288000000000003</v>
      </c>
      <c r="F66" s="26">
        <v>0.96518000000000004</v>
      </c>
      <c r="G66" s="30">
        <f xml:space="preserve"> stats_auc_ic_summarypage[[#This Row],[AVG_AUC_TCELL]]/stats_auc_ic_summarypage[[#This Row],[AVG_AUC_SOLIDTUMORS]]</f>
        <v>0.95617397791085601</v>
      </c>
      <c r="H66" s="26">
        <v>-1.097204691956206</v>
      </c>
      <c r="I66" s="27">
        <v>0.2843875665012609</v>
      </c>
      <c r="J66" s="8">
        <v>-157.33825999999999</v>
      </c>
      <c r="K66" s="8">
        <v>10.02149</v>
      </c>
      <c r="L66" s="8">
        <v>167.35974999999999</v>
      </c>
      <c r="M66" s="13">
        <f xml:space="preserve"> stats_auc_ic_summarypage[[#This Row],[AVG_IC50_TCELL]] / stats_auc_ic_summarypage[[#This Row],[AVG_IC50_SOLIDTUMORS]]</f>
        <v>5.9879929313947949E-2</v>
      </c>
      <c r="N66" s="8">
        <v>-8.3486949382395874</v>
      </c>
      <c r="O66" s="20">
        <v>4.1387263401933849E-16</v>
      </c>
      <c r="P66" s="10">
        <v>23</v>
      </c>
      <c r="Q66" s="10">
        <v>631</v>
      </c>
      <c r="R66" s="11" t="s">
        <v>28</v>
      </c>
    </row>
    <row r="67" spans="1:18">
      <c r="A67" s="17" t="s">
        <v>22</v>
      </c>
      <c r="B67" s="6" t="s">
        <v>22</v>
      </c>
      <c r="C67" s="17" t="s">
        <v>146</v>
      </c>
      <c r="D67" s="26">
        <v>-8.4459999999999993E-2</v>
      </c>
      <c r="E67" s="26">
        <v>0.87214999999999998</v>
      </c>
      <c r="F67" s="26">
        <v>0.95660999999999996</v>
      </c>
      <c r="G67" s="30">
        <f xml:space="preserve"> stats_auc_ic_summarypage[[#This Row],[AVG_AUC_TCELL]]/stats_auc_ic_summarypage[[#This Row],[AVG_AUC_SOLIDTUMORS]]</f>
        <v>0.91170905593711127</v>
      </c>
      <c r="H67" s="26">
        <v>-4.1930800000000001</v>
      </c>
      <c r="I67" s="27">
        <v>3.6999999999999999E-4</v>
      </c>
      <c r="J67" s="8">
        <v>-157.17074</v>
      </c>
      <c r="K67" s="8">
        <v>34.925139999999999</v>
      </c>
      <c r="L67" s="8">
        <v>192.09587999999999</v>
      </c>
      <c r="M67" s="13">
        <f xml:space="preserve"> stats_auc_ic_summarypage[[#This Row],[AVG_IC50_TCELL]] / stats_auc_ic_summarypage[[#This Row],[AVG_IC50_SOLIDTUMORS]]</f>
        <v>0.18181097897570733</v>
      </c>
      <c r="N67" s="8">
        <v>-14.45509</v>
      </c>
      <c r="O67" s="20">
        <v>0</v>
      </c>
      <c r="P67" s="10">
        <v>23</v>
      </c>
      <c r="Q67" s="10">
        <v>774</v>
      </c>
      <c r="R67" s="11" t="s">
        <v>21</v>
      </c>
    </row>
    <row r="68" spans="1:18">
      <c r="A68" s="17" t="s">
        <v>147</v>
      </c>
      <c r="B68" s="6" t="s">
        <v>44</v>
      </c>
      <c r="C68" s="17" t="s">
        <v>148</v>
      </c>
      <c r="D68" s="26">
        <v>2.784E-2</v>
      </c>
      <c r="E68" s="26">
        <v>0.96543999999999996</v>
      </c>
      <c r="F68" s="26">
        <v>0.93759999999999999</v>
      </c>
      <c r="G68" s="30">
        <f xml:space="preserve"> stats_auc_ic_summarypage[[#This Row],[AVG_AUC_TCELL]]/stats_auc_ic_summarypage[[#This Row],[AVG_AUC_SOLIDTUMORS]]</f>
        <v>1.0296928327645052</v>
      </c>
      <c r="H68" s="26">
        <v>3.8368615958216994</v>
      </c>
      <c r="I68" s="27">
        <v>7.0422587917916117E-4</v>
      </c>
      <c r="J68" s="8">
        <v>-155.33618999999999</v>
      </c>
      <c r="K68" s="8">
        <v>24.423259999999999</v>
      </c>
      <c r="L68" s="8">
        <v>179.75944999999999</v>
      </c>
      <c r="M68" s="13">
        <f xml:space="preserve"> stats_auc_ic_summarypage[[#This Row],[AVG_IC50_TCELL]] / stats_auc_ic_summarypage[[#This Row],[AVG_IC50_SOLIDTUMORS]]</f>
        <v>0.13586634805569331</v>
      </c>
      <c r="N68" s="8">
        <v>-8.1078459513825845</v>
      </c>
      <c r="O68" s="20">
        <v>2.3834594237283897E-15</v>
      </c>
      <c r="P68" s="10">
        <v>23</v>
      </c>
      <c r="Q68" s="10">
        <v>668</v>
      </c>
      <c r="R68" s="11" t="s">
        <v>28</v>
      </c>
    </row>
    <row r="69" spans="1:18">
      <c r="A69" s="17" t="s">
        <v>149</v>
      </c>
      <c r="B69" s="6" t="s">
        <v>150</v>
      </c>
      <c r="C69" s="17" t="s">
        <v>151</v>
      </c>
      <c r="D69" s="26">
        <v>1.8429999999999998E-2</v>
      </c>
      <c r="E69" s="26">
        <v>0.95365999999999995</v>
      </c>
      <c r="F69" s="26">
        <v>0.93523000000000001</v>
      </c>
      <c r="G69" s="30">
        <f xml:space="preserve"> stats_auc_ic_summarypage[[#This Row],[AVG_AUC_TCELL]]/stats_auc_ic_summarypage[[#This Row],[AVG_AUC_SOLIDTUMORS]]</f>
        <v>1.0197063823872201</v>
      </c>
      <c r="H69" s="26">
        <v>2.9733643650413928</v>
      </c>
      <c r="I69" s="27">
        <v>6.1478307918756319E-3</v>
      </c>
      <c r="J69" s="8">
        <v>-151.74698000000001</v>
      </c>
      <c r="K69" s="8">
        <v>20.685980000000001</v>
      </c>
      <c r="L69" s="8">
        <v>172.43295000000001</v>
      </c>
      <c r="M69" s="13">
        <f xml:space="preserve"> stats_auc_ic_summarypage[[#This Row],[AVG_IC50_TCELL]] / stats_auc_ic_summarypage[[#This Row],[AVG_IC50_SOLIDTUMORS]]</f>
        <v>0.1199653546494449</v>
      </c>
      <c r="N69" s="8">
        <v>-8.0396403172884945</v>
      </c>
      <c r="O69" s="20">
        <v>3.9848196499740701E-15</v>
      </c>
      <c r="P69" s="10">
        <v>23</v>
      </c>
      <c r="Q69" s="10">
        <v>669</v>
      </c>
      <c r="R69" s="11" t="s">
        <v>28</v>
      </c>
    </row>
    <row r="70" spans="1:18">
      <c r="A70" s="17" t="s">
        <v>22</v>
      </c>
      <c r="B70" s="6" t="s">
        <v>22</v>
      </c>
      <c r="C70" s="17" t="s">
        <v>152</v>
      </c>
      <c r="D70" s="26">
        <v>-4.4269999999999997E-2</v>
      </c>
      <c r="E70" s="26">
        <v>0.92445999999999995</v>
      </c>
      <c r="F70" s="26">
        <v>0.96872999999999998</v>
      </c>
      <c r="G70" s="30">
        <f xml:space="preserve"> stats_auc_ic_summarypage[[#This Row],[AVG_AUC_TCELL]]/stats_auc_ic_summarypage[[#This Row],[AVG_AUC_SOLIDTUMORS]]</f>
        <v>0.95430099202048035</v>
      </c>
      <c r="H70" s="26">
        <v>-2.6555</v>
      </c>
      <c r="I70" s="27">
        <v>1.474E-2</v>
      </c>
      <c r="J70" s="8">
        <v>-150.34352000000001</v>
      </c>
      <c r="K70" s="8">
        <v>63.605330000000002</v>
      </c>
      <c r="L70" s="8">
        <v>213.94886</v>
      </c>
      <c r="M70" s="13">
        <f xml:space="preserve"> stats_auc_ic_summarypage[[#This Row],[AVG_IC50_TCELL]] / stats_auc_ic_summarypage[[#This Row],[AVG_IC50_SOLIDTUMORS]]</f>
        <v>0.29729221272784534</v>
      </c>
      <c r="N70" s="8">
        <v>-10.6534</v>
      </c>
      <c r="O70" s="20">
        <v>0</v>
      </c>
      <c r="P70" s="10">
        <v>22</v>
      </c>
      <c r="Q70" s="10">
        <v>650</v>
      </c>
      <c r="R70" s="11" t="s">
        <v>21</v>
      </c>
    </row>
    <row r="71" spans="1:18">
      <c r="A71" s="17" t="s">
        <v>153</v>
      </c>
      <c r="B71" s="6" t="s">
        <v>85</v>
      </c>
      <c r="C71" s="17" t="s">
        <v>154</v>
      </c>
      <c r="D71" s="26">
        <v>-0.10692</v>
      </c>
      <c r="E71" s="26">
        <v>0.83806000000000003</v>
      </c>
      <c r="F71" s="26">
        <v>0.94498000000000004</v>
      </c>
      <c r="G71" s="30">
        <f xml:space="preserve"> stats_auc_ic_summarypage[[#This Row],[AVG_AUC_TCELL]]/stats_auc_ic_summarypage[[#This Row],[AVG_AUC_SOLIDTUMORS]]</f>
        <v>0.88685474824864019</v>
      </c>
      <c r="H71" s="26">
        <v>-5.4378399999999996</v>
      </c>
      <c r="I71" s="27">
        <v>2.0000000000000002E-5</v>
      </c>
      <c r="J71" s="8">
        <v>-148.03782000000001</v>
      </c>
      <c r="K71" s="8">
        <v>29.409549999999999</v>
      </c>
      <c r="L71" s="8">
        <v>177.44737000000001</v>
      </c>
      <c r="M71" s="13">
        <f xml:space="preserve"> stats_auc_ic_summarypage[[#This Row],[AVG_IC50_TCELL]] / stats_auc_ic_summarypage[[#This Row],[AVG_IC50_SOLIDTUMORS]]</f>
        <v>0.16573674774666988</v>
      </c>
      <c r="N71" s="8">
        <v>-13.89777</v>
      </c>
      <c r="O71" s="20">
        <v>0</v>
      </c>
      <c r="P71" s="10">
        <v>23</v>
      </c>
      <c r="Q71" s="10">
        <v>773</v>
      </c>
      <c r="R71" s="11" t="s">
        <v>21</v>
      </c>
    </row>
    <row r="72" spans="1:18">
      <c r="A72" s="17" t="s">
        <v>155</v>
      </c>
      <c r="B72" s="6" t="s">
        <v>50</v>
      </c>
      <c r="C72" s="17" t="s">
        <v>156</v>
      </c>
      <c r="D72" s="26">
        <v>-7.5079999999999994E-2</v>
      </c>
      <c r="E72" s="26">
        <v>0.83579000000000003</v>
      </c>
      <c r="F72" s="26">
        <v>0.91088000000000002</v>
      </c>
      <c r="G72" s="30">
        <f xml:space="preserve"> stats_auc_ic_summarypage[[#This Row],[AVG_AUC_TCELL]]/stats_auc_ic_summarypage[[#This Row],[AVG_AUC_SOLIDTUMORS]]</f>
        <v>0.9175632355524328</v>
      </c>
      <c r="H72" s="26">
        <v>-3.2338707161203843</v>
      </c>
      <c r="I72" s="27">
        <v>3.890834958178796E-3</v>
      </c>
      <c r="J72" s="8">
        <v>-147.46550999999999</v>
      </c>
      <c r="K72" s="8">
        <v>8.2443100000000005</v>
      </c>
      <c r="L72" s="8">
        <v>155.70982000000001</v>
      </c>
      <c r="M72" s="13">
        <f xml:space="preserve"> stats_auc_ic_summarypage[[#This Row],[AVG_IC50_TCELL]] / stats_auc_ic_summarypage[[#This Row],[AVG_IC50_SOLIDTUMORS]]</f>
        <v>5.294662854275986E-2</v>
      </c>
      <c r="N72" s="8">
        <v>-6.4030540059153598</v>
      </c>
      <c r="O72" s="20">
        <v>3.0595724288933511E-10</v>
      </c>
      <c r="P72" s="10">
        <v>22</v>
      </c>
      <c r="Q72" s="10">
        <v>599</v>
      </c>
      <c r="R72" s="11" t="s">
        <v>28</v>
      </c>
    </row>
    <row r="73" spans="1:18">
      <c r="A73" s="17" t="s">
        <v>157</v>
      </c>
      <c r="B73" s="6" t="s">
        <v>129</v>
      </c>
      <c r="C73" s="17" t="s">
        <v>158</v>
      </c>
      <c r="D73" s="26">
        <v>-0.12471</v>
      </c>
      <c r="E73" s="26">
        <v>0.81506000000000001</v>
      </c>
      <c r="F73" s="26">
        <v>0.93976999999999999</v>
      </c>
      <c r="G73" s="30">
        <f xml:space="preserve"> stats_auc_ic_summarypage[[#This Row],[AVG_AUC_TCELL]]/stats_auc_ic_summarypage[[#This Row],[AVG_AUC_SOLIDTUMORS]]</f>
        <v>0.86729731742873262</v>
      </c>
      <c r="H73" s="26">
        <v>-3.4835500000000001</v>
      </c>
      <c r="I73" s="27">
        <v>2.0899999999999998E-3</v>
      </c>
      <c r="J73" s="8">
        <v>-145.25129000000001</v>
      </c>
      <c r="K73" s="8">
        <v>20.536190000000001</v>
      </c>
      <c r="L73" s="8">
        <v>165.78748999999999</v>
      </c>
      <c r="M73" s="13">
        <f xml:space="preserve"> stats_auc_ic_summarypage[[#This Row],[AVG_IC50_TCELL]] / stats_auc_ic_summarypage[[#This Row],[AVG_IC50_SOLIDTUMORS]]</f>
        <v>0.12387056466081972</v>
      </c>
      <c r="N73" s="8">
        <v>-18.737729999999999</v>
      </c>
      <c r="O73" s="20">
        <v>0</v>
      </c>
      <c r="P73" s="10">
        <v>23</v>
      </c>
      <c r="Q73" s="10">
        <v>775</v>
      </c>
      <c r="R73" s="11" t="s">
        <v>21</v>
      </c>
    </row>
    <row r="74" spans="1:18">
      <c r="A74" s="17" t="s">
        <v>159</v>
      </c>
      <c r="B74" s="6" t="s">
        <v>44</v>
      </c>
      <c r="C74" s="17" t="s">
        <v>160</v>
      </c>
      <c r="D74" s="26">
        <v>-8.0000000000000002E-3</v>
      </c>
      <c r="E74" s="26">
        <v>0.96496999999999999</v>
      </c>
      <c r="F74" s="26">
        <v>0.97297999999999996</v>
      </c>
      <c r="G74" s="30">
        <f xml:space="preserve"> stats_auc_ic_summarypage[[#This Row],[AVG_AUC_TCELL]]/stats_auc_ic_summarypage[[#This Row],[AVG_AUC_SOLIDTUMORS]]</f>
        <v>0.99176755945651507</v>
      </c>
      <c r="H74" s="26">
        <v>-0.71021999999999996</v>
      </c>
      <c r="I74" s="27">
        <v>0.48465000000000003</v>
      </c>
      <c r="J74" s="8">
        <v>-144.01634999999999</v>
      </c>
      <c r="K74" s="8">
        <v>92.459850000000003</v>
      </c>
      <c r="L74" s="8">
        <v>236.47619</v>
      </c>
      <c r="M74" s="13">
        <f xml:space="preserve"> stats_auc_ic_summarypage[[#This Row],[AVG_IC50_TCELL]] / stats_auc_ic_summarypage[[#This Row],[AVG_IC50_SOLIDTUMORS]]</f>
        <v>0.39099010348568286</v>
      </c>
      <c r="N74" s="8">
        <v>-13.07466</v>
      </c>
      <c r="O74" s="20">
        <v>0</v>
      </c>
      <c r="P74" s="10">
        <v>24</v>
      </c>
      <c r="Q74" s="10">
        <v>770</v>
      </c>
      <c r="R74" s="11" t="s">
        <v>21</v>
      </c>
    </row>
    <row r="75" spans="1:18">
      <c r="A75" s="17" t="s">
        <v>161</v>
      </c>
      <c r="B75" s="6" t="s">
        <v>162</v>
      </c>
      <c r="C75" s="17" t="s">
        <v>163</v>
      </c>
      <c r="D75" s="26">
        <v>-0.97914999999999996</v>
      </c>
      <c r="E75" s="26">
        <v>12.138109999999999</v>
      </c>
      <c r="F75" s="26">
        <v>13.11726</v>
      </c>
      <c r="G75" s="30">
        <f xml:space="preserve"> stats_auc_ic_summarypage[[#This Row],[AVG_AUC_TCELL]]/stats_auc_ic_summarypage[[#This Row],[AVG_AUC_SOLIDTUMORS]]</f>
        <v>0.92535407547002957</v>
      </c>
      <c r="H75" s="26">
        <v>-5.6830461693335179</v>
      </c>
      <c r="I75" s="27">
        <v>1.4707567163953325E-5</v>
      </c>
      <c r="J75" s="8">
        <v>-142.13516999999999</v>
      </c>
      <c r="K75" s="8">
        <v>91.901669999999996</v>
      </c>
      <c r="L75" s="8">
        <v>234.03683000000001</v>
      </c>
      <c r="M75" s="13">
        <f xml:space="preserve"> stats_auc_ic_summarypage[[#This Row],[AVG_IC50_TCELL]] / stats_auc_ic_summarypage[[#This Row],[AVG_IC50_SOLIDTUMORS]]</f>
        <v>0.39268037428126157</v>
      </c>
      <c r="N75" s="8">
        <v>-7.2018664421119949</v>
      </c>
      <c r="O75" s="20">
        <v>4.1487304283798127E-7</v>
      </c>
      <c r="P75" s="10">
        <v>18</v>
      </c>
      <c r="Q75" s="10">
        <v>429</v>
      </c>
      <c r="R75" s="11" t="s">
        <v>135</v>
      </c>
    </row>
    <row r="76" spans="1:18">
      <c r="A76" s="17" t="s">
        <v>22</v>
      </c>
      <c r="B76" s="6" t="s">
        <v>22</v>
      </c>
      <c r="C76" s="17" t="s">
        <v>164</v>
      </c>
      <c r="D76" s="26">
        <v>-3.4439999999999998E-2</v>
      </c>
      <c r="E76" s="26">
        <v>0.90286</v>
      </c>
      <c r="F76" s="26">
        <v>0.93730000000000002</v>
      </c>
      <c r="G76" s="30">
        <f xml:space="preserve"> stats_auc_ic_summarypage[[#This Row],[AVG_AUC_TCELL]]/stats_auc_ic_summarypage[[#This Row],[AVG_AUC_SOLIDTUMORS]]</f>
        <v>0.96325616131441372</v>
      </c>
      <c r="H76" s="26">
        <v>-2.5408377213938027</v>
      </c>
      <c r="I76" s="27">
        <v>1.8455177208793312E-2</v>
      </c>
      <c r="J76" s="8">
        <v>-141.52832000000001</v>
      </c>
      <c r="K76" s="8">
        <v>15.9871</v>
      </c>
      <c r="L76" s="8">
        <v>157.51542000000001</v>
      </c>
      <c r="M76" s="13">
        <f xml:space="preserve"> stats_auc_ic_summarypage[[#This Row],[AVG_IC50_TCELL]] / stats_auc_ic_summarypage[[#This Row],[AVG_IC50_SOLIDTUMORS]]</f>
        <v>0.10149545993655731</v>
      </c>
      <c r="N76" s="8">
        <v>-10.367374895949355</v>
      </c>
      <c r="O76" s="20">
        <v>3.6736436421406776E-23</v>
      </c>
      <c r="P76" s="10">
        <v>23</v>
      </c>
      <c r="Q76" s="10">
        <v>626</v>
      </c>
      <c r="R76" s="11" t="s">
        <v>28</v>
      </c>
    </row>
    <row r="77" spans="1:18">
      <c r="A77" s="17" t="s">
        <v>165</v>
      </c>
      <c r="B77" s="6" t="s">
        <v>67</v>
      </c>
      <c r="C77" s="17" t="s">
        <v>166</v>
      </c>
      <c r="D77" s="26">
        <v>-3.1029999999999999E-2</v>
      </c>
      <c r="E77" s="26">
        <v>0.89053000000000004</v>
      </c>
      <c r="F77" s="26">
        <v>0.92156000000000005</v>
      </c>
      <c r="G77" s="30">
        <f xml:space="preserve"> stats_auc_ic_summarypage[[#This Row],[AVG_AUC_TCELL]]/stats_auc_ic_summarypage[[#This Row],[AVG_AUC_SOLIDTUMORS]]</f>
        <v>0.96632883371674116</v>
      </c>
      <c r="H77" s="26">
        <v>-3.2312460273262129</v>
      </c>
      <c r="I77" s="27">
        <v>3.9863918366166064E-3</v>
      </c>
      <c r="J77" s="8">
        <v>-139.70627999999999</v>
      </c>
      <c r="K77" s="8">
        <v>12.433199999999999</v>
      </c>
      <c r="L77" s="8">
        <v>152.13947999999999</v>
      </c>
      <c r="M77" s="13">
        <f xml:space="preserve"> stats_auc_ic_summarypage[[#This Row],[AVG_IC50_TCELL]] / stats_auc_ic_summarypage[[#This Row],[AVG_IC50_SOLIDTUMORS]]</f>
        <v>8.1722377386855796E-2</v>
      </c>
      <c r="N77" s="8">
        <v>-7.1807970457407562</v>
      </c>
      <c r="O77" s="20">
        <v>1.9983938820390341E-12</v>
      </c>
      <c r="P77" s="10">
        <v>21</v>
      </c>
      <c r="Q77" s="10">
        <v>599</v>
      </c>
      <c r="R77" s="11" t="s">
        <v>28</v>
      </c>
    </row>
    <row r="78" spans="1:18">
      <c r="A78" s="17" t="s">
        <v>167</v>
      </c>
      <c r="B78" s="6" t="s">
        <v>44</v>
      </c>
      <c r="C78" s="17" t="s">
        <v>168</v>
      </c>
      <c r="D78" s="26">
        <v>-9.3590000000000007E-2</v>
      </c>
      <c r="E78" s="26">
        <v>0.79439000000000004</v>
      </c>
      <c r="F78" s="26">
        <v>0.88797999999999999</v>
      </c>
      <c r="G78" s="30">
        <f xml:space="preserve"> stats_auc_ic_summarypage[[#This Row],[AVG_AUC_TCELL]]/stats_auc_ic_summarypage[[#This Row],[AVG_AUC_SOLIDTUMORS]]</f>
        <v>0.89460348206040685</v>
      </c>
      <c r="H78" s="26">
        <v>-3.1032207457171141</v>
      </c>
      <c r="I78" s="27">
        <v>5.0879600411380416E-3</v>
      </c>
      <c r="J78" s="8">
        <v>-139.22229999999999</v>
      </c>
      <c r="K78" s="8">
        <v>6.6191899999999997</v>
      </c>
      <c r="L78" s="8">
        <v>145.84148999999999</v>
      </c>
      <c r="M78" s="13">
        <f xml:space="preserve"> stats_auc_ic_summarypage[[#This Row],[AVG_IC50_TCELL]] / stats_auc_ic_summarypage[[#This Row],[AVG_IC50_SOLIDTUMORS]]</f>
        <v>4.5386192913964334E-2</v>
      </c>
      <c r="N78" s="8">
        <v>-5.028685088025636</v>
      </c>
      <c r="O78" s="20">
        <v>6.4086058761886127E-7</v>
      </c>
      <c r="P78" s="10">
        <v>23</v>
      </c>
      <c r="Q78" s="10">
        <v>642</v>
      </c>
      <c r="R78" s="11" t="s">
        <v>28</v>
      </c>
    </row>
    <row r="79" spans="1:18">
      <c r="A79" s="17" t="s">
        <v>169</v>
      </c>
      <c r="B79" s="6" t="s">
        <v>85</v>
      </c>
      <c r="C79" s="17" t="s">
        <v>170</v>
      </c>
      <c r="D79" s="26">
        <v>-3.8000000000000002E-4</v>
      </c>
      <c r="E79" s="26">
        <v>0.94011</v>
      </c>
      <c r="F79" s="26">
        <v>0.94047999999999998</v>
      </c>
      <c r="G79" s="30">
        <f xml:space="preserve"> stats_auc_ic_summarypage[[#This Row],[AVG_AUC_TCELL]]/stats_auc_ic_summarypage[[#This Row],[AVG_AUC_SOLIDTUMORS]]</f>
        <v>0.99960658387206536</v>
      </c>
      <c r="H79" s="26">
        <v>-2.3878342419205247E-2</v>
      </c>
      <c r="I79" s="27">
        <v>0.98116955782439663</v>
      </c>
      <c r="J79" s="8">
        <v>-138.72649999999999</v>
      </c>
      <c r="K79" s="8">
        <v>47.362110000000001</v>
      </c>
      <c r="L79" s="8">
        <v>186.08860000000001</v>
      </c>
      <c r="M79" s="13">
        <f xml:space="preserve"> stats_auc_ic_summarypage[[#This Row],[AVG_IC50_TCELL]] / stats_auc_ic_summarypage[[#This Row],[AVG_IC50_SOLIDTUMORS]]</f>
        <v>0.25451376387376762</v>
      </c>
      <c r="N79" s="8">
        <v>-7.7428134825824317</v>
      </c>
      <c r="O79" s="20">
        <v>2.0104979725253858E-12</v>
      </c>
      <c r="P79" s="10">
        <v>22</v>
      </c>
      <c r="Q79" s="10">
        <v>600</v>
      </c>
      <c r="R79" s="11" t="s">
        <v>28</v>
      </c>
    </row>
    <row r="80" spans="1:18">
      <c r="A80" s="17" t="s">
        <v>171</v>
      </c>
      <c r="B80" s="6" t="s">
        <v>114</v>
      </c>
      <c r="C80" s="17" t="s">
        <v>172</v>
      </c>
      <c r="D80" s="26">
        <v>-1.6029999999999999E-2</v>
      </c>
      <c r="E80" s="26">
        <v>0.94974000000000003</v>
      </c>
      <c r="F80" s="26">
        <v>0.96577000000000002</v>
      </c>
      <c r="G80" s="30">
        <f xml:space="preserve"> stats_auc_ic_summarypage[[#This Row],[AVG_AUC_TCELL]]/stats_auc_ic_summarypage[[#This Row],[AVG_AUC_SOLIDTUMORS]]</f>
        <v>0.98340184515982065</v>
      </c>
      <c r="H80" s="26">
        <v>-1.67228</v>
      </c>
      <c r="I80" s="27">
        <v>0.10843</v>
      </c>
      <c r="J80" s="8">
        <v>-137.80844999999999</v>
      </c>
      <c r="K80" s="8">
        <v>67.323729999999998</v>
      </c>
      <c r="L80" s="8">
        <v>205.13218000000001</v>
      </c>
      <c r="M80" s="13">
        <f xml:space="preserve"> stats_auc_ic_summarypage[[#This Row],[AVG_IC50_TCELL]] / stats_auc_ic_summarypage[[#This Row],[AVG_IC50_SOLIDTUMORS]]</f>
        <v>0.32819682411604068</v>
      </c>
      <c r="N80" s="8">
        <v>-12.02163</v>
      </c>
      <c r="O80" s="20">
        <v>0</v>
      </c>
      <c r="P80" s="10">
        <v>23</v>
      </c>
      <c r="Q80" s="10">
        <v>775</v>
      </c>
      <c r="R80" s="11" t="s">
        <v>21</v>
      </c>
    </row>
    <row r="81" spans="1:18">
      <c r="A81" s="17" t="s">
        <v>173</v>
      </c>
      <c r="B81" s="6" t="s">
        <v>67</v>
      </c>
      <c r="C81" s="17" t="s">
        <v>174</v>
      </c>
      <c r="D81" s="26">
        <v>5.0400000000000002E-3</v>
      </c>
      <c r="E81" s="26">
        <v>0.98024999999999995</v>
      </c>
      <c r="F81" s="26">
        <v>0.97521000000000002</v>
      </c>
      <c r="G81" s="30">
        <f xml:space="preserve"> stats_auc_ic_summarypage[[#This Row],[AVG_AUC_TCELL]]/stats_auc_ic_summarypage[[#This Row],[AVG_AUC_SOLIDTUMORS]]</f>
        <v>1.0051681176362013</v>
      </c>
      <c r="H81" s="26">
        <v>2.4993500000000002</v>
      </c>
      <c r="I81" s="27">
        <v>1.89E-2</v>
      </c>
      <c r="J81" s="8">
        <v>-137.13915</v>
      </c>
      <c r="K81" s="8">
        <v>112.71474000000001</v>
      </c>
      <c r="L81" s="8">
        <v>249.85389000000001</v>
      </c>
      <c r="M81" s="13">
        <f xml:space="preserve"> stats_auc_ic_summarypage[[#This Row],[AVG_IC50_TCELL]] / stats_auc_ic_summarypage[[#This Row],[AVG_IC50_SOLIDTUMORS]]</f>
        <v>0.45112261410058496</v>
      </c>
      <c r="N81" s="8">
        <v>-12.415430000000001</v>
      </c>
      <c r="O81" s="20">
        <v>0</v>
      </c>
      <c r="P81" s="10">
        <v>24</v>
      </c>
      <c r="Q81" s="10">
        <v>775</v>
      </c>
      <c r="R81" s="11" t="s">
        <v>21</v>
      </c>
    </row>
    <row r="82" spans="1:18">
      <c r="A82" s="17" t="s">
        <v>175</v>
      </c>
      <c r="B82" s="6" t="s">
        <v>176</v>
      </c>
      <c r="C82" s="17" t="s">
        <v>177</v>
      </c>
      <c r="D82" s="26">
        <v>-4.6399999999999997E-2</v>
      </c>
      <c r="E82" s="26">
        <v>0.89703999999999995</v>
      </c>
      <c r="F82" s="26">
        <v>0.94343999999999995</v>
      </c>
      <c r="G82" s="30">
        <f xml:space="preserve"> stats_auc_ic_summarypage[[#This Row],[AVG_AUC_TCELL]]/stats_auc_ic_summarypage[[#This Row],[AVG_AUC_SOLIDTUMORS]]</f>
        <v>0.9508182820317137</v>
      </c>
      <c r="H82" s="26">
        <v>-4.3924300000000001</v>
      </c>
      <c r="I82" s="27">
        <v>1.9000000000000001E-4</v>
      </c>
      <c r="J82" s="8">
        <v>-136.05229</v>
      </c>
      <c r="K82" s="8">
        <v>41.888480000000001</v>
      </c>
      <c r="L82" s="8">
        <v>177.94077999999999</v>
      </c>
      <c r="M82" s="13">
        <f xml:space="preserve"> stats_auc_ic_summarypage[[#This Row],[AVG_IC50_TCELL]] / stats_auc_ic_summarypage[[#This Row],[AVG_IC50_SOLIDTUMORS]]</f>
        <v>0.23540685839412417</v>
      </c>
      <c r="N82" s="8">
        <v>-10.310890000000001</v>
      </c>
      <c r="O82" s="20">
        <v>0</v>
      </c>
      <c r="P82" s="10">
        <v>24</v>
      </c>
      <c r="Q82" s="10">
        <v>765</v>
      </c>
      <c r="R82" s="11" t="s">
        <v>21</v>
      </c>
    </row>
    <row r="83" spans="1:18">
      <c r="A83" s="17" t="s">
        <v>178</v>
      </c>
      <c r="B83" s="6" t="s">
        <v>19</v>
      </c>
      <c r="C83" s="17" t="s">
        <v>179</v>
      </c>
      <c r="D83" s="26">
        <v>-0.20552000000000001</v>
      </c>
      <c r="E83" s="26">
        <v>0.59621999999999997</v>
      </c>
      <c r="F83" s="26">
        <v>0.80174999999999996</v>
      </c>
      <c r="G83" s="30">
        <f xml:space="preserve"> stats_auc_ic_summarypage[[#This Row],[AVG_AUC_TCELL]]/stats_auc_ic_summarypage[[#This Row],[AVG_AUC_SOLIDTUMORS]]</f>
        <v>0.7436482694106642</v>
      </c>
      <c r="H83" s="26">
        <v>-7.4538765067041171</v>
      </c>
      <c r="I83" s="27">
        <v>1.3940264816948993E-7</v>
      </c>
      <c r="J83" s="8">
        <v>-135.79288</v>
      </c>
      <c r="K83" s="8">
        <v>6.4262699999999997</v>
      </c>
      <c r="L83" s="8">
        <v>142.21915000000001</v>
      </c>
      <c r="M83" s="13">
        <f xml:space="preserve"> stats_auc_ic_summarypage[[#This Row],[AVG_IC50_TCELL]] / stats_auc_ic_summarypage[[#This Row],[AVG_IC50_SOLIDTUMORS]]</f>
        <v>4.5185687018942239E-2</v>
      </c>
      <c r="N83" s="8">
        <v>-3.9566311339075018</v>
      </c>
      <c r="O83" s="20">
        <v>8.4476356937439345E-5</v>
      </c>
      <c r="P83" s="10">
        <v>23</v>
      </c>
      <c r="Q83" s="10">
        <v>626</v>
      </c>
      <c r="R83" s="11" t="s">
        <v>28</v>
      </c>
    </row>
    <row r="84" spans="1:18">
      <c r="A84" s="17" t="s">
        <v>180</v>
      </c>
      <c r="B84" s="6" t="s">
        <v>103</v>
      </c>
      <c r="C84" s="17" t="s">
        <v>181</v>
      </c>
      <c r="D84" s="26">
        <v>5.2519999999999997E-2</v>
      </c>
      <c r="E84" s="26">
        <v>0.96416999999999997</v>
      </c>
      <c r="F84" s="26">
        <v>0.91164000000000001</v>
      </c>
      <c r="G84" s="30">
        <f xml:space="preserve"> stats_auc_ic_summarypage[[#This Row],[AVG_AUC_TCELL]]/stats_auc_ic_summarypage[[#This Row],[AVG_AUC_SOLIDTUMORS]]</f>
        <v>1.0576214295116493</v>
      </c>
      <c r="H84" s="26">
        <v>4.4008175929281608</v>
      </c>
      <c r="I84" s="27">
        <v>1.3815809554664984E-4</v>
      </c>
      <c r="J84" s="8">
        <v>-134.5522</v>
      </c>
      <c r="K84" s="8">
        <v>44.610259999999997</v>
      </c>
      <c r="L84" s="8">
        <v>179.16245000000001</v>
      </c>
      <c r="M84" s="13">
        <f xml:space="preserve"> stats_auc_ic_summarypage[[#This Row],[AVG_IC50_TCELL]] / stats_auc_ic_summarypage[[#This Row],[AVG_IC50_SOLIDTUMORS]]</f>
        <v>0.24899335770413944</v>
      </c>
      <c r="N84" s="8">
        <v>-8.8801474373902085</v>
      </c>
      <c r="O84" s="20">
        <v>4.1974856335031627E-17</v>
      </c>
      <c r="P84" s="10">
        <v>23</v>
      </c>
      <c r="Q84" s="10">
        <v>668</v>
      </c>
      <c r="R84" s="11" t="s">
        <v>28</v>
      </c>
    </row>
    <row r="85" spans="1:18">
      <c r="A85" s="17" t="s">
        <v>182</v>
      </c>
      <c r="B85" s="6" t="s">
        <v>117</v>
      </c>
      <c r="C85" s="17" t="s">
        <v>183</v>
      </c>
      <c r="D85" s="26">
        <v>-9.5499999999999995E-3</v>
      </c>
      <c r="E85" s="26">
        <v>0.92274999999999996</v>
      </c>
      <c r="F85" s="26">
        <v>0.93230000000000002</v>
      </c>
      <c r="G85" s="30">
        <f xml:space="preserve"> stats_auc_ic_summarypage[[#This Row],[AVG_AUC_TCELL]]/stats_auc_ic_summarypage[[#This Row],[AVG_AUC_SOLIDTUMORS]]</f>
        <v>0.98975651614287241</v>
      </c>
      <c r="H85" s="26">
        <v>-0.80070763327379957</v>
      </c>
      <c r="I85" s="27">
        <v>0.43199745523923516</v>
      </c>
      <c r="J85" s="8">
        <v>-131.86035999999999</v>
      </c>
      <c r="K85" s="8">
        <v>24.259620000000002</v>
      </c>
      <c r="L85" s="8">
        <v>156.11997</v>
      </c>
      <c r="M85" s="13">
        <f xml:space="preserve"> stats_auc_ic_summarypage[[#This Row],[AVG_IC50_TCELL]] / stats_auc_ic_summarypage[[#This Row],[AVG_IC50_SOLIDTUMORS]]</f>
        <v>0.15539088304974696</v>
      </c>
      <c r="N85" s="8">
        <v>-7.5193895323967492</v>
      </c>
      <c r="O85" s="20">
        <v>2.9416906006344859E-13</v>
      </c>
      <c r="P85" s="10">
        <v>22</v>
      </c>
      <c r="Q85" s="10">
        <v>598</v>
      </c>
      <c r="R85" s="11" t="s">
        <v>28</v>
      </c>
    </row>
    <row r="86" spans="1:18">
      <c r="A86" s="17" t="s">
        <v>184</v>
      </c>
      <c r="B86" s="6" t="s">
        <v>185</v>
      </c>
      <c r="C86" s="17" t="s">
        <v>186</v>
      </c>
      <c r="D86" s="26">
        <v>-1.0248999999999999</v>
      </c>
      <c r="E86" s="26">
        <v>12.720140000000001</v>
      </c>
      <c r="F86" s="26">
        <v>13.745050000000001</v>
      </c>
      <c r="G86" s="30">
        <f xml:space="preserve"> stats_auc_ic_summarypage[[#This Row],[AVG_AUC_TCELL]]/stats_auc_ic_summarypage[[#This Row],[AVG_AUC_SOLIDTUMORS]]</f>
        <v>0.92543424723809664</v>
      </c>
      <c r="H86" s="26">
        <v>-5.6773178100396047</v>
      </c>
      <c r="I86" s="27">
        <v>1.0315779391091908E-5</v>
      </c>
      <c r="J86" s="8">
        <v>-130.91952000000001</v>
      </c>
      <c r="K86" s="8">
        <v>182.05332999999999</v>
      </c>
      <c r="L86" s="8">
        <v>312.97286000000003</v>
      </c>
      <c r="M86" s="13">
        <f xml:space="preserve"> stats_auc_ic_summarypage[[#This Row],[AVG_IC50_TCELL]] / stats_auc_ic_summarypage[[#This Row],[AVG_IC50_SOLIDTUMORS]]</f>
        <v>0.58169046990208662</v>
      </c>
      <c r="N86" s="8">
        <v>-4.5358101914149431</v>
      </c>
      <c r="O86" s="20">
        <v>1.611305216101953E-4</v>
      </c>
      <c r="P86" s="10">
        <v>21</v>
      </c>
      <c r="Q86" s="10">
        <v>437</v>
      </c>
      <c r="R86" s="11" t="s">
        <v>135</v>
      </c>
    </row>
    <row r="87" spans="1:18">
      <c r="A87" s="17" t="s">
        <v>187</v>
      </c>
      <c r="B87" s="6" t="s">
        <v>103</v>
      </c>
      <c r="C87" s="17" t="s">
        <v>188</v>
      </c>
      <c r="D87" s="26">
        <v>-1.1169999999999999E-2</v>
      </c>
      <c r="E87" s="26">
        <v>0.86953999999999998</v>
      </c>
      <c r="F87" s="26">
        <v>0.88070999999999999</v>
      </c>
      <c r="G87" s="30">
        <f xml:space="preserve"> stats_auc_ic_summarypage[[#This Row],[AVG_AUC_TCELL]]/stats_auc_ic_summarypage[[#This Row],[AVG_AUC_SOLIDTUMORS]]</f>
        <v>0.98731705101565781</v>
      </c>
      <c r="H87" s="26">
        <v>-0.88825638333141776</v>
      </c>
      <c r="I87" s="27">
        <v>0.38233238344721421</v>
      </c>
      <c r="J87" s="8">
        <v>-129.79795999999999</v>
      </c>
      <c r="K87" s="8">
        <v>8.8492800000000003</v>
      </c>
      <c r="L87" s="8">
        <v>138.64723000000001</v>
      </c>
      <c r="M87" s="13">
        <f xml:space="preserve"> stats_auc_ic_summarypage[[#This Row],[AVG_IC50_TCELL]] / stats_auc_ic_summarypage[[#This Row],[AVG_IC50_SOLIDTUMORS]]</f>
        <v>6.3825869438574434E-2</v>
      </c>
      <c r="N87" s="8">
        <v>-8.2844098413827894</v>
      </c>
      <c r="O87" s="20">
        <v>6.886260965090512E-16</v>
      </c>
      <c r="P87" s="10">
        <v>23</v>
      </c>
      <c r="Q87" s="10">
        <v>631</v>
      </c>
      <c r="R87" s="11" t="s">
        <v>28</v>
      </c>
    </row>
    <row r="88" spans="1:18">
      <c r="A88" s="17" t="s">
        <v>22</v>
      </c>
      <c r="B88" s="6" t="s">
        <v>189</v>
      </c>
      <c r="C88" s="17" t="s">
        <v>190</v>
      </c>
      <c r="D88" s="26">
        <v>-2.1158999999999999</v>
      </c>
      <c r="E88" s="26">
        <v>11.63463</v>
      </c>
      <c r="F88" s="26">
        <v>13.75052</v>
      </c>
      <c r="G88" s="30">
        <f xml:space="preserve"> stats_auc_ic_summarypage[[#This Row],[AVG_AUC_TCELL]]/stats_auc_ic_summarypage[[#This Row],[AVG_AUC_SOLIDTUMORS]]</f>
        <v>0.84612291026084829</v>
      </c>
      <c r="H88" s="26">
        <v>-8.2570030115444979</v>
      </c>
      <c r="I88" s="27">
        <v>2.612750481219755E-7</v>
      </c>
      <c r="J88" s="8">
        <v>-129.00805</v>
      </c>
      <c r="K88" s="8">
        <v>37.536250000000003</v>
      </c>
      <c r="L88" s="8">
        <v>166.54429999999999</v>
      </c>
      <c r="M88" s="13">
        <f xml:space="preserve"> stats_auc_ic_summarypage[[#This Row],[AVG_IC50_TCELL]] / stats_auc_ic_summarypage[[#This Row],[AVG_IC50_SOLIDTUMORS]]</f>
        <v>0.22538297618111219</v>
      </c>
      <c r="N88" s="8">
        <v>-11.406661812848759</v>
      </c>
      <c r="O88" s="20">
        <v>1.1934855663135168E-10</v>
      </c>
      <c r="P88" s="10">
        <v>16</v>
      </c>
      <c r="Q88" s="10">
        <v>396</v>
      </c>
      <c r="R88" s="11" t="s">
        <v>135</v>
      </c>
    </row>
    <row r="89" spans="1:18">
      <c r="A89" s="17" t="s">
        <v>22</v>
      </c>
      <c r="B89" s="6" t="s">
        <v>22</v>
      </c>
      <c r="C89" s="17" t="s">
        <v>191</v>
      </c>
      <c r="D89" s="26">
        <v>-6.4100000000000004E-2</v>
      </c>
      <c r="E89" s="26">
        <v>0.88476999999999995</v>
      </c>
      <c r="F89" s="26">
        <v>0.94886999999999999</v>
      </c>
      <c r="G89" s="30">
        <f xml:space="preserve"> stats_auc_ic_summarypage[[#This Row],[AVG_AUC_TCELL]]/stats_auc_ic_summarypage[[#This Row],[AVG_AUC_SOLIDTUMORS]]</f>
        <v>0.93244596203905694</v>
      </c>
      <c r="H89" s="26">
        <v>-3.9169800000000001</v>
      </c>
      <c r="I89" s="27">
        <v>6.7000000000000002E-4</v>
      </c>
      <c r="J89" s="8">
        <v>-125.08774</v>
      </c>
      <c r="K89" s="8">
        <v>38.191809999999997</v>
      </c>
      <c r="L89" s="8">
        <v>163.27955</v>
      </c>
      <c r="M89" s="13">
        <f xml:space="preserve"> stats_auc_ic_summarypage[[#This Row],[AVG_IC50_TCELL]] / stats_auc_ic_summarypage[[#This Row],[AVG_IC50_SOLIDTUMORS]]</f>
        <v>0.2339044295504244</v>
      </c>
      <c r="N89" s="8">
        <v>-11.216989999999999</v>
      </c>
      <c r="O89" s="20">
        <v>0</v>
      </c>
      <c r="P89" s="10">
        <v>24</v>
      </c>
      <c r="Q89" s="10">
        <v>764</v>
      </c>
      <c r="R89" s="11" t="s">
        <v>21</v>
      </c>
    </row>
    <row r="90" spans="1:18">
      <c r="A90" s="17" t="s">
        <v>192</v>
      </c>
      <c r="B90" s="6" t="s">
        <v>67</v>
      </c>
      <c r="C90" s="17" t="s">
        <v>193</v>
      </c>
      <c r="D90" s="26">
        <v>-3.5009999999999999E-2</v>
      </c>
      <c r="E90" s="26">
        <v>0.87533000000000005</v>
      </c>
      <c r="F90" s="26">
        <v>0.91034999999999999</v>
      </c>
      <c r="G90" s="30">
        <f xml:space="preserve"> stats_auc_ic_summarypage[[#This Row],[AVG_AUC_TCELL]]/stats_auc_ic_summarypage[[#This Row],[AVG_AUC_SOLIDTUMORS]]</f>
        <v>0.96153127917833803</v>
      </c>
      <c r="H90" s="26">
        <v>-2.3598462961823796</v>
      </c>
      <c r="I90" s="27">
        <v>2.7615950836285697E-2</v>
      </c>
      <c r="J90" s="8">
        <v>-122.11228</v>
      </c>
      <c r="K90" s="8">
        <v>12.516920000000001</v>
      </c>
      <c r="L90" s="8">
        <v>134.6292</v>
      </c>
      <c r="M90" s="13">
        <f xml:space="preserve"> stats_auc_ic_summarypage[[#This Row],[AVG_IC50_TCELL]] / stats_auc_ic_summarypage[[#This Row],[AVG_IC50_SOLIDTUMORS]]</f>
        <v>9.2973292569516877E-2</v>
      </c>
      <c r="N90" s="8">
        <v>-8.1187371312119936</v>
      </c>
      <c r="O90" s="20">
        <v>2.7408890690377128E-15</v>
      </c>
      <c r="P90" s="10">
        <v>22</v>
      </c>
      <c r="Q90" s="10">
        <v>600</v>
      </c>
      <c r="R90" s="11" t="s">
        <v>28</v>
      </c>
    </row>
    <row r="91" spans="1:18">
      <c r="A91" s="17" t="s">
        <v>194</v>
      </c>
      <c r="B91" s="6" t="s">
        <v>19</v>
      </c>
      <c r="C91" s="17" t="s">
        <v>195</v>
      </c>
      <c r="D91" s="26">
        <v>-2.085E-2</v>
      </c>
      <c r="E91" s="26">
        <v>0.94491999999999998</v>
      </c>
      <c r="F91" s="26">
        <v>0.96577000000000002</v>
      </c>
      <c r="G91" s="30">
        <f xml:space="preserve"> stats_auc_ic_summarypage[[#This Row],[AVG_AUC_TCELL]]/stats_auc_ic_summarypage[[#This Row],[AVG_AUC_SOLIDTUMORS]]</f>
        <v>0.97841100883233068</v>
      </c>
      <c r="H91" s="26">
        <v>-1.97516</v>
      </c>
      <c r="I91" s="27">
        <v>6.1199999999999997E-2</v>
      </c>
      <c r="J91" s="8">
        <v>-121.9346</v>
      </c>
      <c r="K91" s="8">
        <v>61.369190000000003</v>
      </c>
      <c r="L91" s="8">
        <v>183.3038</v>
      </c>
      <c r="M91" s="13">
        <f xml:space="preserve"> stats_auc_ic_summarypage[[#This Row],[AVG_IC50_TCELL]] / stats_auc_ic_summarypage[[#This Row],[AVG_IC50_SOLIDTUMORS]]</f>
        <v>0.33479496878951776</v>
      </c>
      <c r="N91" s="8">
        <v>-9.2414400000000008</v>
      </c>
      <c r="O91" s="20">
        <v>0</v>
      </c>
      <c r="P91" s="10">
        <v>21</v>
      </c>
      <c r="Q91" s="10">
        <v>256</v>
      </c>
      <c r="R91" s="11" t="s">
        <v>21</v>
      </c>
    </row>
    <row r="92" spans="1:18">
      <c r="A92" s="17" t="s">
        <v>96</v>
      </c>
      <c r="B92" s="6" t="s">
        <v>33</v>
      </c>
      <c r="C92" s="17" t="s">
        <v>196</v>
      </c>
      <c r="D92" s="26">
        <v>-0.13023000000000001</v>
      </c>
      <c r="E92" s="26">
        <v>0.74184000000000005</v>
      </c>
      <c r="F92" s="26">
        <v>0.87207000000000001</v>
      </c>
      <c r="G92" s="30">
        <f xml:space="preserve"> stats_auc_ic_summarypage[[#This Row],[AVG_AUC_TCELL]]/stats_auc_ic_summarypage[[#This Row],[AVG_AUC_SOLIDTUMORS]]</f>
        <v>0.85066565757335999</v>
      </c>
      <c r="H92" s="26">
        <v>-2.9145425820866873</v>
      </c>
      <c r="I92" s="27">
        <v>8.111288372184491E-3</v>
      </c>
      <c r="J92" s="8">
        <v>-121.78344</v>
      </c>
      <c r="K92" s="8">
        <v>29.43271</v>
      </c>
      <c r="L92" s="8">
        <v>151.21615</v>
      </c>
      <c r="M92" s="13">
        <f xml:space="preserve"> stats_auc_ic_summarypage[[#This Row],[AVG_IC50_TCELL]] / stats_auc_ic_summarypage[[#This Row],[AVG_IC50_SOLIDTUMORS]]</f>
        <v>0.19463999050365982</v>
      </c>
      <c r="N92" s="8">
        <v>-5.1474121085898021</v>
      </c>
      <c r="O92" s="20">
        <v>3.7320772878624732E-6</v>
      </c>
      <c r="P92" s="10">
        <v>22</v>
      </c>
      <c r="Q92" s="10">
        <v>624</v>
      </c>
      <c r="R92" s="11" t="s">
        <v>28</v>
      </c>
    </row>
    <row r="93" spans="1:18">
      <c r="A93" s="17" t="s">
        <v>22</v>
      </c>
      <c r="B93" s="6" t="s">
        <v>22</v>
      </c>
      <c r="C93" s="17" t="s">
        <v>197</v>
      </c>
      <c r="D93" s="26">
        <v>-0.1167</v>
      </c>
      <c r="E93" s="26">
        <v>0.81418000000000001</v>
      </c>
      <c r="F93" s="26">
        <v>0.93088000000000004</v>
      </c>
      <c r="G93" s="30">
        <f xml:space="preserve"> stats_auc_ic_summarypage[[#This Row],[AVG_AUC_TCELL]]/stats_auc_ic_summarypage[[#This Row],[AVG_AUC_SOLIDTUMORS]]</f>
        <v>0.87463475421106907</v>
      </c>
      <c r="H93" s="26">
        <v>-5.9545277324042853</v>
      </c>
      <c r="I93" s="27">
        <v>4.805960164820665E-6</v>
      </c>
      <c r="J93" s="8">
        <v>-119.44711</v>
      </c>
      <c r="K93" s="8">
        <v>3.9863300000000002</v>
      </c>
      <c r="L93" s="8">
        <v>123.43344</v>
      </c>
      <c r="M93" s="13">
        <f xml:space="preserve"> stats_auc_ic_summarypage[[#This Row],[AVG_IC50_TCELL]] / stats_auc_ic_summarypage[[#This Row],[AVG_IC50_SOLIDTUMORS]]</f>
        <v>3.2295381219222277E-2</v>
      </c>
      <c r="N93" s="8">
        <v>-9.5937123251079157</v>
      </c>
      <c r="O93" s="20">
        <v>1.9166308878261466E-20</v>
      </c>
      <c r="P93" s="10">
        <v>23</v>
      </c>
      <c r="Q93" s="10">
        <v>623</v>
      </c>
      <c r="R93" s="11" t="s">
        <v>28</v>
      </c>
    </row>
    <row r="94" spans="1:18">
      <c r="A94" s="17" t="s">
        <v>198</v>
      </c>
      <c r="B94" s="6" t="s">
        <v>199</v>
      </c>
      <c r="C94" s="17" t="s">
        <v>200</v>
      </c>
      <c r="D94" s="26">
        <v>-0.12382</v>
      </c>
      <c r="E94" s="26">
        <v>0.81257000000000001</v>
      </c>
      <c r="F94" s="26">
        <v>0.93638999999999994</v>
      </c>
      <c r="G94" s="30">
        <f xml:space="preserve"> stats_auc_ic_summarypage[[#This Row],[AVG_AUC_TCELL]]/stats_auc_ic_summarypage[[#This Row],[AVG_AUC_SOLIDTUMORS]]</f>
        <v>0.86776877155885912</v>
      </c>
      <c r="H94" s="26">
        <v>-4.4964300000000001</v>
      </c>
      <c r="I94" s="27">
        <v>1.8000000000000001E-4</v>
      </c>
      <c r="J94" s="8">
        <v>-119.43468</v>
      </c>
      <c r="K94" s="8">
        <v>17.307510000000001</v>
      </c>
      <c r="L94" s="8">
        <v>136.74218999999999</v>
      </c>
      <c r="M94" s="13">
        <f xml:space="preserve"> stats_auc_ic_summarypage[[#This Row],[AVG_IC50_TCELL]] / stats_auc_ic_summarypage[[#This Row],[AVG_IC50_SOLIDTUMORS]]</f>
        <v>0.12657037305019031</v>
      </c>
      <c r="N94" s="8">
        <v>-17.958069999999999</v>
      </c>
      <c r="O94" s="20">
        <v>0</v>
      </c>
      <c r="P94" s="10">
        <v>23</v>
      </c>
      <c r="Q94" s="10">
        <v>777</v>
      </c>
      <c r="R94" s="11" t="s">
        <v>21</v>
      </c>
    </row>
    <row r="95" spans="1:18">
      <c r="A95" s="17" t="s">
        <v>201</v>
      </c>
      <c r="B95" s="6" t="s">
        <v>19</v>
      </c>
      <c r="C95" s="17" t="s">
        <v>202</v>
      </c>
      <c r="D95" s="26">
        <v>-0.23830999999999999</v>
      </c>
      <c r="E95" s="26">
        <v>0.57894000000000001</v>
      </c>
      <c r="F95" s="26">
        <v>0.81725000000000003</v>
      </c>
      <c r="G95" s="30">
        <f xml:space="preserve"> stats_auc_ic_summarypage[[#This Row],[AVG_AUC_TCELL]]/stats_auc_ic_summarypage[[#This Row],[AVG_AUC_SOLIDTUMORS]]</f>
        <v>0.70840012236157845</v>
      </c>
      <c r="H95" s="26">
        <v>-3.8335773467777488</v>
      </c>
      <c r="I95" s="27">
        <v>1.1689115482304169E-3</v>
      </c>
      <c r="J95" s="8">
        <v>-118.04411</v>
      </c>
      <c r="K95" s="8">
        <v>5.7804000000000002</v>
      </c>
      <c r="L95" s="8">
        <v>123.82451</v>
      </c>
      <c r="M95" s="13">
        <f xml:space="preserve"> stats_auc_ic_summarypage[[#This Row],[AVG_IC50_TCELL]] / stats_auc_ic_summarypage[[#This Row],[AVG_IC50_SOLIDTUMORS]]</f>
        <v>4.668219563315857E-2</v>
      </c>
      <c r="N95" s="8">
        <v>-6.8685462514183122</v>
      </c>
      <c r="O95" s="20">
        <v>1.6202309013377812E-11</v>
      </c>
      <c r="P95" s="10">
        <v>19</v>
      </c>
      <c r="Q95" s="10">
        <v>594</v>
      </c>
      <c r="R95" s="11" t="s">
        <v>28</v>
      </c>
    </row>
    <row r="96" spans="1:18">
      <c r="A96" s="17" t="s">
        <v>149</v>
      </c>
      <c r="B96" s="6" t="s">
        <v>150</v>
      </c>
      <c r="C96" s="17" t="s">
        <v>203</v>
      </c>
      <c r="D96" s="26">
        <v>-1.968E-2</v>
      </c>
      <c r="E96" s="26">
        <v>0.85768</v>
      </c>
      <c r="F96" s="26">
        <v>0.87736000000000003</v>
      </c>
      <c r="G96" s="30">
        <f xml:space="preserve"> stats_auc_ic_summarypage[[#This Row],[AVG_AUC_TCELL]]/stats_auc_ic_summarypage[[#This Row],[AVG_AUC_SOLIDTUMORS]]</f>
        <v>0.97756907084891032</v>
      </c>
      <c r="H96" s="26">
        <v>-1.5315458942346305</v>
      </c>
      <c r="I96" s="27">
        <v>0.13824451686595998</v>
      </c>
      <c r="J96" s="8">
        <v>-117.10995</v>
      </c>
      <c r="K96" s="8">
        <v>8.19008</v>
      </c>
      <c r="L96" s="8">
        <v>125.30003000000001</v>
      </c>
      <c r="M96" s="13">
        <f xml:space="preserve"> stats_auc_ic_summarypage[[#This Row],[AVG_IC50_TCELL]] / stats_auc_ic_summarypage[[#This Row],[AVG_IC50_SOLIDTUMORS]]</f>
        <v>6.5363751309556753E-2</v>
      </c>
      <c r="N96" s="8">
        <v>-6.0302920659505723</v>
      </c>
      <c r="O96" s="20">
        <v>2.7682288296675805E-9</v>
      </c>
      <c r="P96" s="10">
        <v>23</v>
      </c>
      <c r="Q96" s="10">
        <v>626</v>
      </c>
      <c r="R96" s="11" t="s">
        <v>28</v>
      </c>
    </row>
    <row r="97" spans="1:18">
      <c r="A97" s="17" t="s">
        <v>29</v>
      </c>
      <c r="B97" s="6" t="s">
        <v>19</v>
      </c>
      <c r="C97" s="17" t="s">
        <v>30</v>
      </c>
      <c r="D97" s="26">
        <v>-0.17960999999999999</v>
      </c>
      <c r="E97" s="26">
        <v>0.67149999999999999</v>
      </c>
      <c r="F97" s="26">
        <v>0.85111000000000003</v>
      </c>
      <c r="G97" s="30">
        <f xml:space="preserve"> stats_auc_ic_summarypage[[#This Row],[AVG_AUC_TCELL]]/stats_auc_ic_summarypage[[#This Row],[AVG_AUC_SOLIDTUMORS]]</f>
        <v>0.78896969839386211</v>
      </c>
      <c r="H97" s="26">
        <v>-3.7767300000000001</v>
      </c>
      <c r="I97" s="27">
        <v>1.01E-3</v>
      </c>
      <c r="J97" s="8">
        <v>-116.15018999999999</v>
      </c>
      <c r="K97" s="8">
        <v>19.881049999999998</v>
      </c>
      <c r="L97" s="8">
        <v>136.03122999999999</v>
      </c>
      <c r="M97" s="13">
        <f xml:space="preserve"> stats_auc_ic_summarypage[[#This Row],[AVG_IC50_TCELL]] / stats_auc_ic_summarypage[[#This Row],[AVG_IC50_SOLIDTUMORS]]</f>
        <v>0.14615063026335937</v>
      </c>
      <c r="N97" s="8">
        <v>-10.411670000000001</v>
      </c>
      <c r="O97" s="20">
        <v>0</v>
      </c>
      <c r="P97" s="10">
        <v>23</v>
      </c>
      <c r="Q97" s="10">
        <v>770</v>
      </c>
      <c r="R97" s="11" t="s">
        <v>21</v>
      </c>
    </row>
    <row r="98" spans="1:18">
      <c r="A98" s="17" t="s">
        <v>204</v>
      </c>
      <c r="B98" s="6" t="s">
        <v>53</v>
      </c>
      <c r="C98" s="17" t="s">
        <v>205</v>
      </c>
      <c r="D98" s="26">
        <v>-0.11549</v>
      </c>
      <c r="E98" s="26">
        <v>0.82757999999999998</v>
      </c>
      <c r="F98" s="26">
        <v>0.94308000000000003</v>
      </c>
      <c r="G98" s="30">
        <f xml:space="preserve"> stats_auc_ic_summarypage[[#This Row],[AVG_AUC_TCELL]]/stats_auc_ic_summarypage[[#This Row],[AVG_AUC_SOLIDTUMORS]]</f>
        <v>0.87752894770327006</v>
      </c>
      <c r="H98" s="26">
        <v>-4.4584900000000003</v>
      </c>
      <c r="I98" s="27">
        <v>1.9000000000000001E-4</v>
      </c>
      <c r="J98" s="8">
        <v>-115.99939000000001</v>
      </c>
      <c r="K98" s="8">
        <v>27.1754</v>
      </c>
      <c r="L98" s="8">
        <v>143.17479</v>
      </c>
      <c r="M98" s="13">
        <f xml:space="preserve"> stats_auc_ic_summarypage[[#This Row],[AVG_IC50_TCELL]] / stats_auc_ic_summarypage[[#This Row],[AVG_IC50_SOLIDTUMORS]]</f>
        <v>0.18980576119580828</v>
      </c>
      <c r="N98" s="8">
        <v>-12.988810000000001</v>
      </c>
      <c r="O98" s="20">
        <v>0</v>
      </c>
      <c r="P98" s="10">
        <v>23</v>
      </c>
      <c r="Q98" s="10">
        <v>775</v>
      </c>
      <c r="R98" s="11" t="s">
        <v>21</v>
      </c>
    </row>
    <row r="99" spans="1:18">
      <c r="A99" s="17" t="s">
        <v>206</v>
      </c>
      <c r="B99" s="6" t="s">
        <v>67</v>
      </c>
      <c r="C99" s="17" t="s">
        <v>207</v>
      </c>
      <c r="D99" s="26">
        <v>-5.108E-2</v>
      </c>
      <c r="E99" s="26">
        <v>0.92388999999999999</v>
      </c>
      <c r="F99" s="26">
        <v>0.97497</v>
      </c>
      <c r="G99" s="30">
        <f xml:space="preserve"> stats_auc_ic_summarypage[[#This Row],[AVG_AUC_TCELL]]/stats_auc_ic_summarypage[[#This Row],[AVG_AUC_SOLIDTUMORS]]</f>
        <v>0.94760864436854464</v>
      </c>
      <c r="H99" s="26">
        <v>-3.3509099999999998</v>
      </c>
      <c r="I99" s="27">
        <v>2.8800000000000002E-3</v>
      </c>
      <c r="J99" s="8">
        <v>-115.37618999999999</v>
      </c>
      <c r="K99" s="8">
        <v>29.171690000000002</v>
      </c>
      <c r="L99" s="8">
        <v>144.54786999999999</v>
      </c>
      <c r="M99" s="13">
        <f xml:space="preserve"> stats_auc_ic_summarypage[[#This Row],[AVG_IC50_TCELL]] / stats_auc_ic_summarypage[[#This Row],[AVG_IC50_SOLIDTUMORS]]</f>
        <v>0.20181335082972862</v>
      </c>
      <c r="N99" s="8">
        <v>-15.01498</v>
      </c>
      <c r="O99" s="20">
        <v>0</v>
      </c>
      <c r="P99" s="10">
        <v>23</v>
      </c>
      <c r="Q99" s="10">
        <v>775</v>
      </c>
      <c r="R99" s="11" t="s">
        <v>21</v>
      </c>
    </row>
    <row r="100" spans="1:18">
      <c r="A100" s="17" t="s">
        <v>22</v>
      </c>
      <c r="B100" s="6" t="s">
        <v>22</v>
      </c>
      <c r="C100" s="17" t="s">
        <v>208</v>
      </c>
      <c r="D100" s="26">
        <v>1.856E-2</v>
      </c>
      <c r="E100" s="26">
        <v>0.94667999999999997</v>
      </c>
      <c r="F100" s="26">
        <v>0.92811999999999995</v>
      </c>
      <c r="G100" s="30">
        <f xml:space="preserve"> stats_auc_ic_summarypage[[#This Row],[AVG_AUC_TCELL]]/stats_auc_ic_summarypage[[#This Row],[AVG_AUC_SOLIDTUMORS]]</f>
        <v>1.0199974141274835</v>
      </c>
      <c r="H100" s="26">
        <v>2.3326432987875259</v>
      </c>
      <c r="I100" s="27">
        <v>2.8765702916042492E-2</v>
      </c>
      <c r="J100" s="8">
        <v>-111.55501</v>
      </c>
      <c r="K100" s="8">
        <v>27.36909</v>
      </c>
      <c r="L100" s="8">
        <v>138.92410000000001</v>
      </c>
      <c r="M100" s="13">
        <f xml:space="preserve"> stats_auc_ic_summarypage[[#This Row],[AVG_IC50_TCELL]] / stats_auc_ic_summarypage[[#This Row],[AVG_IC50_SOLIDTUMORS]]</f>
        <v>0.19700750265792616</v>
      </c>
      <c r="N100" s="8">
        <v>-8.0108742599006408</v>
      </c>
      <c r="O100" s="20">
        <v>1.0023011323855015E-14</v>
      </c>
      <c r="P100" s="10">
        <v>22</v>
      </c>
      <c r="Q100" s="10">
        <v>600</v>
      </c>
      <c r="R100" s="11" t="s">
        <v>28</v>
      </c>
    </row>
    <row r="101" spans="1:18">
      <c r="A101" s="17" t="s">
        <v>22</v>
      </c>
      <c r="B101" s="6" t="s">
        <v>22</v>
      </c>
      <c r="C101" s="17" t="s">
        <v>209</v>
      </c>
      <c r="D101" s="26">
        <v>-0.15110999999999999</v>
      </c>
      <c r="E101" s="26">
        <v>0.69016</v>
      </c>
      <c r="F101" s="26">
        <v>0.84126999999999996</v>
      </c>
      <c r="G101" s="30">
        <f xml:space="preserve"> stats_auc_ic_summarypage[[#This Row],[AVG_AUC_TCELL]]/stats_auc_ic_summarypage[[#This Row],[AVG_AUC_SOLIDTUMORS]]</f>
        <v>0.8203787131360919</v>
      </c>
      <c r="H101" s="26">
        <v>-8.4042248125267172</v>
      </c>
      <c r="I101" s="27">
        <v>1.5256584740911434E-8</v>
      </c>
      <c r="J101" s="8">
        <v>-111.53297000000001</v>
      </c>
      <c r="K101" s="8">
        <v>2.0326499999999998</v>
      </c>
      <c r="L101" s="8">
        <v>113.56562</v>
      </c>
      <c r="M101" s="13">
        <f xml:space="preserve"> stats_auc_ic_summarypage[[#This Row],[AVG_IC50_TCELL]] / stats_auc_ic_summarypage[[#This Row],[AVG_IC50_SOLIDTUMORS]]</f>
        <v>1.7898462580488706E-2</v>
      </c>
      <c r="N101" s="8">
        <v>-3.2405167845457084</v>
      </c>
      <c r="O101" s="20">
        <v>1.2561314420137465E-3</v>
      </c>
      <c r="P101" s="10">
        <v>23</v>
      </c>
      <c r="Q101" s="10">
        <v>629</v>
      </c>
      <c r="R101" s="11" t="s">
        <v>28</v>
      </c>
    </row>
    <row r="102" spans="1:18">
      <c r="A102" s="17" t="s">
        <v>210</v>
      </c>
      <c r="B102" s="6" t="s">
        <v>129</v>
      </c>
      <c r="C102" s="17" t="s">
        <v>211</v>
      </c>
      <c r="D102" s="26">
        <v>8.09E-3</v>
      </c>
      <c r="E102" s="26">
        <v>0.96763999999999994</v>
      </c>
      <c r="F102" s="26">
        <v>0.95955000000000001</v>
      </c>
      <c r="G102" s="30">
        <f xml:space="preserve"> stats_auc_ic_summarypage[[#This Row],[AVG_AUC_TCELL]]/stats_auc_ic_summarypage[[#This Row],[AVG_AUC_SOLIDTUMORS]]</f>
        <v>1.0084310353811681</v>
      </c>
      <c r="H102" s="26">
        <v>1.47001</v>
      </c>
      <c r="I102" s="27">
        <v>0.15293999999999999</v>
      </c>
      <c r="J102" s="8">
        <v>-111.31641999999999</v>
      </c>
      <c r="K102" s="8">
        <v>90.071809999999999</v>
      </c>
      <c r="L102" s="8">
        <v>201.38822999999999</v>
      </c>
      <c r="M102" s="13">
        <f xml:space="preserve"> stats_auc_ic_summarypage[[#This Row],[AVG_IC50_TCELL]] / stats_auc_ic_summarypage[[#This Row],[AVG_IC50_SOLIDTUMORS]]</f>
        <v>0.44725458881087543</v>
      </c>
      <c r="N102" s="8">
        <v>-8.8392700000000008</v>
      </c>
      <c r="O102" s="20">
        <v>0</v>
      </c>
      <c r="P102" s="10">
        <v>24</v>
      </c>
      <c r="Q102" s="10">
        <v>775</v>
      </c>
      <c r="R102" s="11" t="s">
        <v>21</v>
      </c>
    </row>
    <row r="103" spans="1:18">
      <c r="A103" s="17" t="s">
        <v>212</v>
      </c>
      <c r="B103" s="6" t="s">
        <v>53</v>
      </c>
      <c r="C103" s="17" t="s">
        <v>213</v>
      </c>
      <c r="D103" s="26">
        <v>-8.6499999999999997E-3</v>
      </c>
      <c r="E103" s="26">
        <v>0.95611000000000002</v>
      </c>
      <c r="F103" s="26">
        <v>0.96475999999999995</v>
      </c>
      <c r="G103" s="30">
        <f xml:space="preserve"> stats_auc_ic_summarypage[[#This Row],[AVG_AUC_TCELL]]/stats_auc_ic_summarypage[[#This Row],[AVG_AUC_SOLIDTUMORS]]</f>
        <v>0.9910340395538787</v>
      </c>
      <c r="H103" s="26">
        <v>-0.65917999999999999</v>
      </c>
      <c r="I103" s="27">
        <v>0.51654999999999995</v>
      </c>
      <c r="J103" s="8">
        <v>-110.37988</v>
      </c>
      <c r="K103" s="8">
        <v>89.429789999999997</v>
      </c>
      <c r="L103" s="8">
        <v>199.80967000000001</v>
      </c>
      <c r="M103" s="13">
        <f xml:space="preserve"> stats_auc_ic_summarypage[[#This Row],[AVG_IC50_TCELL]] / stats_auc_ic_summarypage[[#This Row],[AVG_IC50_SOLIDTUMORS]]</f>
        <v>0.44757488463896661</v>
      </c>
      <c r="N103" s="8">
        <v>-8.5572199999999992</v>
      </c>
      <c r="O103" s="20">
        <v>0</v>
      </c>
      <c r="P103" s="10">
        <v>23</v>
      </c>
      <c r="Q103" s="10">
        <v>775</v>
      </c>
      <c r="R103" s="11" t="s">
        <v>21</v>
      </c>
    </row>
    <row r="104" spans="1:18">
      <c r="A104" s="17" t="s">
        <v>22</v>
      </c>
      <c r="B104" s="6" t="s">
        <v>22</v>
      </c>
      <c r="C104" s="17" t="s">
        <v>214</v>
      </c>
      <c r="D104" s="26">
        <v>-0.30681000000000003</v>
      </c>
      <c r="E104" s="26">
        <v>0.58753</v>
      </c>
      <c r="F104" s="26">
        <v>0.89434000000000002</v>
      </c>
      <c r="G104" s="30">
        <f xml:space="preserve"> stats_auc_ic_summarypage[[#This Row],[AVG_AUC_TCELL]]/stats_auc_ic_summarypage[[#This Row],[AVG_AUC_SOLIDTUMORS]]</f>
        <v>0.65694254981327005</v>
      </c>
      <c r="H104" s="26">
        <v>-5.0394683985580295</v>
      </c>
      <c r="I104" s="27">
        <v>4.6362871451490201E-5</v>
      </c>
      <c r="J104" s="8">
        <v>-109.15213</v>
      </c>
      <c r="K104" s="8">
        <v>8.6252600000000008</v>
      </c>
      <c r="L104" s="8">
        <v>117.7774</v>
      </c>
      <c r="M104" s="13">
        <f xml:space="preserve"> stats_auc_ic_summarypage[[#This Row],[AVG_IC50_TCELL]] / stats_auc_ic_summarypage[[#This Row],[AVG_IC50_SOLIDTUMORS]]</f>
        <v>7.3233574522786213E-2</v>
      </c>
      <c r="N104" s="8">
        <v>-10.119519906347143</v>
      </c>
      <c r="O104" s="20">
        <v>5.3809384685000661E-22</v>
      </c>
      <c r="P104" s="10">
        <v>23</v>
      </c>
      <c r="Q104" s="10">
        <v>626</v>
      </c>
      <c r="R104" s="11" t="s">
        <v>28</v>
      </c>
    </row>
    <row r="105" spans="1:18">
      <c r="A105" s="17" t="s">
        <v>215</v>
      </c>
      <c r="B105" s="6" t="s">
        <v>103</v>
      </c>
      <c r="C105" s="17" t="s">
        <v>216</v>
      </c>
      <c r="D105" s="26">
        <v>1.048E-2</v>
      </c>
      <c r="E105" s="26">
        <v>0.98553000000000002</v>
      </c>
      <c r="F105" s="26">
        <v>0.97504999999999997</v>
      </c>
      <c r="G105" s="30">
        <f xml:space="preserve"> stats_auc_ic_summarypage[[#This Row],[AVG_AUC_TCELL]]/stats_auc_ic_summarypage[[#This Row],[AVG_AUC_SOLIDTUMORS]]</f>
        <v>1.010748166760679</v>
      </c>
      <c r="H105" s="26">
        <v>5.1883600000000003</v>
      </c>
      <c r="I105" s="27">
        <v>2.0000000000000002E-5</v>
      </c>
      <c r="J105" s="8">
        <v>-108.80378</v>
      </c>
      <c r="K105" s="8">
        <v>148.16917000000001</v>
      </c>
      <c r="L105" s="8">
        <v>256.97296</v>
      </c>
      <c r="M105" s="13">
        <f xml:space="preserve"> stats_auc_ic_summarypage[[#This Row],[AVG_IC50_TCELL]] / stats_auc_ic_summarypage[[#This Row],[AVG_IC50_SOLIDTUMORS]]</f>
        <v>0.57659440121637706</v>
      </c>
      <c r="N105" s="8">
        <v>-9.0472000000000001</v>
      </c>
      <c r="O105" s="20">
        <v>0</v>
      </c>
      <c r="P105" s="10">
        <v>23</v>
      </c>
      <c r="Q105" s="10">
        <v>775</v>
      </c>
      <c r="R105" s="11" t="s">
        <v>21</v>
      </c>
    </row>
    <row r="106" spans="1:18">
      <c r="A106" s="17" t="s">
        <v>217</v>
      </c>
      <c r="B106" s="6" t="s">
        <v>44</v>
      </c>
      <c r="C106" s="17" t="s">
        <v>218</v>
      </c>
      <c r="D106" s="26">
        <v>-4.3830000000000001E-2</v>
      </c>
      <c r="E106" s="26">
        <v>0.83164000000000005</v>
      </c>
      <c r="F106" s="26">
        <v>0.87546999999999997</v>
      </c>
      <c r="G106" s="30">
        <f xml:space="preserve"> stats_auc_ic_summarypage[[#This Row],[AVG_AUC_TCELL]]/stats_auc_ic_summarypage[[#This Row],[AVG_AUC_SOLIDTUMORS]]</f>
        <v>0.94993546323688993</v>
      </c>
      <c r="H106" s="26">
        <v>-1.6717529394004085</v>
      </c>
      <c r="I106" s="27">
        <v>0.10814235757563813</v>
      </c>
      <c r="J106" s="8">
        <v>-106.19525</v>
      </c>
      <c r="K106" s="8">
        <v>10.84426</v>
      </c>
      <c r="L106" s="8">
        <v>117.03952</v>
      </c>
      <c r="M106" s="13">
        <f xml:space="preserve"> stats_auc_ic_summarypage[[#This Row],[AVG_IC50_TCELL]] / stats_auc_ic_summarypage[[#This Row],[AVG_IC50_SOLIDTUMORS]]</f>
        <v>9.2654686211973536E-2</v>
      </c>
      <c r="N106" s="8">
        <v>-5.9731018787611445</v>
      </c>
      <c r="O106" s="20">
        <v>3.7397713862967149E-9</v>
      </c>
      <c r="P106" s="10">
        <v>23</v>
      </c>
      <c r="Q106" s="10">
        <v>667</v>
      </c>
      <c r="R106" s="11" t="s">
        <v>28</v>
      </c>
    </row>
    <row r="107" spans="1:18">
      <c r="A107" s="17" t="s">
        <v>22</v>
      </c>
      <c r="B107" s="6" t="s">
        <v>22</v>
      </c>
      <c r="C107" s="17" t="s">
        <v>219</v>
      </c>
      <c r="D107" s="26">
        <v>-1.5100000000000001E-2</v>
      </c>
      <c r="E107" s="26">
        <v>0.89326000000000005</v>
      </c>
      <c r="F107" s="26">
        <v>0.90834999999999999</v>
      </c>
      <c r="G107" s="30">
        <f xml:space="preserve"> stats_auc_ic_summarypage[[#This Row],[AVG_AUC_TCELL]]/stats_auc_ic_summarypage[[#This Row],[AVG_AUC_SOLIDTUMORS]]</f>
        <v>0.98338746078053618</v>
      </c>
      <c r="H107" s="26">
        <v>-1.2368300000000001</v>
      </c>
      <c r="I107" s="27">
        <v>0.22738</v>
      </c>
      <c r="J107" s="8">
        <v>-106.15658000000001</v>
      </c>
      <c r="K107" s="8">
        <v>32.894730000000003</v>
      </c>
      <c r="L107" s="8">
        <v>139.05131</v>
      </c>
      <c r="M107" s="13">
        <f xml:space="preserve"> stats_auc_ic_summarypage[[#This Row],[AVG_IC50_TCELL]] / stats_auc_ic_summarypage[[#This Row],[AVG_IC50_SOLIDTUMORS]]</f>
        <v>0.23656540884080848</v>
      </c>
      <c r="N107" s="8">
        <v>-10.28331</v>
      </c>
      <c r="O107" s="20">
        <v>0</v>
      </c>
      <c r="P107" s="10">
        <v>23</v>
      </c>
      <c r="Q107" s="10">
        <v>771</v>
      </c>
      <c r="R107" s="11" t="s">
        <v>21</v>
      </c>
    </row>
    <row r="108" spans="1:18">
      <c r="A108" s="17" t="s">
        <v>171</v>
      </c>
      <c r="B108" s="6" t="s">
        <v>114</v>
      </c>
      <c r="C108" s="17" t="s">
        <v>220</v>
      </c>
      <c r="D108" s="26">
        <v>-0.28179999999999999</v>
      </c>
      <c r="E108" s="26">
        <v>0.51017999999999997</v>
      </c>
      <c r="F108" s="26">
        <v>0.79198000000000002</v>
      </c>
      <c r="G108" s="30">
        <f xml:space="preserve"> stats_auc_ic_summarypage[[#This Row],[AVG_AUC_TCELL]]/stats_auc_ic_summarypage[[#This Row],[AVG_AUC_SOLIDTUMORS]]</f>
        <v>0.6441829339124725</v>
      </c>
      <c r="H108" s="26">
        <v>-6.2056300000000002</v>
      </c>
      <c r="I108" s="27">
        <v>0</v>
      </c>
      <c r="J108" s="8">
        <v>-104.7877</v>
      </c>
      <c r="K108" s="8">
        <v>3.1887699999999999</v>
      </c>
      <c r="L108" s="8">
        <v>107.97647000000001</v>
      </c>
      <c r="M108" s="13">
        <f xml:space="preserve"> stats_auc_ic_summarypage[[#This Row],[AVG_IC50_TCELL]] / stats_auc_ic_summarypage[[#This Row],[AVG_IC50_SOLIDTUMORS]]</f>
        <v>2.9532082313859676E-2</v>
      </c>
      <c r="N108" s="8">
        <v>-17.454619999999998</v>
      </c>
      <c r="O108" s="20">
        <v>0</v>
      </c>
      <c r="P108" s="10">
        <v>23</v>
      </c>
      <c r="Q108" s="10">
        <v>764</v>
      </c>
      <c r="R108" s="11" t="s">
        <v>21</v>
      </c>
    </row>
    <row r="109" spans="1:18">
      <c r="A109" s="17" t="s">
        <v>159</v>
      </c>
      <c r="B109" s="6" t="s">
        <v>44</v>
      </c>
      <c r="C109" s="17" t="s">
        <v>221</v>
      </c>
      <c r="D109" s="26">
        <v>-9.5259999999999997E-2</v>
      </c>
      <c r="E109" s="26">
        <v>0.84594999999999998</v>
      </c>
      <c r="F109" s="26">
        <v>0.94120000000000004</v>
      </c>
      <c r="G109" s="30">
        <f xml:space="preserve"> stats_auc_ic_summarypage[[#This Row],[AVG_AUC_TCELL]]/stats_auc_ic_summarypage[[#This Row],[AVG_AUC_SOLIDTUMORS]]</f>
        <v>0.89879940501487454</v>
      </c>
      <c r="H109" s="26">
        <v>-3.5499299999999998</v>
      </c>
      <c r="I109" s="27">
        <v>1.7700000000000001E-3</v>
      </c>
      <c r="J109" s="8">
        <v>-104.57083</v>
      </c>
      <c r="K109" s="8">
        <v>33.423810000000003</v>
      </c>
      <c r="L109" s="8">
        <v>137.99464</v>
      </c>
      <c r="M109" s="13">
        <f xml:space="preserve"> stats_auc_ic_summarypage[[#This Row],[AVG_IC50_TCELL]] / stats_auc_ic_summarypage[[#This Row],[AVG_IC50_SOLIDTUMORS]]</f>
        <v>0.24221092935203861</v>
      </c>
      <c r="N109" s="8">
        <v>-9.3212499999999991</v>
      </c>
      <c r="O109" s="20">
        <v>0</v>
      </c>
      <c r="P109" s="10">
        <v>23</v>
      </c>
      <c r="Q109" s="10">
        <v>776</v>
      </c>
      <c r="R109" s="11" t="s">
        <v>21</v>
      </c>
    </row>
    <row r="110" spans="1:18">
      <c r="A110" s="17" t="s">
        <v>155</v>
      </c>
      <c r="B110" s="6" t="s">
        <v>50</v>
      </c>
      <c r="C110" s="17" t="s">
        <v>156</v>
      </c>
      <c r="D110" s="26">
        <v>-0.18163000000000001</v>
      </c>
      <c r="E110" s="26">
        <v>0.72406999999999999</v>
      </c>
      <c r="F110" s="26">
        <v>0.90569999999999995</v>
      </c>
      <c r="G110" s="30">
        <f xml:space="preserve"> stats_auc_ic_summarypage[[#This Row],[AVG_AUC_TCELL]]/stats_auc_ic_summarypage[[#This Row],[AVG_AUC_SOLIDTUMORS]]</f>
        <v>0.79945898200287069</v>
      </c>
      <c r="H110" s="26">
        <v>-4.5434099999999997</v>
      </c>
      <c r="I110" s="27">
        <v>1.4999999999999999E-4</v>
      </c>
      <c r="J110" s="8">
        <v>-104.40705</v>
      </c>
      <c r="K110" s="8">
        <v>21.941739999999999</v>
      </c>
      <c r="L110" s="8">
        <v>126.34878999999999</v>
      </c>
      <c r="M110" s="13">
        <f xml:space="preserve"> stats_auc_ic_summarypage[[#This Row],[AVG_IC50_TCELL]] / stats_auc_ic_summarypage[[#This Row],[AVG_IC50_SOLIDTUMORS]]</f>
        <v>0.17366007224920793</v>
      </c>
      <c r="N110" s="8">
        <v>-10.153840000000001</v>
      </c>
      <c r="O110" s="20">
        <v>0</v>
      </c>
      <c r="P110" s="10">
        <v>23</v>
      </c>
      <c r="Q110" s="10">
        <v>772</v>
      </c>
      <c r="R110" s="11" t="s">
        <v>21</v>
      </c>
    </row>
    <row r="111" spans="1:18">
      <c r="A111" s="17" t="s">
        <v>222</v>
      </c>
      <c r="B111" s="6" t="s">
        <v>223</v>
      </c>
      <c r="C111" s="17" t="s">
        <v>224</v>
      </c>
      <c r="D111" s="26">
        <v>-1.1438200000000001</v>
      </c>
      <c r="E111" s="26">
        <v>12.789199999999999</v>
      </c>
      <c r="F111" s="26">
        <v>13.933020000000001</v>
      </c>
      <c r="G111" s="30">
        <f xml:space="preserve"> stats_auc_ic_summarypage[[#This Row],[AVG_AUC_TCELL]]/stats_auc_ic_summarypage[[#This Row],[AVG_AUC_SOLIDTUMORS]]</f>
        <v>0.91790580936509092</v>
      </c>
      <c r="H111" s="26">
        <v>-6.058975661263541</v>
      </c>
      <c r="I111" s="27">
        <v>1.4668365940612872E-5</v>
      </c>
      <c r="J111" s="8">
        <v>-103.21708</v>
      </c>
      <c r="K111" s="8">
        <v>99.828999999999994</v>
      </c>
      <c r="L111" s="8">
        <v>203.04607999999999</v>
      </c>
      <c r="M111" s="13">
        <f xml:space="preserve"> stats_auc_ic_summarypage[[#This Row],[AVG_IC50_TCELL]] / stats_auc_ic_summarypage[[#This Row],[AVG_IC50_SOLIDTUMORS]]</f>
        <v>0.49165686921904622</v>
      </c>
      <c r="N111" s="8">
        <v>-3.9196084173461587</v>
      </c>
      <c r="O111" s="20">
        <v>9.4967327213443602E-4</v>
      </c>
      <c r="P111" s="10">
        <v>15</v>
      </c>
      <c r="Q111" s="10">
        <v>349</v>
      </c>
      <c r="R111" s="11" t="s">
        <v>135</v>
      </c>
    </row>
    <row r="112" spans="1:18">
      <c r="A112" s="17" t="s">
        <v>225</v>
      </c>
      <c r="B112" s="6" t="s">
        <v>19</v>
      </c>
      <c r="C112" s="17" t="s">
        <v>226</v>
      </c>
      <c r="D112" s="26">
        <v>-6.5659999999999996E-2</v>
      </c>
      <c r="E112" s="26">
        <v>0.90342999999999996</v>
      </c>
      <c r="F112" s="26">
        <v>0.96909000000000001</v>
      </c>
      <c r="G112" s="30">
        <f xml:space="preserve"> stats_auc_ic_summarypage[[#This Row],[AVG_AUC_TCELL]]/stats_auc_ic_summarypage[[#This Row],[AVG_AUC_SOLIDTUMORS]]</f>
        <v>0.9322457150522655</v>
      </c>
      <c r="H112" s="26">
        <v>-3.9996</v>
      </c>
      <c r="I112" s="27">
        <v>5.9999999999999995E-4</v>
      </c>
      <c r="J112" s="8">
        <v>-102.85720999999999</v>
      </c>
      <c r="K112" s="8">
        <v>21.669930000000001</v>
      </c>
      <c r="L112" s="8">
        <v>124.52713</v>
      </c>
      <c r="M112" s="13">
        <f xml:space="preserve"> stats_auc_ic_summarypage[[#This Row],[AVG_IC50_TCELL]] / stats_auc_ic_summarypage[[#This Row],[AVG_IC50_SOLIDTUMORS]]</f>
        <v>0.17401774215787355</v>
      </c>
      <c r="N112" s="8">
        <v>-20.180859999999999</v>
      </c>
      <c r="O112" s="20">
        <v>0</v>
      </c>
      <c r="P112" s="10">
        <v>23</v>
      </c>
      <c r="Q112" s="10">
        <v>773</v>
      </c>
      <c r="R112" s="11" t="s">
        <v>21</v>
      </c>
    </row>
    <row r="113" spans="1:18">
      <c r="A113" s="17" t="s">
        <v>227</v>
      </c>
      <c r="B113" s="6" t="s">
        <v>228</v>
      </c>
      <c r="C113" s="17" t="s">
        <v>229</v>
      </c>
      <c r="D113" s="26">
        <v>-0.17157</v>
      </c>
      <c r="E113" s="26">
        <v>0.73411000000000004</v>
      </c>
      <c r="F113" s="26">
        <v>0.90568000000000004</v>
      </c>
      <c r="G113" s="30">
        <f xml:space="preserve"> stats_auc_ic_summarypage[[#This Row],[AVG_AUC_TCELL]]/stats_auc_ic_summarypage[[#This Row],[AVG_AUC_SOLIDTUMORS]]</f>
        <v>0.81056222948502787</v>
      </c>
      <c r="H113" s="26">
        <v>-3.8391199999999999</v>
      </c>
      <c r="I113" s="27">
        <v>8.8000000000000003E-4</v>
      </c>
      <c r="J113" s="8">
        <v>-102.81235</v>
      </c>
      <c r="K113" s="8">
        <v>12.33597</v>
      </c>
      <c r="L113" s="8">
        <v>115.14832</v>
      </c>
      <c r="M113" s="13">
        <f xml:space="preserve"> stats_auc_ic_summarypage[[#This Row],[AVG_IC50_TCELL]] / stats_auc_ic_summarypage[[#This Row],[AVG_IC50_SOLIDTUMORS]]</f>
        <v>0.10713113313333621</v>
      </c>
      <c r="N113" s="8">
        <v>-16.364460000000001</v>
      </c>
      <c r="O113" s="20">
        <v>0</v>
      </c>
      <c r="P113" s="10">
        <v>23</v>
      </c>
      <c r="Q113" s="10">
        <v>774</v>
      </c>
      <c r="R113" s="11" t="s">
        <v>21</v>
      </c>
    </row>
    <row r="114" spans="1:18">
      <c r="A114" s="17" t="s">
        <v>98</v>
      </c>
      <c r="B114" s="6" t="s">
        <v>99</v>
      </c>
      <c r="C114" s="17" t="s">
        <v>230</v>
      </c>
      <c r="D114" s="26">
        <v>-1.9300000000000001E-2</v>
      </c>
      <c r="E114" s="26">
        <v>0.90900999999999998</v>
      </c>
      <c r="F114" s="26">
        <v>0.92830999999999997</v>
      </c>
      <c r="G114" s="30">
        <f xml:space="preserve"> stats_auc_ic_summarypage[[#This Row],[AVG_AUC_TCELL]]/stats_auc_ic_summarypage[[#This Row],[AVG_AUC_SOLIDTUMORS]]</f>
        <v>0.97920953129881183</v>
      </c>
      <c r="H114" s="26">
        <v>-2.1458184800889297</v>
      </c>
      <c r="I114" s="27">
        <v>4.314561797068741E-2</v>
      </c>
      <c r="J114" s="8">
        <v>-102.31332</v>
      </c>
      <c r="K114" s="8">
        <v>13.18943</v>
      </c>
      <c r="L114" s="8">
        <v>115.50275000000001</v>
      </c>
      <c r="M114" s="13">
        <f xml:space="preserve"> stats_auc_ic_summarypage[[#This Row],[AVG_IC50_TCELL]] / stats_auc_ic_summarypage[[#This Row],[AVG_IC50_SOLIDTUMORS]]</f>
        <v>0.11419148028943032</v>
      </c>
      <c r="N114" s="8">
        <v>-11.133168955716396</v>
      </c>
      <c r="O114" s="20">
        <v>2.4418231063280242E-26</v>
      </c>
      <c r="P114" s="10">
        <v>22</v>
      </c>
      <c r="Q114" s="10">
        <v>631</v>
      </c>
      <c r="R114" s="11" t="s">
        <v>28</v>
      </c>
    </row>
    <row r="115" spans="1:18">
      <c r="A115" s="17" t="s">
        <v>22</v>
      </c>
      <c r="B115" s="6" t="s">
        <v>22</v>
      </c>
      <c r="C115" s="17" t="s">
        <v>231</v>
      </c>
      <c r="D115" s="26">
        <v>-3.6229999999999998E-2</v>
      </c>
      <c r="E115" s="26">
        <v>0.87048999999999999</v>
      </c>
      <c r="F115" s="26">
        <v>0.90671000000000002</v>
      </c>
      <c r="G115" s="30">
        <f xml:space="preserve"> stats_auc_ic_summarypage[[#This Row],[AVG_AUC_TCELL]]/stats_auc_ic_summarypage[[#This Row],[AVG_AUC_SOLIDTUMORS]]</f>
        <v>0.96005337980170058</v>
      </c>
      <c r="H115" s="26">
        <v>-1.1656399470554295</v>
      </c>
      <c r="I115" s="27">
        <v>0.25601178049269319</v>
      </c>
      <c r="J115" s="8">
        <v>-101.77545000000001</v>
      </c>
      <c r="K115" s="8">
        <v>20.150449999999999</v>
      </c>
      <c r="L115" s="8">
        <v>121.9259</v>
      </c>
      <c r="M115" s="13">
        <f xml:space="preserve"> stats_auc_ic_summarypage[[#This Row],[AVG_IC50_TCELL]] / stats_auc_ic_summarypage[[#This Row],[AVG_IC50_SOLIDTUMORS]]</f>
        <v>0.16526800294277097</v>
      </c>
      <c r="N115" s="8">
        <v>-8.3826167368369884</v>
      </c>
      <c r="O115" s="20">
        <v>4.4784245447138475E-16</v>
      </c>
      <c r="P115" s="10">
        <v>23</v>
      </c>
      <c r="Q115" s="10">
        <v>626</v>
      </c>
      <c r="R115" s="11" t="s">
        <v>28</v>
      </c>
    </row>
    <row r="116" spans="1:18">
      <c r="A116" s="17" t="s">
        <v>232</v>
      </c>
      <c r="B116" s="6" t="s">
        <v>103</v>
      </c>
      <c r="C116" s="17" t="s">
        <v>233</v>
      </c>
      <c r="D116" s="26">
        <v>-4.3159999999999997E-2</v>
      </c>
      <c r="E116" s="26">
        <v>0.91722999999999999</v>
      </c>
      <c r="F116" s="26">
        <v>0.96038999999999997</v>
      </c>
      <c r="G116" s="30">
        <f xml:space="preserve"> stats_auc_ic_summarypage[[#This Row],[AVG_AUC_TCELL]]/stats_auc_ic_summarypage[[#This Row],[AVG_AUC_SOLIDTUMORS]]</f>
        <v>0.9550599235727153</v>
      </c>
      <c r="H116" s="26">
        <v>-1.6378845221282605</v>
      </c>
      <c r="I116" s="27">
        <v>0.11686523521252873</v>
      </c>
      <c r="J116" s="8">
        <v>-101.27338</v>
      </c>
      <c r="K116" s="8">
        <v>7.5946899999999999</v>
      </c>
      <c r="L116" s="8">
        <v>108.86808000000001</v>
      </c>
      <c r="M116" s="13">
        <f xml:space="preserve"> stats_auc_ic_summarypage[[#This Row],[AVG_IC50_TCELL]] / stats_auc_ic_summarypage[[#This Row],[AVG_IC50_SOLIDTUMORS]]</f>
        <v>6.9760484432167813E-2</v>
      </c>
      <c r="N116" s="8">
        <v>-9.543460595249007</v>
      </c>
      <c r="O116" s="20">
        <v>3.0675099848074514E-20</v>
      </c>
      <c r="P116" s="10">
        <v>21</v>
      </c>
      <c r="Q116" s="10">
        <v>608</v>
      </c>
      <c r="R116" s="11" t="s">
        <v>28</v>
      </c>
    </row>
    <row r="117" spans="1:18">
      <c r="A117" s="17" t="s">
        <v>234</v>
      </c>
      <c r="B117" s="6" t="s">
        <v>19</v>
      </c>
      <c r="C117" s="17" t="s">
        <v>235</v>
      </c>
      <c r="D117" s="26">
        <v>-4.4000000000000003E-3</v>
      </c>
      <c r="E117" s="26">
        <v>0.97462000000000004</v>
      </c>
      <c r="F117" s="26">
        <v>0.97902</v>
      </c>
      <c r="G117" s="30">
        <f xml:space="preserve"> stats_auc_ic_summarypage[[#This Row],[AVG_AUC_TCELL]]/stats_auc_ic_summarypage[[#This Row],[AVG_AUC_SOLIDTUMORS]]</f>
        <v>0.99550570979142416</v>
      </c>
      <c r="H117" s="26">
        <v>-0.72748999999999997</v>
      </c>
      <c r="I117" s="27">
        <v>0.47388999999999998</v>
      </c>
      <c r="J117" s="8">
        <v>-100.64528</v>
      </c>
      <c r="K117" s="8">
        <v>40.987270000000002</v>
      </c>
      <c r="L117" s="8">
        <v>141.63255000000001</v>
      </c>
      <c r="M117" s="13">
        <f xml:space="preserve"> stats_auc_ic_summarypage[[#This Row],[AVG_IC50_TCELL]] / stats_auc_ic_summarypage[[#This Row],[AVG_IC50_SOLIDTUMORS]]</f>
        <v>0.28939159818841076</v>
      </c>
      <c r="N117" s="8">
        <v>-13.497809999999999</v>
      </c>
      <c r="O117" s="20">
        <v>0</v>
      </c>
      <c r="P117" s="10">
        <v>25</v>
      </c>
      <c r="Q117" s="10">
        <v>813</v>
      </c>
      <c r="R117" s="11" t="s">
        <v>21</v>
      </c>
    </row>
    <row r="118" spans="1:18">
      <c r="A118" s="17" t="s">
        <v>236</v>
      </c>
      <c r="B118" s="6" t="s">
        <v>67</v>
      </c>
      <c r="C118" s="17" t="s">
        <v>237</v>
      </c>
      <c r="D118" s="26">
        <v>-9.9890000000000007E-2</v>
      </c>
      <c r="E118" s="26">
        <v>0.86997999999999998</v>
      </c>
      <c r="F118" s="26">
        <v>0.96987999999999996</v>
      </c>
      <c r="G118" s="30">
        <f xml:space="preserve"> stats_auc_ic_summarypage[[#This Row],[AVG_AUC_TCELL]]/stats_auc_ic_summarypage[[#This Row],[AVG_AUC_SOLIDTUMORS]]</f>
        <v>0.89699756670928366</v>
      </c>
      <c r="H118" s="26">
        <v>-3.58128</v>
      </c>
      <c r="I118" s="27">
        <v>1.66E-3</v>
      </c>
      <c r="J118" s="8">
        <v>-100.52324</v>
      </c>
      <c r="K118" s="8">
        <v>25.708069999999999</v>
      </c>
      <c r="L118" s="8">
        <v>126.23130999999999</v>
      </c>
      <c r="M118" s="13">
        <f xml:space="preserve"> stats_auc_ic_summarypage[[#This Row],[AVG_IC50_TCELL]] / stats_auc_ic_summarypage[[#This Row],[AVG_IC50_SOLIDTUMORS]]</f>
        <v>0.20365842674056064</v>
      </c>
      <c r="N118" s="8">
        <v>-11.58469</v>
      </c>
      <c r="O118" s="20">
        <v>0</v>
      </c>
      <c r="P118" s="10">
        <v>23</v>
      </c>
      <c r="Q118" s="10">
        <v>775</v>
      </c>
      <c r="R118" s="11" t="s">
        <v>21</v>
      </c>
    </row>
    <row r="119" spans="1:18">
      <c r="A119" s="17" t="s">
        <v>238</v>
      </c>
      <c r="B119" s="6" t="s">
        <v>19</v>
      </c>
      <c r="C119" s="17" t="s">
        <v>239</v>
      </c>
      <c r="D119" s="26">
        <v>-3.3360000000000001E-2</v>
      </c>
      <c r="E119" s="26">
        <v>0.93728999999999996</v>
      </c>
      <c r="F119" s="26">
        <v>0.97063999999999995</v>
      </c>
      <c r="G119" s="30">
        <f xml:space="preserve"> stats_auc_ic_summarypage[[#This Row],[AVG_AUC_TCELL]]/stats_auc_ic_summarypage[[#This Row],[AVG_AUC_SOLIDTUMORS]]</f>
        <v>0.96564122640731886</v>
      </c>
      <c r="H119" s="26">
        <v>-3.2118000000000002</v>
      </c>
      <c r="I119" s="27">
        <v>4.1000000000000003E-3</v>
      </c>
      <c r="J119" s="8">
        <v>-98.681790000000007</v>
      </c>
      <c r="K119" s="8">
        <v>25.10022</v>
      </c>
      <c r="L119" s="8">
        <v>123.782</v>
      </c>
      <c r="M119" s="13">
        <f xml:space="preserve"> stats_auc_ic_summarypage[[#This Row],[AVG_IC50_TCELL]] / stats_auc_ic_summarypage[[#This Row],[AVG_IC50_SOLIDTUMORS]]</f>
        <v>0.20277762517975151</v>
      </c>
      <c r="N119" s="8">
        <v>-21.75432</v>
      </c>
      <c r="O119" s="20">
        <v>0</v>
      </c>
      <c r="P119" s="10">
        <v>22</v>
      </c>
      <c r="Q119" s="10">
        <v>771</v>
      </c>
      <c r="R119" s="11" t="s">
        <v>21</v>
      </c>
    </row>
    <row r="120" spans="1:18">
      <c r="A120" s="17" t="s">
        <v>240</v>
      </c>
      <c r="B120" s="6" t="s">
        <v>26</v>
      </c>
      <c r="C120" s="17" t="s">
        <v>241</v>
      </c>
      <c r="D120" s="26">
        <v>-2.962E-2</v>
      </c>
      <c r="E120" s="26">
        <v>0.88734000000000002</v>
      </c>
      <c r="F120" s="26">
        <v>0.91696</v>
      </c>
      <c r="G120" s="30">
        <f xml:space="preserve"> stats_auc_ic_summarypage[[#This Row],[AVG_AUC_TCELL]]/stats_auc_ic_summarypage[[#This Row],[AVG_AUC_SOLIDTUMORS]]</f>
        <v>0.96769760949223527</v>
      </c>
      <c r="H120" s="26">
        <v>-2.5387308016711265</v>
      </c>
      <c r="I120" s="27">
        <v>1.8389013541323176E-2</v>
      </c>
      <c r="J120" s="8">
        <v>-97.577520000000007</v>
      </c>
      <c r="K120" s="8">
        <v>25.805389999999999</v>
      </c>
      <c r="L120" s="8">
        <v>123.38291</v>
      </c>
      <c r="M120" s="13">
        <f xml:space="preserve"> stats_auc_ic_summarypage[[#This Row],[AVG_IC50_TCELL]] / stats_auc_ic_summarypage[[#This Row],[AVG_IC50_SOLIDTUMORS]]</f>
        <v>0.20914881971903565</v>
      </c>
      <c r="N120" s="8">
        <v>-4.88112000497153</v>
      </c>
      <c r="O120" s="20">
        <v>1.7342875752345541E-5</v>
      </c>
      <c r="P120" s="10">
        <v>23</v>
      </c>
      <c r="Q120" s="10">
        <v>623</v>
      </c>
      <c r="R120" s="11" t="s">
        <v>28</v>
      </c>
    </row>
    <row r="121" spans="1:18">
      <c r="A121" s="17" t="s">
        <v>22</v>
      </c>
      <c r="B121" s="6" t="s">
        <v>22</v>
      </c>
      <c r="C121" s="17" t="s">
        <v>242</v>
      </c>
      <c r="D121" s="26">
        <v>6.13E-3</v>
      </c>
      <c r="E121" s="26">
        <v>0.88858000000000004</v>
      </c>
      <c r="F121" s="26">
        <v>0.88244999999999996</v>
      </c>
      <c r="G121" s="30">
        <f xml:space="preserve"> stats_auc_ic_summarypage[[#This Row],[AVG_AUC_TCELL]]/stats_auc_ic_summarypage[[#This Row],[AVG_AUC_SOLIDTUMORS]]</f>
        <v>1.0069465692107202</v>
      </c>
      <c r="H121" s="26">
        <v>0.61997096342971159</v>
      </c>
      <c r="I121" s="27">
        <v>0.54086197833560723</v>
      </c>
      <c r="J121" s="8">
        <v>-93.396870000000007</v>
      </c>
      <c r="K121" s="8">
        <v>9.2440999999999995</v>
      </c>
      <c r="L121" s="8">
        <v>102.64097</v>
      </c>
      <c r="M121" s="13">
        <f xml:space="preserve"> stats_auc_ic_summarypage[[#This Row],[AVG_IC50_TCELL]] / stats_auc_ic_summarypage[[#This Row],[AVG_IC50_SOLIDTUMORS]]</f>
        <v>9.0062477001142921E-2</v>
      </c>
      <c r="N121" s="8">
        <v>-6.5148405323649721</v>
      </c>
      <c r="O121" s="20">
        <v>1.4849128177926267E-10</v>
      </c>
      <c r="P121" s="10">
        <v>23</v>
      </c>
      <c r="Q121" s="10">
        <v>626</v>
      </c>
      <c r="R121" s="11" t="s">
        <v>28</v>
      </c>
    </row>
    <row r="122" spans="1:18">
      <c r="A122" s="17" t="s">
        <v>22</v>
      </c>
      <c r="B122" s="6" t="s">
        <v>243</v>
      </c>
      <c r="C122" s="17" t="s">
        <v>244</v>
      </c>
      <c r="D122" s="26">
        <v>-2.5087199999999998</v>
      </c>
      <c r="E122" s="26">
        <v>11.344900000000001</v>
      </c>
      <c r="F122" s="26">
        <v>13.853619999999999</v>
      </c>
      <c r="G122" s="30">
        <f xml:space="preserve"> stats_auc_ic_summarypage[[#This Row],[AVG_AUC_TCELL]]/stats_auc_ic_summarypage[[#This Row],[AVG_AUC_SOLIDTUMORS]]</f>
        <v>0.81891231317157542</v>
      </c>
      <c r="H122" s="26">
        <v>-6.6462291724059623</v>
      </c>
      <c r="I122" s="27">
        <v>1.7863804837508208E-6</v>
      </c>
      <c r="J122" s="8">
        <v>-93.260890000000003</v>
      </c>
      <c r="K122" s="8">
        <v>30.428650000000001</v>
      </c>
      <c r="L122" s="8">
        <v>123.68953999999999</v>
      </c>
      <c r="M122" s="13">
        <f xml:space="preserve"> stats_auc_ic_summarypage[[#This Row],[AVG_IC50_TCELL]] / stats_auc_ic_summarypage[[#This Row],[AVG_IC50_SOLIDTUMORS]]</f>
        <v>0.24600827200101158</v>
      </c>
      <c r="N122" s="8">
        <v>-11.26620470616689</v>
      </c>
      <c r="O122" s="20">
        <v>4.1820055507148605E-16</v>
      </c>
      <c r="P122" s="10">
        <v>20</v>
      </c>
      <c r="Q122" s="10">
        <v>404</v>
      </c>
      <c r="R122" s="11" t="s">
        <v>135</v>
      </c>
    </row>
    <row r="123" spans="1:18">
      <c r="A123" s="17" t="s">
        <v>155</v>
      </c>
      <c r="B123" s="6" t="s">
        <v>50</v>
      </c>
      <c r="C123" s="17" t="s">
        <v>245</v>
      </c>
      <c r="D123" s="26">
        <v>-0.14058000000000001</v>
      </c>
      <c r="E123" s="26">
        <v>0.71618999999999999</v>
      </c>
      <c r="F123" s="26">
        <v>0.85675999999999997</v>
      </c>
      <c r="G123" s="30">
        <f xml:space="preserve"> stats_auc_ic_summarypage[[#This Row],[AVG_AUC_TCELL]]/stats_auc_ic_summarypage[[#This Row],[AVG_AUC_SOLIDTUMORS]]</f>
        <v>0.83592838134366687</v>
      </c>
      <c r="H123" s="26">
        <v>-3.7334250168727934</v>
      </c>
      <c r="I123" s="27">
        <v>1.1866633172745976E-3</v>
      </c>
      <c r="J123" s="8">
        <v>-92.675790000000006</v>
      </c>
      <c r="K123" s="8">
        <v>6.1680799999999998</v>
      </c>
      <c r="L123" s="8">
        <v>98.843860000000006</v>
      </c>
      <c r="M123" s="13">
        <f xml:space="preserve"> stats_auc_ic_summarypage[[#This Row],[AVG_IC50_TCELL]] / stats_auc_ic_summarypage[[#This Row],[AVG_IC50_SOLIDTUMORS]]</f>
        <v>6.2402257459391E-2</v>
      </c>
      <c r="N123" s="8">
        <v>-5.0007593147588771</v>
      </c>
      <c r="O123" s="20">
        <v>7.4558227035328184E-7</v>
      </c>
      <c r="P123" s="10">
        <v>22</v>
      </c>
      <c r="Q123" s="10">
        <v>600</v>
      </c>
      <c r="R123" s="11" t="s">
        <v>28</v>
      </c>
    </row>
    <row r="124" spans="1:18">
      <c r="A124" s="17" t="s">
        <v>246</v>
      </c>
      <c r="B124" s="6" t="s">
        <v>103</v>
      </c>
      <c r="C124" s="17" t="s">
        <v>247</v>
      </c>
      <c r="D124" s="26">
        <v>-4.5710000000000001E-2</v>
      </c>
      <c r="E124" s="26">
        <v>0.92193999999999998</v>
      </c>
      <c r="F124" s="26">
        <v>0.96765999999999996</v>
      </c>
      <c r="G124" s="30">
        <f xml:space="preserve"> stats_auc_ic_summarypage[[#This Row],[AVG_AUC_TCELL]]/stats_auc_ic_summarypage[[#This Row],[AVG_AUC_SOLIDTUMORS]]</f>
        <v>0.95275199966930535</v>
      </c>
      <c r="H124" s="26">
        <v>-4.0619100000000001</v>
      </c>
      <c r="I124" s="27">
        <v>5.1000000000000004E-4</v>
      </c>
      <c r="J124" s="8">
        <v>-92.296000000000006</v>
      </c>
      <c r="K124" s="8">
        <v>24.48161</v>
      </c>
      <c r="L124" s="8">
        <v>116.77761</v>
      </c>
      <c r="M124" s="13">
        <f xml:space="preserve"> stats_auc_ic_summarypage[[#This Row],[AVG_IC50_TCELL]] / stats_auc_ic_summarypage[[#This Row],[AVG_IC50_SOLIDTUMORS]]</f>
        <v>0.20964301290290152</v>
      </c>
      <c r="N124" s="8">
        <v>-16.57536</v>
      </c>
      <c r="O124" s="20">
        <v>0</v>
      </c>
      <c r="P124" s="10">
        <v>23</v>
      </c>
      <c r="Q124" s="10">
        <v>775</v>
      </c>
      <c r="R124" s="11" t="s">
        <v>21</v>
      </c>
    </row>
    <row r="125" spans="1:18">
      <c r="A125" s="17" t="s">
        <v>248</v>
      </c>
      <c r="B125" s="6" t="s">
        <v>228</v>
      </c>
      <c r="C125" s="17" t="s">
        <v>249</v>
      </c>
      <c r="D125" s="26">
        <v>-0.26465</v>
      </c>
      <c r="E125" s="26">
        <v>0.62905999999999995</v>
      </c>
      <c r="F125" s="26">
        <v>0.89370000000000005</v>
      </c>
      <c r="G125" s="30">
        <f xml:space="preserve"> stats_auc_ic_summarypage[[#This Row],[AVG_AUC_TCELL]]/stats_auc_ic_summarypage[[#This Row],[AVG_AUC_SOLIDTUMORS]]</f>
        <v>0.70388273469844453</v>
      </c>
      <c r="H125" s="26">
        <v>-5.4450659379684101</v>
      </c>
      <c r="I125" s="27">
        <v>2.3498231405178217E-5</v>
      </c>
      <c r="J125" s="8">
        <v>-89.850650000000002</v>
      </c>
      <c r="K125" s="8">
        <v>7.7700199999999997</v>
      </c>
      <c r="L125" s="8">
        <v>97.620670000000004</v>
      </c>
      <c r="M125" s="13">
        <f xml:space="preserve"> stats_auc_ic_summarypage[[#This Row],[AVG_IC50_TCELL]] / stats_auc_ic_summarypage[[#This Row],[AVG_IC50_SOLIDTUMORS]]</f>
        <v>7.9594004015747885E-2</v>
      </c>
      <c r="N125" s="8">
        <v>-4.7851997863437612</v>
      </c>
      <c r="O125" s="20">
        <v>2.2846011057497878E-6</v>
      </c>
      <c r="P125" s="10">
        <v>21</v>
      </c>
      <c r="Q125" s="10">
        <v>604</v>
      </c>
      <c r="R125" s="11" t="s">
        <v>28</v>
      </c>
    </row>
    <row r="126" spans="1:18">
      <c r="A126" s="17" t="s">
        <v>250</v>
      </c>
      <c r="B126" s="6" t="s">
        <v>19</v>
      </c>
      <c r="C126" s="17" t="s">
        <v>251</v>
      </c>
      <c r="D126" s="26">
        <v>1.5810000000000001E-2</v>
      </c>
      <c r="E126" s="26">
        <v>0.98241000000000001</v>
      </c>
      <c r="F126" s="26">
        <v>0.96660000000000001</v>
      </c>
      <c r="G126" s="30">
        <f xml:space="preserve"> stats_auc_ic_summarypage[[#This Row],[AVG_AUC_TCELL]]/stats_auc_ic_summarypage[[#This Row],[AVG_AUC_SOLIDTUMORS]]</f>
        <v>1.0163563004345126</v>
      </c>
      <c r="H126" s="26">
        <v>8.9604999999999997</v>
      </c>
      <c r="I126" s="27">
        <v>0</v>
      </c>
      <c r="J126" s="8">
        <v>-89.51249</v>
      </c>
      <c r="K126" s="8">
        <v>100.39756</v>
      </c>
      <c r="L126" s="8">
        <v>189.91005000000001</v>
      </c>
      <c r="M126" s="13">
        <f xml:space="preserve"> stats_auc_ic_summarypage[[#This Row],[AVG_IC50_TCELL]] / stats_auc_ic_summarypage[[#This Row],[AVG_IC50_SOLIDTUMORS]]</f>
        <v>0.52865848858446407</v>
      </c>
      <c r="N126" s="8">
        <v>-6.6834300000000004</v>
      </c>
      <c r="O126" s="20">
        <v>0</v>
      </c>
      <c r="P126" s="10">
        <v>22</v>
      </c>
      <c r="Q126" s="10">
        <v>736</v>
      </c>
      <c r="R126" s="11" t="s">
        <v>21</v>
      </c>
    </row>
    <row r="127" spans="1:18">
      <c r="A127" s="17" t="s">
        <v>252</v>
      </c>
      <c r="B127" s="6" t="s">
        <v>47</v>
      </c>
      <c r="C127" s="17" t="s">
        <v>253</v>
      </c>
      <c r="D127" s="26">
        <v>-0.18804999999999999</v>
      </c>
      <c r="E127" s="26">
        <v>0.62468000000000001</v>
      </c>
      <c r="F127" s="26">
        <v>0.81272</v>
      </c>
      <c r="G127" s="30">
        <f xml:space="preserve"> stats_auc_ic_summarypage[[#This Row],[AVG_AUC_TCELL]]/stats_auc_ic_summarypage[[#This Row],[AVG_AUC_SOLIDTUMORS]]</f>
        <v>0.76862880204744566</v>
      </c>
      <c r="H127" s="26">
        <v>-6.5267400000000002</v>
      </c>
      <c r="I127" s="27">
        <v>0</v>
      </c>
      <c r="J127" s="8">
        <v>-87.664580000000001</v>
      </c>
      <c r="K127" s="8">
        <v>17.445499999999999</v>
      </c>
      <c r="L127" s="8">
        <v>105.11008</v>
      </c>
      <c r="M127" s="13">
        <f xml:space="preserve"> stats_auc_ic_summarypage[[#This Row],[AVG_IC50_TCELL]] / stats_auc_ic_summarypage[[#This Row],[AVG_IC50_SOLIDTUMORS]]</f>
        <v>0.16597361547056191</v>
      </c>
      <c r="N127" s="8">
        <v>-6.2732299999999999</v>
      </c>
      <c r="O127" s="20">
        <v>0</v>
      </c>
      <c r="P127" s="10">
        <v>25</v>
      </c>
      <c r="Q127" s="10">
        <v>811</v>
      </c>
      <c r="R127" s="11" t="s">
        <v>21</v>
      </c>
    </row>
    <row r="128" spans="1:18">
      <c r="A128" s="17" t="s">
        <v>22</v>
      </c>
      <c r="B128" s="6" t="s">
        <v>22</v>
      </c>
      <c r="C128" s="17" t="s">
        <v>254</v>
      </c>
      <c r="D128" s="26">
        <v>-2.019E-2</v>
      </c>
      <c r="E128" s="26">
        <v>0.91808000000000001</v>
      </c>
      <c r="F128" s="26">
        <v>0.93827000000000005</v>
      </c>
      <c r="G128" s="30">
        <f xml:space="preserve"> stats_auc_ic_summarypage[[#This Row],[AVG_AUC_TCELL]]/stats_auc_ic_summarypage[[#This Row],[AVG_AUC_SOLIDTUMORS]]</f>
        <v>0.97848167371865236</v>
      </c>
      <c r="H128" s="26">
        <v>-1.6936899999999999</v>
      </c>
      <c r="I128" s="27">
        <v>0.10303</v>
      </c>
      <c r="J128" s="8">
        <v>-87.041460000000001</v>
      </c>
      <c r="K128" s="8">
        <v>43.937249999999999</v>
      </c>
      <c r="L128" s="8">
        <v>130.97871000000001</v>
      </c>
      <c r="M128" s="13">
        <f xml:space="preserve"> stats_auc_ic_summarypage[[#This Row],[AVG_IC50_TCELL]] / stats_auc_ic_summarypage[[#This Row],[AVG_IC50_SOLIDTUMORS]]</f>
        <v>0.33545337253665114</v>
      </c>
      <c r="N128" s="8">
        <v>-8.7443399999999993</v>
      </c>
      <c r="O128" s="20">
        <v>0</v>
      </c>
      <c r="P128" s="10">
        <v>24</v>
      </c>
      <c r="Q128" s="10">
        <v>774</v>
      </c>
      <c r="R128" s="11" t="s">
        <v>21</v>
      </c>
    </row>
    <row r="129" spans="1:18">
      <c r="A129" s="17" t="s">
        <v>194</v>
      </c>
      <c r="B129" s="6" t="s">
        <v>19</v>
      </c>
      <c r="C129" s="17" t="s">
        <v>255</v>
      </c>
      <c r="D129" s="26">
        <v>-7.9600000000000001E-3</v>
      </c>
      <c r="E129" s="26">
        <v>0.96192</v>
      </c>
      <c r="F129" s="26">
        <v>0.96987999999999996</v>
      </c>
      <c r="G129" s="30">
        <f xml:space="preserve"> stats_auc_ic_summarypage[[#This Row],[AVG_AUC_TCELL]]/stats_auc_ic_summarypage[[#This Row],[AVG_AUC_SOLIDTUMORS]]</f>
        <v>0.99179279910916818</v>
      </c>
      <c r="H129" s="26">
        <v>-1.7189300000000001</v>
      </c>
      <c r="I129" s="27">
        <v>9.8930000000000004E-2</v>
      </c>
      <c r="J129" s="8">
        <v>-85.328990000000005</v>
      </c>
      <c r="K129" s="8">
        <v>33.198480000000004</v>
      </c>
      <c r="L129" s="8">
        <v>118.52746999999999</v>
      </c>
      <c r="M129" s="13">
        <f xml:space="preserve"> stats_auc_ic_summarypage[[#This Row],[AVG_IC50_TCELL]] / stats_auc_ic_summarypage[[#This Row],[AVG_IC50_SOLIDTUMORS]]</f>
        <v>0.28009102025041122</v>
      </c>
      <c r="N129" s="8">
        <v>-19.115480000000002</v>
      </c>
      <c r="O129" s="20">
        <v>0</v>
      </c>
      <c r="P129" s="10">
        <v>23</v>
      </c>
      <c r="Q129" s="10">
        <v>794</v>
      </c>
      <c r="R129" s="11" t="s">
        <v>21</v>
      </c>
    </row>
    <row r="130" spans="1:18">
      <c r="A130" s="17" t="s">
        <v>256</v>
      </c>
      <c r="B130" s="6" t="s">
        <v>19</v>
      </c>
      <c r="C130" s="17" t="s">
        <v>257</v>
      </c>
      <c r="D130" s="26">
        <v>-5.5870000000000003E-2</v>
      </c>
      <c r="E130" s="26">
        <v>0.83865000000000001</v>
      </c>
      <c r="F130" s="26">
        <v>0.89451000000000003</v>
      </c>
      <c r="G130" s="30">
        <f xml:space="preserve"> stats_auc_ic_summarypage[[#This Row],[AVG_AUC_TCELL]]/stats_auc_ic_summarypage[[#This Row],[AVG_AUC_SOLIDTUMORS]]</f>
        <v>0.93755240299158193</v>
      </c>
      <c r="H130" s="26">
        <v>-2.1674099999999998</v>
      </c>
      <c r="I130" s="27">
        <v>4.0140000000000002E-2</v>
      </c>
      <c r="J130" s="8">
        <v>-83.335570000000004</v>
      </c>
      <c r="K130" s="8">
        <v>26.957699999999999</v>
      </c>
      <c r="L130" s="8">
        <v>110.29327000000001</v>
      </c>
      <c r="M130" s="13">
        <f xml:space="preserve"> stats_auc_ic_summarypage[[#This Row],[AVG_IC50_TCELL]] / stats_auc_ic_summarypage[[#This Row],[AVG_IC50_SOLIDTUMORS]]</f>
        <v>0.24441835843655735</v>
      </c>
      <c r="N130" s="8">
        <v>-7.5935699999999997</v>
      </c>
      <c r="O130" s="20">
        <v>0</v>
      </c>
      <c r="P130" s="10">
        <v>22</v>
      </c>
      <c r="Q130" s="10">
        <v>259</v>
      </c>
      <c r="R130" s="11" t="s">
        <v>21</v>
      </c>
    </row>
    <row r="131" spans="1:18">
      <c r="A131" s="17" t="s">
        <v>258</v>
      </c>
      <c r="B131" s="6" t="s">
        <v>67</v>
      </c>
      <c r="C131" s="17" t="s">
        <v>259</v>
      </c>
      <c r="D131" s="26">
        <v>-0.21359</v>
      </c>
      <c r="E131" s="26">
        <v>0.65349999999999997</v>
      </c>
      <c r="F131" s="26">
        <v>0.86709000000000003</v>
      </c>
      <c r="G131" s="30">
        <f xml:space="preserve"> stats_auc_ic_summarypage[[#This Row],[AVG_AUC_TCELL]]/stats_auc_ic_summarypage[[#This Row],[AVG_AUC_SOLIDTUMORS]]</f>
        <v>0.75367032257320454</v>
      </c>
      <c r="H131" s="26">
        <v>-6.4071300000000004</v>
      </c>
      <c r="I131" s="27">
        <v>0</v>
      </c>
      <c r="J131" s="8">
        <v>-79.858760000000004</v>
      </c>
      <c r="K131" s="8">
        <v>5.4449800000000002</v>
      </c>
      <c r="L131" s="8">
        <v>85.303740000000005</v>
      </c>
      <c r="M131" s="13">
        <f xml:space="preserve"> stats_auc_ic_summarypage[[#This Row],[AVG_IC50_TCELL]] / stats_auc_ic_summarypage[[#This Row],[AVG_IC50_SOLIDTUMORS]]</f>
        <v>6.383049559140079E-2</v>
      </c>
      <c r="N131" s="8">
        <v>-16.942080000000001</v>
      </c>
      <c r="O131" s="20">
        <v>0</v>
      </c>
      <c r="P131" s="10">
        <v>23</v>
      </c>
      <c r="Q131" s="10">
        <v>773</v>
      </c>
      <c r="R131" s="11" t="s">
        <v>21</v>
      </c>
    </row>
    <row r="132" spans="1:18">
      <c r="A132" s="17" t="s">
        <v>260</v>
      </c>
      <c r="B132" s="6" t="s">
        <v>19</v>
      </c>
      <c r="C132" s="17" t="s">
        <v>261</v>
      </c>
      <c r="D132" s="26">
        <v>-0.13134000000000001</v>
      </c>
      <c r="E132" s="26">
        <v>0.81955999999999996</v>
      </c>
      <c r="F132" s="26">
        <v>0.95089999999999997</v>
      </c>
      <c r="G132" s="30">
        <f xml:space="preserve"> stats_auc_ic_summarypage[[#This Row],[AVG_AUC_TCELL]]/stats_auc_ic_summarypage[[#This Row],[AVG_AUC_SOLIDTUMORS]]</f>
        <v>0.86187822063308439</v>
      </c>
      <c r="H132" s="26">
        <v>-3.2108599999999998</v>
      </c>
      <c r="I132" s="27">
        <v>4.0099999999999997E-3</v>
      </c>
      <c r="J132" s="8">
        <v>-77.271140000000003</v>
      </c>
      <c r="K132" s="8">
        <v>18.409400000000002</v>
      </c>
      <c r="L132" s="8">
        <v>95.680530000000005</v>
      </c>
      <c r="M132" s="13">
        <f xml:space="preserve"> stats_auc_ic_summarypage[[#This Row],[AVG_IC50_TCELL]] / stats_auc_ic_summarypage[[#This Row],[AVG_IC50_SOLIDTUMORS]]</f>
        <v>0.19240487066699988</v>
      </c>
      <c r="N132" s="8">
        <v>-13.68695</v>
      </c>
      <c r="O132" s="20">
        <v>0</v>
      </c>
      <c r="P132" s="10">
        <v>23</v>
      </c>
      <c r="Q132" s="10">
        <v>776</v>
      </c>
      <c r="R132" s="11" t="s">
        <v>21</v>
      </c>
    </row>
    <row r="133" spans="1:18">
      <c r="A133" s="17" t="s">
        <v>262</v>
      </c>
      <c r="B133" s="6" t="s">
        <v>103</v>
      </c>
      <c r="C133" s="17" t="s">
        <v>263</v>
      </c>
      <c r="D133" s="26">
        <v>-0.13499</v>
      </c>
      <c r="E133" s="26">
        <v>0.77097000000000004</v>
      </c>
      <c r="F133" s="26">
        <v>0.90595999999999999</v>
      </c>
      <c r="G133" s="30">
        <f xml:space="preserve"> stats_auc_ic_summarypage[[#This Row],[AVG_AUC_TCELL]]/stats_auc_ic_summarypage[[#This Row],[AVG_AUC_SOLIDTUMORS]]</f>
        <v>0.85099783654907513</v>
      </c>
      <c r="H133" s="26">
        <v>-3.2998699999999999</v>
      </c>
      <c r="I133" s="27">
        <v>3.2399999999999998E-3</v>
      </c>
      <c r="J133" s="8">
        <v>-77.225920000000002</v>
      </c>
      <c r="K133" s="8">
        <v>12.384829999999999</v>
      </c>
      <c r="L133" s="8">
        <v>89.610749999999996</v>
      </c>
      <c r="M133" s="13">
        <f xml:space="preserve"> stats_auc_ic_summarypage[[#This Row],[AVG_IC50_TCELL]] / stats_auc_ic_summarypage[[#This Row],[AVG_IC50_SOLIDTUMORS]]</f>
        <v>0.13820696735603707</v>
      </c>
      <c r="N133" s="8">
        <v>-15.621600000000001</v>
      </c>
      <c r="O133" s="20">
        <v>0</v>
      </c>
      <c r="P133" s="10">
        <v>23</v>
      </c>
      <c r="Q133" s="10">
        <v>775</v>
      </c>
      <c r="R133" s="11" t="s">
        <v>21</v>
      </c>
    </row>
    <row r="134" spans="1:18">
      <c r="A134" s="17" t="s">
        <v>22</v>
      </c>
      <c r="B134" s="6" t="s">
        <v>22</v>
      </c>
      <c r="C134" s="17" t="s">
        <v>264</v>
      </c>
      <c r="D134" s="26">
        <v>-7.4999999999999997E-3</v>
      </c>
      <c r="E134" s="26">
        <v>0.95875999999999995</v>
      </c>
      <c r="F134" s="26">
        <v>0.96626000000000001</v>
      </c>
      <c r="G134" s="30">
        <f xml:space="preserve"> stats_auc_ic_summarypage[[#This Row],[AVG_AUC_TCELL]]/stats_auc_ic_summarypage[[#This Row],[AVG_AUC_SOLIDTUMORS]]</f>
        <v>0.99223811396518524</v>
      </c>
      <c r="H134" s="26">
        <v>-1.2407900000000001</v>
      </c>
      <c r="I134" s="27">
        <v>0.22775999999999999</v>
      </c>
      <c r="J134" s="8">
        <v>-76.454310000000007</v>
      </c>
      <c r="K134" s="8">
        <v>34.457030000000003</v>
      </c>
      <c r="L134" s="8">
        <v>110.91134</v>
      </c>
      <c r="M134" s="13">
        <f xml:space="preserve"> stats_auc_ic_summarypage[[#This Row],[AVG_IC50_TCELL]] / stats_auc_ic_summarypage[[#This Row],[AVG_IC50_SOLIDTUMORS]]</f>
        <v>0.31067183932679926</v>
      </c>
      <c r="N134" s="8">
        <v>-14.47099</v>
      </c>
      <c r="O134" s="20">
        <v>0</v>
      </c>
      <c r="P134" s="10">
        <v>22</v>
      </c>
      <c r="Q134" s="10">
        <v>776</v>
      </c>
      <c r="R134" s="11" t="s">
        <v>21</v>
      </c>
    </row>
    <row r="135" spans="1:18">
      <c r="A135" s="17" t="s">
        <v>265</v>
      </c>
      <c r="B135" s="6" t="s">
        <v>85</v>
      </c>
      <c r="C135" s="17" t="s">
        <v>266</v>
      </c>
      <c r="D135" s="26">
        <v>-0.13841000000000001</v>
      </c>
      <c r="E135" s="26">
        <v>0.71691000000000005</v>
      </c>
      <c r="F135" s="26">
        <v>0.85531999999999997</v>
      </c>
      <c r="G135" s="30">
        <f xml:space="preserve"> stats_auc_ic_summarypage[[#This Row],[AVG_AUC_TCELL]]/stats_auc_ic_summarypage[[#This Row],[AVG_AUC_SOLIDTUMORS]]</f>
        <v>0.83817752420146852</v>
      </c>
      <c r="H135" s="26">
        <v>-6.0157573859540214</v>
      </c>
      <c r="I135" s="27">
        <v>4.7348572518343505E-6</v>
      </c>
      <c r="J135" s="8">
        <v>-75.64676</v>
      </c>
      <c r="K135" s="8">
        <v>3.1461600000000001</v>
      </c>
      <c r="L135" s="8">
        <v>78.792919999999995</v>
      </c>
      <c r="M135" s="13">
        <f xml:space="preserve"> stats_auc_ic_summarypage[[#This Row],[AVG_IC50_TCELL]] / stats_auc_ic_summarypage[[#This Row],[AVG_IC50_SOLIDTUMORS]]</f>
        <v>3.9929475897072991E-2</v>
      </c>
      <c r="N135" s="8">
        <v>-6.6118149696719994</v>
      </c>
      <c r="O135" s="20">
        <v>8.2539453548588464E-11</v>
      </c>
      <c r="P135" s="10">
        <v>22</v>
      </c>
      <c r="Q135" s="10">
        <v>607</v>
      </c>
      <c r="R135" s="11" t="s">
        <v>28</v>
      </c>
    </row>
    <row r="136" spans="1:18">
      <c r="A136" s="17" t="s">
        <v>267</v>
      </c>
      <c r="B136" s="6" t="s">
        <v>67</v>
      </c>
      <c r="C136" s="17" t="s">
        <v>268</v>
      </c>
      <c r="D136" s="26">
        <v>-7.4029999999999999E-2</v>
      </c>
      <c r="E136" s="26">
        <v>0.86773999999999996</v>
      </c>
      <c r="F136" s="26">
        <v>0.94177</v>
      </c>
      <c r="G136" s="30">
        <f xml:space="preserve"> stats_auc_ic_summarypage[[#This Row],[AVG_AUC_TCELL]]/stats_auc_ic_summarypage[[#This Row],[AVG_AUC_SOLIDTUMORS]]</f>
        <v>0.92139269673062418</v>
      </c>
      <c r="H136" s="26">
        <v>-4.4967199999999998</v>
      </c>
      <c r="I136" s="27">
        <v>2.3800000000000002E-3</v>
      </c>
      <c r="J136" s="8">
        <v>-75.104979999999998</v>
      </c>
      <c r="K136" s="8">
        <v>9.0137599999999996</v>
      </c>
      <c r="L136" s="8">
        <v>84.118740000000003</v>
      </c>
      <c r="M136" s="13">
        <f xml:space="preserve"> stats_auc_ic_summarypage[[#This Row],[AVG_IC50_TCELL]] / stats_auc_ic_summarypage[[#This Row],[AVG_IC50_SOLIDTUMORS]]</f>
        <v>0.10715519514438755</v>
      </c>
      <c r="N136" s="8">
        <v>-17.68919</v>
      </c>
      <c r="O136" s="20">
        <v>0</v>
      </c>
      <c r="P136" s="10">
        <v>8</v>
      </c>
      <c r="Q136" s="10">
        <v>423</v>
      </c>
      <c r="R136" s="11" t="s">
        <v>21</v>
      </c>
    </row>
    <row r="137" spans="1:18">
      <c r="A137" s="17" t="s">
        <v>269</v>
      </c>
      <c r="B137" s="6" t="s">
        <v>103</v>
      </c>
      <c r="C137" s="17" t="s">
        <v>270</v>
      </c>
      <c r="D137" s="26">
        <v>-3.832E-2</v>
      </c>
      <c r="E137" s="26">
        <v>0.92145999999999995</v>
      </c>
      <c r="F137" s="26">
        <v>0.95977999999999997</v>
      </c>
      <c r="G137" s="30">
        <f xml:space="preserve"> stats_auc_ic_summarypage[[#This Row],[AVG_AUC_TCELL]]/stats_auc_ic_summarypage[[#This Row],[AVG_AUC_SOLIDTUMORS]]</f>
        <v>0.9600741836670903</v>
      </c>
      <c r="H137" s="26">
        <v>-3.78878</v>
      </c>
      <c r="I137" s="27">
        <v>9.7000000000000005E-4</v>
      </c>
      <c r="J137" s="8">
        <v>-74.053830000000005</v>
      </c>
      <c r="K137" s="8">
        <v>19.647659999999998</v>
      </c>
      <c r="L137" s="8">
        <v>93.701490000000007</v>
      </c>
      <c r="M137" s="13">
        <f xml:space="preserve"> stats_auc_ic_summarypage[[#This Row],[AVG_IC50_TCELL]] / stats_auc_ic_summarypage[[#This Row],[AVG_IC50_SOLIDTUMORS]]</f>
        <v>0.20968353865023914</v>
      </c>
      <c r="N137" s="8">
        <v>-18.891470000000002</v>
      </c>
      <c r="O137" s="20">
        <v>0</v>
      </c>
      <c r="P137" s="10">
        <v>23</v>
      </c>
      <c r="Q137" s="10">
        <v>775</v>
      </c>
      <c r="R137" s="11" t="s">
        <v>21</v>
      </c>
    </row>
    <row r="138" spans="1:18">
      <c r="A138" s="17" t="s">
        <v>271</v>
      </c>
      <c r="B138" s="6" t="s">
        <v>129</v>
      </c>
      <c r="C138" s="17" t="s">
        <v>272</v>
      </c>
      <c r="D138" s="26">
        <v>-9.9379999999999996E-2</v>
      </c>
      <c r="E138" s="26">
        <v>0.84785999999999995</v>
      </c>
      <c r="F138" s="26">
        <v>0.94725000000000004</v>
      </c>
      <c r="G138" s="30">
        <f xml:space="preserve"> stats_auc_ic_summarypage[[#This Row],[AVG_AUC_TCELL]]/stats_auc_ic_summarypage[[#This Row],[AVG_AUC_SOLIDTUMORS]]</f>
        <v>0.89507521773555021</v>
      </c>
      <c r="H138" s="26">
        <v>-3.7937500000000002</v>
      </c>
      <c r="I138" s="27">
        <v>9.7999999999999997E-4</v>
      </c>
      <c r="J138" s="8">
        <v>-73.688760000000002</v>
      </c>
      <c r="K138" s="8">
        <v>16.87828</v>
      </c>
      <c r="L138" s="8">
        <v>90.567040000000006</v>
      </c>
      <c r="M138" s="13">
        <f xml:space="preserve"> stats_auc_ic_summarypage[[#This Row],[AVG_IC50_TCELL]] / stats_auc_ic_summarypage[[#This Row],[AVG_IC50_SOLIDTUMORS]]</f>
        <v>0.18636227925744286</v>
      </c>
      <c r="N138" s="8">
        <v>-9.8823600000000003</v>
      </c>
      <c r="O138" s="20">
        <v>0</v>
      </c>
      <c r="P138" s="10">
        <v>23</v>
      </c>
      <c r="Q138" s="10">
        <v>775</v>
      </c>
      <c r="R138" s="11" t="s">
        <v>21</v>
      </c>
    </row>
    <row r="139" spans="1:18">
      <c r="A139" s="17" t="s">
        <v>49</v>
      </c>
      <c r="B139" s="6" t="s">
        <v>50</v>
      </c>
      <c r="C139" s="17" t="s">
        <v>51</v>
      </c>
      <c r="D139" s="26">
        <v>3.8800000000000002E-3</v>
      </c>
      <c r="E139" s="26">
        <v>0.97831999999999997</v>
      </c>
      <c r="F139" s="26">
        <v>0.97445000000000004</v>
      </c>
      <c r="G139" s="30">
        <f xml:space="preserve"> stats_auc_ic_summarypage[[#This Row],[AVG_AUC_TCELL]]/stats_auc_ic_summarypage[[#This Row],[AVG_AUC_SOLIDTUMORS]]</f>
        <v>1.0039714710862537</v>
      </c>
      <c r="H139" s="26">
        <v>1.6137900000000001</v>
      </c>
      <c r="I139" s="27">
        <v>0.11897000000000001</v>
      </c>
      <c r="J139" s="8">
        <v>-73.613140000000001</v>
      </c>
      <c r="K139" s="8">
        <v>50.11889</v>
      </c>
      <c r="L139" s="8">
        <v>123.73204</v>
      </c>
      <c r="M139" s="13">
        <f xml:space="preserve"> stats_auc_ic_summarypage[[#This Row],[AVG_IC50_TCELL]] / stats_auc_ic_summarypage[[#This Row],[AVG_IC50_SOLIDTUMORS]]</f>
        <v>0.40505991819095521</v>
      </c>
      <c r="N139" s="8">
        <v>-14.472429999999999</v>
      </c>
      <c r="O139" s="20">
        <v>0</v>
      </c>
      <c r="P139" s="10">
        <v>22</v>
      </c>
      <c r="Q139" s="10">
        <v>700</v>
      </c>
      <c r="R139" s="11" t="s">
        <v>21</v>
      </c>
    </row>
    <row r="140" spans="1:18">
      <c r="A140" s="17" t="s">
        <v>273</v>
      </c>
      <c r="B140" s="6" t="s">
        <v>103</v>
      </c>
      <c r="C140" s="17" t="s">
        <v>274</v>
      </c>
      <c r="D140" s="26">
        <v>2.2880000000000001E-2</v>
      </c>
      <c r="E140" s="26">
        <v>0.98187000000000002</v>
      </c>
      <c r="F140" s="26">
        <v>0.95898000000000005</v>
      </c>
      <c r="G140" s="30">
        <f xml:space="preserve"> stats_auc_ic_summarypage[[#This Row],[AVG_AUC_TCELL]]/stats_auc_ic_summarypage[[#This Row],[AVG_AUC_SOLIDTUMORS]]</f>
        <v>1.0238691109303635</v>
      </c>
      <c r="H140" s="26">
        <v>6.1928588911576741</v>
      </c>
      <c r="I140" s="27">
        <v>4.8868614857187544E-8</v>
      </c>
      <c r="J140" s="8">
        <v>-73.373549999999994</v>
      </c>
      <c r="K140" s="8">
        <v>8.2914700000000003</v>
      </c>
      <c r="L140" s="8">
        <v>81.665019999999998</v>
      </c>
      <c r="M140" s="13">
        <f xml:space="preserve"> stats_auc_ic_summarypage[[#This Row],[AVG_IC50_TCELL]] / stats_auc_ic_summarypage[[#This Row],[AVG_IC50_SOLIDTUMORS]]</f>
        <v>0.10153025126302548</v>
      </c>
      <c r="N140" s="8">
        <v>-10.665577640206418</v>
      </c>
      <c r="O140" s="20">
        <v>1.3615119999968377E-24</v>
      </c>
      <c r="P140" s="10">
        <v>23</v>
      </c>
      <c r="Q140" s="10">
        <v>632</v>
      </c>
      <c r="R140" s="11" t="s">
        <v>28</v>
      </c>
    </row>
    <row r="141" spans="1:18">
      <c r="A141" s="17" t="s">
        <v>275</v>
      </c>
      <c r="B141" s="6" t="s">
        <v>19</v>
      </c>
      <c r="C141" s="17" t="s">
        <v>276</v>
      </c>
      <c r="D141" s="26">
        <v>-0.18745000000000001</v>
      </c>
      <c r="E141" s="26">
        <v>0.53032000000000001</v>
      </c>
      <c r="F141" s="26">
        <v>0.71777000000000002</v>
      </c>
      <c r="G141" s="30">
        <f xml:space="preserve"> stats_auc_ic_summarypage[[#This Row],[AVG_AUC_TCELL]]/stats_auc_ic_summarypage[[#This Row],[AVG_AUC_SOLIDTUMORS]]</f>
        <v>0.73884391936135529</v>
      </c>
      <c r="H141" s="26">
        <v>-6.8100222899798624</v>
      </c>
      <c r="I141" s="27">
        <v>3.8762737983136369E-7</v>
      </c>
      <c r="J141" s="8">
        <v>-73.171599999999998</v>
      </c>
      <c r="K141" s="8">
        <v>1.11663</v>
      </c>
      <c r="L141" s="8">
        <v>74.288229999999999</v>
      </c>
      <c r="M141" s="13">
        <f xml:space="preserve"> stats_auc_ic_summarypage[[#This Row],[AVG_IC50_TCELL]] / stats_auc_ic_summarypage[[#This Row],[AVG_IC50_SOLIDTUMORS]]</f>
        <v>1.5031048660063648E-2</v>
      </c>
      <c r="N141" s="8">
        <v>-4.236074772741107</v>
      </c>
      <c r="O141" s="20">
        <v>2.6171917469391113E-5</v>
      </c>
      <c r="P141" s="10">
        <v>23</v>
      </c>
      <c r="Q141" s="10">
        <v>624</v>
      </c>
      <c r="R141" s="11" t="s">
        <v>28</v>
      </c>
    </row>
    <row r="142" spans="1:18">
      <c r="A142" s="17" t="s">
        <v>277</v>
      </c>
      <c r="B142" s="6" t="s">
        <v>19</v>
      </c>
      <c r="C142" s="17" t="s">
        <v>278</v>
      </c>
      <c r="D142" s="26">
        <v>1.0290000000000001E-2</v>
      </c>
      <c r="E142" s="26">
        <v>0.96672000000000002</v>
      </c>
      <c r="F142" s="26">
        <v>0.95643</v>
      </c>
      <c r="G142" s="30">
        <f xml:space="preserve"> stats_auc_ic_summarypage[[#This Row],[AVG_AUC_TCELL]]/stats_auc_ic_summarypage[[#This Row],[AVG_AUC_SOLIDTUMORS]]</f>
        <v>1.0107587591355354</v>
      </c>
      <c r="H142" s="26">
        <v>1.07151</v>
      </c>
      <c r="I142" s="27">
        <v>0.29458000000000001</v>
      </c>
      <c r="J142" s="8">
        <v>-72.852019999999996</v>
      </c>
      <c r="K142" s="8">
        <v>98.677030000000002</v>
      </c>
      <c r="L142" s="8">
        <v>171.52905000000001</v>
      </c>
      <c r="M142" s="13">
        <f xml:space="preserve"> stats_auc_ic_summarypage[[#This Row],[AVG_IC50_TCELL]] / stats_auc_ic_summarypage[[#This Row],[AVG_IC50_SOLIDTUMORS]]</f>
        <v>0.57527882303318301</v>
      </c>
      <c r="N142" s="8">
        <v>-6.2242300000000004</v>
      </c>
      <c r="O142" s="20">
        <v>0</v>
      </c>
      <c r="P142" s="10">
        <v>24</v>
      </c>
      <c r="Q142" s="10">
        <v>764</v>
      </c>
      <c r="R142" s="11" t="s">
        <v>21</v>
      </c>
    </row>
    <row r="143" spans="1:18">
      <c r="A143" s="17" t="s">
        <v>279</v>
      </c>
      <c r="B143" s="6" t="s">
        <v>67</v>
      </c>
      <c r="C143" s="17" t="s">
        <v>280</v>
      </c>
      <c r="D143" s="26">
        <v>-6.6930000000000003E-2</v>
      </c>
      <c r="E143" s="26">
        <v>0.81489</v>
      </c>
      <c r="F143" s="26">
        <v>0.88182000000000005</v>
      </c>
      <c r="G143" s="30">
        <f xml:space="preserve"> stats_auc_ic_summarypage[[#This Row],[AVG_AUC_TCELL]]/stats_auc_ic_summarypage[[#This Row],[AVG_AUC_SOLIDTUMORS]]</f>
        <v>0.9241001564945226</v>
      </c>
      <c r="H143" s="26">
        <v>-1.9729792090720466</v>
      </c>
      <c r="I143" s="27">
        <v>6.095168054458671E-2</v>
      </c>
      <c r="J143" s="8">
        <v>-72.797370000000001</v>
      </c>
      <c r="K143" s="8">
        <v>9.3620199999999993</v>
      </c>
      <c r="L143" s="8">
        <v>82.159390000000002</v>
      </c>
      <c r="M143" s="13">
        <f xml:space="preserve"> stats_auc_ic_summarypage[[#This Row],[AVG_IC50_TCELL]] / stats_auc_ic_summarypage[[#This Row],[AVG_IC50_SOLIDTUMORS]]</f>
        <v>0.11394948282843871</v>
      </c>
      <c r="N143" s="8">
        <v>-5.3799689501234536</v>
      </c>
      <c r="O143" s="20">
        <v>1.0424977425282349E-7</v>
      </c>
      <c r="P143" s="10">
        <v>23</v>
      </c>
      <c r="Q143" s="10">
        <v>626</v>
      </c>
      <c r="R143" s="11" t="s">
        <v>28</v>
      </c>
    </row>
    <row r="144" spans="1:18">
      <c r="A144" s="17" t="s">
        <v>281</v>
      </c>
      <c r="B144" s="6" t="s">
        <v>53</v>
      </c>
      <c r="C144" s="17" t="s">
        <v>282</v>
      </c>
      <c r="D144" s="26">
        <v>5.203E-2</v>
      </c>
      <c r="E144" s="26">
        <v>0.92293999999999998</v>
      </c>
      <c r="F144" s="26">
        <v>0.87090000000000001</v>
      </c>
      <c r="G144" s="30">
        <f xml:space="preserve"> stats_auc_ic_summarypage[[#This Row],[AVG_AUC_TCELL]]/stats_auc_ic_summarypage[[#This Row],[AVG_AUC_SOLIDTUMORS]]</f>
        <v>1.0597542771845216</v>
      </c>
      <c r="H144" s="26">
        <v>6.7033114088635202</v>
      </c>
      <c r="I144" s="27">
        <v>5.8054346248129934E-8</v>
      </c>
      <c r="J144" s="8">
        <v>-72.472840000000005</v>
      </c>
      <c r="K144" s="8">
        <v>14.41703</v>
      </c>
      <c r="L144" s="8">
        <v>86.889870000000002</v>
      </c>
      <c r="M144" s="13">
        <f xml:space="preserve"> stats_auc_ic_summarypage[[#This Row],[AVG_IC50_TCELL]] / stats_auc_ic_summarypage[[#This Row],[AVG_IC50_SOLIDTUMORS]]</f>
        <v>0.16592302416840995</v>
      </c>
      <c r="N144" s="8">
        <v>-6.6645305904463541</v>
      </c>
      <c r="O144" s="20">
        <v>5.7506043701659936E-11</v>
      </c>
      <c r="P144" s="10">
        <v>23</v>
      </c>
      <c r="Q144" s="10">
        <v>618</v>
      </c>
      <c r="R144" s="11" t="s">
        <v>28</v>
      </c>
    </row>
    <row r="145" spans="1:18">
      <c r="A145" s="17" t="s">
        <v>217</v>
      </c>
      <c r="B145" s="6" t="s">
        <v>44</v>
      </c>
      <c r="C145" s="17" t="s">
        <v>283</v>
      </c>
      <c r="D145" s="26">
        <v>-0.20014999999999999</v>
      </c>
      <c r="E145" s="26">
        <v>0.72641999999999995</v>
      </c>
      <c r="F145" s="26">
        <v>0.92657</v>
      </c>
      <c r="G145" s="30">
        <f xml:space="preserve"> stats_auc_ic_summarypage[[#This Row],[AVG_AUC_TCELL]]/stats_auc_ic_summarypage[[#This Row],[AVG_AUC_SOLIDTUMORS]]</f>
        <v>0.7839882577678966</v>
      </c>
      <c r="H145" s="26">
        <v>-3.4035199999999999</v>
      </c>
      <c r="I145" s="27">
        <v>2.5300000000000001E-3</v>
      </c>
      <c r="J145" s="8">
        <v>-72.282020000000003</v>
      </c>
      <c r="K145" s="8">
        <v>21.27037</v>
      </c>
      <c r="L145" s="8">
        <v>93.552390000000003</v>
      </c>
      <c r="M145" s="13">
        <f xml:space="preserve"> stats_auc_ic_summarypage[[#This Row],[AVG_IC50_TCELL]] / stats_auc_ic_summarypage[[#This Row],[AVG_IC50_SOLIDTUMORS]]</f>
        <v>0.22736319189707499</v>
      </c>
      <c r="N145" s="8">
        <v>-8.2783200000000008</v>
      </c>
      <c r="O145" s="20">
        <v>0</v>
      </c>
      <c r="P145" s="10">
        <v>23</v>
      </c>
      <c r="Q145" s="10">
        <v>773</v>
      </c>
      <c r="R145" s="11" t="s">
        <v>21</v>
      </c>
    </row>
    <row r="146" spans="1:18">
      <c r="A146" s="17" t="s">
        <v>284</v>
      </c>
      <c r="B146" s="6" t="s">
        <v>67</v>
      </c>
      <c r="C146" s="17" t="s">
        <v>285</v>
      </c>
      <c r="D146" s="26">
        <v>-0.20358000000000001</v>
      </c>
      <c r="E146" s="26">
        <v>0.63046000000000002</v>
      </c>
      <c r="F146" s="26">
        <v>0.83404999999999996</v>
      </c>
      <c r="G146" s="30">
        <f xml:space="preserve"> stats_auc_ic_summarypage[[#This Row],[AVG_AUC_TCELL]]/stats_auc_ic_summarypage[[#This Row],[AVG_AUC_SOLIDTUMORS]]</f>
        <v>0.75590192434506331</v>
      </c>
      <c r="H146" s="26">
        <v>-4.7730677769375625</v>
      </c>
      <c r="I146" s="27">
        <v>1.2663019556093653E-4</v>
      </c>
      <c r="J146" s="8">
        <v>-71.994630000000001</v>
      </c>
      <c r="K146" s="8">
        <v>8.8913700000000002</v>
      </c>
      <c r="L146" s="8">
        <v>80.885999999999996</v>
      </c>
      <c r="M146" s="13">
        <f xml:space="preserve"> stats_auc_ic_summarypage[[#This Row],[AVG_IC50_TCELL]] / stats_auc_ic_summarypage[[#This Row],[AVG_IC50_SOLIDTUMORS]]</f>
        <v>0.10992470884949189</v>
      </c>
      <c r="N146" s="8">
        <v>-4.4534175138877927</v>
      </c>
      <c r="O146" s="20">
        <v>1.0389040779774931E-5</v>
      </c>
      <c r="P146" s="10">
        <v>20</v>
      </c>
      <c r="Q146" s="10">
        <v>598</v>
      </c>
      <c r="R146" s="11" t="s">
        <v>28</v>
      </c>
    </row>
    <row r="147" spans="1:18">
      <c r="A147" s="17" t="s">
        <v>286</v>
      </c>
      <c r="B147" s="6" t="s">
        <v>103</v>
      </c>
      <c r="C147" s="17" t="s">
        <v>287</v>
      </c>
      <c r="D147" s="26">
        <v>1.0189999999999999E-2</v>
      </c>
      <c r="E147" s="26">
        <v>0.95662999999999998</v>
      </c>
      <c r="F147" s="26">
        <v>0.94643999999999995</v>
      </c>
      <c r="G147" s="30">
        <f xml:space="preserve"> stats_auc_ic_summarypage[[#This Row],[AVG_AUC_TCELL]]/stats_auc_ic_summarypage[[#This Row],[AVG_AUC_SOLIDTUMORS]]</f>
        <v>1.0107666624403027</v>
      </c>
      <c r="H147" s="26">
        <v>1.81877</v>
      </c>
      <c r="I147" s="27">
        <v>8.0369999999999997E-2</v>
      </c>
      <c r="J147" s="8">
        <v>-71.729960000000005</v>
      </c>
      <c r="K147" s="8">
        <v>62.72616</v>
      </c>
      <c r="L147" s="8">
        <v>134.45612</v>
      </c>
      <c r="M147" s="13">
        <f xml:space="preserve"> stats_auc_ic_summarypage[[#This Row],[AVG_IC50_TCELL]] / stats_auc_ic_summarypage[[#This Row],[AVG_IC50_SOLIDTUMORS]]</f>
        <v>0.46651770109088381</v>
      </c>
      <c r="N147" s="8">
        <v>-9.0816700000000008</v>
      </c>
      <c r="O147" s="20">
        <v>0</v>
      </c>
      <c r="P147" s="10">
        <v>24</v>
      </c>
      <c r="Q147" s="10">
        <v>763</v>
      </c>
      <c r="R147" s="11" t="s">
        <v>21</v>
      </c>
    </row>
    <row r="148" spans="1:18">
      <c r="A148" s="17" t="s">
        <v>288</v>
      </c>
      <c r="B148" s="6" t="s">
        <v>176</v>
      </c>
      <c r="C148" s="17" t="s">
        <v>289</v>
      </c>
      <c r="D148" s="26">
        <v>-0.2361</v>
      </c>
      <c r="E148" s="26">
        <v>0.57289999999999996</v>
      </c>
      <c r="F148" s="26">
        <v>0.80898999999999999</v>
      </c>
      <c r="G148" s="30">
        <f xml:space="preserve"> stats_auc_ic_summarypage[[#This Row],[AVG_AUC_TCELL]]/stats_auc_ic_summarypage[[#This Row],[AVG_AUC_SOLIDTUMORS]]</f>
        <v>0.70816697363379022</v>
      </c>
      <c r="H148" s="26">
        <v>-4.2723776587670894</v>
      </c>
      <c r="I148" s="27">
        <v>3.9431233208036035E-4</v>
      </c>
      <c r="J148" s="8">
        <v>-71.131060000000005</v>
      </c>
      <c r="K148" s="8">
        <v>2.73108</v>
      </c>
      <c r="L148" s="8">
        <v>73.86215</v>
      </c>
      <c r="M148" s="13">
        <f xml:space="preserve"> stats_auc_ic_summarypage[[#This Row],[AVG_IC50_TCELL]] / stats_auc_ic_summarypage[[#This Row],[AVG_IC50_SOLIDTUMORS]]</f>
        <v>3.6975365596587699E-2</v>
      </c>
      <c r="N148" s="8">
        <v>-7.0508965768676353</v>
      </c>
      <c r="O148" s="20">
        <v>4.6554030720787728E-12</v>
      </c>
      <c r="P148" s="10">
        <v>20</v>
      </c>
      <c r="Q148" s="10">
        <v>627</v>
      </c>
      <c r="R148" s="11" t="s">
        <v>28</v>
      </c>
    </row>
    <row r="149" spans="1:18">
      <c r="A149" s="17" t="s">
        <v>290</v>
      </c>
      <c r="B149" s="6" t="s">
        <v>19</v>
      </c>
      <c r="C149" s="17" t="s">
        <v>291</v>
      </c>
      <c r="D149" s="26">
        <v>-0.23211000000000001</v>
      </c>
      <c r="E149" s="26">
        <v>0.64880000000000004</v>
      </c>
      <c r="F149" s="26">
        <v>0.88090999999999997</v>
      </c>
      <c r="G149" s="30">
        <f xml:space="preserve"> stats_auc_ic_summarypage[[#This Row],[AVG_AUC_TCELL]]/stats_auc_ic_summarypage[[#This Row],[AVG_AUC_SOLIDTUMORS]]</f>
        <v>0.73651110783167417</v>
      </c>
      <c r="H149" s="26">
        <v>-3.9552</v>
      </c>
      <c r="I149" s="27">
        <v>6.6E-4</v>
      </c>
      <c r="J149" s="8">
        <v>-68.806259999999995</v>
      </c>
      <c r="K149" s="8">
        <v>10.090590000000001</v>
      </c>
      <c r="L149" s="8">
        <v>78.896839999999997</v>
      </c>
      <c r="M149" s="13">
        <f xml:space="preserve"> stats_auc_ic_summarypage[[#This Row],[AVG_IC50_TCELL]] / stats_auc_ic_summarypage[[#This Row],[AVG_IC50_SOLIDTUMORS]]</f>
        <v>0.127895996848543</v>
      </c>
      <c r="N149" s="8">
        <v>-12.543620000000001</v>
      </c>
      <c r="O149" s="20">
        <v>0</v>
      </c>
      <c r="P149" s="10">
        <v>23</v>
      </c>
      <c r="Q149" s="10">
        <v>770</v>
      </c>
      <c r="R149" s="11" t="s">
        <v>21</v>
      </c>
    </row>
    <row r="150" spans="1:18">
      <c r="A150" s="17" t="s">
        <v>292</v>
      </c>
      <c r="B150" s="6" t="s">
        <v>293</v>
      </c>
      <c r="C150" s="17" t="s">
        <v>106</v>
      </c>
      <c r="D150" s="26">
        <v>-1.23485</v>
      </c>
      <c r="E150" s="26">
        <v>12.6137</v>
      </c>
      <c r="F150" s="26">
        <v>13.848560000000001</v>
      </c>
      <c r="G150" s="30">
        <f xml:space="preserve"> stats_auc_ic_summarypage[[#This Row],[AVG_AUC_TCELL]]/stats_auc_ic_summarypage[[#This Row],[AVG_AUC_SOLIDTUMORS]]</f>
        <v>0.9108311622291414</v>
      </c>
      <c r="H150" s="26">
        <v>-3.5375744561315088</v>
      </c>
      <c r="I150" s="27">
        <v>1.9500680371130408E-3</v>
      </c>
      <c r="J150" s="8">
        <v>-67.647289999999998</v>
      </c>
      <c r="K150" s="8">
        <v>35.25705</v>
      </c>
      <c r="L150" s="8">
        <v>102.90433</v>
      </c>
      <c r="M150" s="13">
        <f xml:space="preserve"> stats_auc_ic_summarypage[[#This Row],[AVG_IC50_TCELL]] / stats_auc_ic_summarypage[[#This Row],[AVG_IC50_SOLIDTUMORS]]</f>
        <v>0.3426196934570197</v>
      </c>
      <c r="N150" s="8">
        <v>-5.5616512377051528</v>
      </c>
      <c r="O150" s="20">
        <v>1.9597171150819928E-6</v>
      </c>
      <c r="P150" s="10">
        <v>21</v>
      </c>
      <c r="Q150" s="10">
        <v>391</v>
      </c>
      <c r="R150" s="11" t="s">
        <v>135</v>
      </c>
    </row>
    <row r="151" spans="1:18">
      <c r="A151" s="17" t="s">
        <v>89</v>
      </c>
      <c r="B151" s="6" t="s">
        <v>90</v>
      </c>
      <c r="C151" s="17" t="s">
        <v>294</v>
      </c>
      <c r="D151" s="26">
        <v>2.878E-2</v>
      </c>
      <c r="E151" s="26">
        <v>0.95652000000000004</v>
      </c>
      <c r="F151" s="26">
        <v>0.92774000000000001</v>
      </c>
      <c r="G151" s="30">
        <f xml:space="preserve"> stats_auc_ic_summarypage[[#This Row],[AVG_AUC_TCELL]]/stats_auc_ic_summarypage[[#This Row],[AVG_AUC_SOLIDTUMORS]]</f>
        <v>1.0310216224373208</v>
      </c>
      <c r="H151" s="26">
        <v>4.4366826183642729</v>
      </c>
      <c r="I151" s="27">
        <v>1.5719842404194692E-4</v>
      </c>
      <c r="J151" s="8">
        <v>-65.557029999999997</v>
      </c>
      <c r="K151" s="8">
        <v>37.562330000000003</v>
      </c>
      <c r="L151" s="8">
        <v>103.11936</v>
      </c>
      <c r="M151" s="13">
        <f xml:space="preserve"> stats_auc_ic_summarypage[[#This Row],[AVG_IC50_TCELL]] / stats_auc_ic_summarypage[[#This Row],[AVG_IC50_SOLIDTUMORS]]</f>
        <v>0.36426069750626849</v>
      </c>
      <c r="N151" s="8">
        <v>-4.2053188433382127</v>
      </c>
      <c r="O151" s="20">
        <v>1.1219539908179875E-4</v>
      </c>
      <c r="P151" s="10">
        <v>23</v>
      </c>
      <c r="Q151" s="10">
        <v>626</v>
      </c>
      <c r="R151" s="11" t="s">
        <v>28</v>
      </c>
    </row>
    <row r="152" spans="1:18">
      <c r="A152" s="17" t="s">
        <v>72</v>
      </c>
      <c r="B152" s="6" t="s">
        <v>67</v>
      </c>
      <c r="C152" s="17" t="s">
        <v>295</v>
      </c>
      <c r="D152" s="26">
        <v>5.2199999999999998E-3</v>
      </c>
      <c r="E152" s="26">
        <v>0.96728999999999998</v>
      </c>
      <c r="F152" s="26">
        <v>0.96206999999999998</v>
      </c>
      <c r="G152" s="30">
        <f xml:space="preserve"> stats_auc_ic_summarypage[[#This Row],[AVG_AUC_TCELL]]/stats_auc_ic_summarypage[[#This Row],[AVG_AUC_SOLIDTUMORS]]</f>
        <v>1.0054258006174186</v>
      </c>
      <c r="H152" s="26">
        <v>1.01301</v>
      </c>
      <c r="I152" s="27">
        <v>0.32179000000000002</v>
      </c>
      <c r="J152" s="8">
        <v>-64.542550000000006</v>
      </c>
      <c r="K152" s="8">
        <v>71.828239999999994</v>
      </c>
      <c r="L152" s="8">
        <v>136.3708</v>
      </c>
      <c r="M152" s="13">
        <f xml:space="preserve"> stats_auc_ic_summarypage[[#This Row],[AVG_IC50_TCELL]] / stats_auc_ic_summarypage[[#This Row],[AVG_IC50_SOLIDTUMORS]]</f>
        <v>0.52671275668984852</v>
      </c>
      <c r="N152" s="8">
        <v>-6.2336900000000002</v>
      </c>
      <c r="O152" s="20">
        <v>0</v>
      </c>
      <c r="P152" s="10">
        <v>22</v>
      </c>
      <c r="Q152" s="10">
        <v>733</v>
      </c>
      <c r="R152" s="11" t="s">
        <v>21</v>
      </c>
    </row>
    <row r="153" spans="1:18">
      <c r="A153" s="17" t="s">
        <v>296</v>
      </c>
      <c r="B153" s="6" t="s">
        <v>44</v>
      </c>
      <c r="C153" s="17" t="s">
        <v>297</v>
      </c>
      <c r="D153" s="26">
        <v>2.078E-2</v>
      </c>
      <c r="E153" s="26">
        <v>0.85324</v>
      </c>
      <c r="F153" s="26">
        <v>0.83245999999999998</v>
      </c>
      <c r="G153" s="30">
        <f xml:space="preserve"> stats_auc_ic_summarypage[[#This Row],[AVG_AUC_TCELL]]/stats_auc_ic_summarypage[[#This Row],[AVG_AUC_SOLIDTUMORS]]</f>
        <v>1.0249621603440406</v>
      </c>
      <c r="H153" s="26">
        <v>0.84583339514850253</v>
      </c>
      <c r="I153" s="27">
        <v>0.40612129838945099</v>
      </c>
      <c r="J153" s="8">
        <v>-64.062389999999994</v>
      </c>
      <c r="K153" s="8">
        <v>12.0663</v>
      </c>
      <c r="L153" s="8">
        <v>76.128690000000006</v>
      </c>
      <c r="M153" s="13">
        <f xml:space="preserve"> stats_auc_ic_summarypage[[#This Row],[AVG_IC50_TCELL]] / stats_auc_ic_summarypage[[#This Row],[AVG_IC50_SOLIDTUMORS]]</f>
        <v>0.15849872104721621</v>
      </c>
      <c r="N153" s="8">
        <v>-3.936171284739828</v>
      </c>
      <c r="O153" s="20">
        <v>9.1271715587300963E-5</v>
      </c>
      <c r="P153" s="10">
        <v>23</v>
      </c>
      <c r="Q153" s="10">
        <v>669</v>
      </c>
      <c r="R153" s="11" t="s">
        <v>28</v>
      </c>
    </row>
    <row r="154" spans="1:18">
      <c r="A154" s="17" t="s">
        <v>22</v>
      </c>
      <c r="B154" s="6" t="s">
        <v>22</v>
      </c>
      <c r="C154" s="17" t="s">
        <v>298</v>
      </c>
      <c r="D154" s="26">
        <v>3.9489999999999997E-2</v>
      </c>
      <c r="E154" s="26">
        <v>0.98602000000000001</v>
      </c>
      <c r="F154" s="26">
        <v>0.94652999999999998</v>
      </c>
      <c r="G154" s="30">
        <f xml:space="preserve"> stats_auc_ic_summarypage[[#This Row],[AVG_AUC_TCELL]]/stats_auc_ic_summarypage[[#This Row],[AVG_AUC_SOLIDTUMORS]]</f>
        <v>1.0417208118073384</v>
      </c>
      <c r="H154" s="26">
        <v>12.097910000000001</v>
      </c>
      <c r="I154" s="27">
        <v>0</v>
      </c>
      <c r="J154" s="8">
        <v>-64.013710000000003</v>
      </c>
      <c r="K154" s="8">
        <v>481.02051999999998</v>
      </c>
      <c r="L154" s="8">
        <v>545.03422999999998</v>
      </c>
      <c r="M154" s="13">
        <f xml:space="preserve"> stats_auc_ic_summarypage[[#This Row],[AVG_IC50_TCELL]] / stats_auc_ic_summarypage[[#This Row],[AVG_IC50_SOLIDTUMORS]]</f>
        <v>0.88255102803359708</v>
      </c>
      <c r="N154" s="8">
        <v>-1.50807</v>
      </c>
      <c r="O154" s="20">
        <v>0.14223</v>
      </c>
      <c r="P154" s="10">
        <v>23</v>
      </c>
      <c r="Q154" s="10">
        <v>724</v>
      </c>
      <c r="R154" s="11" t="s">
        <v>21</v>
      </c>
    </row>
    <row r="155" spans="1:18">
      <c r="A155" s="17" t="s">
        <v>299</v>
      </c>
      <c r="B155" s="6" t="s">
        <v>129</v>
      </c>
      <c r="C155" s="17" t="s">
        <v>300</v>
      </c>
      <c r="D155" s="26">
        <v>-4.2090000000000002E-2</v>
      </c>
      <c r="E155" s="26">
        <v>0.82399999999999995</v>
      </c>
      <c r="F155" s="26">
        <v>0.86609000000000003</v>
      </c>
      <c r="G155" s="30">
        <f xml:space="preserve"> stats_auc_ic_summarypage[[#This Row],[AVG_AUC_TCELL]]/stats_auc_ic_summarypage[[#This Row],[AVG_AUC_SOLIDTUMORS]]</f>
        <v>0.95140227920885811</v>
      </c>
      <c r="H155" s="26">
        <v>-3.2420633543070263</v>
      </c>
      <c r="I155" s="27">
        <v>3.5489276645426114E-3</v>
      </c>
      <c r="J155" s="8">
        <v>-62.332880000000003</v>
      </c>
      <c r="K155" s="8">
        <v>4.61402</v>
      </c>
      <c r="L155" s="8">
        <v>66.946889999999996</v>
      </c>
      <c r="M155" s="13">
        <f xml:space="preserve"> stats_auc_ic_summarypage[[#This Row],[AVG_IC50_TCELL]] / stats_auc_ic_summarypage[[#This Row],[AVG_IC50_SOLIDTUMORS]]</f>
        <v>6.8920602585123822E-2</v>
      </c>
      <c r="N155" s="8">
        <v>-5.598909214641381</v>
      </c>
      <c r="O155" s="20">
        <v>3.2240126496602708E-8</v>
      </c>
      <c r="P155" s="10">
        <v>23</v>
      </c>
      <c r="Q155" s="10">
        <v>626</v>
      </c>
      <c r="R155" s="11" t="s">
        <v>28</v>
      </c>
    </row>
    <row r="156" spans="1:18">
      <c r="A156" s="17" t="s">
        <v>301</v>
      </c>
      <c r="B156" s="6" t="s">
        <v>67</v>
      </c>
      <c r="C156" s="17" t="s">
        <v>302</v>
      </c>
      <c r="D156" s="26">
        <v>-0.23763000000000001</v>
      </c>
      <c r="E156" s="26">
        <v>0.61989000000000005</v>
      </c>
      <c r="F156" s="26">
        <v>0.85753000000000001</v>
      </c>
      <c r="G156" s="30">
        <f xml:space="preserve"> stats_auc_ic_summarypage[[#This Row],[AVG_AUC_TCELL]]/stats_auc_ic_summarypage[[#This Row],[AVG_AUC_SOLIDTUMORS]]</f>
        <v>0.72287849987755537</v>
      </c>
      <c r="H156" s="26">
        <v>-6.7338699999999996</v>
      </c>
      <c r="I156" s="27">
        <v>0</v>
      </c>
      <c r="J156" s="8">
        <v>-62.213830000000002</v>
      </c>
      <c r="K156" s="8">
        <v>8.3070900000000005</v>
      </c>
      <c r="L156" s="8">
        <v>70.520920000000004</v>
      </c>
      <c r="M156" s="13">
        <f xml:space="preserve"> stats_auc_ic_summarypage[[#This Row],[AVG_IC50_TCELL]] / stats_auc_ic_summarypage[[#This Row],[AVG_IC50_SOLIDTUMORS]]</f>
        <v>0.11779610929636199</v>
      </c>
      <c r="N156" s="8">
        <v>-10.13297</v>
      </c>
      <c r="O156" s="20">
        <v>0</v>
      </c>
      <c r="P156" s="10">
        <v>23</v>
      </c>
      <c r="Q156" s="10">
        <v>775</v>
      </c>
      <c r="R156" s="11" t="s">
        <v>21</v>
      </c>
    </row>
    <row r="157" spans="1:18">
      <c r="A157" s="17" t="s">
        <v>303</v>
      </c>
      <c r="B157" s="6" t="s">
        <v>67</v>
      </c>
      <c r="C157" s="17" t="s">
        <v>304</v>
      </c>
      <c r="D157" s="26">
        <v>-2.162E-2</v>
      </c>
      <c r="E157" s="26">
        <v>0.84574000000000005</v>
      </c>
      <c r="F157" s="26">
        <v>0.86736000000000002</v>
      </c>
      <c r="G157" s="30">
        <f xml:space="preserve"> stats_auc_ic_summarypage[[#This Row],[AVG_AUC_TCELL]]/stats_auc_ic_summarypage[[#This Row],[AVG_AUC_SOLIDTUMORS]]</f>
        <v>0.97507378712414683</v>
      </c>
      <c r="H157" s="26">
        <v>-0.80944000000000005</v>
      </c>
      <c r="I157" s="27">
        <v>0.42825999999999997</v>
      </c>
      <c r="J157" s="8">
        <v>-62.150869999999998</v>
      </c>
      <c r="K157" s="8">
        <v>25.72871</v>
      </c>
      <c r="L157" s="8">
        <v>87.879580000000004</v>
      </c>
      <c r="M157" s="13">
        <f xml:space="preserve"> stats_auc_ic_summarypage[[#This Row],[AVG_IC50_TCELL]] / stats_auc_ic_summarypage[[#This Row],[AVG_IC50_SOLIDTUMORS]]</f>
        <v>0.29277233687279797</v>
      </c>
      <c r="N157" s="8">
        <v>-6.59762</v>
      </c>
      <c r="O157" s="20">
        <v>0</v>
      </c>
      <c r="P157" s="10">
        <v>19</v>
      </c>
      <c r="Q157" s="10">
        <v>730</v>
      </c>
      <c r="R157" s="11" t="s">
        <v>21</v>
      </c>
    </row>
    <row r="158" spans="1:18">
      <c r="A158" s="17" t="s">
        <v>22</v>
      </c>
      <c r="B158" s="6" t="s">
        <v>22</v>
      </c>
      <c r="C158" s="17" t="s">
        <v>305</v>
      </c>
      <c r="D158" s="26">
        <v>6.3200000000000001E-3</v>
      </c>
      <c r="E158" s="26">
        <v>0.97111999999999998</v>
      </c>
      <c r="F158" s="26">
        <v>0.96480999999999995</v>
      </c>
      <c r="G158" s="30">
        <f xml:space="preserve"> stats_auc_ic_summarypage[[#This Row],[AVG_AUC_TCELL]]/stats_auc_ic_summarypage[[#This Row],[AVG_AUC_SOLIDTUMORS]]</f>
        <v>1.0065401478011216</v>
      </c>
      <c r="H158" s="26">
        <v>1.29695</v>
      </c>
      <c r="I158" s="27">
        <v>0.20735000000000001</v>
      </c>
      <c r="J158" s="8">
        <v>-62.110709999999997</v>
      </c>
      <c r="K158" s="8">
        <v>47.55838</v>
      </c>
      <c r="L158" s="8">
        <v>109.66907999999999</v>
      </c>
      <c r="M158" s="13">
        <f xml:space="preserve"> stats_auc_ic_summarypage[[#This Row],[AVG_IC50_TCELL]] / stats_auc_ic_summarypage[[#This Row],[AVG_IC50_SOLIDTUMORS]]</f>
        <v>0.43365349650056334</v>
      </c>
      <c r="N158" s="8">
        <v>-7.0091700000000001</v>
      </c>
      <c r="O158" s="20">
        <v>0</v>
      </c>
      <c r="P158" s="10">
        <v>22</v>
      </c>
      <c r="Q158" s="10">
        <v>697</v>
      </c>
      <c r="R158" s="11" t="s">
        <v>21</v>
      </c>
    </row>
    <row r="159" spans="1:18">
      <c r="A159" s="17" t="s">
        <v>306</v>
      </c>
      <c r="B159" s="6" t="s">
        <v>67</v>
      </c>
      <c r="C159" s="17" t="s">
        <v>307</v>
      </c>
      <c r="D159" s="26">
        <v>-5.7880000000000001E-2</v>
      </c>
      <c r="E159" s="26">
        <v>0.89181999999999995</v>
      </c>
      <c r="F159" s="26">
        <v>0.94969999999999999</v>
      </c>
      <c r="G159" s="30">
        <f xml:space="preserve"> stats_auc_ic_summarypage[[#This Row],[AVG_AUC_TCELL]]/stats_auc_ic_summarypage[[#This Row],[AVG_AUC_SOLIDTUMORS]]</f>
        <v>0.93905443824365586</v>
      </c>
      <c r="H159" s="26">
        <v>-4.3320499999999997</v>
      </c>
      <c r="I159" s="27">
        <v>3.1800000000000001E-3</v>
      </c>
      <c r="J159" s="8">
        <v>-61.968060000000001</v>
      </c>
      <c r="K159" s="8">
        <v>12.301310000000001</v>
      </c>
      <c r="L159" s="8">
        <v>74.269369999999995</v>
      </c>
      <c r="M159" s="13">
        <f xml:space="preserve"> stats_auc_ic_summarypage[[#This Row],[AVG_IC50_TCELL]] / stats_auc_ic_summarypage[[#This Row],[AVG_IC50_SOLIDTUMORS]]</f>
        <v>0.16563099969745268</v>
      </c>
      <c r="N159" s="8">
        <v>-13.31601</v>
      </c>
      <c r="O159" s="20">
        <v>0</v>
      </c>
      <c r="P159" s="10">
        <v>8</v>
      </c>
      <c r="Q159" s="10">
        <v>444</v>
      </c>
      <c r="R159" s="11" t="s">
        <v>21</v>
      </c>
    </row>
    <row r="160" spans="1:18">
      <c r="A160" s="17" t="s">
        <v>308</v>
      </c>
      <c r="B160" s="6" t="s">
        <v>67</v>
      </c>
      <c r="C160" s="17" t="s">
        <v>309</v>
      </c>
      <c r="D160" s="26">
        <v>3.7510000000000002E-2</v>
      </c>
      <c r="E160" s="26">
        <v>0.95660000000000001</v>
      </c>
      <c r="F160" s="26">
        <v>0.91908999999999996</v>
      </c>
      <c r="G160" s="30">
        <f xml:space="preserve"> stats_auc_ic_summarypage[[#This Row],[AVG_AUC_TCELL]]/stats_auc_ic_summarypage[[#This Row],[AVG_AUC_SOLIDTUMORS]]</f>
        <v>1.0408121076281975</v>
      </c>
      <c r="H160" s="26">
        <v>4.9222900000000003</v>
      </c>
      <c r="I160" s="27">
        <v>2.0000000000000002E-5</v>
      </c>
      <c r="J160" s="8">
        <v>-61.556379999999997</v>
      </c>
      <c r="K160" s="8">
        <v>72.431479999999993</v>
      </c>
      <c r="L160" s="8">
        <v>133.98786000000001</v>
      </c>
      <c r="M160" s="13">
        <f xml:space="preserve"> stats_auc_ic_summarypage[[#This Row],[AVG_IC50_TCELL]] / stats_auc_ic_summarypage[[#This Row],[AVG_IC50_SOLIDTUMORS]]</f>
        <v>0.5405824079883057</v>
      </c>
      <c r="N160" s="8">
        <v>-5.8493599999999999</v>
      </c>
      <c r="O160" s="20">
        <v>0</v>
      </c>
      <c r="P160" s="10">
        <v>23</v>
      </c>
      <c r="Q160" s="10">
        <v>772</v>
      </c>
      <c r="R160" s="11" t="s">
        <v>21</v>
      </c>
    </row>
    <row r="161" spans="1:18">
      <c r="A161" s="17" t="s">
        <v>310</v>
      </c>
      <c r="B161" s="6" t="s">
        <v>44</v>
      </c>
      <c r="C161" s="17" t="s">
        <v>311</v>
      </c>
      <c r="D161" s="26">
        <v>-0.10725</v>
      </c>
      <c r="E161" s="26">
        <v>0.74882000000000004</v>
      </c>
      <c r="F161" s="26">
        <v>0.85607</v>
      </c>
      <c r="G161" s="30">
        <f xml:space="preserve"> stats_auc_ic_summarypage[[#This Row],[AVG_AUC_TCELL]]/stats_auc_ic_summarypage[[#This Row],[AVG_AUC_SOLIDTUMORS]]</f>
        <v>0.87471818893314801</v>
      </c>
      <c r="H161" s="26">
        <v>-3.74837</v>
      </c>
      <c r="I161" s="27">
        <v>9.8999999999999999E-4</v>
      </c>
      <c r="J161" s="8">
        <v>-61.286020000000001</v>
      </c>
      <c r="K161" s="8">
        <v>17.675609999999999</v>
      </c>
      <c r="L161" s="8">
        <v>78.96163</v>
      </c>
      <c r="M161" s="13">
        <f xml:space="preserve"> stats_auc_ic_summarypage[[#This Row],[AVG_IC50_TCELL]] / stats_auc_ic_summarypage[[#This Row],[AVG_IC50_SOLIDTUMORS]]</f>
        <v>0.22385062213128071</v>
      </c>
      <c r="N161" s="8">
        <v>-6.5858800000000004</v>
      </c>
      <c r="O161" s="20">
        <v>0</v>
      </c>
      <c r="P161" s="10">
        <v>24</v>
      </c>
      <c r="Q161" s="10">
        <v>775</v>
      </c>
      <c r="R161" s="11" t="s">
        <v>21</v>
      </c>
    </row>
    <row r="162" spans="1:18">
      <c r="A162" s="17" t="s">
        <v>312</v>
      </c>
      <c r="B162" s="6" t="s">
        <v>176</v>
      </c>
      <c r="C162" s="17" t="s">
        <v>313</v>
      </c>
      <c r="D162" s="26">
        <v>-0.15961</v>
      </c>
      <c r="E162" s="26">
        <v>0.76839000000000002</v>
      </c>
      <c r="F162" s="26">
        <v>0.92800000000000005</v>
      </c>
      <c r="G162" s="30">
        <f xml:space="preserve"> stats_auc_ic_summarypage[[#This Row],[AVG_AUC_TCELL]]/stats_auc_ic_summarypage[[#This Row],[AVG_AUC_SOLIDTUMORS]]</f>
        <v>0.82800646551724133</v>
      </c>
      <c r="H162" s="26">
        <v>-5.6794000000000002</v>
      </c>
      <c r="I162" s="27">
        <v>1.0000000000000001E-5</v>
      </c>
      <c r="J162" s="8">
        <v>-60.903170000000003</v>
      </c>
      <c r="K162" s="8">
        <v>7.5235500000000002</v>
      </c>
      <c r="L162" s="8">
        <v>68.426720000000003</v>
      </c>
      <c r="M162" s="13">
        <f xml:space="preserve"> stats_auc_ic_summarypage[[#This Row],[AVG_IC50_TCELL]] / stats_auc_ic_summarypage[[#This Row],[AVG_IC50_SOLIDTUMORS]]</f>
        <v>0.10995046964109927</v>
      </c>
      <c r="N162" s="8">
        <v>-17.111429999999999</v>
      </c>
      <c r="O162" s="20">
        <v>0</v>
      </c>
      <c r="P162" s="10">
        <v>23</v>
      </c>
      <c r="Q162" s="10">
        <v>774</v>
      </c>
      <c r="R162" s="11" t="s">
        <v>21</v>
      </c>
    </row>
    <row r="163" spans="1:18">
      <c r="A163" s="17" t="s">
        <v>314</v>
      </c>
      <c r="B163" s="6" t="s">
        <v>315</v>
      </c>
      <c r="C163" s="17" t="s">
        <v>316</v>
      </c>
      <c r="D163" s="26">
        <v>-0.56516999999999995</v>
      </c>
      <c r="E163" s="26">
        <v>13.04743</v>
      </c>
      <c r="F163" s="26">
        <v>13.6126</v>
      </c>
      <c r="G163" s="30">
        <f xml:space="preserve"> stats_auc_ic_summarypage[[#This Row],[AVG_AUC_TCELL]]/stats_auc_ic_summarypage[[#This Row],[AVG_AUC_SOLIDTUMORS]]</f>
        <v>0.95848184769992506</v>
      </c>
      <c r="H163" s="26">
        <v>-0.85984119059861885</v>
      </c>
      <c r="I163" s="27">
        <v>0.40087822791680272</v>
      </c>
      <c r="J163" s="8">
        <v>-59.361280000000001</v>
      </c>
      <c r="K163" s="8">
        <v>24.388549999999999</v>
      </c>
      <c r="L163" s="8">
        <v>83.74982</v>
      </c>
      <c r="M163" s="13">
        <f xml:space="preserve"> stats_auc_ic_summarypage[[#This Row],[AVG_IC50_TCELL]] / stats_auc_ic_summarypage[[#This Row],[AVG_IC50_SOLIDTUMORS]]</f>
        <v>0.29120719304232534</v>
      </c>
      <c r="N163" s="8">
        <v>-5.8698632652720768</v>
      </c>
      <c r="O163" s="20">
        <v>1.2658073640598976E-6</v>
      </c>
      <c r="P163" s="10">
        <v>17</v>
      </c>
      <c r="Q163" s="10">
        <v>405</v>
      </c>
      <c r="R163" s="11" t="s">
        <v>135</v>
      </c>
    </row>
    <row r="164" spans="1:18">
      <c r="A164" s="17" t="s">
        <v>317</v>
      </c>
      <c r="B164" s="6" t="s">
        <v>53</v>
      </c>
      <c r="C164" s="17" t="s">
        <v>318</v>
      </c>
      <c r="D164" s="26">
        <v>-3.9480000000000001E-2</v>
      </c>
      <c r="E164" s="26">
        <v>0.84543999999999997</v>
      </c>
      <c r="F164" s="26">
        <v>0.88492000000000004</v>
      </c>
      <c r="G164" s="30">
        <f xml:space="preserve"> stats_auc_ic_summarypage[[#This Row],[AVG_AUC_TCELL]]/stats_auc_ic_summarypage[[#This Row],[AVG_AUC_SOLIDTUMORS]]</f>
        <v>0.95538579758622244</v>
      </c>
      <c r="H164" s="26">
        <v>-3.3132000000000001</v>
      </c>
      <c r="I164" s="27">
        <v>2.9099999999999998E-3</v>
      </c>
      <c r="J164" s="8">
        <v>-59.176270000000002</v>
      </c>
      <c r="K164" s="8">
        <v>13.27702</v>
      </c>
      <c r="L164" s="8">
        <v>72.453289999999996</v>
      </c>
      <c r="M164" s="13">
        <f xml:space="preserve"> stats_auc_ic_summarypage[[#This Row],[AVG_IC50_TCELL]] / stats_auc_ic_summarypage[[#This Row],[AVG_IC50_SOLIDTUMORS]]</f>
        <v>0.18324937349290835</v>
      </c>
      <c r="N164" s="8">
        <v>-13.84085</v>
      </c>
      <c r="O164" s="20">
        <v>0</v>
      </c>
      <c r="P164" s="10">
        <v>23</v>
      </c>
      <c r="Q164" s="10">
        <v>774</v>
      </c>
      <c r="R164" s="11" t="s">
        <v>21</v>
      </c>
    </row>
    <row r="165" spans="1:18">
      <c r="A165" s="17" t="s">
        <v>36</v>
      </c>
      <c r="B165" s="6" t="s">
        <v>319</v>
      </c>
      <c r="C165" s="17" t="s">
        <v>320</v>
      </c>
      <c r="D165" s="26">
        <v>-2.9696899999999999</v>
      </c>
      <c r="E165" s="26">
        <v>10.219279999999999</v>
      </c>
      <c r="F165" s="26">
        <v>13.188969999999999</v>
      </c>
      <c r="G165" s="30">
        <f xml:space="preserve"> stats_auc_ic_summarypage[[#This Row],[AVG_AUC_TCELL]]/stats_auc_ic_summarypage[[#This Row],[AVG_AUC_SOLIDTUMORS]]</f>
        <v>0.77483533589052067</v>
      </c>
      <c r="H165" s="26">
        <v>-10.085776717424963</v>
      </c>
      <c r="I165" s="27">
        <v>2.7245289877259694E-9</v>
      </c>
      <c r="J165" s="8">
        <v>-59.10615</v>
      </c>
      <c r="K165" s="8">
        <v>7.6359500000000002</v>
      </c>
      <c r="L165" s="8">
        <v>66.742099999999994</v>
      </c>
      <c r="M165" s="13">
        <f xml:space="preserve"> stats_auc_ic_summarypage[[#This Row],[AVG_IC50_TCELL]] / stats_auc_ic_summarypage[[#This Row],[AVG_IC50_SOLIDTUMORS]]</f>
        <v>0.11440979531659928</v>
      </c>
      <c r="N165" s="8">
        <v>-20.723253212603304</v>
      </c>
      <c r="O165" s="20">
        <v>1.3470167658581029E-59</v>
      </c>
      <c r="P165" s="10">
        <v>19</v>
      </c>
      <c r="Q165" s="10">
        <v>414</v>
      </c>
      <c r="R165" s="11" t="s">
        <v>135</v>
      </c>
    </row>
    <row r="166" spans="1:18">
      <c r="A166" s="17" t="s">
        <v>321</v>
      </c>
      <c r="B166" s="6" t="s">
        <v>103</v>
      </c>
      <c r="C166" s="17" t="s">
        <v>322</v>
      </c>
      <c r="D166" s="26">
        <v>-3.4979999999999997E-2</v>
      </c>
      <c r="E166" s="26">
        <v>0.84406000000000003</v>
      </c>
      <c r="F166" s="26">
        <v>0.87904000000000004</v>
      </c>
      <c r="G166" s="30">
        <f xml:space="preserve"> stats_auc_ic_summarypage[[#This Row],[AVG_AUC_TCELL]]/stats_auc_ic_summarypage[[#This Row],[AVG_AUC_SOLIDTUMORS]]</f>
        <v>0.9602065890061886</v>
      </c>
      <c r="H166" s="26">
        <v>-3.2261127236352518</v>
      </c>
      <c r="I166" s="27">
        <v>3.6622563576667335E-3</v>
      </c>
      <c r="J166" s="8">
        <v>-59.01191</v>
      </c>
      <c r="K166" s="8">
        <v>5.6520700000000001</v>
      </c>
      <c r="L166" s="8">
        <v>64.663979999999995</v>
      </c>
      <c r="M166" s="13">
        <f xml:space="preserve"> stats_auc_ic_summarypage[[#This Row],[AVG_IC50_TCELL]] / stats_auc_ic_summarypage[[#This Row],[AVG_IC50_SOLIDTUMORS]]</f>
        <v>8.740677576604472E-2</v>
      </c>
      <c r="N166" s="8">
        <v>-8.0049356618680765</v>
      </c>
      <c r="O166" s="20">
        <v>5.6181001940135384E-15</v>
      </c>
      <c r="P166" s="10">
        <v>23</v>
      </c>
      <c r="Q166" s="10">
        <v>631</v>
      </c>
      <c r="R166" s="11" t="s">
        <v>28</v>
      </c>
    </row>
    <row r="167" spans="1:18">
      <c r="A167" s="17" t="s">
        <v>323</v>
      </c>
      <c r="B167" s="6" t="s">
        <v>103</v>
      </c>
      <c r="C167" s="17" t="s">
        <v>324</v>
      </c>
      <c r="D167" s="26">
        <v>1.0160000000000001E-2</v>
      </c>
      <c r="E167" s="26">
        <v>0.89366999999999996</v>
      </c>
      <c r="F167" s="26">
        <v>0.88351000000000002</v>
      </c>
      <c r="G167" s="30">
        <f xml:space="preserve"> stats_auc_ic_summarypage[[#This Row],[AVG_AUC_TCELL]]/stats_auc_ic_summarypage[[#This Row],[AVG_AUC_SOLIDTUMORS]]</f>
        <v>1.0114995868750778</v>
      </c>
      <c r="H167" s="26">
        <v>0.50517000000000001</v>
      </c>
      <c r="I167" s="27">
        <v>0.61783999999999994</v>
      </c>
      <c r="J167" s="8">
        <v>-58.64443</v>
      </c>
      <c r="K167" s="8">
        <v>35.109490000000001</v>
      </c>
      <c r="L167" s="8">
        <v>93.753919999999994</v>
      </c>
      <c r="M167" s="13">
        <f xml:space="preserve"> stats_auc_ic_summarypage[[#This Row],[AVG_IC50_TCELL]] / stats_auc_ic_summarypage[[#This Row],[AVG_IC50_SOLIDTUMORS]]</f>
        <v>0.37448556817677603</v>
      </c>
      <c r="N167" s="8">
        <v>-7.0899400000000004</v>
      </c>
      <c r="O167" s="20">
        <v>0</v>
      </c>
      <c r="P167" s="10">
        <v>23</v>
      </c>
      <c r="Q167" s="10">
        <v>769</v>
      </c>
      <c r="R167" s="11" t="s">
        <v>21</v>
      </c>
    </row>
    <row r="168" spans="1:18">
      <c r="A168" s="17" t="s">
        <v>325</v>
      </c>
      <c r="B168" s="6" t="s">
        <v>44</v>
      </c>
      <c r="C168" s="17" t="s">
        <v>326</v>
      </c>
      <c r="D168" s="26">
        <v>1.239E-2</v>
      </c>
      <c r="E168" s="26">
        <v>0.95098000000000005</v>
      </c>
      <c r="F168" s="26">
        <v>0.93859000000000004</v>
      </c>
      <c r="G168" s="30">
        <f xml:space="preserve"> stats_auc_ic_summarypage[[#This Row],[AVG_AUC_TCELL]]/stats_auc_ic_summarypage[[#This Row],[AVG_AUC_SOLIDTUMORS]]</f>
        <v>1.0132006520418926</v>
      </c>
      <c r="H168" s="26">
        <v>1.6565700000000001</v>
      </c>
      <c r="I168" s="27">
        <v>0.10999</v>
      </c>
      <c r="J168" s="8">
        <v>-58.53331</v>
      </c>
      <c r="K168" s="8">
        <v>62.546700000000001</v>
      </c>
      <c r="L168" s="8">
        <v>121.08001</v>
      </c>
      <c r="M168" s="13">
        <f xml:space="preserve"> stats_auc_ic_summarypage[[#This Row],[AVG_IC50_TCELL]] / stats_auc_ic_summarypage[[#This Row],[AVG_IC50_SOLIDTUMORS]]</f>
        <v>0.51657329727673462</v>
      </c>
      <c r="N168" s="8">
        <v>-5.9268000000000001</v>
      </c>
      <c r="O168" s="20">
        <v>0</v>
      </c>
      <c r="P168" s="10">
        <v>24</v>
      </c>
      <c r="Q168" s="10">
        <v>775</v>
      </c>
      <c r="R168" s="11" t="s">
        <v>21</v>
      </c>
    </row>
    <row r="169" spans="1:18">
      <c r="A169" s="17" t="s">
        <v>327</v>
      </c>
      <c r="B169" s="6" t="s">
        <v>114</v>
      </c>
      <c r="C169" s="17" t="s">
        <v>328</v>
      </c>
      <c r="D169" s="26">
        <v>-0.30171999999999999</v>
      </c>
      <c r="E169" s="26">
        <v>0.58938999999999997</v>
      </c>
      <c r="F169" s="26">
        <v>0.8911</v>
      </c>
      <c r="G169" s="30">
        <f xml:space="preserve"> stats_auc_ic_summarypage[[#This Row],[AVG_AUC_TCELL]]/stats_auc_ic_summarypage[[#This Row],[AVG_AUC_SOLIDTUMORS]]</f>
        <v>0.66141847155201428</v>
      </c>
      <c r="H169" s="26">
        <v>-7.4053699999999996</v>
      </c>
      <c r="I169" s="27">
        <v>0</v>
      </c>
      <c r="J169" s="8">
        <v>-57.97504</v>
      </c>
      <c r="K169" s="8">
        <v>2.63083</v>
      </c>
      <c r="L169" s="8">
        <v>60.605879999999999</v>
      </c>
      <c r="M169" s="13">
        <f xml:space="preserve"> stats_auc_ic_summarypage[[#This Row],[AVG_IC50_TCELL]] / stats_auc_ic_summarypage[[#This Row],[AVG_IC50_SOLIDTUMORS]]</f>
        <v>4.3408824358296585E-2</v>
      </c>
      <c r="N169" s="8">
        <v>-18.940650000000002</v>
      </c>
      <c r="O169" s="20">
        <v>0</v>
      </c>
      <c r="P169" s="10">
        <v>23</v>
      </c>
      <c r="Q169" s="10">
        <v>774</v>
      </c>
      <c r="R169" s="11" t="s">
        <v>21</v>
      </c>
    </row>
    <row r="170" spans="1:18">
      <c r="A170" s="17" t="s">
        <v>329</v>
      </c>
      <c r="B170" s="6" t="s">
        <v>330</v>
      </c>
      <c r="C170" s="17" t="s">
        <v>331</v>
      </c>
      <c r="D170" s="26">
        <v>-1.08456</v>
      </c>
      <c r="E170" s="26">
        <v>12.19505</v>
      </c>
      <c r="F170" s="26">
        <v>13.27961</v>
      </c>
      <c r="G170" s="30">
        <f xml:space="preserve"> stats_auc_ic_summarypage[[#This Row],[AVG_AUC_TCELL]]/stats_auc_ic_summarypage[[#This Row],[AVG_AUC_SOLIDTUMORS]]</f>
        <v>0.91832892682842349</v>
      </c>
      <c r="H170" s="26">
        <v>-4.6526150612940018</v>
      </c>
      <c r="I170" s="27">
        <v>1.1795638684517882E-4</v>
      </c>
      <c r="J170" s="8">
        <v>-57.374090000000002</v>
      </c>
      <c r="K170" s="8">
        <v>50.606619999999999</v>
      </c>
      <c r="L170" s="8">
        <v>107.9807</v>
      </c>
      <c r="M170" s="13">
        <f xml:space="preserve"> stats_auc_ic_summarypage[[#This Row],[AVG_IC50_TCELL]] / stats_auc_ic_summarypage[[#This Row],[AVG_IC50_SOLIDTUMORS]]</f>
        <v>0.46866356672998044</v>
      </c>
      <c r="N170" s="8">
        <v>-5.7682178008714819</v>
      </c>
      <c r="O170" s="20">
        <v>3.4577366552945303E-6</v>
      </c>
      <c r="P170" s="10">
        <v>21</v>
      </c>
      <c r="Q170" s="10">
        <v>395</v>
      </c>
      <c r="R170" s="11" t="s">
        <v>135</v>
      </c>
    </row>
    <row r="171" spans="1:18">
      <c r="A171" s="17" t="s">
        <v>332</v>
      </c>
      <c r="B171" s="6" t="s">
        <v>333</v>
      </c>
      <c r="C171" s="17" t="s">
        <v>334</v>
      </c>
      <c r="D171" s="26">
        <v>-0.23008000000000001</v>
      </c>
      <c r="E171" s="26">
        <v>14.15433</v>
      </c>
      <c r="F171" s="26">
        <v>14.384410000000001</v>
      </c>
      <c r="G171" s="30">
        <f xml:space="preserve"> stats_auc_ic_summarypage[[#This Row],[AVG_AUC_TCELL]]/stats_auc_ic_summarypage[[#This Row],[AVG_AUC_SOLIDTUMORS]]</f>
        <v>0.98400490531068008</v>
      </c>
      <c r="H171" s="26">
        <v>-0.68700803204002348</v>
      </c>
      <c r="I171" s="27">
        <v>0.52145225069250378</v>
      </c>
      <c r="J171" s="8">
        <v>-57.275919999999999</v>
      </c>
      <c r="K171" s="8">
        <v>16.26061</v>
      </c>
      <c r="L171" s="8">
        <v>73.536529999999999</v>
      </c>
      <c r="M171" s="13">
        <f xml:space="preserve"> stats_auc_ic_summarypage[[#This Row],[AVG_IC50_TCELL]] / stats_auc_ic_summarypage[[#This Row],[AVG_IC50_SOLIDTUMORS]]</f>
        <v>0.22112288953530987</v>
      </c>
      <c r="N171" s="8">
        <v>-4.4275743877043716</v>
      </c>
      <c r="O171" s="20">
        <v>2.8938012224216806E-3</v>
      </c>
      <c r="P171" s="10">
        <v>6</v>
      </c>
      <c r="Q171" s="10">
        <v>177</v>
      </c>
      <c r="R171" s="11" t="s">
        <v>135</v>
      </c>
    </row>
    <row r="172" spans="1:18">
      <c r="A172" s="17" t="s">
        <v>335</v>
      </c>
      <c r="B172" s="6" t="s">
        <v>90</v>
      </c>
      <c r="C172" s="17" t="s">
        <v>336</v>
      </c>
      <c r="D172" s="26">
        <v>7.7600000000000004E-3</v>
      </c>
      <c r="E172" s="26">
        <v>0.97790999999999995</v>
      </c>
      <c r="F172" s="26">
        <v>0.97014999999999996</v>
      </c>
      <c r="G172" s="30">
        <f xml:space="preserve"> stats_auc_ic_summarypage[[#This Row],[AVG_AUC_TCELL]]/stats_auc_ic_summarypage[[#This Row],[AVG_AUC_SOLIDTUMORS]]</f>
        <v>1.0079987630778746</v>
      </c>
      <c r="H172" s="26">
        <v>2.61937</v>
      </c>
      <c r="I172" s="27">
        <v>1.372E-2</v>
      </c>
      <c r="J172" s="8">
        <v>-57.233490000000003</v>
      </c>
      <c r="K172" s="8">
        <v>54.323450000000001</v>
      </c>
      <c r="L172" s="8">
        <v>111.55694</v>
      </c>
      <c r="M172" s="13">
        <f xml:space="preserve"> stats_auc_ic_summarypage[[#This Row],[AVG_IC50_TCELL]] / stats_auc_ic_summarypage[[#This Row],[AVG_IC50_SOLIDTUMORS]]</f>
        <v>0.48695715389826938</v>
      </c>
      <c r="N172" s="8">
        <v>-11.635719999999999</v>
      </c>
      <c r="O172" s="20">
        <v>0</v>
      </c>
      <c r="P172" s="10">
        <v>24</v>
      </c>
      <c r="Q172" s="10">
        <v>773</v>
      </c>
      <c r="R172" s="11" t="s">
        <v>21</v>
      </c>
    </row>
    <row r="173" spans="1:18">
      <c r="A173" s="17" t="s">
        <v>337</v>
      </c>
      <c r="B173" s="6" t="s">
        <v>19</v>
      </c>
      <c r="C173" s="17" t="s">
        <v>338</v>
      </c>
      <c r="D173" s="26">
        <v>-6.0310000000000002E-2</v>
      </c>
      <c r="E173" s="26">
        <v>0.88678999999999997</v>
      </c>
      <c r="F173" s="26">
        <v>0.94710000000000005</v>
      </c>
      <c r="G173" s="30">
        <f xml:space="preserve"> stats_auc_ic_summarypage[[#This Row],[AVG_AUC_TCELL]]/stats_auc_ic_summarypage[[#This Row],[AVG_AUC_SOLIDTUMORS]]</f>
        <v>0.93632140217506066</v>
      </c>
      <c r="H173" s="26">
        <v>-1.30498</v>
      </c>
      <c r="I173" s="27">
        <v>0.20741999999999999</v>
      </c>
      <c r="J173" s="8">
        <v>-56.461910000000003</v>
      </c>
      <c r="K173" s="8">
        <v>31.71828</v>
      </c>
      <c r="L173" s="8">
        <v>88.180189999999996</v>
      </c>
      <c r="M173" s="13">
        <f xml:space="preserve"> stats_auc_ic_summarypage[[#This Row],[AVG_IC50_TCELL]] / stats_auc_ic_summarypage[[#This Row],[AVG_IC50_SOLIDTUMORS]]</f>
        <v>0.35969847649455056</v>
      </c>
      <c r="N173" s="8">
        <v>-8.3090600000000006</v>
      </c>
      <c r="O173" s="20">
        <v>0</v>
      </c>
      <c r="P173" s="10">
        <v>20</v>
      </c>
      <c r="Q173" s="10">
        <v>786</v>
      </c>
      <c r="R173" s="11" t="s">
        <v>21</v>
      </c>
    </row>
    <row r="174" spans="1:18">
      <c r="A174" s="17" t="s">
        <v>339</v>
      </c>
      <c r="B174" s="6" t="s">
        <v>176</v>
      </c>
      <c r="C174" s="17" t="s">
        <v>340</v>
      </c>
      <c r="D174" s="26">
        <v>-0.10228</v>
      </c>
      <c r="E174" s="26">
        <v>0.73497999999999997</v>
      </c>
      <c r="F174" s="26">
        <v>0.83726999999999996</v>
      </c>
      <c r="G174" s="30">
        <f xml:space="preserve"> stats_auc_ic_summarypage[[#This Row],[AVG_AUC_TCELL]]/stats_auc_ic_summarypage[[#This Row],[AVG_AUC_SOLIDTUMORS]]</f>
        <v>0.87782913516547834</v>
      </c>
      <c r="H174" s="26">
        <v>-6.2262700000000004</v>
      </c>
      <c r="I174" s="27">
        <v>0</v>
      </c>
      <c r="J174" s="8">
        <v>-56.443089999999998</v>
      </c>
      <c r="K174" s="8">
        <v>15.830690000000001</v>
      </c>
      <c r="L174" s="8">
        <v>72.273780000000002</v>
      </c>
      <c r="M174" s="13">
        <f xml:space="preserve"> stats_auc_ic_summarypage[[#This Row],[AVG_IC50_TCELL]] / stats_auc_ic_summarypage[[#This Row],[AVG_IC50_SOLIDTUMORS]]</f>
        <v>0.21903780319778487</v>
      </c>
      <c r="N174" s="8">
        <v>-9.2817000000000007</v>
      </c>
      <c r="O174" s="20">
        <v>0</v>
      </c>
      <c r="P174" s="10">
        <v>24</v>
      </c>
      <c r="Q174" s="10">
        <v>760</v>
      </c>
      <c r="R174" s="11" t="s">
        <v>21</v>
      </c>
    </row>
    <row r="175" spans="1:18">
      <c r="A175" s="17" t="s">
        <v>341</v>
      </c>
      <c r="B175" s="6" t="s">
        <v>19</v>
      </c>
      <c r="C175" s="17" t="s">
        <v>342</v>
      </c>
      <c r="D175" s="26">
        <v>-0.31386999999999998</v>
      </c>
      <c r="E175" s="26">
        <v>0.57964000000000004</v>
      </c>
      <c r="F175" s="26">
        <v>0.89349999999999996</v>
      </c>
      <c r="G175" s="30">
        <f xml:space="preserve"> stats_auc_ic_summarypage[[#This Row],[AVG_AUC_TCELL]]/stats_auc_ic_summarypage[[#This Row],[AVG_AUC_SOLIDTUMORS]]</f>
        <v>0.64872971460548412</v>
      </c>
      <c r="H175" s="26">
        <v>-7.0223249525601013</v>
      </c>
      <c r="I175" s="27">
        <v>4.3488400289835859E-7</v>
      </c>
      <c r="J175" s="8">
        <v>-56.211959999999998</v>
      </c>
      <c r="K175" s="8">
        <v>3.9378700000000002</v>
      </c>
      <c r="L175" s="8">
        <v>60.149830000000001</v>
      </c>
      <c r="M175" s="13">
        <f xml:space="preserve"> stats_auc_ic_summarypage[[#This Row],[AVG_IC50_TCELL]] / stats_auc_ic_summarypage[[#This Row],[AVG_IC50_SOLIDTUMORS]]</f>
        <v>6.5467682951057385E-2</v>
      </c>
      <c r="N175" s="8">
        <v>-7.1786536295627164</v>
      </c>
      <c r="O175" s="20">
        <v>4.226583231796312E-12</v>
      </c>
      <c r="P175" s="10">
        <v>23</v>
      </c>
      <c r="Q175" s="10">
        <v>626</v>
      </c>
      <c r="R175" s="11" t="s">
        <v>28</v>
      </c>
    </row>
    <row r="176" spans="1:18">
      <c r="A176" s="17" t="s">
        <v>22</v>
      </c>
      <c r="B176" s="6" t="s">
        <v>22</v>
      </c>
      <c r="C176" s="17" t="s">
        <v>343</v>
      </c>
      <c r="D176" s="26">
        <v>-1.01E-2</v>
      </c>
      <c r="E176" s="26">
        <v>0.92932000000000003</v>
      </c>
      <c r="F176" s="26">
        <v>0.93940999999999997</v>
      </c>
      <c r="G176" s="30">
        <f xml:space="preserve"> stats_auc_ic_summarypage[[#This Row],[AVG_AUC_TCELL]]/stats_auc_ic_summarypage[[#This Row],[AVG_AUC_SOLIDTUMORS]]</f>
        <v>0.98925921589082522</v>
      </c>
      <c r="H176" s="26">
        <v>-1.08196</v>
      </c>
      <c r="I176" s="27">
        <v>0.29049999999999998</v>
      </c>
      <c r="J176" s="8">
        <v>-55.494570000000003</v>
      </c>
      <c r="K176" s="8">
        <v>39.194389999999999</v>
      </c>
      <c r="L176" s="8">
        <v>94.688959999999994</v>
      </c>
      <c r="M176" s="13">
        <f xml:space="preserve"> stats_auc_ic_summarypage[[#This Row],[AVG_IC50_TCELL]] / stats_auc_ic_summarypage[[#This Row],[AVG_IC50_SOLIDTUMORS]]</f>
        <v>0.41392776940416287</v>
      </c>
      <c r="N176" s="8">
        <v>-5.1239499999999998</v>
      </c>
      <c r="O176" s="20">
        <v>1.0000000000000001E-5</v>
      </c>
      <c r="P176" s="10">
        <v>21</v>
      </c>
      <c r="Q176" s="10">
        <v>253</v>
      </c>
      <c r="R176" s="11" t="s">
        <v>21</v>
      </c>
    </row>
    <row r="177" spans="1:18">
      <c r="A177" s="17" t="s">
        <v>344</v>
      </c>
      <c r="B177" s="6" t="s">
        <v>67</v>
      </c>
      <c r="C177" s="17" t="s">
        <v>345</v>
      </c>
      <c r="D177" s="26">
        <v>-0.15354999999999999</v>
      </c>
      <c r="E177" s="26">
        <v>0.76844000000000001</v>
      </c>
      <c r="F177" s="26">
        <v>0.92198999999999998</v>
      </c>
      <c r="G177" s="30">
        <f xml:space="preserve"> stats_auc_ic_summarypage[[#This Row],[AVG_AUC_TCELL]]/stats_auc_ic_summarypage[[#This Row],[AVG_AUC_SOLIDTUMORS]]</f>
        <v>0.83345806353648089</v>
      </c>
      <c r="H177" s="26">
        <v>-3.2271399999999999</v>
      </c>
      <c r="I177" s="27">
        <v>3.8600000000000001E-3</v>
      </c>
      <c r="J177" s="8">
        <v>-55.051490000000001</v>
      </c>
      <c r="K177" s="8">
        <v>10.402369999999999</v>
      </c>
      <c r="L177" s="8">
        <v>65.453850000000003</v>
      </c>
      <c r="M177" s="13">
        <f xml:space="preserve"> stats_auc_ic_summarypage[[#This Row],[AVG_IC50_TCELL]] / stats_auc_ic_summarypage[[#This Row],[AVG_IC50_SOLIDTUMORS]]</f>
        <v>0.15892678581932154</v>
      </c>
      <c r="N177" s="8">
        <v>-13.27666</v>
      </c>
      <c r="O177" s="20">
        <v>0</v>
      </c>
      <c r="P177" s="10">
        <v>23</v>
      </c>
      <c r="Q177" s="10">
        <v>775</v>
      </c>
      <c r="R177" s="11" t="s">
        <v>21</v>
      </c>
    </row>
    <row r="178" spans="1:18">
      <c r="A178" s="17" t="s">
        <v>52</v>
      </c>
      <c r="B178" s="6" t="s">
        <v>53</v>
      </c>
      <c r="C178" s="17" t="s">
        <v>65</v>
      </c>
      <c r="D178" s="26">
        <v>8.6899999999999998E-3</v>
      </c>
      <c r="E178" s="26">
        <v>0.93959000000000004</v>
      </c>
      <c r="F178" s="26">
        <v>0.93089999999999995</v>
      </c>
      <c r="G178" s="30">
        <f xml:space="preserve"> stats_auc_ic_summarypage[[#This Row],[AVG_AUC_TCELL]]/stats_auc_ic_summarypage[[#This Row],[AVG_AUC_SOLIDTUMORS]]</f>
        <v>1.0093350521001183</v>
      </c>
      <c r="H178" s="26">
        <v>0.94364999999999999</v>
      </c>
      <c r="I178" s="27">
        <v>0.35303000000000001</v>
      </c>
      <c r="J178" s="8">
        <v>-54.501460000000002</v>
      </c>
      <c r="K178" s="8">
        <v>27.77824</v>
      </c>
      <c r="L178" s="8">
        <v>82.279700000000005</v>
      </c>
      <c r="M178" s="13">
        <f xml:space="preserve"> stats_auc_ic_summarypage[[#This Row],[AVG_IC50_TCELL]] / stats_auc_ic_summarypage[[#This Row],[AVG_IC50_SOLIDTUMORS]]</f>
        <v>0.33760745360034128</v>
      </c>
      <c r="N178" s="8">
        <v>-9.8175600000000003</v>
      </c>
      <c r="O178" s="20">
        <v>0</v>
      </c>
      <c r="P178" s="10">
        <v>23</v>
      </c>
      <c r="Q178" s="10">
        <v>797</v>
      </c>
      <c r="R178" s="11" t="s">
        <v>21</v>
      </c>
    </row>
    <row r="179" spans="1:18">
      <c r="A179" s="17" t="s">
        <v>22</v>
      </c>
      <c r="B179" s="6" t="s">
        <v>22</v>
      </c>
      <c r="C179" s="17" t="s">
        <v>346</v>
      </c>
      <c r="D179" s="26">
        <v>-4.2970000000000001E-2</v>
      </c>
      <c r="E179" s="26">
        <v>0.83148</v>
      </c>
      <c r="F179" s="26">
        <v>0.87444999999999995</v>
      </c>
      <c r="G179" s="30">
        <f xml:space="preserve"> stats_auc_ic_summarypage[[#This Row],[AVG_AUC_TCELL]]/stats_auc_ic_summarypage[[#This Row],[AVG_AUC_SOLIDTUMORS]]</f>
        <v>0.95086054091143013</v>
      </c>
      <c r="H179" s="26">
        <v>-1.80636</v>
      </c>
      <c r="I179" s="27">
        <v>8.2699999999999996E-2</v>
      </c>
      <c r="J179" s="8">
        <v>-54.448790000000002</v>
      </c>
      <c r="K179" s="8">
        <v>41.761769999999999</v>
      </c>
      <c r="L179" s="8">
        <v>96.210549999999998</v>
      </c>
      <c r="M179" s="13">
        <f xml:space="preserve"> stats_auc_ic_summarypage[[#This Row],[AVG_IC50_TCELL]] / stats_auc_ic_summarypage[[#This Row],[AVG_IC50_SOLIDTUMORS]]</f>
        <v>0.43406643034469711</v>
      </c>
      <c r="N179" s="8">
        <v>-4.1207500000000001</v>
      </c>
      <c r="O179" s="20">
        <v>2.5999999999999998E-4</v>
      </c>
      <c r="P179" s="10">
        <v>25</v>
      </c>
      <c r="Q179" s="10">
        <v>811</v>
      </c>
      <c r="R179" s="11" t="s">
        <v>21</v>
      </c>
    </row>
    <row r="180" spans="1:18">
      <c r="A180" s="17" t="s">
        <v>347</v>
      </c>
      <c r="B180" s="6" t="s">
        <v>348</v>
      </c>
      <c r="C180" s="17" t="s">
        <v>349</v>
      </c>
      <c r="D180" s="26">
        <v>3.5709999999999999E-2</v>
      </c>
      <c r="E180" s="26">
        <v>0.98784000000000005</v>
      </c>
      <c r="F180" s="26">
        <v>0.95213000000000003</v>
      </c>
      <c r="G180" s="30">
        <f xml:space="preserve"> stats_auc_ic_summarypage[[#This Row],[AVG_AUC_TCELL]]/stats_auc_ic_summarypage[[#This Row],[AVG_AUC_SOLIDTUMORS]]</f>
        <v>1.0375053826683331</v>
      </c>
      <c r="H180" s="26">
        <v>13.851647549741864</v>
      </c>
      <c r="I180" s="27">
        <v>3.1078886683348597E-34</v>
      </c>
      <c r="J180" s="8">
        <v>-54.206319999999998</v>
      </c>
      <c r="K180" s="8">
        <v>17.438649999999999</v>
      </c>
      <c r="L180" s="8">
        <v>71.644970000000001</v>
      </c>
      <c r="M180" s="13">
        <f xml:space="preserve"> stats_auc_ic_summarypage[[#This Row],[AVG_IC50_TCELL]] / stats_auc_ic_summarypage[[#This Row],[AVG_IC50_SOLIDTUMORS]]</f>
        <v>0.24340368905172266</v>
      </c>
      <c r="N180" s="8">
        <v>-9.4327358161392176</v>
      </c>
      <c r="O180" s="20">
        <v>1.1590681376306347E-17</v>
      </c>
      <c r="P180" s="10">
        <v>23</v>
      </c>
      <c r="Q180" s="10">
        <v>626</v>
      </c>
      <c r="R180" s="11" t="s">
        <v>28</v>
      </c>
    </row>
    <row r="181" spans="1:18">
      <c r="A181" s="17" t="s">
        <v>350</v>
      </c>
      <c r="B181" s="6" t="s">
        <v>33</v>
      </c>
      <c r="C181" s="17" t="s">
        <v>351</v>
      </c>
      <c r="D181" s="26">
        <v>-1.661E-2</v>
      </c>
      <c r="E181" s="26">
        <v>0.93506999999999996</v>
      </c>
      <c r="F181" s="26">
        <v>0.95167999999999997</v>
      </c>
      <c r="G181" s="30">
        <f xml:space="preserve"> stats_auc_ic_summarypage[[#This Row],[AVG_AUC_TCELL]]/stats_auc_ic_summarypage[[#This Row],[AVG_AUC_SOLIDTUMORS]]</f>
        <v>0.98254665433759247</v>
      </c>
      <c r="H181" s="26">
        <v>-1.9698199999999999</v>
      </c>
      <c r="I181" s="27">
        <v>6.1030000000000001E-2</v>
      </c>
      <c r="J181" s="8">
        <v>-54.142020000000002</v>
      </c>
      <c r="K181" s="8">
        <v>23.325530000000001</v>
      </c>
      <c r="L181" s="8">
        <v>77.467550000000003</v>
      </c>
      <c r="M181" s="13">
        <f xml:space="preserve"> stats_auc_ic_summarypage[[#This Row],[AVG_IC50_TCELL]] / stats_auc_ic_summarypage[[#This Row],[AVG_IC50_SOLIDTUMORS]]</f>
        <v>0.30110065440303713</v>
      </c>
      <c r="N181" s="8">
        <v>-11.14701</v>
      </c>
      <c r="O181" s="20">
        <v>0</v>
      </c>
      <c r="P181" s="10">
        <v>23</v>
      </c>
      <c r="Q181" s="10">
        <v>790</v>
      </c>
      <c r="R181" s="11" t="s">
        <v>21</v>
      </c>
    </row>
    <row r="182" spans="1:18">
      <c r="A182" s="17" t="s">
        <v>352</v>
      </c>
      <c r="B182" s="6" t="s">
        <v>114</v>
      </c>
      <c r="C182" s="17" t="s">
        <v>353</v>
      </c>
      <c r="D182" s="26">
        <v>-0.34208</v>
      </c>
      <c r="E182" s="26">
        <v>0.51073999999999997</v>
      </c>
      <c r="F182" s="26">
        <v>0.85282000000000002</v>
      </c>
      <c r="G182" s="30">
        <f xml:space="preserve"> stats_auc_ic_summarypage[[#This Row],[AVG_AUC_TCELL]]/stats_auc_ic_summarypage[[#This Row],[AVG_AUC_SOLIDTUMORS]]</f>
        <v>0.59888370347787334</v>
      </c>
      <c r="H182" s="26">
        <v>-9.7828800000000005</v>
      </c>
      <c r="I182" s="27">
        <v>0</v>
      </c>
      <c r="J182" s="8">
        <v>-54.02852</v>
      </c>
      <c r="K182" s="8">
        <v>1.3505199999999999</v>
      </c>
      <c r="L182" s="8">
        <v>55.379040000000003</v>
      </c>
      <c r="M182" s="13">
        <f xml:space="preserve"> stats_auc_ic_summarypage[[#This Row],[AVG_IC50_TCELL]] / stats_auc_ic_summarypage[[#This Row],[AVG_IC50_SOLIDTUMORS]]</f>
        <v>2.438684383116789E-2</v>
      </c>
      <c r="N182" s="8">
        <v>-17.71865</v>
      </c>
      <c r="O182" s="20">
        <v>0</v>
      </c>
      <c r="P182" s="10">
        <v>22</v>
      </c>
      <c r="Q182" s="10">
        <v>774</v>
      </c>
      <c r="R182" s="11" t="s">
        <v>21</v>
      </c>
    </row>
    <row r="183" spans="1:18">
      <c r="A183" s="17" t="s">
        <v>354</v>
      </c>
      <c r="B183" s="6" t="s">
        <v>117</v>
      </c>
      <c r="C183" s="17" t="s">
        <v>355</v>
      </c>
      <c r="D183" s="26">
        <v>-0.13625999999999999</v>
      </c>
      <c r="E183" s="26">
        <v>0.74763000000000002</v>
      </c>
      <c r="F183" s="26">
        <v>0.88388999999999995</v>
      </c>
      <c r="G183" s="30">
        <f xml:space="preserve"> stats_auc_ic_summarypage[[#This Row],[AVG_AUC_TCELL]]/stats_auc_ic_summarypage[[#This Row],[AVG_AUC_SOLIDTUMORS]]</f>
        <v>0.84584054576927004</v>
      </c>
      <c r="H183" s="26">
        <v>-3.67754</v>
      </c>
      <c r="I183" s="27">
        <v>1.2999999999999999E-3</v>
      </c>
      <c r="J183" s="8">
        <v>-53.276969999999999</v>
      </c>
      <c r="K183" s="8">
        <v>11.76605</v>
      </c>
      <c r="L183" s="8">
        <v>65.043019999999999</v>
      </c>
      <c r="M183" s="13">
        <f xml:space="preserve"> stats_auc_ic_summarypage[[#This Row],[AVG_IC50_TCELL]] / stats_auc_ic_summarypage[[#This Row],[AVG_IC50_SOLIDTUMORS]]</f>
        <v>0.18089642824087812</v>
      </c>
      <c r="N183" s="8">
        <v>-10.96002</v>
      </c>
      <c r="O183" s="20">
        <v>0</v>
      </c>
      <c r="P183" s="10">
        <v>23</v>
      </c>
      <c r="Q183" s="10">
        <v>774</v>
      </c>
      <c r="R183" s="11" t="s">
        <v>21</v>
      </c>
    </row>
    <row r="184" spans="1:18">
      <c r="A184" s="17" t="s">
        <v>22</v>
      </c>
      <c r="B184" s="6" t="s">
        <v>22</v>
      </c>
      <c r="C184" s="17" t="s">
        <v>356</v>
      </c>
      <c r="D184" s="26">
        <v>-4.4909999999999999E-2</v>
      </c>
      <c r="E184" s="26">
        <v>0.89078999999999997</v>
      </c>
      <c r="F184" s="26">
        <v>0.93571000000000004</v>
      </c>
      <c r="G184" s="30">
        <f xml:space="preserve"> stats_auc_ic_summarypage[[#This Row],[AVG_AUC_TCELL]]/stats_auc_ic_summarypage[[#This Row],[AVG_AUC_SOLIDTUMORS]]</f>
        <v>0.95199367325346518</v>
      </c>
      <c r="H184" s="26">
        <v>-2.7414299999999998</v>
      </c>
      <c r="I184" s="27">
        <v>1.142E-2</v>
      </c>
      <c r="J184" s="8">
        <v>-53.052590000000002</v>
      </c>
      <c r="K184" s="8">
        <v>24.145219999999998</v>
      </c>
      <c r="L184" s="8">
        <v>77.197819999999993</v>
      </c>
      <c r="M184" s="13">
        <f xml:space="preserve"> stats_auc_ic_summarypage[[#This Row],[AVG_IC50_TCELL]] / stats_auc_ic_summarypage[[#This Row],[AVG_IC50_SOLIDTUMORS]]</f>
        <v>0.3127707492258201</v>
      </c>
      <c r="N184" s="8">
        <v>-7.9881000000000002</v>
      </c>
      <c r="O184" s="20">
        <v>0</v>
      </c>
      <c r="P184" s="10">
        <v>24</v>
      </c>
      <c r="Q184" s="10">
        <v>774</v>
      </c>
      <c r="R184" s="11" t="s">
        <v>21</v>
      </c>
    </row>
    <row r="185" spans="1:18">
      <c r="A185" s="17" t="s">
        <v>357</v>
      </c>
      <c r="B185" s="6" t="s">
        <v>44</v>
      </c>
      <c r="C185" s="17" t="s">
        <v>358</v>
      </c>
      <c r="D185" s="26">
        <v>4.4229999999999998E-2</v>
      </c>
      <c r="E185" s="26">
        <v>0.93996000000000002</v>
      </c>
      <c r="F185" s="26">
        <v>0.89573000000000003</v>
      </c>
      <c r="G185" s="30">
        <f xml:space="preserve"> stats_auc_ic_summarypage[[#This Row],[AVG_AUC_TCELL]]/stats_auc_ic_summarypage[[#This Row],[AVG_AUC_SOLIDTUMORS]]</f>
        <v>1.0493787190336374</v>
      </c>
      <c r="H185" s="26">
        <v>4.0034937394145631</v>
      </c>
      <c r="I185" s="27">
        <v>4.6816082556191166E-4</v>
      </c>
      <c r="J185" s="8">
        <v>-52.659489999999998</v>
      </c>
      <c r="K185" s="8">
        <v>26.692070000000001</v>
      </c>
      <c r="L185" s="8">
        <v>79.351560000000006</v>
      </c>
      <c r="M185" s="13">
        <f xml:space="preserve"> stats_auc_ic_summarypage[[#This Row],[AVG_IC50_TCELL]] / stats_auc_ic_summarypage[[#This Row],[AVG_IC50_SOLIDTUMORS]]</f>
        <v>0.33637738186873706</v>
      </c>
      <c r="N185" s="8">
        <v>-6.5637966613240248</v>
      </c>
      <c r="O185" s="20">
        <v>5.1324483351016222E-10</v>
      </c>
      <c r="P185" s="10">
        <v>23</v>
      </c>
      <c r="Q185" s="10">
        <v>626</v>
      </c>
      <c r="R185" s="11" t="s">
        <v>28</v>
      </c>
    </row>
    <row r="186" spans="1:18">
      <c r="A186" s="17" t="s">
        <v>359</v>
      </c>
      <c r="B186" s="6" t="s">
        <v>19</v>
      </c>
      <c r="C186" s="17" t="s">
        <v>360</v>
      </c>
      <c r="D186" s="26">
        <v>-1.1860000000000001E-2</v>
      </c>
      <c r="E186" s="26">
        <v>0.91102000000000005</v>
      </c>
      <c r="F186" s="26">
        <v>0.92288999999999999</v>
      </c>
      <c r="G186" s="30">
        <f xml:space="preserve"> stats_auc_ic_summarypage[[#This Row],[AVG_AUC_TCELL]]/stats_auc_ic_summarypage[[#This Row],[AVG_AUC_SOLIDTUMORS]]</f>
        <v>0.98713822882467039</v>
      </c>
      <c r="H186" s="26">
        <v>-0.96148</v>
      </c>
      <c r="I186" s="27">
        <v>0.34583999999999998</v>
      </c>
      <c r="J186" s="8">
        <v>-51.328470000000003</v>
      </c>
      <c r="K186" s="8">
        <v>26.854369999999999</v>
      </c>
      <c r="L186" s="8">
        <v>78.182839999999999</v>
      </c>
      <c r="M186" s="13">
        <f xml:space="preserve"> stats_auc_ic_summarypage[[#This Row],[AVG_IC50_TCELL]] / stats_auc_ic_summarypage[[#This Row],[AVG_IC50_SOLIDTUMORS]]</f>
        <v>0.34348163868183862</v>
      </c>
      <c r="N186" s="8">
        <v>-7.5845200000000004</v>
      </c>
      <c r="O186" s="20">
        <v>0</v>
      </c>
      <c r="P186" s="10">
        <v>22</v>
      </c>
      <c r="Q186" s="10">
        <v>256</v>
      </c>
      <c r="R186" s="11" t="s">
        <v>21</v>
      </c>
    </row>
    <row r="187" spans="1:18">
      <c r="A187" s="17" t="s">
        <v>22</v>
      </c>
      <c r="B187" s="6" t="s">
        <v>22</v>
      </c>
      <c r="C187" s="17" t="s">
        <v>361</v>
      </c>
      <c r="D187" s="26">
        <v>8.6E-3</v>
      </c>
      <c r="E187" s="26">
        <v>0.95906999999999998</v>
      </c>
      <c r="F187" s="26">
        <v>0.95047000000000004</v>
      </c>
      <c r="G187" s="30">
        <f xml:space="preserve"> stats_auc_ic_summarypage[[#This Row],[AVG_AUC_TCELL]]/stats_auc_ic_summarypage[[#This Row],[AVG_AUC_SOLIDTUMORS]]</f>
        <v>1.0090481551232549</v>
      </c>
      <c r="H187" s="26">
        <v>1.60178</v>
      </c>
      <c r="I187" s="27">
        <v>0.12017</v>
      </c>
      <c r="J187" s="8">
        <v>-51.021369999999997</v>
      </c>
      <c r="K187" s="8">
        <v>38.548169999999999</v>
      </c>
      <c r="L187" s="8">
        <v>89.56953</v>
      </c>
      <c r="M187" s="13">
        <f xml:space="preserve"> stats_auc_ic_summarypage[[#This Row],[AVG_IC50_TCELL]] / stats_auc_ic_summarypage[[#This Row],[AVG_IC50_SOLIDTUMORS]]</f>
        <v>0.43037146672534732</v>
      </c>
      <c r="N187" s="8">
        <v>-7.18093</v>
      </c>
      <c r="O187" s="20">
        <v>0</v>
      </c>
      <c r="P187" s="10">
        <v>23</v>
      </c>
      <c r="Q187" s="10">
        <v>775</v>
      </c>
      <c r="R187" s="11" t="s">
        <v>21</v>
      </c>
    </row>
    <row r="188" spans="1:18">
      <c r="A188" s="17" t="s">
        <v>62</v>
      </c>
      <c r="B188" s="6" t="s">
        <v>44</v>
      </c>
      <c r="C188" s="17" t="s">
        <v>362</v>
      </c>
      <c r="D188" s="26">
        <v>-0.30225000000000002</v>
      </c>
      <c r="E188" s="26">
        <v>0.53012999999999999</v>
      </c>
      <c r="F188" s="26">
        <v>0.83238000000000001</v>
      </c>
      <c r="G188" s="30">
        <f xml:space="preserve"> stats_auc_ic_summarypage[[#This Row],[AVG_AUC_TCELL]]/stats_auc_ic_summarypage[[#This Row],[AVG_AUC_SOLIDTUMORS]]</f>
        <v>0.63688459597779856</v>
      </c>
      <c r="H188" s="26">
        <v>-5.82247</v>
      </c>
      <c r="I188" s="27">
        <v>1.0000000000000001E-5</v>
      </c>
      <c r="J188" s="8">
        <v>-50.983069999999998</v>
      </c>
      <c r="K188" s="8">
        <v>5.2843400000000003</v>
      </c>
      <c r="L188" s="8">
        <v>56.267409999999998</v>
      </c>
      <c r="M188" s="13">
        <f xml:space="preserve"> stats_auc_ic_summarypage[[#This Row],[AVG_IC50_TCELL]] / stats_auc_ic_summarypage[[#This Row],[AVG_IC50_SOLIDTUMORS]]</f>
        <v>9.3914754562187966E-2</v>
      </c>
      <c r="N188" s="8">
        <v>-11.389989999999999</v>
      </c>
      <c r="O188" s="20">
        <v>0</v>
      </c>
      <c r="P188" s="10">
        <v>23</v>
      </c>
      <c r="Q188" s="10">
        <v>774</v>
      </c>
      <c r="R188" s="11" t="s">
        <v>21</v>
      </c>
    </row>
    <row r="189" spans="1:18">
      <c r="A189" s="17" t="s">
        <v>94</v>
      </c>
      <c r="B189" s="6" t="s">
        <v>67</v>
      </c>
      <c r="C189" s="17" t="s">
        <v>95</v>
      </c>
      <c r="D189" s="26">
        <v>-5.4760000000000003E-2</v>
      </c>
      <c r="E189" s="26">
        <v>0.92413999999999996</v>
      </c>
      <c r="F189" s="26">
        <v>0.97889999999999999</v>
      </c>
      <c r="G189" s="30">
        <f xml:space="preserve"> stats_auc_ic_summarypage[[#This Row],[AVG_AUC_TCELL]]/stats_auc_ic_summarypage[[#This Row],[AVG_AUC_SOLIDTUMORS]]</f>
        <v>0.94405965880069465</v>
      </c>
      <c r="H189" s="26">
        <v>-2.10033</v>
      </c>
      <c r="I189" s="27">
        <v>4.795E-2</v>
      </c>
      <c r="J189" s="8">
        <v>-50.588059999999999</v>
      </c>
      <c r="K189" s="8">
        <v>24.492260000000002</v>
      </c>
      <c r="L189" s="8">
        <v>75.08032</v>
      </c>
      <c r="M189" s="13">
        <f xml:space="preserve"> stats_auc_ic_summarypage[[#This Row],[AVG_IC50_TCELL]] / stats_auc_ic_summarypage[[#This Row],[AVG_IC50_SOLIDTUMORS]]</f>
        <v>0.32621411309914505</v>
      </c>
      <c r="N189" s="8">
        <v>-8.2506199999999996</v>
      </c>
      <c r="O189" s="20">
        <v>0</v>
      </c>
      <c r="P189" s="10">
        <v>22</v>
      </c>
      <c r="Q189" s="10">
        <v>778</v>
      </c>
      <c r="R189" s="11" t="s">
        <v>21</v>
      </c>
    </row>
    <row r="190" spans="1:18">
      <c r="A190" s="17" t="s">
        <v>363</v>
      </c>
      <c r="B190" s="6" t="s">
        <v>364</v>
      </c>
      <c r="C190" s="17" t="s">
        <v>365</v>
      </c>
      <c r="D190" s="26">
        <v>-3.20364</v>
      </c>
      <c r="E190" s="26">
        <v>8.6210900000000006</v>
      </c>
      <c r="F190" s="26">
        <v>11.824730000000001</v>
      </c>
      <c r="G190" s="30">
        <f xml:space="preserve"> stats_auc_ic_summarypage[[#This Row],[AVG_AUC_TCELL]]/stats_auc_ic_summarypage[[#This Row],[AVG_AUC_SOLIDTUMORS]]</f>
        <v>0.72907288369375034</v>
      </c>
      <c r="H190" s="26">
        <v>-4.3540420606809498</v>
      </c>
      <c r="I190" s="27">
        <v>4.4238719997030787E-4</v>
      </c>
      <c r="J190" s="8">
        <v>-49.805019999999999</v>
      </c>
      <c r="K190" s="8">
        <v>15.398809999999999</v>
      </c>
      <c r="L190" s="8">
        <v>65.203829999999996</v>
      </c>
      <c r="M190" s="13">
        <f xml:space="preserve"> stats_auc_ic_summarypage[[#This Row],[AVG_IC50_TCELL]] / stats_auc_ic_summarypage[[#This Row],[AVG_IC50_SOLIDTUMORS]]</f>
        <v>0.23616419464930205</v>
      </c>
      <c r="N190" s="8">
        <v>-4.3906508600894432</v>
      </c>
      <c r="O190" s="20">
        <v>1.1184874445654376E-4</v>
      </c>
      <c r="P190" s="10">
        <v>17</v>
      </c>
      <c r="Q190" s="10">
        <v>342</v>
      </c>
      <c r="R190" s="11" t="s">
        <v>135</v>
      </c>
    </row>
    <row r="191" spans="1:18">
      <c r="A191" s="17" t="s">
        <v>22</v>
      </c>
      <c r="B191" s="6" t="s">
        <v>22</v>
      </c>
      <c r="C191" s="17" t="s">
        <v>366</v>
      </c>
      <c r="D191" s="26">
        <v>-0.13796</v>
      </c>
      <c r="E191" s="26">
        <v>0.71148</v>
      </c>
      <c r="F191" s="26">
        <v>0.84943999999999997</v>
      </c>
      <c r="G191" s="30">
        <f xml:space="preserve"> stats_auc_ic_summarypage[[#This Row],[AVG_AUC_TCELL]]/stats_auc_ic_summarypage[[#This Row],[AVG_AUC_SOLIDTUMORS]]</f>
        <v>0.83758711621774351</v>
      </c>
      <c r="H191" s="26">
        <v>-3.8320599999999998</v>
      </c>
      <c r="I191" s="27">
        <v>9.2000000000000003E-4</v>
      </c>
      <c r="J191" s="8">
        <v>-49.248730000000002</v>
      </c>
      <c r="K191" s="8">
        <v>12.90151</v>
      </c>
      <c r="L191" s="8">
        <v>62.150239999999997</v>
      </c>
      <c r="M191" s="13">
        <f xml:space="preserve"> stats_auc_ic_summarypage[[#This Row],[AVG_IC50_TCELL]] / stats_auc_ic_summarypage[[#This Row],[AVG_IC50_SOLIDTUMORS]]</f>
        <v>0.20758584359448976</v>
      </c>
      <c r="N191" s="8">
        <v>-7.4660299999999999</v>
      </c>
      <c r="O191" s="20">
        <v>0</v>
      </c>
      <c r="P191" s="10">
        <v>22</v>
      </c>
      <c r="Q191" s="10">
        <v>771</v>
      </c>
      <c r="R191" s="11" t="s">
        <v>21</v>
      </c>
    </row>
    <row r="192" spans="1:18">
      <c r="A192" s="17" t="s">
        <v>367</v>
      </c>
      <c r="B192" s="6" t="s">
        <v>103</v>
      </c>
      <c r="C192" s="17" t="s">
        <v>368</v>
      </c>
      <c r="D192" s="26">
        <v>-0.19103000000000001</v>
      </c>
      <c r="E192" s="26">
        <v>0.71660000000000001</v>
      </c>
      <c r="F192" s="26">
        <v>0.90763000000000005</v>
      </c>
      <c r="G192" s="30">
        <f xml:space="preserve"> stats_auc_ic_summarypage[[#This Row],[AVG_AUC_TCELL]]/stats_auc_ic_summarypage[[#This Row],[AVG_AUC_SOLIDTUMORS]]</f>
        <v>0.78952877273778965</v>
      </c>
      <c r="H192" s="26">
        <v>-3.57816</v>
      </c>
      <c r="I192" s="27">
        <v>1.66E-3</v>
      </c>
      <c r="J192" s="8">
        <v>-49.076790000000003</v>
      </c>
      <c r="K192" s="8">
        <v>8.9376999999999995</v>
      </c>
      <c r="L192" s="8">
        <v>58.014499999999998</v>
      </c>
      <c r="M192" s="13">
        <f xml:space="preserve"> stats_auc_ic_summarypage[[#This Row],[AVG_IC50_TCELL]] / stats_auc_ic_summarypage[[#This Row],[AVG_IC50_SOLIDTUMORS]]</f>
        <v>0.15405976092183851</v>
      </c>
      <c r="N192" s="8">
        <v>-12.646179999999999</v>
      </c>
      <c r="O192" s="20">
        <v>0</v>
      </c>
      <c r="P192" s="10">
        <v>23</v>
      </c>
      <c r="Q192" s="10">
        <v>775</v>
      </c>
      <c r="R192" s="11" t="s">
        <v>21</v>
      </c>
    </row>
    <row r="193" spans="1:18">
      <c r="A193" s="17" t="s">
        <v>22</v>
      </c>
      <c r="B193" s="6" t="s">
        <v>22</v>
      </c>
      <c r="C193" s="17" t="s">
        <v>369</v>
      </c>
      <c r="D193" s="26">
        <v>-9.7909999999999997E-2</v>
      </c>
      <c r="E193" s="26">
        <v>0.75653999999999999</v>
      </c>
      <c r="F193" s="26">
        <v>0.85445000000000004</v>
      </c>
      <c r="G193" s="30">
        <f xml:space="preserve"> stats_auc_ic_summarypage[[#This Row],[AVG_AUC_TCELL]]/stats_auc_ic_summarypage[[#This Row],[AVG_AUC_SOLIDTUMORS]]</f>
        <v>0.88541166832465323</v>
      </c>
      <c r="H193" s="26">
        <v>-2.6253306213793999</v>
      </c>
      <c r="I193" s="27">
        <v>1.5634215314854708E-2</v>
      </c>
      <c r="J193" s="8">
        <v>-48.470399999999998</v>
      </c>
      <c r="K193" s="8">
        <v>4.5935300000000003</v>
      </c>
      <c r="L193" s="8">
        <v>53.063929999999999</v>
      </c>
      <c r="M193" s="13">
        <f xml:space="preserve"> stats_auc_ic_summarypage[[#This Row],[AVG_IC50_TCELL]] / stats_auc_ic_summarypage[[#This Row],[AVG_IC50_SOLIDTUMORS]]</f>
        <v>8.6565959211841279E-2</v>
      </c>
      <c r="N193" s="8">
        <v>-6.5841180760966989</v>
      </c>
      <c r="O193" s="20">
        <v>9.5462562634330398E-11</v>
      </c>
      <c r="P193" s="10">
        <v>22</v>
      </c>
      <c r="Q193" s="10">
        <v>626</v>
      </c>
      <c r="R193" s="11" t="s">
        <v>28</v>
      </c>
    </row>
    <row r="194" spans="1:18">
      <c r="A194" s="17" t="s">
        <v>22</v>
      </c>
      <c r="B194" s="6" t="s">
        <v>22</v>
      </c>
      <c r="C194" s="17" t="s">
        <v>370</v>
      </c>
      <c r="D194" s="26">
        <v>7.6160000000000005E-2</v>
      </c>
      <c r="E194" s="26">
        <v>0.95208000000000004</v>
      </c>
      <c r="F194" s="26">
        <v>0.87592999999999999</v>
      </c>
      <c r="G194" s="30">
        <f xml:space="preserve"> stats_auc_ic_summarypage[[#This Row],[AVG_AUC_TCELL]]/stats_auc_ic_summarypage[[#This Row],[AVG_AUC_SOLIDTUMORS]]</f>
        <v>1.0869361706985718</v>
      </c>
      <c r="H194" s="26">
        <v>6.1772488553615625</v>
      </c>
      <c r="I194" s="27">
        <v>8.9225210609187494E-7</v>
      </c>
      <c r="J194" s="8">
        <v>-47.778979999999997</v>
      </c>
      <c r="K194" s="8">
        <v>25.421800000000001</v>
      </c>
      <c r="L194" s="8">
        <v>73.200779999999995</v>
      </c>
      <c r="M194" s="13">
        <f xml:space="preserve"> stats_auc_ic_summarypage[[#This Row],[AVG_IC50_TCELL]] / stats_auc_ic_summarypage[[#This Row],[AVG_IC50_SOLIDTUMORS]]</f>
        <v>0.34728864911002316</v>
      </c>
      <c r="N194" s="8">
        <v>-3.2720806415642789</v>
      </c>
      <c r="O194" s="20">
        <v>1.4284907209332093E-3</v>
      </c>
      <c r="P194" s="10">
        <v>23</v>
      </c>
      <c r="Q194" s="10">
        <v>668</v>
      </c>
      <c r="R194" s="11" t="s">
        <v>28</v>
      </c>
    </row>
    <row r="195" spans="1:18">
      <c r="A195" s="17" t="s">
        <v>22</v>
      </c>
      <c r="B195" s="6" t="s">
        <v>22</v>
      </c>
      <c r="C195" s="17" t="s">
        <v>371</v>
      </c>
      <c r="D195" s="26">
        <v>2.257E-2</v>
      </c>
      <c r="E195" s="26">
        <v>0.89178999999999997</v>
      </c>
      <c r="F195" s="26">
        <v>0.86921999999999999</v>
      </c>
      <c r="G195" s="30">
        <f xml:space="preserve"> stats_auc_ic_summarypage[[#This Row],[AVG_AUC_TCELL]]/stats_auc_ic_summarypage[[#This Row],[AVG_AUC_SOLIDTUMORS]]</f>
        <v>1.0259658084259451</v>
      </c>
      <c r="H195" s="26">
        <v>1.6217677763324252</v>
      </c>
      <c r="I195" s="27">
        <v>0.11734772286861025</v>
      </c>
      <c r="J195" s="8">
        <v>-47.424050000000001</v>
      </c>
      <c r="K195" s="8">
        <v>17.510449999999999</v>
      </c>
      <c r="L195" s="8">
        <v>64.934489999999997</v>
      </c>
      <c r="M195" s="13">
        <f xml:space="preserve"> stats_auc_ic_summarypage[[#This Row],[AVG_IC50_TCELL]] / stats_auc_ic_summarypage[[#This Row],[AVG_IC50_SOLIDTUMORS]]</f>
        <v>0.26966331759901402</v>
      </c>
      <c r="N195" s="8">
        <v>-3.8392370923220418</v>
      </c>
      <c r="O195" s="20">
        <v>1.7505997817946739E-4</v>
      </c>
      <c r="P195" s="10">
        <v>23</v>
      </c>
      <c r="Q195" s="10">
        <v>632</v>
      </c>
      <c r="R195" s="11" t="s">
        <v>28</v>
      </c>
    </row>
    <row r="196" spans="1:18">
      <c r="A196" s="17" t="s">
        <v>89</v>
      </c>
      <c r="B196" s="6" t="s">
        <v>90</v>
      </c>
      <c r="C196" s="17" t="s">
        <v>372</v>
      </c>
      <c r="D196" s="26">
        <v>-4.2399999999999998E-3</v>
      </c>
      <c r="E196" s="26">
        <v>0.86463000000000001</v>
      </c>
      <c r="F196" s="26">
        <v>0.86887000000000003</v>
      </c>
      <c r="G196" s="30">
        <f xml:space="preserve"> stats_auc_ic_summarypage[[#This Row],[AVG_AUC_TCELL]]/stats_auc_ic_summarypage[[#This Row],[AVG_AUC_SOLIDTUMORS]]</f>
        <v>0.99512009851876571</v>
      </c>
      <c r="H196" s="26">
        <v>-0.59232721185391057</v>
      </c>
      <c r="I196" s="27">
        <v>0.55855576628806403</v>
      </c>
      <c r="J196" s="8">
        <v>-47.379159999999999</v>
      </c>
      <c r="K196" s="8">
        <v>7.38605</v>
      </c>
      <c r="L196" s="8">
        <v>54.765210000000003</v>
      </c>
      <c r="M196" s="13">
        <f xml:space="preserve"> stats_auc_ic_summarypage[[#This Row],[AVG_IC50_TCELL]] / stats_auc_ic_summarypage[[#This Row],[AVG_IC50_SOLIDTUMORS]]</f>
        <v>0.13486755551562751</v>
      </c>
      <c r="N196" s="8">
        <v>-8.264270680634251</v>
      </c>
      <c r="O196" s="20">
        <v>1.0745221480013297E-15</v>
      </c>
      <c r="P196" s="10">
        <v>23</v>
      </c>
      <c r="Q196" s="10">
        <v>618</v>
      </c>
      <c r="R196" s="11" t="s">
        <v>28</v>
      </c>
    </row>
    <row r="197" spans="1:18">
      <c r="A197" s="17" t="s">
        <v>373</v>
      </c>
      <c r="B197" s="6" t="s">
        <v>19</v>
      </c>
      <c r="C197" s="17" t="s">
        <v>374</v>
      </c>
      <c r="D197" s="26">
        <v>-7.8399999999999997E-3</v>
      </c>
      <c r="E197" s="26">
        <v>0.90185999999999999</v>
      </c>
      <c r="F197" s="26">
        <v>0.90969999999999995</v>
      </c>
      <c r="G197" s="30">
        <f xml:space="preserve"> stats_auc_ic_summarypage[[#This Row],[AVG_AUC_TCELL]]/stats_auc_ic_summarypage[[#This Row],[AVG_AUC_SOLIDTUMORS]]</f>
        <v>0.99138177421127849</v>
      </c>
      <c r="H197" s="26">
        <v>-0.59179999999999999</v>
      </c>
      <c r="I197" s="27">
        <v>0.55967999999999996</v>
      </c>
      <c r="J197" s="8">
        <v>-47.307110000000002</v>
      </c>
      <c r="K197" s="8">
        <v>21.935870000000001</v>
      </c>
      <c r="L197" s="8">
        <v>69.242980000000003</v>
      </c>
      <c r="M197" s="13">
        <f xml:space="preserve"> stats_auc_ic_summarypage[[#This Row],[AVG_IC50_TCELL]] / stats_auc_ic_summarypage[[#This Row],[AVG_IC50_SOLIDTUMORS]]</f>
        <v>0.31679557985517087</v>
      </c>
      <c r="N197" s="8">
        <v>-7.5974399999999997</v>
      </c>
      <c r="O197" s="20">
        <v>0</v>
      </c>
      <c r="P197" s="10">
        <v>22</v>
      </c>
      <c r="Q197" s="10">
        <v>734</v>
      </c>
      <c r="R197" s="11" t="s">
        <v>21</v>
      </c>
    </row>
    <row r="198" spans="1:18">
      <c r="A198" s="17" t="s">
        <v>22</v>
      </c>
      <c r="B198" s="6" t="s">
        <v>22</v>
      </c>
      <c r="C198" s="17" t="s">
        <v>375</v>
      </c>
      <c r="D198" s="26">
        <v>1.83E-2</v>
      </c>
      <c r="E198" s="26">
        <v>0.97762000000000004</v>
      </c>
      <c r="F198" s="26">
        <v>0.95933000000000002</v>
      </c>
      <c r="G198" s="30">
        <f xml:space="preserve"> stats_auc_ic_summarypage[[#This Row],[AVG_AUC_TCELL]]/stats_auc_ic_summarypage[[#This Row],[AVG_AUC_SOLIDTUMORS]]</f>
        <v>1.0190653893863426</v>
      </c>
      <c r="H198" s="26">
        <v>5.6484699999999997</v>
      </c>
      <c r="I198" s="27">
        <v>0</v>
      </c>
      <c r="J198" s="8">
        <v>-46.905000000000001</v>
      </c>
      <c r="K198" s="8">
        <v>56.536239999999999</v>
      </c>
      <c r="L198" s="8">
        <v>103.44123</v>
      </c>
      <c r="M198" s="13">
        <f xml:space="preserve"> stats_auc_ic_summarypage[[#This Row],[AVG_IC50_TCELL]] / stats_auc_ic_summarypage[[#This Row],[AVG_IC50_SOLIDTUMORS]]</f>
        <v>0.5465542124740782</v>
      </c>
      <c r="N198" s="8">
        <v>-6.6015300000000003</v>
      </c>
      <c r="O198" s="20">
        <v>0</v>
      </c>
      <c r="P198" s="10">
        <v>23</v>
      </c>
      <c r="Q198" s="10">
        <v>775</v>
      </c>
      <c r="R198" s="11" t="s">
        <v>21</v>
      </c>
    </row>
    <row r="199" spans="1:18">
      <c r="A199" s="17" t="s">
        <v>376</v>
      </c>
      <c r="B199" s="6" t="s">
        <v>99</v>
      </c>
      <c r="C199" s="17" t="s">
        <v>377</v>
      </c>
      <c r="D199" s="26">
        <v>8.8900000000000003E-3</v>
      </c>
      <c r="E199" s="26">
        <v>0.97887999999999997</v>
      </c>
      <c r="F199" s="26">
        <v>0.96999000000000002</v>
      </c>
      <c r="G199" s="30">
        <f xml:space="preserve"> stats_auc_ic_summarypage[[#This Row],[AVG_AUC_TCELL]]/stats_auc_ic_summarypage[[#This Row],[AVG_AUC_SOLIDTUMORS]]</f>
        <v>1.009165042938587</v>
      </c>
      <c r="H199" s="26">
        <v>3.0883600000000002</v>
      </c>
      <c r="I199" s="27">
        <v>4.2300000000000003E-3</v>
      </c>
      <c r="J199" s="8">
        <v>-46.734009999999998</v>
      </c>
      <c r="K199" s="8">
        <v>47.513710000000003</v>
      </c>
      <c r="L199" s="8">
        <v>94.247720000000001</v>
      </c>
      <c r="M199" s="13">
        <f xml:space="preserve"> stats_auc_ic_summarypage[[#This Row],[AVG_IC50_TCELL]] / stats_auc_ic_summarypage[[#This Row],[AVG_IC50_SOLIDTUMORS]]</f>
        <v>0.50413643958707965</v>
      </c>
      <c r="N199" s="8">
        <v>-9.4395299999999995</v>
      </c>
      <c r="O199" s="20">
        <v>0</v>
      </c>
      <c r="P199" s="10">
        <v>25</v>
      </c>
      <c r="Q199" s="10">
        <v>804</v>
      </c>
      <c r="R199" s="11" t="s">
        <v>21</v>
      </c>
    </row>
    <row r="200" spans="1:18">
      <c r="A200" s="17" t="s">
        <v>378</v>
      </c>
      <c r="B200" s="6" t="s">
        <v>26</v>
      </c>
      <c r="C200" s="17" t="s">
        <v>379</v>
      </c>
      <c r="D200" s="26">
        <v>-0.12775</v>
      </c>
      <c r="E200" s="26">
        <v>0.40116000000000002</v>
      </c>
      <c r="F200" s="26">
        <v>0.52890000000000004</v>
      </c>
      <c r="G200" s="30">
        <f xml:space="preserve"> stats_auc_ic_summarypage[[#This Row],[AVG_AUC_TCELL]]/stats_auc_ic_summarypage[[#This Row],[AVG_AUC_SOLIDTUMORS]]</f>
        <v>0.75847986386840616</v>
      </c>
      <c r="H200" s="26">
        <v>-1.9820199999999999</v>
      </c>
      <c r="I200" s="27">
        <v>6.0019999999999997E-2</v>
      </c>
      <c r="J200" s="8">
        <v>-45.972430000000003</v>
      </c>
      <c r="K200" s="8">
        <v>17.01107</v>
      </c>
      <c r="L200" s="8">
        <v>62.983499999999999</v>
      </c>
      <c r="M200" s="13">
        <f xml:space="preserve"> stats_auc_ic_summarypage[[#This Row],[AVG_IC50_TCELL]] / stats_auc_ic_summarypage[[#This Row],[AVG_IC50_SOLIDTUMORS]]</f>
        <v>0.27008772138734749</v>
      </c>
      <c r="N200" s="8">
        <v>-3.7099199999999999</v>
      </c>
      <c r="O200" s="20">
        <v>5.0000000000000001E-4</v>
      </c>
      <c r="P200" s="10">
        <v>22</v>
      </c>
      <c r="Q200" s="10">
        <v>719</v>
      </c>
      <c r="R200" s="11" t="s">
        <v>21</v>
      </c>
    </row>
    <row r="201" spans="1:18">
      <c r="A201" s="17" t="s">
        <v>380</v>
      </c>
      <c r="B201" s="6" t="s">
        <v>85</v>
      </c>
      <c r="C201" s="17" t="s">
        <v>381</v>
      </c>
      <c r="D201" s="26">
        <v>-4.2479999999999997E-2</v>
      </c>
      <c r="E201" s="26">
        <v>0.93120999999999998</v>
      </c>
      <c r="F201" s="26">
        <v>0.97369000000000006</v>
      </c>
      <c r="G201" s="30">
        <f xml:space="preserve"> stats_auc_ic_summarypage[[#This Row],[AVG_AUC_TCELL]]/stats_auc_ic_summarypage[[#This Row],[AVG_AUC_SOLIDTUMORS]]</f>
        <v>0.95637215130072195</v>
      </c>
      <c r="H201" s="26">
        <v>-1.93947</v>
      </c>
      <c r="I201" s="27">
        <v>6.5339999999999995E-2</v>
      </c>
      <c r="J201" s="8">
        <v>-45.744880000000002</v>
      </c>
      <c r="K201" s="8">
        <v>20.278040000000001</v>
      </c>
      <c r="L201" s="8">
        <v>66.022919999999999</v>
      </c>
      <c r="M201" s="13">
        <f xml:space="preserve"> stats_auc_ic_summarypage[[#This Row],[AVG_IC50_TCELL]] / stats_auc_ic_summarypage[[#This Row],[AVG_IC50_SOLIDTUMORS]]</f>
        <v>0.30713637021810003</v>
      </c>
      <c r="N201" s="8">
        <v>-14.11368</v>
      </c>
      <c r="O201" s="20">
        <v>0</v>
      </c>
      <c r="P201" s="10">
        <v>23</v>
      </c>
      <c r="Q201" s="10">
        <v>773</v>
      </c>
      <c r="R201" s="11" t="s">
        <v>21</v>
      </c>
    </row>
    <row r="202" spans="1:18">
      <c r="A202" s="17" t="s">
        <v>52</v>
      </c>
      <c r="B202" s="6" t="s">
        <v>53</v>
      </c>
      <c r="C202" s="17" t="s">
        <v>54</v>
      </c>
      <c r="D202" s="26">
        <v>-1.2800000000000001E-2</v>
      </c>
      <c r="E202" s="26">
        <v>0.87082999999999999</v>
      </c>
      <c r="F202" s="26">
        <v>0.88363000000000003</v>
      </c>
      <c r="G202" s="30">
        <f xml:space="preserve"> stats_auc_ic_summarypage[[#This Row],[AVG_AUC_TCELL]]/stats_auc_ic_summarypage[[#This Row],[AVG_AUC_SOLIDTUMORS]]</f>
        <v>0.98551429897128884</v>
      </c>
      <c r="H202" s="26">
        <v>-0.41808000000000001</v>
      </c>
      <c r="I202" s="27">
        <v>0.67947999999999997</v>
      </c>
      <c r="J202" s="8">
        <v>-45.641129999999997</v>
      </c>
      <c r="K202" s="8">
        <v>24.428740000000001</v>
      </c>
      <c r="L202" s="8">
        <v>70.069860000000006</v>
      </c>
      <c r="M202" s="13">
        <f xml:space="preserve"> stats_auc_ic_summarypage[[#This Row],[AVG_IC50_TCELL]] / stats_auc_ic_summarypage[[#This Row],[AVG_IC50_SOLIDTUMORS]]</f>
        <v>0.34863406320492146</v>
      </c>
      <c r="N202" s="8">
        <v>-7.51579</v>
      </c>
      <c r="O202" s="20">
        <v>0</v>
      </c>
      <c r="P202" s="10">
        <v>23</v>
      </c>
      <c r="Q202" s="10">
        <v>720</v>
      </c>
      <c r="R202" s="11" t="s">
        <v>21</v>
      </c>
    </row>
    <row r="203" spans="1:18">
      <c r="A203" s="17" t="s">
        <v>354</v>
      </c>
      <c r="B203" s="6" t="s">
        <v>117</v>
      </c>
      <c r="C203" s="17" t="s">
        <v>382</v>
      </c>
      <c r="D203" s="26">
        <v>-0.37769000000000003</v>
      </c>
      <c r="E203" s="26">
        <v>0.49352000000000001</v>
      </c>
      <c r="F203" s="26">
        <v>0.87121000000000004</v>
      </c>
      <c r="G203" s="30">
        <f xml:space="preserve"> stats_auc_ic_summarypage[[#This Row],[AVG_AUC_TCELL]]/stats_auc_ic_summarypage[[#This Row],[AVG_AUC_SOLIDTUMORS]]</f>
        <v>0.56647650968193664</v>
      </c>
      <c r="H203" s="26">
        <v>-6.8289099999999996</v>
      </c>
      <c r="I203" s="27">
        <v>0</v>
      </c>
      <c r="J203" s="8">
        <v>-45.603859999999997</v>
      </c>
      <c r="K203" s="8">
        <v>2.4954100000000001</v>
      </c>
      <c r="L203" s="8">
        <v>48.09928</v>
      </c>
      <c r="M203" s="13">
        <f xml:space="preserve"> stats_auc_ic_summarypage[[#This Row],[AVG_IC50_TCELL]] / stats_auc_ic_summarypage[[#This Row],[AVG_IC50_SOLIDTUMORS]]</f>
        <v>5.1880402367769335E-2</v>
      </c>
      <c r="N203" s="8">
        <v>-15.70393</v>
      </c>
      <c r="O203" s="20">
        <v>0</v>
      </c>
      <c r="P203" s="10">
        <v>22</v>
      </c>
      <c r="Q203" s="10">
        <v>776</v>
      </c>
      <c r="R203" s="11" t="s">
        <v>21</v>
      </c>
    </row>
    <row r="204" spans="1:18">
      <c r="A204" s="17" t="s">
        <v>383</v>
      </c>
      <c r="B204" s="6" t="s">
        <v>384</v>
      </c>
      <c r="C204" s="17" t="s">
        <v>385</v>
      </c>
      <c r="D204" s="26">
        <v>-4.3957499999999996</v>
      </c>
      <c r="E204" s="26">
        <v>9.3428699999999996</v>
      </c>
      <c r="F204" s="26">
        <v>13.738619999999999</v>
      </c>
      <c r="G204" s="30">
        <f xml:space="preserve"> stats_auc_ic_summarypage[[#This Row],[AVG_AUC_TCELL]]/stats_auc_ic_summarypage[[#This Row],[AVG_AUC_SOLIDTUMORS]]</f>
        <v>0.68004428392371286</v>
      </c>
      <c r="H204" s="26">
        <v>-1.5388078068194511</v>
      </c>
      <c r="I204" s="27">
        <v>0.26349883617999909</v>
      </c>
      <c r="J204" s="8">
        <v>-44.947380000000003</v>
      </c>
      <c r="K204" s="8">
        <v>12.26139</v>
      </c>
      <c r="L204" s="8">
        <v>57.208770000000001</v>
      </c>
      <c r="M204" s="13">
        <f xml:space="preserve"> stats_auc_ic_summarypage[[#This Row],[AVG_IC50_TCELL]] / stats_auc_ic_summarypage[[#This Row],[AVG_IC50_SOLIDTUMORS]]</f>
        <v>0.21432710404366323</v>
      </c>
      <c r="N204" s="8">
        <v>-3.6922320518359775</v>
      </c>
      <c r="O204" s="20">
        <v>3.927086120071805E-2</v>
      </c>
      <c r="P204" s="10">
        <v>3</v>
      </c>
      <c r="Q204" s="10">
        <v>201</v>
      </c>
      <c r="R204" s="11" t="s">
        <v>135</v>
      </c>
    </row>
    <row r="205" spans="1:18">
      <c r="A205" s="17" t="s">
        <v>386</v>
      </c>
      <c r="B205" s="6" t="s">
        <v>387</v>
      </c>
      <c r="C205" s="17" t="s">
        <v>388</v>
      </c>
      <c r="D205" s="26">
        <v>-0.76956999999999998</v>
      </c>
      <c r="E205" s="26">
        <v>12.64235</v>
      </c>
      <c r="F205" s="26">
        <v>13.41192</v>
      </c>
      <c r="G205" s="30">
        <f xml:space="preserve"> stats_auc_ic_summarypage[[#This Row],[AVG_AUC_TCELL]]/stats_auc_ic_summarypage[[#This Row],[AVG_AUC_SOLIDTUMORS]]</f>
        <v>0.9426204450966007</v>
      </c>
      <c r="H205" s="26">
        <v>-5.4263949072455162</v>
      </c>
      <c r="I205" s="27">
        <v>2.0219237519564114E-5</v>
      </c>
      <c r="J205" s="8">
        <v>-43.167389999999997</v>
      </c>
      <c r="K205" s="8">
        <v>42.401000000000003</v>
      </c>
      <c r="L205" s="8">
        <v>85.568389999999994</v>
      </c>
      <c r="M205" s="13">
        <f xml:space="preserve"> stats_auc_ic_summarypage[[#This Row],[AVG_IC50_TCELL]] / stats_auc_ic_summarypage[[#This Row],[AVG_IC50_SOLIDTUMORS]]</f>
        <v>0.49552176919537699</v>
      </c>
      <c r="N205" s="8">
        <v>-8.7316756353040841</v>
      </c>
      <c r="O205" s="20">
        <v>1.5854137945295384E-9</v>
      </c>
      <c r="P205" s="10">
        <v>20</v>
      </c>
      <c r="Q205" s="10">
        <v>432</v>
      </c>
      <c r="R205" s="11" t="s">
        <v>135</v>
      </c>
    </row>
    <row r="206" spans="1:18">
      <c r="A206" s="17" t="s">
        <v>41</v>
      </c>
      <c r="B206" s="6" t="s">
        <v>37</v>
      </c>
      <c r="C206" s="17" t="s">
        <v>42</v>
      </c>
      <c r="D206" s="26">
        <v>-2.1950000000000001E-2</v>
      </c>
      <c r="E206" s="26">
        <v>0.91435999999999995</v>
      </c>
      <c r="F206" s="26">
        <v>0.93630999999999998</v>
      </c>
      <c r="G206" s="30">
        <f xml:space="preserve"> stats_auc_ic_summarypage[[#This Row],[AVG_AUC_TCELL]]/stats_auc_ic_summarypage[[#This Row],[AVG_AUC_SOLIDTUMORS]]</f>
        <v>0.97655690957054819</v>
      </c>
      <c r="H206" s="26">
        <v>-1.0003899999999999</v>
      </c>
      <c r="I206" s="27">
        <v>0.32771</v>
      </c>
      <c r="J206" s="8">
        <v>-42.890149999999998</v>
      </c>
      <c r="K206" s="8">
        <v>23.168279999999999</v>
      </c>
      <c r="L206" s="8">
        <v>66.058419999999998</v>
      </c>
      <c r="M206" s="13">
        <f xml:space="preserve"> stats_auc_ic_summarypage[[#This Row],[AVG_IC50_TCELL]] / stats_auc_ic_summarypage[[#This Row],[AVG_IC50_SOLIDTUMORS]]</f>
        <v>0.35072410148471611</v>
      </c>
      <c r="N206" s="8">
        <v>-9.8101299999999991</v>
      </c>
      <c r="O206" s="20">
        <v>0</v>
      </c>
      <c r="P206" s="10">
        <v>23</v>
      </c>
      <c r="Q206" s="10">
        <v>792</v>
      </c>
      <c r="R206" s="11" t="s">
        <v>21</v>
      </c>
    </row>
    <row r="207" spans="1:18">
      <c r="A207" s="17" t="s">
        <v>389</v>
      </c>
      <c r="B207" s="6" t="s">
        <v>390</v>
      </c>
      <c r="C207" s="17" t="s">
        <v>391</v>
      </c>
      <c r="D207" s="26">
        <v>-0.80140999999999996</v>
      </c>
      <c r="E207" s="26">
        <v>12.295719999999999</v>
      </c>
      <c r="F207" s="26">
        <v>13.09713</v>
      </c>
      <c r="G207" s="30">
        <f xml:space="preserve"> stats_auc_ic_summarypage[[#This Row],[AVG_AUC_TCELL]]/stats_auc_ic_summarypage[[#This Row],[AVG_AUC_SOLIDTUMORS]]</f>
        <v>0.93881025843066379</v>
      </c>
      <c r="H207" s="26">
        <v>-4.9803892658098787</v>
      </c>
      <c r="I207" s="27">
        <v>7.6534059995806116E-5</v>
      </c>
      <c r="J207" s="8">
        <v>-42.408209999999997</v>
      </c>
      <c r="K207" s="8">
        <v>70.916110000000003</v>
      </c>
      <c r="L207" s="8">
        <v>113.32432</v>
      </c>
      <c r="M207" s="13">
        <f xml:space="preserve"> stats_auc_ic_summarypage[[#This Row],[AVG_IC50_TCELL]] / stats_auc_ic_summarypage[[#This Row],[AVG_IC50_SOLIDTUMORS]]</f>
        <v>0.62578015028018696</v>
      </c>
      <c r="N207" s="8">
        <v>-3.6419110564883104</v>
      </c>
      <c r="O207" s="20">
        <v>1.1764220922606595E-3</v>
      </c>
      <c r="P207" s="10">
        <v>18</v>
      </c>
      <c r="Q207" s="10">
        <v>415</v>
      </c>
      <c r="R207" s="11" t="s">
        <v>135</v>
      </c>
    </row>
    <row r="208" spans="1:18">
      <c r="A208" s="17" t="s">
        <v>392</v>
      </c>
      <c r="B208" s="6" t="s">
        <v>26</v>
      </c>
      <c r="C208" s="17" t="s">
        <v>393</v>
      </c>
      <c r="D208" s="26">
        <v>-0.22165000000000001</v>
      </c>
      <c r="E208" s="26">
        <v>0.71765999999999996</v>
      </c>
      <c r="F208" s="26">
        <v>0.93930999999999998</v>
      </c>
      <c r="G208" s="30">
        <f xml:space="preserve"> stats_auc_ic_summarypage[[#This Row],[AVG_AUC_TCELL]]/stats_auc_ic_summarypage[[#This Row],[AVG_AUC_SOLIDTUMORS]]</f>
        <v>0.76402891484174551</v>
      </c>
      <c r="H208" s="26">
        <v>-3.8420399999999999</v>
      </c>
      <c r="I208" s="27">
        <v>9.3999999999999997E-4</v>
      </c>
      <c r="J208" s="8">
        <v>-41.841459999999998</v>
      </c>
      <c r="K208" s="8">
        <v>5.0198900000000002</v>
      </c>
      <c r="L208" s="8">
        <v>46.861350000000002</v>
      </c>
      <c r="M208" s="13">
        <f xml:space="preserve"> stats_auc_ic_summarypage[[#This Row],[AVG_IC50_TCELL]] / stats_auc_ic_summarypage[[#This Row],[AVG_IC50_SOLIDTUMORS]]</f>
        <v>0.10712218064567068</v>
      </c>
      <c r="N208" s="8">
        <v>-14.425129999999999</v>
      </c>
      <c r="O208" s="20">
        <v>0</v>
      </c>
      <c r="P208" s="10">
        <v>22</v>
      </c>
      <c r="Q208" s="10">
        <v>764</v>
      </c>
      <c r="R208" s="11" t="s">
        <v>21</v>
      </c>
    </row>
    <row r="209" spans="1:18">
      <c r="A209" s="17" t="s">
        <v>22</v>
      </c>
      <c r="B209" s="6" t="s">
        <v>22</v>
      </c>
      <c r="C209" s="17" t="s">
        <v>394</v>
      </c>
      <c r="D209" s="26">
        <v>2.4299999999999999E-3</v>
      </c>
      <c r="E209" s="26">
        <v>0.95399999999999996</v>
      </c>
      <c r="F209" s="26">
        <v>0.95157000000000003</v>
      </c>
      <c r="G209" s="30">
        <f xml:space="preserve"> stats_auc_ic_summarypage[[#This Row],[AVG_AUC_TCELL]]/stats_auc_ic_summarypage[[#This Row],[AVG_AUC_SOLIDTUMORS]]</f>
        <v>1.0025536744537973</v>
      </c>
      <c r="H209" s="26">
        <v>0.35358000000000001</v>
      </c>
      <c r="I209" s="27">
        <v>0.72587000000000002</v>
      </c>
      <c r="J209" s="8">
        <v>-41.839919999999999</v>
      </c>
      <c r="K209" s="8">
        <v>17.74785</v>
      </c>
      <c r="L209" s="8">
        <v>59.587769999999999</v>
      </c>
      <c r="M209" s="13">
        <f xml:space="preserve"> stats_auc_ic_summarypage[[#This Row],[AVG_IC50_TCELL]] / stats_auc_ic_summarypage[[#This Row],[AVG_IC50_SOLIDTUMORS]]</f>
        <v>0.29784383607575848</v>
      </c>
      <c r="N209" s="8">
        <v>-10.93318</v>
      </c>
      <c r="O209" s="20">
        <v>0</v>
      </c>
      <c r="P209" s="10">
        <v>22</v>
      </c>
      <c r="Q209" s="10">
        <v>754</v>
      </c>
      <c r="R209" s="11" t="s">
        <v>21</v>
      </c>
    </row>
    <row r="210" spans="1:18">
      <c r="A210" s="17" t="s">
        <v>395</v>
      </c>
      <c r="B210" s="6" t="s">
        <v>26</v>
      </c>
      <c r="C210" s="17" t="s">
        <v>396</v>
      </c>
      <c r="D210" s="26">
        <v>-0.21679999999999999</v>
      </c>
      <c r="E210" s="26">
        <v>0.52376999999999996</v>
      </c>
      <c r="F210" s="26">
        <v>0.74056999999999995</v>
      </c>
      <c r="G210" s="30">
        <f xml:space="preserve"> stats_auc_ic_summarypage[[#This Row],[AVG_AUC_TCELL]]/stats_auc_ic_summarypage[[#This Row],[AVG_AUC_SOLIDTUMORS]]</f>
        <v>0.7072525217062533</v>
      </c>
      <c r="H210" s="26">
        <v>-5.4350381741252436</v>
      </c>
      <c r="I210" s="27">
        <v>1.690200847161379E-5</v>
      </c>
      <c r="J210" s="8">
        <v>-41.781559999999999</v>
      </c>
      <c r="K210" s="8">
        <v>19.599799999999998</v>
      </c>
      <c r="L210" s="8">
        <v>61.381360000000001</v>
      </c>
      <c r="M210" s="13">
        <f xml:space="preserve"> stats_auc_ic_summarypage[[#This Row],[AVG_IC50_TCELL]] / stats_auc_ic_summarypage[[#This Row],[AVG_IC50_SOLIDTUMORS]]</f>
        <v>0.31931192140415265</v>
      </c>
      <c r="N210" s="8">
        <v>-1.8364659084248882</v>
      </c>
      <c r="O210" s="20">
        <v>7.2298898307056922E-2</v>
      </c>
      <c r="P210" s="10">
        <v>22</v>
      </c>
      <c r="Q210" s="10">
        <v>631</v>
      </c>
      <c r="R210" s="11" t="s">
        <v>28</v>
      </c>
    </row>
    <row r="211" spans="1:18">
      <c r="A211" s="17" t="s">
        <v>397</v>
      </c>
      <c r="B211" s="6" t="s">
        <v>398</v>
      </c>
      <c r="C211" s="17" t="s">
        <v>399</v>
      </c>
      <c r="D211" s="26">
        <v>-2.4786299999999999</v>
      </c>
      <c r="E211" s="26">
        <v>11.432079999999999</v>
      </c>
      <c r="F211" s="26">
        <v>13.91071</v>
      </c>
      <c r="G211" s="30">
        <f xml:space="preserve"> stats_auc_ic_summarypage[[#This Row],[AVG_AUC_TCELL]]/stats_auc_ic_summarypage[[#This Row],[AVG_AUC_SOLIDTUMORS]]</f>
        <v>0.82181858438569988</v>
      </c>
      <c r="H211" s="26">
        <v>-10.672811309977288</v>
      </c>
      <c r="I211" s="27">
        <v>4.2451953194139091E-10</v>
      </c>
      <c r="J211" s="8">
        <v>-41.235480000000003</v>
      </c>
      <c r="K211" s="8">
        <v>9.7827599999999997</v>
      </c>
      <c r="L211" s="8">
        <v>51.018239999999999</v>
      </c>
      <c r="M211" s="13">
        <f xml:space="preserve"> stats_auc_ic_summarypage[[#This Row],[AVG_IC50_TCELL]] / stats_auc_ic_summarypage[[#This Row],[AVG_IC50_SOLIDTUMORS]]</f>
        <v>0.19175024461839529</v>
      </c>
      <c r="N211" s="8">
        <v>-16.952420523923564</v>
      </c>
      <c r="O211" s="20">
        <v>2.930500669120182E-33</v>
      </c>
      <c r="P211" s="10">
        <v>21</v>
      </c>
      <c r="Q211" s="10">
        <v>426</v>
      </c>
      <c r="R211" s="11" t="s">
        <v>135</v>
      </c>
    </row>
    <row r="212" spans="1:18">
      <c r="A212" s="17" t="s">
        <v>400</v>
      </c>
      <c r="B212" s="6" t="s">
        <v>103</v>
      </c>
      <c r="C212" s="17" t="s">
        <v>401</v>
      </c>
      <c r="D212" s="26">
        <v>-9.9229999999999999E-2</v>
      </c>
      <c r="E212" s="26">
        <v>0.79064000000000001</v>
      </c>
      <c r="F212" s="26">
        <v>0.88987000000000005</v>
      </c>
      <c r="G212" s="30">
        <f xml:space="preserve"> stats_auc_ic_summarypage[[#This Row],[AVG_AUC_TCELL]]/stats_auc_ic_summarypage[[#This Row],[AVG_AUC_SOLIDTUMORS]]</f>
        <v>0.88848932990212048</v>
      </c>
      <c r="H212" s="26">
        <v>-5.21943</v>
      </c>
      <c r="I212" s="27">
        <v>2.0000000000000002E-5</v>
      </c>
      <c r="J212" s="8">
        <v>-40.371049999999997</v>
      </c>
      <c r="K212" s="8">
        <v>5.8792999999999997</v>
      </c>
      <c r="L212" s="8">
        <v>46.250360000000001</v>
      </c>
      <c r="M212" s="13">
        <f xml:space="preserve"> stats_auc_ic_summarypage[[#This Row],[AVG_IC50_TCELL]] / stats_auc_ic_summarypage[[#This Row],[AVG_IC50_SOLIDTUMORS]]</f>
        <v>0.1271190105331072</v>
      </c>
      <c r="N212" s="8">
        <v>-7.9981499999999999</v>
      </c>
      <c r="O212" s="20">
        <v>0</v>
      </c>
      <c r="P212" s="10">
        <v>21</v>
      </c>
      <c r="Q212" s="10">
        <v>259</v>
      </c>
      <c r="R212" s="11" t="s">
        <v>21</v>
      </c>
    </row>
    <row r="213" spans="1:18">
      <c r="A213" s="17" t="s">
        <v>402</v>
      </c>
      <c r="B213" s="6" t="s">
        <v>58</v>
      </c>
      <c r="C213" s="17" t="s">
        <v>403</v>
      </c>
      <c r="D213" s="26">
        <v>-2.7999999999999998E-4</v>
      </c>
      <c r="E213" s="26">
        <v>0.97394000000000003</v>
      </c>
      <c r="F213" s="26">
        <v>0.97421000000000002</v>
      </c>
      <c r="G213" s="30">
        <f xml:space="preserve"> stats_auc_ic_summarypage[[#This Row],[AVG_AUC_TCELL]]/stats_auc_ic_summarypage[[#This Row],[AVG_AUC_SOLIDTUMORS]]</f>
        <v>0.99972285236242697</v>
      </c>
      <c r="H213" s="26">
        <v>-7.7710000000000001E-2</v>
      </c>
      <c r="I213" s="27">
        <v>0.93871000000000004</v>
      </c>
      <c r="J213" s="8">
        <v>-40.331490000000002</v>
      </c>
      <c r="K213" s="8">
        <v>24.575880000000002</v>
      </c>
      <c r="L213" s="8">
        <v>64.90737</v>
      </c>
      <c r="M213" s="13">
        <f xml:space="preserve"> stats_auc_ic_summarypage[[#This Row],[AVG_IC50_TCELL]] / stats_auc_ic_summarypage[[#This Row],[AVG_IC50_SOLIDTUMORS]]</f>
        <v>0.378630038468667</v>
      </c>
      <c r="N213" s="8">
        <v>-9.5392499999999991</v>
      </c>
      <c r="O213" s="20">
        <v>0</v>
      </c>
      <c r="P213" s="10">
        <v>23</v>
      </c>
      <c r="Q213" s="10">
        <v>792</v>
      </c>
      <c r="R213" s="11" t="s">
        <v>21</v>
      </c>
    </row>
    <row r="214" spans="1:18">
      <c r="A214" s="17" t="s">
        <v>22</v>
      </c>
      <c r="B214" s="6" t="s">
        <v>22</v>
      </c>
      <c r="C214" s="17" t="s">
        <v>404</v>
      </c>
      <c r="D214" s="26">
        <v>-9.3689999999999996E-2</v>
      </c>
      <c r="E214" s="26">
        <v>0.71316999999999997</v>
      </c>
      <c r="F214" s="26">
        <v>0.80686000000000002</v>
      </c>
      <c r="G214" s="30">
        <f xml:space="preserve"> stats_auc_ic_summarypage[[#This Row],[AVG_AUC_TCELL]]/stats_auc_ic_summarypage[[#This Row],[AVG_AUC_SOLIDTUMORS]]</f>
        <v>0.88388320154673672</v>
      </c>
      <c r="H214" s="26">
        <v>-2.1925599999999998</v>
      </c>
      <c r="I214" s="27">
        <v>3.841E-2</v>
      </c>
      <c r="J214" s="8">
        <v>-40.273940000000003</v>
      </c>
      <c r="K214" s="8">
        <v>9.2085399999999993</v>
      </c>
      <c r="L214" s="8">
        <v>49.482480000000002</v>
      </c>
      <c r="M214" s="13">
        <f xml:space="preserve"> stats_auc_ic_summarypage[[#This Row],[AVG_IC50_TCELL]] / stats_auc_ic_summarypage[[#This Row],[AVG_IC50_SOLIDTUMORS]]</f>
        <v>0.18609697816277598</v>
      </c>
      <c r="N214" s="8">
        <v>-9.3998299999999997</v>
      </c>
      <c r="O214" s="20">
        <v>0</v>
      </c>
      <c r="P214" s="10">
        <v>24</v>
      </c>
      <c r="Q214" s="10">
        <v>774</v>
      </c>
      <c r="R214" s="11" t="s">
        <v>21</v>
      </c>
    </row>
    <row r="215" spans="1:18">
      <c r="A215" s="17" t="s">
        <v>22</v>
      </c>
      <c r="B215" s="6" t="s">
        <v>22</v>
      </c>
      <c r="C215" s="17" t="s">
        <v>405</v>
      </c>
      <c r="D215" s="26">
        <v>1.502E-2</v>
      </c>
      <c r="E215" s="26">
        <v>0.95665</v>
      </c>
      <c r="F215" s="26">
        <v>0.94162999999999997</v>
      </c>
      <c r="G215" s="30">
        <f xml:space="preserve"> stats_auc_ic_summarypage[[#This Row],[AVG_AUC_TCELL]]/stats_auc_ic_summarypage[[#This Row],[AVG_AUC_SOLIDTUMORS]]</f>
        <v>1.0159510635812368</v>
      </c>
      <c r="H215" s="26">
        <v>1.3921300000000001</v>
      </c>
      <c r="I215" s="27">
        <v>0.17530999999999999</v>
      </c>
      <c r="J215" s="8">
        <v>-39.971559999999997</v>
      </c>
      <c r="K215" s="8">
        <v>39.161639999999998</v>
      </c>
      <c r="L215" s="8">
        <v>79.133200000000002</v>
      </c>
      <c r="M215" s="13">
        <f xml:space="preserve"> stats_auc_ic_summarypage[[#This Row],[AVG_IC50_TCELL]] / stats_auc_ic_summarypage[[#This Row],[AVG_IC50_SOLIDTUMORS]]</f>
        <v>0.49488255245585921</v>
      </c>
      <c r="N215" s="8">
        <v>-6.04061</v>
      </c>
      <c r="O215" s="20">
        <v>0</v>
      </c>
      <c r="P215" s="10">
        <v>21</v>
      </c>
      <c r="Q215" s="10">
        <v>259</v>
      </c>
      <c r="R215" s="11" t="s">
        <v>21</v>
      </c>
    </row>
    <row r="216" spans="1:18">
      <c r="A216" s="17" t="s">
        <v>406</v>
      </c>
      <c r="B216" s="6" t="s">
        <v>103</v>
      </c>
      <c r="C216" s="17" t="s">
        <v>407</v>
      </c>
      <c r="D216" s="26">
        <v>-0.18751000000000001</v>
      </c>
      <c r="E216" s="26">
        <v>0.77839999999999998</v>
      </c>
      <c r="F216" s="26">
        <v>0.96591000000000005</v>
      </c>
      <c r="G216" s="30">
        <f xml:space="preserve"> stats_auc_ic_summarypage[[#This Row],[AVG_AUC_TCELL]]/stats_auc_ic_summarypage[[#This Row],[AVG_AUC_SOLIDTUMORS]]</f>
        <v>0.80587218270853389</v>
      </c>
      <c r="H216" s="26">
        <v>-2.5019900000000002</v>
      </c>
      <c r="I216" s="27">
        <v>2.027E-2</v>
      </c>
      <c r="J216" s="8">
        <v>-39.752980000000001</v>
      </c>
      <c r="K216" s="8">
        <v>19.54195</v>
      </c>
      <c r="L216" s="8">
        <v>59.294930000000001</v>
      </c>
      <c r="M216" s="13">
        <f xml:space="preserve"> stats_auc_ic_summarypage[[#This Row],[AVG_IC50_TCELL]] / stats_auc_ic_summarypage[[#This Row],[AVG_IC50_SOLIDTUMORS]]</f>
        <v>0.32957202243092282</v>
      </c>
      <c r="N216" s="8">
        <v>-8.1285900000000009</v>
      </c>
      <c r="O216" s="20">
        <v>0</v>
      </c>
      <c r="P216" s="10">
        <v>23</v>
      </c>
      <c r="Q216" s="10">
        <v>773</v>
      </c>
      <c r="R216" s="11" t="s">
        <v>21</v>
      </c>
    </row>
    <row r="217" spans="1:18">
      <c r="A217" s="17" t="s">
        <v>96</v>
      </c>
      <c r="B217" s="6" t="s">
        <v>33</v>
      </c>
      <c r="C217" s="17" t="s">
        <v>408</v>
      </c>
      <c r="D217" s="26">
        <v>1.1100000000000001E-3</v>
      </c>
      <c r="E217" s="26">
        <v>0.97360999999999998</v>
      </c>
      <c r="F217" s="26">
        <v>0.97248999999999997</v>
      </c>
      <c r="G217" s="30">
        <f xml:space="preserve"> stats_auc_ic_summarypage[[#This Row],[AVG_AUC_TCELL]]/stats_auc_ic_summarypage[[#This Row],[AVG_AUC_SOLIDTUMORS]]</f>
        <v>1.0011516827936535</v>
      </c>
      <c r="H217" s="26">
        <v>0.31058999999999998</v>
      </c>
      <c r="I217" s="27">
        <v>0.75863999999999998</v>
      </c>
      <c r="J217" s="8">
        <v>-39.28839</v>
      </c>
      <c r="K217" s="8">
        <v>24.095210000000002</v>
      </c>
      <c r="L217" s="8">
        <v>63.383609999999997</v>
      </c>
      <c r="M217" s="13">
        <f xml:space="preserve"> stats_auc_ic_summarypage[[#This Row],[AVG_IC50_TCELL]] / stats_auc_ic_summarypage[[#This Row],[AVG_IC50_SOLIDTUMORS]]</f>
        <v>0.3801489060026717</v>
      </c>
      <c r="N217" s="8">
        <v>-11.781420000000001</v>
      </c>
      <c r="O217" s="20">
        <v>0</v>
      </c>
      <c r="P217" s="10">
        <v>23</v>
      </c>
      <c r="Q217" s="10">
        <v>792</v>
      </c>
      <c r="R217" s="11" t="s">
        <v>21</v>
      </c>
    </row>
    <row r="218" spans="1:18">
      <c r="A218" s="17" t="s">
        <v>409</v>
      </c>
      <c r="B218" s="6" t="s">
        <v>67</v>
      </c>
      <c r="C218" s="17" t="s">
        <v>410</v>
      </c>
      <c r="D218" s="26">
        <v>-0.16991000000000001</v>
      </c>
      <c r="E218" s="26">
        <v>0.71618000000000004</v>
      </c>
      <c r="F218" s="26">
        <v>0.88609000000000004</v>
      </c>
      <c r="G218" s="30">
        <f xml:space="preserve"> stats_auc_ic_summarypage[[#This Row],[AVG_AUC_TCELL]]/stats_auc_ic_summarypage[[#This Row],[AVG_AUC_SOLIDTUMORS]]</f>
        <v>0.80824746921870239</v>
      </c>
      <c r="H218" s="26">
        <v>-3.36991</v>
      </c>
      <c r="I218" s="27">
        <v>2.7399999999999998E-3</v>
      </c>
      <c r="J218" s="8">
        <v>-39.233339999999998</v>
      </c>
      <c r="K218" s="8">
        <v>7.0535500000000004</v>
      </c>
      <c r="L218" s="8">
        <v>46.28689</v>
      </c>
      <c r="M218" s="13">
        <f xml:space="preserve"> stats_auc_ic_summarypage[[#This Row],[AVG_IC50_TCELL]] / stats_auc_ic_summarypage[[#This Row],[AVG_IC50_SOLIDTUMORS]]</f>
        <v>0.15238764151145173</v>
      </c>
      <c r="N218" s="8">
        <v>-11.14888</v>
      </c>
      <c r="O218" s="20">
        <v>0</v>
      </c>
      <c r="P218" s="10">
        <v>23</v>
      </c>
      <c r="Q218" s="10">
        <v>775</v>
      </c>
      <c r="R218" s="11" t="s">
        <v>21</v>
      </c>
    </row>
    <row r="219" spans="1:18">
      <c r="A219" s="17" t="s">
        <v>411</v>
      </c>
      <c r="B219" s="6" t="s">
        <v>412</v>
      </c>
      <c r="C219" s="17" t="s">
        <v>413</v>
      </c>
      <c r="D219" s="26">
        <v>1.0280199999999999</v>
      </c>
      <c r="E219" s="26">
        <v>14.859</v>
      </c>
      <c r="F219" s="26">
        <v>13.83098</v>
      </c>
      <c r="G219" s="30">
        <f xml:space="preserve"> stats_auc_ic_summarypage[[#This Row],[AVG_AUC_TCELL]]/stats_auc_ic_summarypage[[#This Row],[AVG_AUC_SOLIDTUMORS]]</f>
        <v>1.07432734339866</v>
      </c>
      <c r="J219" s="8">
        <v>-39.173699999999997</v>
      </c>
      <c r="K219" s="8">
        <v>6.6689999999999996</v>
      </c>
      <c r="L219" s="8">
        <v>45.842700000000001</v>
      </c>
      <c r="M219" s="13">
        <f xml:space="preserve"> stats_auc_ic_summarypage[[#This Row],[AVG_IC50_TCELL]] / stats_auc_ic_summarypage[[#This Row],[AVG_IC50_SOLIDTUMORS]]</f>
        <v>0.14547572459737318</v>
      </c>
      <c r="P219" s="10">
        <v>1</v>
      </c>
      <c r="Q219" s="10">
        <v>35</v>
      </c>
      <c r="R219" s="11" t="s">
        <v>135</v>
      </c>
    </row>
    <row r="220" spans="1:18">
      <c r="A220" s="17" t="s">
        <v>414</v>
      </c>
      <c r="B220" s="6" t="s">
        <v>415</v>
      </c>
      <c r="C220" s="17" t="s">
        <v>416</v>
      </c>
      <c r="D220" s="26">
        <v>-0.48463000000000001</v>
      </c>
      <c r="E220" s="26">
        <v>11.489380000000001</v>
      </c>
      <c r="F220" s="26">
        <v>11.97401</v>
      </c>
      <c r="G220" s="30">
        <f xml:space="preserve"> stats_auc_ic_summarypage[[#This Row],[AVG_AUC_TCELL]]/stats_auc_ic_summarypage[[#This Row],[AVG_AUC_SOLIDTUMORS]]</f>
        <v>0.9595265078282047</v>
      </c>
      <c r="H220" s="26">
        <v>-0.88066300862160896</v>
      </c>
      <c r="I220" s="27">
        <v>0.39058263169537855</v>
      </c>
      <c r="J220" s="8">
        <v>-38.880040000000001</v>
      </c>
      <c r="K220" s="8">
        <v>18.297239999999999</v>
      </c>
      <c r="L220" s="8">
        <v>57.177280000000003</v>
      </c>
      <c r="M220" s="13">
        <f xml:space="preserve"> stats_auc_ic_summarypage[[#This Row],[AVG_IC50_TCELL]] / stats_auc_ic_summarypage[[#This Row],[AVG_IC50_SOLIDTUMORS]]</f>
        <v>0.3200089266226025</v>
      </c>
      <c r="N220" s="8">
        <v>-6.8159882251959809</v>
      </c>
      <c r="O220" s="20">
        <v>1.2534831601143348E-8</v>
      </c>
      <c r="P220" s="10">
        <v>17</v>
      </c>
      <c r="Q220" s="10">
        <v>420</v>
      </c>
      <c r="R220" s="11" t="s">
        <v>135</v>
      </c>
    </row>
    <row r="221" spans="1:18">
      <c r="A221" s="17" t="s">
        <v>417</v>
      </c>
      <c r="B221" s="6" t="s">
        <v>418</v>
      </c>
      <c r="C221" s="17" t="s">
        <v>419</v>
      </c>
      <c r="D221" s="26">
        <v>-0.85401000000000005</v>
      </c>
      <c r="E221" s="26">
        <v>13.698650000000001</v>
      </c>
      <c r="F221" s="26">
        <v>14.552659999999999</v>
      </c>
      <c r="G221" s="30">
        <f xml:space="preserve"> stats_auc_ic_summarypage[[#This Row],[AVG_AUC_TCELL]]/stats_auc_ic_summarypage[[#This Row],[AVG_AUC_SOLIDTUMORS]]</f>
        <v>0.94131588314438741</v>
      </c>
      <c r="H221" s="26">
        <v>-2.3434453420240371</v>
      </c>
      <c r="I221" s="27">
        <v>2.9705672409043652E-2</v>
      </c>
      <c r="J221" s="8">
        <v>-38.816679999999998</v>
      </c>
      <c r="K221" s="8">
        <v>44.163670000000003</v>
      </c>
      <c r="L221" s="8">
        <v>82.980350000000001</v>
      </c>
      <c r="M221" s="13">
        <f xml:space="preserve"> stats_auc_ic_summarypage[[#This Row],[AVG_IC50_TCELL]] / stats_auc_ic_summarypage[[#This Row],[AVG_IC50_SOLIDTUMORS]]</f>
        <v>0.53221841074423049</v>
      </c>
      <c r="N221" s="8">
        <v>-2.283245673215978</v>
      </c>
      <c r="O221" s="20">
        <v>3.3540788957117325E-2</v>
      </c>
      <c r="P221" s="10">
        <v>17</v>
      </c>
      <c r="Q221" s="10">
        <v>399</v>
      </c>
      <c r="R221" s="11" t="s">
        <v>135</v>
      </c>
    </row>
    <row r="222" spans="1:18">
      <c r="A222" s="17" t="s">
        <v>420</v>
      </c>
      <c r="B222" s="6" t="s">
        <v>421</v>
      </c>
      <c r="C222" s="17" t="s">
        <v>422</v>
      </c>
      <c r="D222" s="26">
        <v>-2.0077500000000001</v>
      </c>
      <c r="E222" s="26">
        <v>11.817679999999999</v>
      </c>
      <c r="F222" s="26">
        <v>13.825430000000001</v>
      </c>
      <c r="G222" s="30">
        <f xml:space="preserve"> stats_auc_ic_summarypage[[#This Row],[AVG_AUC_TCELL]]/stats_auc_ic_summarypage[[#This Row],[AVG_AUC_SOLIDTUMORS]]</f>
        <v>0.8547784770527932</v>
      </c>
      <c r="H222" s="26">
        <v>-9.2760617235694944</v>
      </c>
      <c r="I222" s="27">
        <v>7.4932513329007618E-9</v>
      </c>
      <c r="J222" s="8">
        <v>-38.799239999999998</v>
      </c>
      <c r="K222" s="8">
        <v>6.4382400000000004</v>
      </c>
      <c r="L222" s="8">
        <v>45.237479999999998</v>
      </c>
      <c r="M222" s="13">
        <f xml:space="preserve"> stats_auc_ic_summarypage[[#This Row],[AVG_IC50_TCELL]] / stats_auc_ic_summarypage[[#This Row],[AVG_IC50_SOLIDTUMORS]]</f>
        <v>0.14232092503826474</v>
      </c>
      <c r="N222" s="8">
        <v>-7.0288764210453323</v>
      </c>
      <c r="O222" s="20">
        <v>9.4062449319845606E-12</v>
      </c>
      <c r="P222" s="10">
        <v>18</v>
      </c>
      <c r="Q222" s="10">
        <v>374</v>
      </c>
      <c r="R222" s="11" t="s">
        <v>135</v>
      </c>
    </row>
    <row r="223" spans="1:18">
      <c r="A223" s="17" t="s">
        <v>423</v>
      </c>
      <c r="B223" s="6" t="s">
        <v>424</v>
      </c>
      <c r="C223" s="17" t="s">
        <v>425</v>
      </c>
      <c r="D223" s="26">
        <v>-1.55491</v>
      </c>
      <c r="E223" s="26">
        <v>11.482250000000001</v>
      </c>
      <c r="F223" s="26">
        <v>13.03716</v>
      </c>
      <c r="G223" s="30">
        <f xml:space="preserve"> stats_auc_ic_summarypage[[#This Row],[AVG_AUC_TCELL]]/stats_auc_ic_summarypage[[#This Row],[AVG_AUC_SOLIDTUMORS]]</f>
        <v>0.88073246013702378</v>
      </c>
      <c r="H223" s="26">
        <v>-6.4712427110610298</v>
      </c>
      <c r="I223" s="27">
        <v>2.2359741625408258E-6</v>
      </c>
      <c r="J223" s="8">
        <v>-38.722149999999999</v>
      </c>
      <c r="K223" s="8">
        <v>15.99569</v>
      </c>
      <c r="L223" s="8">
        <v>54.717840000000002</v>
      </c>
      <c r="M223" s="13">
        <f xml:space="preserve"> stats_auc_ic_summarypage[[#This Row],[AVG_IC50_TCELL]] / stats_auc_ic_summarypage[[#This Row],[AVG_IC50_SOLIDTUMORS]]</f>
        <v>0.29233043555812877</v>
      </c>
      <c r="N223" s="8">
        <v>-12.257479218077977</v>
      </c>
      <c r="O223" s="20">
        <v>1.8742635931095056E-20</v>
      </c>
      <c r="P223" s="10">
        <v>20</v>
      </c>
      <c r="Q223" s="10">
        <v>441</v>
      </c>
      <c r="R223" s="11" t="s">
        <v>135</v>
      </c>
    </row>
    <row r="224" spans="1:18">
      <c r="A224" s="17" t="s">
        <v>426</v>
      </c>
      <c r="B224" s="6" t="s">
        <v>427</v>
      </c>
      <c r="C224" s="17" t="s">
        <v>428</v>
      </c>
      <c r="D224" s="26">
        <v>-0.66439000000000004</v>
      </c>
      <c r="E224" s="26">
        <v>12.507</v>
      </c>
      <c r="F224" s="26">
        <v>13.171390000000001</v>
      </c>
      <c r="G224" s="30">
        <f xml:space="preserve"> stats_auc_ic_summarypage[[#This Row],[AVG_AUC_TCELL]]/stats_auc_ic_summarypage[[#This Row],[AVG_AUC_SOLIDTUMORS]]</f>
        <v>0.94955809523520285</v>
      </c>
      <c r="H224" s="26">
        <v>-2.8206124733710443</v>
      </c>
      <c r="I224" s="27">
        <v>1.3904773990697344E-2</v>
      </c>
      <c r="J224" s="8">
        <v>-37.648769999999999</v>
      </c>
      <c r="K224" s="8">
        <v>60.349460000000001</v>
      </c>
      <c r="L224" s="8">
        <v>97.998230000000007</v>
      </c>
      <c r="M224" s="13">
        <f xml:space="preserve"> stats_auc_ic_summarypage[[#This Row],[AVG_IC50_TCELL]] / stats_auc_ic_summarypage[[#This Row],[AVG_IC50_SOLIDTUMORS]]</f>
        <v>0.6158219388248134</v>
      </c>
      <c r="N224" s="8">
        <v>-2.0032152535557812</v>
      </c>
      <c r="O224" s="20">
        <v>6.5921385267427829E-2</v>
      </c>
      <c r="P224" s="10">
        <v>13</v>
      </c>
      <c r="Q224" s="10">
        <v>407</v>
      </c>
      <c r="R224" s="11" t="s">
        <v>135</v>
      </c>
    </row>
    <row r="225" spans="1:18">
      <c r="A225" s="17" t="s">
        <v>98</v>
      </c>
      <c r="B225" s="6" t="s">
        <v>99</v>
      </c>
      <c r="C225" s="17" t="s">
        <v>230</v>
      </c>
      <c r="D225" s="26">
        <v>-1.312E-2</v>
      </c>
      <c r="E225" s="26">
        <v>0.95620000000000005</v>
      </c>
      <c r="F225" s="26">
        <v>0.96931999999999996</v>
      </c>
      <c r="G225" s="30">
        <f xml:space="preserve"> stats_auc_ic_summarypage[[#This Row],[AVG_AUC_TCELL]]/stats_auc_ic_summarypage[[#This Row],[AVG_AUC_SOLIDTUMORS]]</f>
        <v>0.98646473816696245</v>
      </c>
      <c r="H225" s="26">
        <v>-1.8011299999999999</v>
      </c>
      <c r="I225" s="27">
        <v>8.5029999999999994E-2</v>
      </c>
      <c r="J225" s="8">
        <v>-37.522170000000003</v>
      </c>
      <c r="K225" s="8">
        <v>18.015309999999999</v>
      </c>
      <c r="L225" s="8">
        <v>55.537480000000002</v>
      </c>
      <c r="M225" s="13">
        <f xml:space="preserve"> stats_auc_ic_summarypage[[#This Row],[AVG_IC50_TCELL]] / stats_auc_ic_summarypage[[#This Row],[AVG_IC50_SOLIDTUMORS]]</f>
        <v>0.32438112064141189</v>
      </c>
      <c r="N225" s="8">
        <v>-13.255520000000001</v>
      </c>
      <c r="O225" s="20">
        <v>0</v>
      </c>
      <c r="P225" s="10">
        <v>23</v>
      </c>
      <c r="Q225" s="10">
        <v>772</v>
      </c>
      <c r="R225" s="11" t="s">
        <v>21</v>
      </c>
    </row>
    <row r="226" spans="1:18">
      <c r="A226" s="17" t="s">
        <v>429</v>
      </c>
      <c r="B226" s="6" t="s">
        <v>44</v>
      </c>
      <c r="C226" s="17" t="s">
        <v>430</v>
      </c>
      <c r="D226" s="26">
        <v>2.4199999999999998E-3</v>
      </c>
      <c r="E226" s="26">
        <v>0.95028999999999997</v>
      </c>
      <c r="F226" s="26">
        <v>0.94786999999999999</v>
      </c>
      <c r="G226" s="30">
        <f xml:space="preserve"> stats_auc_ic_summarypage[[#This Row],[AVG_AUC_TCELL]]/stats_auc_ic_summarypage[[#This Row],[AVG_AUC_SOLIDTUMORS]]</f>
        <v>1.0025530927236856</v>
      </c>
      <c r="H226" s="26">
        <v>0.31261</v>
      </c>
      <c r="I226" s="27">
        <v>0.75743000000000005</v>
      </c>
      <c r="J226" s="8">
        <v>-37.451569999999997</v>
      </c>
      <c r="K226" s="8">
        <v>35.182090000000002</v>
      </c>
      <c r="L226" s="8">
        <v>72.633660000000006</v>
      </c>
      <c r="M226" s="13">
        <f xml:space="preserve"> stats_auc_ic_summarypage[[#This Row],[AVG_IC50_TCELL]] / stats_auc_ic_summarypage[[#This Row],[AVG_IC50_SOLIDTUMORS]]</f>
        <v>0.48437721574267356</v>
      </c>
      <c r="N226" s="8">
        <v>-4.2161799999999996</v>
      </c>
      <c r="O226" s="20">
        <v>2.9E-4</v>
      </c>
      <c r="P226" s="10">
        <v>22</v>
      </c>
      <c r="Q226" s="10">
        <v>780</v>
      </c>
      <c r="R226" s="11" t="s">
        <v>21</v>
      </c>
    </row>
    <row r="227" spans="1:18">
      <c r="A227" s="17" t="s">
        <v>431</v>
      </c>
      <c r="B227" s="6" t="s">
        <v>19</v>
      </c>
      <c r="C227" s="17" t="s">
        <v>432</v>
      </c>
      <c r="D227" s="26">
        <v>1.84E-2</v>
      </c>
      <c r="E227" s="26">
        <v>0.96101999999999999</v>
      </c>
      <c r="F227" s="26">
        <v>0.94262000000000001</v>
      </c>
      <c r="G227" s="30">
        <f xml:space="preserve"> stats_auc_ic_summarypage[[#This Row],[AVG_AUC_TCELL]]/stats_auc_ic_summarypage[[#This Row],[AVG_AUC_SOLIDTUMORS]]</f>
        <v>1.0195200611062782</v>
      </c>
      <c r="H227" s="26">
        <v>2.4075700000000002</v>
      </c>
      <c r="I227" s="27">
        <v>2.4039999999999999E-2</v>
      </c>
      <c r="J227" s="8">
        <v>-37.136809999999997</v>
      </c>
      <c r="K227" s="8">
        <v>54.481299999999997</v>
      </c>
      <c r="L227" s="8">
        <v>91.618120000000005</v>
      </c>
      <c r="M227" s="13">
        <f xml:space="preserve"> stats_auc_ic_summarypage[[#This Row],[AVG_IC50_TCELL]] / stats_auc_ic_summarypage[[#This Row],[AVG_IC50_SOLIDTUMORS]]</f>
        <v>0.59465638456672099</v>
      </c>
      <c r="N227" s="8">
        <v>-5.1578099999999996</v>
      </c>
      <c r="O227" s="20">
        <v>1.0000000000000001E-5</v>
      </c>
      <c r="P227" s="10">
        <v>24</v>
      </c>
      <c r="Q227" s="10">
        <v>763</v>
      </c>
      <c r="R227" s="11" t="s">
        <v>21</v>
      </c>
    </row>
    <row r="228" spans="1:18">
      <c r="A228" s="17" t="s">
        <v>433</v>
      </c>
      <c r="B228" s="6" t="s">
        <v>114</v>
      </c>
      <c r="C228" s="17" t="s">
        <v>434</v>
      </c>
      <c r="D228" s="26">
        <v>9.8099999999999993E-3</v>
      </c>
      <c r="E228" s="26">
        <v>0.97882999999999998</v>
      </c>
      <c r="F228" s="26">
        <v>0.96902999999999995</v>
      </c>
      <c r="G228" s="30">
        <f xml:space="preserve"> stats_auc_ic_summarypage[[#This Row],[AVG_AUC_TCELL]]/stats_auc_ic_summarypage[[#This Row],[AVG_AUC_SOLIDTUMORS]]</f>
        <v>1.0101132059894946</v>
      </c>
      <c r="H228" s="26">
        <v>3.1627999999999998</v>
      </c>
      <c r="I228" s="27">
        <v>4.0800000000000003E-3</v>
      </c>
      <c r="J228" s="8">
        <v>-36.415509999999998</v>
      </c>
      <c r="K228" s="8">
        <v>38.860959999999999</v>
      </c>
      <c r="L228" s="8">
        <v>75.276470000000003</v>
      </c>
      <c r="M228" s="13">
        <f xml:space="preserve"> stats_auc_ic_summarypage[[#This Row],[AVG_IC50_TCELL]] / stats_auc_ic_summarypage[[#This Row],[AVG_IC50_SOLIDTUMORS]]</f>
        <v>0.51624312351522328</v>
      </c>
      <c r="N228" s="8">
        <v>-8.8421199999999995</v>
      </c>
      <c r="O228" s="20">
        <v>0</v>
      </c>
      <c r="P228" s="10">
        <v>22</v>
      </c>
      <c r="Q228" s="10">
        <v>787</v>
      </c>
      <c r="R228" s="11" t="s">
        <v>21</v>
      </c>
    </row>
    <row r="229" spans="1:18">
      <c r="A229" s="17" t="s">
        <v>435</v>
      </c>
      <c r="B229" s="6" t="s">
        <v>199</v>
      </c>
      <c r="C229" s="17" t="s">
        <v>436</v>
      </c>
      <c r="D229" s="26">
        <v>1.6750000000000001E-2</v>
      </c>
      <c r="E229" s="26">
        <v>0.98079000000000005</v>
      </c>
      <c r="F229" s="26">
        <v>0.96403000000000005</v>
      </c>
      <c r="G229" s="30">
        <f xml:space="preserve"> stats_auc_ic_summarypage[[#This Row],[AVG_AUC_TCELL]]/stats_auc_ic_summarypage[[#This Row],[AVG_AUC_SOLIDTUMORS]]</f>
        <v>1.017385351078286</v>
      </c>
      <c r="H229" s="26">
        <v>6.8215399999999997</v>
      </c>
      <c r="I229" s="27">
        <v>0</v>
      </c>
      <c r="J229" s="8">
        <v>-36.359670000000001</v>
      </c>
      <c r="K229" s="8">
        <v>68.889120000000005</v>
      </c>
      <c r="L229" s="8">
        <v>105.24879</v>
      </c>
      <c r="M229" s="13">
        <f xml:space="preserve"> stats_auc_ic_summarypage[[#This Row],[AVG_IC50_TCELL]] / stats_auc_ic_summarypage[[#This Row],[AVG_IC50_SOLIDTUMORS]]</f>
        <v>0.65453598088871145</v>
      </c>
      <c r="N229" s="8">
        <v>-2.9047700000000001</v>
      </c>
      <c r="O229" s="20">
        <v>7.5900000000000004E-3</v>
      </c>
      <c r="P229" s="10">
        <v>23</v>
      </c>
      <c r="Q229" s="10">
        <v>788</v>
      </c>
      <c r="R229" s="11" t="s">
        <v>21</v>
      </c>
    </row>
    <row r="230" spans="1:18">
      <c r="A230" s="17" t="s">
        <v>437</v>
      </c>
      <c r="B230" s="6" t="s">
        <v>228</v>
      </c>
      <c r="C230" s="17" t="s">
        <v>438</v>
      </c>
      <c r="D230" s="26">
        <v>-0.28256999999999999</v>
      </c>
      <c r="E230" s="26">
        <v>0.55993000000000004</v>
      </c>
      <c r="F230" s="26">
        <v>0.84248999999999996</v>
      </c>
      <c r="G230" s="30">
        <f xml:space="preserve"> stats_auc_ic_summarypage[[#This Row],[AVG_AUC_TCELL]]/stats_auc_ic_summarypage[[#This Row],[AVG_AUC_SOLIDTUMORS]]</f>
        <v>0.66461322983062121</v>
      </c>
      <c r="H230" s="26">
        <v>-6.9581</v>
      </c>
      <c r="I230" s="27">
        <v>0</v>
      </c>
      <c r="J230" s="8">
        <v>-36.161790000000003</v>
      </c>
      <c r="K230" s="8">
        <v>3.6047899999999999</v>
      </c>
      <c r="L230" s="8">
        <v>39.766579999999998</v>
      </c>
      <c r="M230" s="13">
        <f xml:space="preserve"> stats_auc_ic_summarypage[[#This Row],[AVG_IC50_TCELL]] / stats_auc_ic_summarypage[[#This Row],[AVG_IC50_SOLIDTUMORS]]</f>
        <v>9.0648730667812025E-2</v>
      </c>
      <c r="N230" s="8">
        <v>-11.012930000000001</v>
      </c>
      <c r="O230" s="20">
        <v>0</v>
      </c>
      <c r="P230" s="10">
        <v>23</v>
      </c>
      <c r="Q230" s="10">
        <v>773</v>
      </c>
      <c r="R230" s="11" t="s">
        <v>21</v>
      </c>
    </row>
    <row r="231" spans="1:18">
      <c r="A231" s="17" t="s">
        <v>165</v>
      </c>
      <c r="B231" s="6" t="s">
        <v>67</v>
      </c>
      <c r="C231" s="17" t="s">
        <v>166</v>
      </c>
      <c r="D231" s="26">
        <v>-0.19919000000000001</v>
      </c>
      <c r="E231" s="26">
        <v>0.67508999999999997</v>
      </c>
      <c r="F231" s="26">
        <v>0.87427999999999995</v>
      </c>
      <c r="G231" s="30">
        <f xml:space="preserve"> stats_auc_ic_summarypage[[#This Row],[AVG_AUC_TCELL]]/stats_auc_ic_summarypage[[#This Row],[AVG_AUC_SOLIDTUMORS]]</f>
        <v>0.77216681154778788</v>
      </c>
      <c r="H231" s="26">
        <v>-5.61273</v>
      </c>
      <c r="I231" s="27">
        <v>1.0000000000000001E-5</v>
      </c>
      <c r="J231" s="8">
        <v>-35.668819999999997</v>
      </c>
      <c r="K231" s="8">
        <v>5.2758200000000004</v>
      </c>
      <c r="L231" s="8">
        <v>40.94464</v>
      </c>
      <c r="M231" s="13">
        <f xml:space="preserve"> stats_auc_ic_summarypage[[#This Row],[AVG_IC50_TCELL]] / stats_auc_ic_summarypage[[#This Row],[AVG_IC50_SOLIDTUMORS]]</f>
        <v>0.12885251891334251</v>
      </c>
      <c r="N231" s="8">
        <v>-13.172169999999999</v>
      </c>
      <c r="O231" s="20">
        <v>0</v>
      </c>
      <c r="P231" s="10">
        <v>23</v>
      </c>
      <c r="Q231" s="10">
        <v>777</v>
      </c>
      <c r="R231" s="11" t="s">
        <v>21</v>
      </c>
    </row>
    <row r="232" spans="1:18">
      <c r="A232" s="17" t="s">
        <v>22</v>
      </c>
      <c r="B232" s="6" t="s">
        <v>22</v>
      </c>
      <c r="C232" s="17" t="s">
        <v>439</v>
      </c>
      <c r="D232" s="26">
        <v>1.477E-2</v>
      </c>
      <c r="E232" s="26">
        <v>0.98763000000000001</v>
      </c>
      <c r="F232" s="26">
        <v>0.97285999999999995</v>
      </c>
      <c r="G232" s="30">
        <f xml:space="preserve"> stats_auc_ic_summarypage[[#This Row],[AVG_AUC_TCELL]]/stats_auc_ic_summarypage[[#This Row],[AVG_AUC_SOLIDTUMORS]]</f>
        <v>1.0151820405813787</v>
      </c>
      <c r="H232" s="26">
        <v>9.1926413251273864</v>
      </c>
      <c r="I232" s="27">
        <v>1.1409144239715481E-9</v>
      </c>
      <c r="J232" s="8">
        <v>-35.227879999999999</v>
      </c>
      <c r="K232" s="8">
        <v>8.4736700000000003</v>
      </c>
      <c r="L232" s="8">
        <v>43.701549999999997</v>
      </c>
      <c r="M232" s="13">
        <f xml:space="preserve"> stats_auc_ic_summarypage[[#This Row],[AVG_IC50_TCELL]] / stats_auc_ic_summarypage[[#This Row],[AVG_IC50_SOLIDTUMORS]]</f>
        <v>0.19389861458003207</v>
      </c>
      <c r="N232" s="8">
        <v>-10.883041241933954</v>
      </c>
      <c r="O232" s="20">
        <v>3.3332345839658749E-24</v>
      </c>
      <c r="P232" s="10">
        <v>22</v>
      </c>
      <c r="Q232" s="10">
        <v>600</v>
      </c>
      <c r="R232" s="11" t="s">
        <v>28</v>
      </c>
    </row>
    <row r="233" spans="1:18">
      <c r="A233" s="17" t="s">
        <v>141</v>
      </c>
      <c r="B233" s="6" t="s">
        <v>33</v>
      </c>
      <c r="C233" s="17" t="s">
        <v>440</v>
      </c>
      <c r="D233" s="26">
        <v>-0.14817</v>
      </c>
      <c r="E233" s="26">
        <v>0.68740999999999997</v>
      </c>
      <c r="F233" s="26">
        <v>0.83557999999999999</v>
      </c>
      <c r="G233" s="30">
        <f xml:space="preserve"> stats_auc_ic_summarypage[[#This Row],[AVG_AUC_TCELL]]/stats_auc_ic_summarypage[[#This Row],[AVG_AUC_SOLIDTUMORS]]</f>
        <v>0.82267407070537824</v>
      </c>
      <c r="H233" s="26">
        <v>-5.4033671599496929</v>
      </c>
      <c r="I233" s="27">
        <v>1.7985647621223157E-5</v>
      </c>
      <c r="J233" s="8">
        <v>-34.75367</v>
      </c>
      <c r="K233" s="8">
        <v>19.041679999999999</v>
      </c>
      <c r="L233" s="8">
        <v>53.795340000000003</v>
      </c>
      <c r="M233" s="13">
        <f xml:space="preserve"> stats_auc_ic_summarypage[[#This Row],[AVG_IC50_TCELL]] / stats_auc_ic_summarypage[[#This Row],[AVG_IC50_SOLIDTUMORS]]</f>
        <v>0.35396523193272872</v>
      </c>
      <c r="N233" s="8">
        <v>-1.7360275169585084</v>
      </c>
      <c r="O233" s="20">
        <v>9.0517996536567932E-2</v>
      </c>
      <c r="P233" s="10">
        <v>23</v>
      </c>
      <c r="Q233" s="10">
        <v>626</v>
      </c>
      <c r="R233" s="11" t="s">
        <v>28</v>
      </c>
    </row>
    <row r="234" spans="1:18">
      <c r="A234" s="17" t="s">
        <v>441</v>
      </c>
      <c r="B234" s="6" t="s">
        <v>442</v>
      </c>
      <c r="C234" s="17" t="s">
        <v>443</v>
      </c>
      <c r="D234" s="26">
        <v>-3.9780700000000002</v>
      </c>
      <c r="E234" s="26">
        <v>8.7362199999999994</v>
      </c>
      <c r="F234" s="26">
        <v>12.71429</v>
      </c>
      <c r="G234" s="30">
        <f xml:space="preserve"> stats_auc_ic_summarypage[[#This Row],[AVG_AUC_TCELL]]/stats_auc_ic_summarypage[[#This Row],[AVG_AUC_SOLIDTUMORS]]</f>
        <v>0.68711819535341723</v>
      </c>
      <c r="H234" s="26">
        <v>-9.6228287297864838</v>
      </c>
      <c r="I234" s="27">
        <v>1.4152100135790175E-8</v>
      </c>
      <c r="J234" s="8">
        <v>-34.505319999999998</v>
      </c>
      <c r="K234" s="8">
        <v>2.6033900000000001</v>
      </c>
      <c r="L234" s="8">
        <v>37.108710000000002</v>
      </c>
      <c r="M234" s="13">
        <f xml:space="preserve"> stats_auc_ic_summarypage[[#This Row],[AVG_IC50_TCELL]] / stats_auc_ic_summarypage[[#This Row],[AVG_IC50_SOLIDTUMORS]]</f>
        <v>7.0155766665022851E-2</v>
      </c>
      <c r="N234" s="8">
        <v>-7.7550883929796974</v>
      </c>
      <c r="O234" s="20">
        <v>2.3445741193429243E-13</v>
      </c>
      <c r="P234" s="10">
        <v>17</v>
      </c>
      <c r="Q234" s="10">
        <v>231</v>
      </c>
      <c r="R234" s="11" t="s">
        <v>135</v>
      </c>
    </row>
    <row r="235" spans="1:18">
      <c r="A235" s="17" t="s">
        <v>22</v>
      </c>
      <c r="B235" s="6" t="s">
        <v>22</v>
      </c>
      <c r="C235" s="17" t="s">
        <v>444</v>
      </c>
      <c r="D235" s="26">
        <v>4.0999999999999999E-4</v>
      </c>
      <c r="E235" s="26">
        <v>0.94430999999999998</v>
      </c>
      <c r="F235" s="26">
        <v>0.94389999999999996</v>
      </c>
      <c r="G235" s="30">
        <f xml:space="preserve"> stats_auc_ic_summarypage[[#This Row],[AVG_AUC_TCELL]]/stats_auc_ic_summarypage[[#This Row],[AVG_AUC_SOLIDTUMORS]]</f>
        <v>1.0004343680474628</v>
      </c>
      <c r="H235" s="26">
        <v>4.5060000000000003E-2</v>
      </c>
      <c r="I235" s="27">
        <v>0.96445000000000003</v>
      </c>
      <c r="J235" s="8">
        <v>-34.307989999999997</v>
      </c>
      <c r="K235" s="8">
        <v>29.158629999999999</v>
      </c>
      <c r="L235" s="8">
        <v>63.466619999999999</v>
      </c>
      <c r="M235" s="13">
        <f xml:space="preserve"> stats_auc_ic_summarypage[[#This Row],[AVG_IC50_TCELL]] / stats_auc_ic_summarypage[[#This Row],[AVG_IC50_SOLIDTUMORS]]</f>
        <v>0.45943253319619037</v>
      </c>
      <c r="N235" s="8">
        <v>-6.7542600000000004</v>
      </c>
      <c r="O235" s="20">
        <v>0</v>
      </c>
      <c r="P235" s="10">
        <v>23</v>
      </c>
      <c r="Q235" s="10">
        <v>788</v>
      </c>
      <c r="R235" s="11" t="s">
        <v>21</v>
      </c>
    </row>
    <row r="236" spans="1:18">
      <c r="A236" s="17" t="s">
        <v>22</v>
      </c>
      <c r="B236" s="6" t="s">
        <v>22</v>
      </c>
      <c r="C236" s="17" t="s">
        <v>445</v>
      </c>
      <c r="D236" s="26">
        <v>1.2319999999999999E-2</v>
      </c>
      <c r="E236" s="26">
        <v>0.9839</v>
      </c>
      <c r="F236" s="26">
        <v>0.97158</v>
      </c>
      <c r="G236" s="30">
        <f xml:space="preserve"> stats_auc_ic_summarypage[[#This Row],[AVG_AUC_TCELL]]/stats_auc_ic_summarypage[[#This Row],[AVG_AUC_SOLIDTUMORS]]</f>
        <v>1.0126803762942835</v>
      </c>
      <c r="H236" s="26">
        <v>4.6477179908417163</v>
      </c>
      <c r="I236" s="27">
        <v>1.1488455764918291E-4</v>
      </c>
      <c r="J236" s="8">
        <v>-34.276440000000001</v>
      </c>
      <c r="K236" s="8">
        <v>6.8919100000000002</v>
      </c>
      <c r="L236" s="8">
        <v>41.168349999999997</v>
      </c>
      <c r="M236" s="13">
        <f xml:space="preserve"> stats_auc_ic_summarypage[[#This Row],[AVG_IC50_TCELL]] / stats_auc_ic_summarypage[[#This Row],[AVG_IC50_SOLIDTUMORS]]</f>
        <v>0.16740797238655425</v>
      </c>
      <c r="N236" s="8">
        <v>-12.078360158208735</v>
      </c>
      <c r="O236" s="20">
        <v>7.6947883388432778E-30</v>
      </c>
      <c r="P236" s="10">
        <v>21</v>
      </c>
      <c r="Q236" s="10">
        <v>599</v>
      </c>
      <c r="R236" s="11" t="s">
        <v>28</v>
      </c>
    </row>
    <row r="237" spans="1:18">
      <c r="A237" s="17" t="s">
        <v>446</v>
      </c>
      <c r="B237" s="6" t="s">
        <v>103</v>
      </c>
      <c r="C237" s="17" t="s">
        <v>447</v>
      </c>
      <c r="D237" s="26">
        <v>1.9910000000000001E-2</v>
      </c>
      <c r="E237" s="26">
        <v>0.98048000000000002</v>
      </c>
      <c r="F237" s="26">
        <v>0.96057000000000003</v>
      </c>
      <c r="G237" s="30">
        <f xml:space="preserve"> stats_auc_ic_summarypage[[#This Row],[AVG_AUC_TCELL]]/stats_auc_ic_summarypage[[#This Row],[AVG_AUC_SOLIDTUMORS]]</f>
        <v>1.0207272765129038</v>
      </c>
      <c r="H237" s="26">
        <v>6.1828593930104487</v>
      </c>
      <c r="I237" s="27">
        <v>1.2011137231459432E-8</v>
      </c>
      <c r="J237" s="8">
        <v>-34.192030000000003</v>
      </c>
      <c r="K237" s="8">
        <v>5.9085200000000002</v>
      </c>
      <c r="L237" s="8">
        <v>40.100549999999998</v>
      </c>
      <c r="M237" s="13">
        <f xml:space="preserve"> stats_auc_ic_summarypage[[#This Row],[AVG_IC50_TCELL]] / stats_auc_ic_summarypage[[#This Row],[AVG_IC50_SOLIDTUMORS]]</f>
        <v>0.14734261749527128</v>
      </c>
      <c r="N237" s="8">
        <v>-12.213833453236054</v>
      </c>
      <c r="O237" s="20">
        <v>1.3531120299597009E-30</v>
      </c>
      <c r="P237" s="10">
        <v>23</v>
      </c>
      <c r="Q237" s="10">
        <v>626</v>
      </c>
      <c r="R237" s="11" t="s">
        <v>28</v>
      </c>
    </row>
    <row r="238" spans="1:18">
      <c r="A238" s="17" t="s">
        <v>448</v>
      </c>
      <c r="B238" s="6" t="s">
        <v>103</v>
      </c>
      <c r="C238" s="17" t="s">
        <v>449</v>
      </c>
      <c r="D238" s="26">
        <v>-9.5999999999999992E-3</v>
      </c>
      <c r="E238" s="26">
        <v>0.86916000000000004</v>
      </c>
      <c r="F238" s="26">
        <v>0.87875999999999999</v>
      </c>
      <c r="G238" s="30">
        <f xml:space="preserve"> stats_auc_ic_summarypage[[#This Row],[AVG_AUC_TCELL]]/stats_auc_ic_summarypage[[#This Row],[AVG_AUC_SOLIDTUMORS]]</f>
        <v>0.98907551549911243</v>
      </c>
      <c r="H238" s="26">
        <v>-0.17412761088865761</v>
      </c>
      <c r="I238" s="27">
        <v>0.86333518538571341</v>
      </c>
      <c r="J238" s="8">
        <v>-34.109220000000001</v>
      </c>
      <c r="K238" s="8">
        <v>6.0122499999999999</v>
      </c>
      <c r="L238" s="8">
        <v>40.121459999999999</v>
      </c>
      <c r="M238" s="13">
        <f xml:space="preserve"> stats_auc_ic_summarypage[[#This Row],[AVG_IC50_TCELL]] / stats_auc_ic_summarypage[[#This Row],[AVG_IC50_SOLIDTUMORS]]</f>
        <v>0.1498512267499737</v>
      </c>
      <c r="N238" s="8">
        <v>-7.1732607628613456</v>
      </c>
      <c r="O238" s="20">
        <v>2.0564861413865372E-12</v>
      </c>
      <c r="P238" s="10">
        <v>23</v>
      </c>
      <c r="Q238" s="10">
        <v>631</v>
      </c>
      <c r="R238" s="11" t="s">
        <v>28</v>
      </c>
    </row>
    <row r="239" spans="1:18">
      <c r="A239" s="17" t="s">
        <v>312</v>
      </c>
      <c r="B239" s="6" t="s">
        <v>450</v>
      </c>
      <c r="C239" s="17" t="s">
        <v>451</v>
      </c>
      <c r="D239" s="26">
        <v>-0.35532999999999998</v>
      </c>
      <c r="E239" s="26">
        <v>13.738200000000001</v>
      </c>
      <c r="F239" s="26">
        <v>14.093529999999999</v>
      </c>
      <c r="G239" s="30">
        <f xml:space="preserve"> stats_auc_ic_summarypage[[#This Row],[AVG_AUC_TCELL]]/stats_auc_ic_summarypage[[#This Row],[AVG_AUC_SOLIDTUMORS]]</f>
        <v>0.9747877217418206</v>
      </c>
      <c r="H239" s="26">
        <v>-1.8032525774537831</v>
      </c>
      <c r="I239" s="27">
        <v>8.5788225362193507E-2</v>
      </c>
      <c r="J239" s="8">
        <v>-34.108029999999999</v>
      </c>
      <c r="K239" s="8">
        <v>309.16149999999999</v>
      </c>
      <c r="L239" s="8">
        <v>343.26952999999997</v>
      </c>
      <c r="M239" s="13">
        <f xml:space="preserve"> stats_auc_ic_summarypage[[#This Row],[AVG_IC50_TCELL]] / stats_auc_ic_summarypage[[#This Row],[AVG_IC50_SOLIDTUMORS]]</f>
        <v>0.90063775832361237</v>
      </c>
      <c r="N239" s="8">
        <v>-1.3685954773893592</v>
      </c>
      <c r="O239" s="20">
        <v>0.18249206671606086</v>
      </c>
      <c r="P239" s="10">
        <v>20</v>
      </c>
      <c r="Q239" s="10">
        <v>327</v>
      </c>
      <c r="R239" s="11" t="s">
        <v>135</v>
      </c>
    </row>
    <row r="240" spans="1:18">
      <c r="A240" s="17" t="s">
        <v>452</v>
      </c>
      <c r="B240" s="6" t="s">
        <v>67</v>
      </c>
      <c r="C240" s="17" t="s">
        <v>453</v>
      </c>
      <c r="D240" s="26">
        <v>-8.1619999999999998E-2</v>
      </c>
      <c r="E240" s="26">
        <v>0.73155000000000003</v>
      </c>
      <c r="F240" s="26">
        <v>0.81316999999999995</v>
      </c>
      <c r="G240" s="30">
        <f xml:space="preserve"> stats_auc_ic_summarypage[[#This Row],[AVG_AUC_TCELL]]/stats_auc_ic_summarypage[[#This Row],[AVG_AUC_SOLIDTUMORS]]</f>
        <v>0.8996273841878083</v>
      </c>
      <c r="H240" s="26">
        <v>-6.0867699999999996</v>
      </c>
      <c r="I240" s="27">
        <v>0</v>
      </c>
      <c r="J240" s="8">
        <v>-33.616810000000001</v>
      </c>
      <c r="K240" s="8">
        <v>5.9082100000000004</v>
      </c>
      <c r="L240" s="8">
        <v>39.525010000000002</v>
      </c>
      <c r="M240" s="13">
        <f xml:space="preserve"> stats_auc_ic_summarypage[[#This Row],[AVG_IC50_TCELL]] / stats_auc_ic_summarypage[[#This Row],[AVG_IC50_SOLIDTUMORS]]</f>
        <v>0.14948029108658037</v>
      </c>
      <c r="N240" s="8">
        <v>-8.2564100000000007</v>
      </c>
      <c r="O240" s="20">
        <v>0</v>
      </c>
      <c r="P240" s="10">
        <v>24</v>
      </c>
      <c r="Q240" s="10">
        <v>775</v>
      </c>
      <c r="R240" s="11" t="s">
        <v>21</v>
      </c>
    </row>
    <row r="241" spans="1:18">
      <c r="A241" s="17" t="s">
        <v>454</v>
      </c>
      <c r="B241" s="6" t="s">
        <v>53</v>
      </c>
      <c r="C241" s="17" t="s">
        <v>455</v>
      </c>
      <c r="D241" s="26">
        <v>-4.3180000000000003E-2</v>
      </c>
      <c r="E241" s="26">
        <v>0.86868000000000001</v>
      </c>
      <c r="F241" s="26">
        <v>0.91186</v>
      </c>
      <c r="G241" s="30">
        <f xml:space="preserve"> stats_auc_ic_summarypage[[#This Row],[AVG_AUC_TCELL]]/stats_auc_ic_summarypage[[#This Row],[AVG_AUC_SOLIDTUMORS]]</f>
        <v>0.9526462395543176</v>
      </c>
      <c r="H241" s="26">
        <v>-1.9372799999999999</v>
      </c>
      <c r="I241" s="27">
        <v>9.2920000000000003E-2</v>
      </c>
      <c r="J241" s="8">
        <v>-33.551819999999999</v>
      </c>
      <c r="K241" s="8">
        <v>9.3719300000000008</v>
      </c>
      <c r="L241" s="8">
        <v>42.923749999999998</v>
      </c>
      <c r="M241" s="13">
        <f xml:space="preserve"> stats_auc_ic_summarypage[[#This Row],[AVG_IC50_TCELL]] / stats_auc_ic_summarypage[[#This Row],[AVG_IC50_SOLIDTUMORS]]</f>
        <v>0.21833903142199834</v>
      </c>
      <c r="N241" s="8">
        <v>-10.11425</v>
      </c>
      <c r="O241" s="20">
        <v>0</v>
      </c>
      <c r="P241" s="10">
        <v>8</v>
      </c>
      <c r="Q241" s="10">
        <v>445</v>
      </c>
      <c r="R241" s="11" t="s">
        <v>21</v>
      </c>
    </row>
    <row r="242" spans="1:18">
      <c r="A242" s="17" t="s">
        <v>22</v>
      </c>
      <c r="B242" s="6" t="s">
        <v>22</v>
      </c>
      <c r="C242" s="17" t="s">
        <v>456</v>
      </c>
      <c r="D242" s="26">
        <v>-0.22605</v>
      </c>
      <c r="E242" s="26">
        <v>0.63114000000000003</v>
      </c>
      <c r="F242" s="26">
        <v>0.85719000000000001</v>
      </c>
      <c r="G242" s="30">
        <f xml:space="preserve"> stats_auc_ic_summarypage[[#This Row],[AVG_AUC_TCELL]]/stats_auc_ic_summarypage[[#This Row],[AVG_AUC_SOLIDTUMORS]]</f>
        <v>0.73628950407727578</v>
      </c>
      <c r="H242" s="26">
        <v>-7.2492599999999996</v>
      </c>
      <c r="I242" s="27">
        <v>0</v>
      </c>
      <c r="J242" s="8">
        <v>-33.497770000000003</v>
      </c>
      <c r="K242" s="8">
        <v>2.4922200000000001</v>
      </c>
      <c r="L242" s="8">
        <v>35.989989999999999</v>
      </c>
      <c r="M242" s="13">
        <f xml:space="preserve"> stats_auc_ic_summarypage[[#This Row],[AVG_IC50_TCELL]] / stats_auc_ic_summarypage[[#This Row],[AVG_IC50_SOLIDTUMORS]]</f>
        <v>6.9247588009888311E-2</v>
      </c>
      <c r="N242" s="8">
        <v>-13.8452</v>
      </c>
      <c r="O242" s="20">
        <v>0</v>
      </c>
      <c r="P242" s="10">
        <v>23</v>
      </c>
      <c r="Q242" s="10">
        <v>775</v>
      </c>
      <c r="R242" s="11" t="s">
        <v>21</v>
      </c>
    </row>
    <row r="243" spans="1:18">
      <c r="A243" s="17" t="s">
        <v>457</v>
      </c>
      <c r="B243" s="6" t="s">
        <v>458</v>
      </c>
      <c r="C243" s="17" t="s">
        <v>459</v>
      </c>
      <c r="D243" s="26">
        <v>-1.17761</v>
      </c>
      <c r="E243" s="26">
        <v>11.481</v>
      </c>
      <c r="F243" s="26">
        <v>12.658609999999999</v>
      </c>
      <c r="G243" s="30">
        <f xml:space="preserve"> stats_auc_ic_summarypage[[#This Row],[AVG_AUC_TCELL]]/stats_auc_ic_summarypage[[#This Row],[AVG_AUC_SOLIDTUMORS]]</f>
        <v>0.90697161852683672</v>
      </c>
      <c r="H243" s="26">
        <v>-7.7541083462037559</v>
      </c>
      <c r="I243" s="27">
        <v>2.0159894934641352E-8</v>
      </c>
      <c r="J243" s="8">
        <v>-33.430430000000001</v>
      </c>
      <c r="K243" s="8">
        <v>24.95476</v>
      </c>
      <c r="L243" s="8">
        <v>58.385190000000001</v>
      </c>
      <c r="M243" s="13">
        <f xml:space="preserve"> stats_auc_ic_summarypage[[#This Row],[AVG_IC50_TCELL]] / stats_auc_ic_summarypage[[#This Row],[AVG_IC50_SOLIDTUMORS]]</f>
        <v>0.42741592516869431</v>
      </c>
      <c r="N243" s="8">
        <v>-7.4055982444810944</v>
      </c>
      <c r="O243" s="20">
        <v>1.6606819170462956E-10</v>
      </c>
      <c r="P243" s="10">
        <v>21</v>
      </c>
      <c r="Q243" s="10">
        <v>417</v>
      </c>
      <c r="R243" s="11" t="s">
        <v>135</v>
      </c>
    </row>
    <row r="244" spans="1:18">
      <c r="A244" s="17" t="s">
        <v>460</v>
      </c>
      <c r="B244" s="6" t="s">
        <v>461</v>
      </c>
      <c r="C244" s="17" t="s">
        <v>462</v>
      </c>
      <c r="D244" s="26">
        <v>-3.3340000000000002E-2</v>
      </c>
      <c r="E244" s="26">
        <v>11.659660000000001</v>
      </c>
      <c r="F244" s="26">
        <v>11.693</v>
      </c>
      <c r="G244" s="30">
        <f xml:space="preserve"> stats_auc_ic_summarypage[[#This Row],[AVG_AUC_TCELL]]/stats_auc_ic_summarypage[[#This Row],[AVG_AUC_SOLIDTUMORS]]</f>
        <v>0.99714872145728217</v>
      </c>
      <c r="H244" s="26">
        <v>-7.0865486765349484E-2</v>
      </c>
      <c r="I244" s="27">
        <v>0.94417421940290813</v>
      </c>
      <c r="J244" s="8">
        <v>-33.114510000000003</v>
      </c>
      <c r="K244" s="8">
        <v>26.887419999999999</v>
      </c>
      <c r="L244" s="8">
        <v>60.001919999999998</v>
      </c>
      <c r="M244" s="13">
        <f xml:space="preserve"> stats_auc_ic_summarypage[[#This Row],[AVG_IC50_TCELL]] / stats_auc_ic_summarypage[[#This Row],[AVG_IC50_SOLIDTUMORS]]</f>
        <v>0.44810932716819729</v>
      </c>
      <c r="N244" s="8">
        <v>-4.6204739290606014</v>
      </c>
      <c r="O244" s="20">
        <v>4.5444914442565392E-5</v>
      </c>
      <c r="P244" s="10">
        <v>20</v>
      </c>
      <c r="Q244" s="10">
        <v>411</v>
      </c>
      <c r="R244" s="11" t="s">
        <v>135</v>
      </c>
    </row>
    <row r="245" spans="1:18">
      <c r="A245" s="17" t="s">
        <v>96</v>
      </c>
      <c r="B245" s="6" t="s">
        <v>33</v>
      </c>
      <c r="C245" s="17" t="s">
        <v>106</v>
      </c>
      <c r="D245" s="26">
        <v>1.021E-2</v>
      </c>
      <c r="E245" s="26">
        <v>0.94459000000000004</v>
      </c>
      <c r="F245" s="26">
        <v>0.93437999999999999</v>
      </c>
      <c r="G245" s="30">
        <f xml:space="preserve"> stats_auc_ic_summarypage[[#This Row],[AVG_AUC_TCELL]]/stats_auc_ic_summarypage[[#This Row],[AVG_AUC_SOLIDTUMORS]]</f>
        <v>1.0109270318285923</v>
      </c>
      <c r="H245" s="26">
        <v>1.15255</v>
      </c>
      <c r="I245" s="27">
        <v>0.26013999999999998</v>
      </c>
      <c r="J245" s="8">
        <v>-32.85568</v>
      </c>
      <c r="K245" s="8">
        <v>30.636040000000001</v>
      </c>
      <c r="L245" s="8">
        <v>63.491720000000001</v>
      </c>
      <c r="M245" s="13">
        <f xml:space="preserve"> stats_auc_ic_summarypage[[#This Row],[AVG_IC50_TCELL]] / stats_auc_ic_summarypage[[#This Row],[AVG_IC50_SOLIDTUMORS]]</f>
        <v>0.48252024043450076</v>
      </c>
      <c r="N245" s="8">
        <v>-5.48367</v>
      </c>
      <c r="O245" s="20">
        <v>0</v>
      </c>
      <c r="P245" s="10">
        <v>23</v>
      </c>
      <c r="Q245" s="10">
        <v>798</v>
      </c>
      <c r="R245" s="11" t="s">
        <v>21</v>
      </c>
    </row>
    <row r="246" spans="1:18">
      <c r="A246" s="17" t="s">
        <v>463</v>
      </c>
      <c r="B246" s="6" t="s">
        <v>464</v>
      </c>
      <c r="C246" s="17" t="s">
        <v>465</v>
      </c>
      <c r="D246" s="26">
        <v>-2.4708199999999998</v>
      </c>
      <c r="E246" s="26">
        <v>9.4480500000000003</v>
      </c>
      <c r="F246" s="26">
        <v>11.91887</v>
      </c>
      <c r="G246" s="30">
        <f xml:space="preserve"> stats_auc_ic_summarypage[[#This Row],[AVG_AUC_TCELL]]/stats_auc_ic_summarypage[[#This Row],[AVG_AUC_SOLIDTUMORS]]</f>
        <v>0.79269679088705558</v>
      </c>
      <c r="H246" s="26">
        <v>-5.9312174725451161</v>
      </c>
      <c r="I246" s="27">
        <v>3.4708623577328047E-3</v>
      </c>
      <c r="J246" s="8">
        <v>-32.565489999999997</v>
      </c>
      <c r="K246" s="8">
        <v>1.8985000000000001</v>
      </c>
      <c r="L246" s="8">
        <v>34.463990000000003</v>
      </c>
      <c r="M246" s="13">
        <f xml:space="preserve"> stats_auc_ic_summarypage[[#This Row],[AVG_IC50_TCELL]] / stats_auc_ic_summarypage[[#This Row],[AVG_IC50_SOLIDTUMORS]]</f>
        <v>5.5086483021843956E-2</v>
      </c>
      <c r="N246" s="8">
        <v>-4.6760073405134914</v>
      </c>
      <c r="O246" s="20">
        <v>2.9860271324584018E-5</v>
      </c>
      <c r="P246" s="10">
        <v>2</v>
      </c>
      <c r="Q246" s="10">
        <v>43</v>
      </c>
      <c r="R246" s="11" t="s">
        <v>135</v>
      </c>
    </row>
    <row r="247" spans="1:18">
      <c r="A247" s="17" t="s">
        <v>466</v>
      </c>
      <c r="B247" s="6" t="s">
        <v>90</v>
      </c>
      <c r="C247" s="17" t="s">
        <v>467</v>
      </c>
      <c r="D247" s="26">
        <v>2.5600000000000002E-3</v>
      </c>
      <c r="E247" s="26">
        <v>0.94018999999999997</v>
      </c>
      <c r="F247" s="26">
        <v>0.93762999999999996</v>
      </c>
      <c r="G247" s="30">
        <f xml:space="preserve"> stats_auc_ic_summarypage[[#This Row],[AVG_AUC_TCELL]]/stats_auc_ic_summarypage[[#This Row],[AVG_AUC_SOLIDTUMORS]]</f>
        <v>1.0027302880667215</v>
      </c>
      <c r="H247" s="26">
        <v>0.23042000000000001</v>
      </c>
      <c r="I247" s="27">
        <v>0.81959000000000004</v>
      </c>
      <c r="J247" s="8">
        <v>-32.548729999999999</v>
      </c>
      <c r="K247" s="8">
        <v>36.02525</v>
      </c>
      <c r="L247" s="8">
        <v>68.573980000000006</v>
      </c>
      <c r="M247" s="13">
        <f xml:space="preserve"> stats_auc_ic_summarypage[[#This Row],[AVG_IC50_TCELL]] / stats_auc_ic_summarypage[[#This Row],[AVG_IC50_SOLIDTUMORS]]</f>
        <v>0.52534868181779737</v>
      </c>
      <c r="N247" s="8">
        <v>-3.9419300000000002</v>
      </c>
      <c r="O247" s="20">
        <v>4.6999999999999999E-4</v>
      </c>
      <c r="P247" s="10">
        <v>25</v>
      </c>
      <c r="Q247" s="10">
        <v>809</v>
      </c>
      <c r="R247" s="11" t="s">
        <v>21</v>
      </c>
    </row>
    <row r="248" spans="1:18">
      <c r="A248" s="17" t="s">
        <v>41</v>
      </c>
      <c r="B248" s="6" t="s">
        <v>468</v>
      </c>
      <c r="C248" s="17" t="s">
        <v>469</v>
      </c>
      <c r="D248" s="26">
        <v>-1.3828800000000001</v>
      </c>
      <c r="E248" s="26">
        <v>12.06127</v>
      </c>
      <c r="F248" s="26">
        <v>13.444140000000001</v>
      </c>
      <c r="G248" s="30">
        <f xml:space="preserve"> stats_auc_ic_summarypage[[#This Row],[AVG_AUC_TCELL]]/stats_auc_ic_summarypage[[#This Row],[AVG_AUC_SOLIDTUMORS]]</f>
        <v>0.89713957159029878</v>
      </c>
      <c r="H248" s="26">
        <v>-3.9786353394824965</v>
      </c>
      <c r="I248" s="27">
        <v>6.8646071222915961E-4</v>
      </c>
      <c r="J248" s="8">
        <v>-32.128529999999998</v>
      </c>
      <c r="K248" s="8">
        <v>39.37867</v>
      </c>
      <c r="L248" s="8">
        <v>71.507199999999997</v>
      </c>
      <c r="M248" s="13">
        <f xml:space="preserve"> stats_auc_ic_summarypage[[#This Row],[AVG_IC50_TCELL]] / stats_auc_ic_summarypage[[#This Row],[AVG_IC50_SOLIDTUMORS]]</f>
        <v>0.55069517475163343</v>
      </c>
      <c r="N248" s="8">
        <v>-4.7949677952527052</v>
      </c>
      <c r="O248" s="20">
        <v>7.6317909278764175E-5</v>
      </c>
      <c r="P248" s="10">
        <v>21</v>
      </c>
      <c r="Q248" s="10">
        <v>431</v>
      </c>
      <c r="R248" s="11" t="s">
        <v>135</v>
      </c>
    </row>
    <row r="249" spans="1:18">
      <c r="A249" s="17" t="s">
        <v>92</v>
      </c>
      <c r="B249" s="6" t="s">
        <v>44</v>
      </c>
      <c r="C249" s="17" t="s">
        <v>93</v>
      </c>
      <c r="D249" s="26">
        <v>-0.29498000000000002</v>
      </c>
      <c r="E249" s="26">
        <v>0.34988000000000002</v>
      </c>
      <c r="F249" s="26">
        <v>0.64487000000000005</v>
      </c>
      <c r="G249" s="30">
        <f xml:space="preserve"> stats_auc_ic_summarypage[[#This Row],[AVG_AUC_TCELL]]/stats_auc_ic_summarypage[[#This Row],[AVG_AUC_SOLIDTUMORS]]</f>
        <v>0.54255896537286585</v>
      </c>
      <c r="H249" s="26">
        <v>-6.9271399999999996</v>
      </c>
      <c r="I249" s="27">
        <v>0</v>
      </c>
      <c r="J249" s="8">
        <v>-31.481339999999999</v>
      </c>
      <c r="K249" s="8">
        <v>1.6919</v>
      </c>
      <c r="L249" s="8">
        <v>33.17324</v>
      </c>
      <c r="M249" s="13">
        <f xml:space="preserve"> stats_auc_ic_summarypage[[#This Row],[AVG_IC50_TCELL]] / stats_auc_ic_summarypage[[#This Row],[AVG_IC50_SOLIDTUMORS]]</f>
        <v>5.1001952175910463E-2</v>
      </c>
      <c r="N249" s="8">
        <v>-10.02252</v>
      </c>
      <c r="O249" s="20">
        <v>0</v>
      </c>
      <c r="P249" s="10">
        <v>23</v>
      </c>
      <c r="Q249" s="10">
        <v>762</v>
      </c>
      <c r="R249" s="11" t="s">
        <v>21</v>
      </c>
    </row>
    <row r="250" spans="1:18">
      <c r="A250" s="17" t="s">
        <v>470</v>
      </c>
      <c r="B250" s="6" t="s">
        <v>471</v>
      </c>
      <c r="C250" s="17" t="s">
        <v>472</v>
      </c>
      <c r="D250" s="26">
        <v>-0.11362999999999999</v>
      </c>
      <c r="E250" s="26">
        <v>14.062430000000001</v>
      </c>
      <c r="F250" s="26">
        <v>14.17606</v>
      </c>
      <c r="G250" s="30">
        <f xml:space="preserve"> stats_auc_ic_summarypage[[#This Row],[AVG_AUC_TCELL]]/stats_auc_ic_summarypage[[#This Row],[AVG_AUC_SOLIDTUMORS]]</f>
        <v>0.99198437365530345</v>
      </c>
      <c r="H250" s="26">
        <v>-0.9677413698202384</v>
      </c>
      <c r="I250" s="27">
        <v>0.34269735814536362</v>
      </c>
      <c r="J250" s="8">
        <v>-31.383700000000001</v>
      </c>
      <c r="K250" s="8">
        <v>41.024290000000001</v>
      </c>
      <c r="L250" s="8">
        <v>72.407979999999995</v>
      </c>
      <c r="M250" s="13">
        <f xml:space="preserve"> stats_auc_ic_summarypage[[#This Row],[AVG_IC50_TCELL]] / stats_auc_ic_summarypage[[#This Row],[AVG_IC50_SOLIDTUMORS]]</f>
        <v>0.5665713917167694</v>
      </c>
      <c r="N250" s="8">
        <v>-5.4796899284298579</v>
      </c>
      <c r="O250" s="20">
        <v>8.2233260850551187E-7</v>
      </c>
      <c r="P250" s="10">
        <v>21</v>
      </c>
      <c r="Q250" s="10">
        <v>426</v>
      </c>
      <c r="R250" s="11" t="s">
        <v>135</v>
      </c>
    </row>
    <row r="251" spans="1:18">
      <c r="A251" s="17" t="s">
        <v>473</v>
      </c>
      <c r="B251" s="6" t="s">
        <v>474</v>
      </c>
      <c r="C251" s="17" t="s">
        <v>475</v>
      </c>
      <c r="D251" s="26">
        <v>-1.05772</v>
      </c>
      <c r="E251" s="26">
        <v>12.42089</v>
      </c>
      <c r="F251" s="26">
        <v>13.47861</v>
      </c>
      <c r="G251" s="30">
        <f xml:space="preserve"> stats_auc_ic_summarypage[[#This Row],[AVG_AUC_TCELL]]/stats_auc_ic_summarypage[[#This Row],[AVG_AUC_SOLIDTUMORS]]</f>
        <v>0.92152603272889422</v>
      </c>
      <c r="H251" s="26">
        <v>-11.38098512998285</v>
      </c>
      <c r="I251" s="27">
        <v>2.8685365404756343E-11</v>
      </c>
      <c r="J251" s="8">
        <v>-31.263190000000002</v>
      </c>
      <c r="K251" s="8">
        <v>26.90944</v>
      </c>
      <c r="L251" s="8">
        <v>58.172640000000001</v>
      </c>
      <c r="M251" s="13">
        <f xml:space="preserve"> stats_auc_ic_summarypage[[#This Row],[AVG_IC50_TCELL]] / stats_auc_ic_summarypage[[#This Row],[AVG_IC50_SOLIDTUMORS]]</f>
        <v>0.46257897183280661</v>
      </c>
      <c r="N251" s="8">
        <v>-6.5752538448438589</v>
      </c>
      <c r="O251" s="20">
        <v>2.0618797944560818E-6</v>
      </c>
      <c r="P251" s="10">
        <v>18</v>
      </c>
      <c r="Q251" s="10">
        <v>442</v>
      </c>
      <c r="R251" s="11" t="s">
        <v>135</v>
      </c>
    </row>
    <row r="252" spans="1:18">
      <c r="A252" s="17" t="s">
        <v>22</v>
      </c>
      <c r="B252" s="6" t="s">
        <v>22</v>
      </c>
      <c r="C252" s="17" t="s">
        <v>476</v>
      </c>
      <c r="D252" s="26">
        <v>-0.27232000000000001</v>
      </c>
      <c r="E252" s="26">
        <v>0.59992000000000001</v>
      </c>
      <c r="F252" s="26">
        <v>0.87224000000000002</v>
      </c>
      <c r="G252" s="30">
        <f xml:space="preserve"> stats_auc_ic_summarypage[[#This Row],[AVG_AUC_TCELL]]/stats_auc_ic_summarypage[[#This Row],[AVG_AUC_SOLIDTUMORS]]</f>
        <v>0.68779235072915712</v>
      </c>
      <c r="H252" s="26">
        <v>-6.1718799999999998</v>
      </c>
      <c r="I252" s="27">
        <v>0</v>
      </c>
      <c r="J252" s="8">
        <v>-30.893609999999999</v>
      </c>
      <c r="K252" s="8">
        <v>4.7126999999999999</v>
      </c>
      <c r="L252" s="8">
        <v>35.606310000000001</v>
      </c>
      <c r="M252" s="13">
        <f xml:space="preserve"> stats_auc_ic_summarypage[[#This Row],[AVG_IC50_TCELL]] / stats_auc_ic_summarypage[[#This Row],[AVG_IC50_SOLIDTUMORS]]</f>
        <v>0.13235575379757128</v>
      </c>
      <c r="N252" s="8">
        <v>-10.48617</v>
      </c>
      <c r="O252" s="20">
        <v>0</v>
      </c>
      <c r="P252" s="10">
        <v>23</v>
      </c>
      <c r="Q252" s="10">
        <v>784</v>
      </c>
      <c r="R252" s="11" t="s">
        <v>21</v>
      </c>
    </row>
    <row r="253" spans="1:18">
      <c r="A253" s="17" t="s">
        <v>420</v>
      </c>
      <c r="B253" s="6" t="s">
        <v>421</v>
      </c>
      <c r="C253" s="17" t="s">
        <v>477</v>
      </c>
      <c r="D253" s="26">
        <v>-1.52057</v>
      </c>
      <c r="E253" s="26">
        <v>12.70867</v>
      </c>
      <c r="F253" s="26">
        <v>14.229240000000001</v>
      </c>
      <c r="G253" s="30">
        <f xml:space="preserve"> stats_auc_ic_summarypage[[#This Row],[AVG_AUC_TCELL]]/stats_auc_ic_summarypage[[#This Row],[AVG_AUC_SOLIDTUMORS]]</f>
        <v>0.89313765176495719</v>
      </c>
      <c r="H253" s="26">
        <v>-6.435594882633902</v>
      </c>
      <c r="I253" s="27">
        <v>4.0677422154826609E-6</v>
      </c>
      <c r="J253" s="8">
        <v>-30.880700000000001</v>
      </c>
      <c r="K253" s="8">
        <v>21.79589</v>
      </c>
      <c r="L253" s="8">
        <v>52.676589999999997</v>
      </c>
      <c r="M253" s="13">
        <f xml:space="preserve"> stats_auc_ic_summarypage[[#This Row],[AVG_IC50_TCELL]] / stats_auc_ic_summarypage[[#This Row],[AVG_IC50_SOLIDTUMORS]]</f>
        <v>0.41376805142474105</v>
      </c>
      <c r="N253" s="8">
        <v>-4.1527261219639175</v>
      </c>
      <c r="O253" s="20">
        <v>1.5553955258586571E-4</v>
      </c>
      <c r="P253" s="10">
        <v>18</v>
      </c>
      <c r="Q253" s="10">
        <v>405</v>
      </c>
      <c r="R253" s="11" t="s">
        <v>135</v>
      </c>
    </row>
    <row r="254" spans="1:18">
      <c r="A254" s="17" t="s">
        <v>22</v>
      </c>
      <c r="B254" s="6" t="s">
        <v>22</v>
      </c>
      <c r="C254" s="17" t="s">
        <v>478</v>
      </c>
      <c r="D254" s="26">
        <v>8.0800000000000004E-3</v>
      </c>
      <c r="E254" s="26">
        <v>0.98472000000000004</v>
      </c>
      <c r="F254" s="26">
        <v>0.97663999999999995</v>
      </c>
      <c r="G254" s="30">
        <f xml:space="preserve"> stats_auc_ic_summarypage[[#This Row],[AVG_AUC_TCELL]]/stats_auc_ic_summarypage[[#This Row],[AVG_AUC_SOLIDTUMORS]]</f>
        <v>1.0082732634338141</v>
      </c>
      <c r="H254" s="26">
        <v>4.8229800000000003</v>
      </c>
      <c r="I254" s="27">
        <v>2.0000000000000002E-5</v>
      </c>
      <c r="J254" s="8">
        <v>-30.620979999999999</v>
      </c>
      <c r="K254" s="8">
        <v>35.815660000000001</v>
      </c>
      <c r="L254" s="8">
        <v>66.436639999999997</v>
      </c>
      <c r="M254" s="13">
        <f xml:space="preserve"> stats_auc_ic_summarypage[[#This Row],[AVG_IC50_TCELL]] / stats_auc_ic_summarypage[[#This Row],[AVG_IC50_SOLIDTUMORS]]</f>
        <v>0.53909499336510702</v>
      </c>
      <c r="N254" s="8">
        <v>-6.1325200000000004</v>
      </c>
      <c r="O254" s="20">
        <v>0</v>
      </c>
      <c r="P254" s="10">
        <v>21</v>
      </c>
      <c r="Q254" s="10">
        <v>260</v>
      </c>
      <c r="R254" s="11" t="s">
        <v>21</v>
      </c>
    </row>
    <row r="255" spans="1:18">
      <c r="A255" s="17" t="s">
        <v>102</v>
      </c>
      <c r="B255" s="6" t="s">
        <v>150</v>
      </c>
      <c r="C255" s="17" t="s">
        <v>479</v>
      </c>
      <c r="D255" s="26">
        <v>-2.0310000000000002E-2</v>
      </c>
      <c r="E255" s="26">
        <v>0.80813999999999997</v>
      </c>
      <c r="F255" s="26">
        <v>0.82845000000000002</v>
      </c>
      <c r="G255" s="30">
        <f xml:space="preserve"> stats_auc_ic_summarypage[[#This Row],[AVG_AUC_TCELL]]/stats_auc_ic_summarypage[[#This Row],[AVG_AUC_SOLIDTUMORS]]</f>
        <v>0.97548433822198077</v>
      </c>
      <c r="H255" s="26">
        <v>-0.83310377927783952</v>
      </c>
      <c r="I255" s="27">
        <v>0.41329709313703333</v>
      </c>
      <c r="J255" s="8">
        <v>-30.211189999999998</v>
      </c>
      <c r="K255" s="8">
        <v>5.6500399999999997</v>
      </c>
      <c r="L255" s="8">
        <v>35.861220000000003</v>
      </c>
      <c r="M255" s="13">
        <f xml:space="preserve"> stats_auc_ic_summarypage[[#This Row],[AVG_IC50_TCELL]] / stats_auc_ic_summarypage[[#This Row],[AVG_IC50_SOLIDTUMORS]]</f>
        <v>0.15755292207013591</v>
      </c>
      <c r="N255" s="8">
        <v>-5.7923932164935739</v>
      </c>
      <c r="O255" s="20">
        <v>1.0836024489308485E-8</v>
      </c>
      <c r="P255" s="10">
        <v>23</v>
      </c>
      <c r="Q255" s="10">
        <v>626</v>
      </c>
      <c r="R255" s="11" t="s">
        <v>28</v>
      </c>
    </row>
    <row r="256" spans="1:18">
      <c r="A256" s="17" t="s">
        <v>22</v>
      </c>
      <c r="B256" s="6" t="s">
        <v>22</v>
      </c>
      <c r="C256" s="17" t="s">
        <v>480</v>
      </c>
      <c r="D256" s="26">
        <v>-3.8670000000000003E-2</v>
      </c>
      <c r="E256" s="26">
        <v>0.75805999999999996</v>
      </c>
      <c r="F256" s="26">
        <v>0.79673000000000005</v>
      </c>
      <c r="G256" s="30">
        <f xml:space="preserve"> stats_auc_ic_summarypage[[#This Row],[AVG_AUC_TCELL]]/stats_auc_ic_summarypage[[#This Row],[AVG_AUC_SOLIDTUMORS]]</f>
        <v>0.95146410954777638</v>
      </c>
      <c r="H256" s="26">
        <v>-1.1832199999999999</v>
      </c>
      <c r="I256" s="27">
        <v>0.24839</v>
      </c>
      <c r="J256" s="8">
        <v>-29.97372</v>
      </c>
      <c r="K256" s="8">
        <v>9.7623700000000007</v>
      </c>
      <c r="L256" s="8">
        <v>39.7361</v>
      </c>
      <c r="M256" s="13">
        <f xml:space="preserve"> stats_auc_ic_summarypage[[#This Row],[AVG_IC50_TCELL]] / stats_auc_ic_summarypage[[#This Row],[AVG_IC50_SOLIDTUMORS]]</f>
        <v>0.24568012462219493</v>
      </c>
      <c r="N256" s="8">
        <v>-7.2966499999999996</v>
      </c>
      <c r="O256" s="20">
        <v>0</v>
      </c>
      <c r="P256" s="10">
        <v>24</v>
      </c>
      <c r="Q256" s="10">
        <v>775</v>
      </c>
      <c r="R256" s="11" t="s">
        <v>21</v>
      </c>
    </row>
    <row r="257" spans="1:18">
      <c r="A257" s="17" t="s">
        <v>481</v>
      </c>
      <c r="B257" s="6" t="s">
        <v>67</v>
      </c>
      <c r="C257" s="17" t="s">
        <v>482</v>
      </c>
      <c r="D257" s="26">
        <v>-0.27134999999999998</v>
      </c>
      <c r="E257" s="26">
        <v>0.43268000000000001</v>
      </c>
      <c r="F257" s="26">
        <v>0.70403000000000004</v>
      </c>
      <c r="G257" s="30">
        <f xml:space="preserve"> stats_auc_ic_summarypage[[#This Row],[AVG_AUC_TCELL]]/stats_auc_ic_summarypage[[#This Row],[AVG_AUC_SOLIDTUMORS]]</f>
        <v>0.61457608340553671</v>
      </c>
      <c r="H257" s="26">
        <v>-5.6013500000000001</v>
      </c>
      <c r="I257" s="27">
        <v>1.0000000000000001E-5</v>
      </c>
      <c r="J257" s="8">
        <v>-29.797529999999998</v>
      </c>
      <c r="K257" s="8">
        <v>1.5346900000000001</v>
      </c>
      <c r="L257" s="8">
        <v>31.33221</v>
      </c>
      <c r="M257" s="13">
        <f xml:space="preserve"> stats_auc_ic_summarypage[[#This Row],[AVG_IC50_TCELL]] / stats_auc_ic_summarypage[[#This Row],[AVG_IC50_SOLIDTUMORS]]</f>
        <v>4.8981224114098561E-2</v>
      </c>
      <c r="N257" s="8">
        <v>-11.671329999999999</v>
      </c>
      <c r="O257" s="20">
        <v>0</v>
      </c>
      <c r="P257" s="10">
        <v>22</v>
      </c>
      <c r="Q257" s="10">
        <v>763</v>
      </c>
      <c r="R257" s="11" t="s">
        <v>21</v>
      </c>
    </row>
    <row r="258" spans="1:18">
      <c r="A258" s="17" t="s">
        <v>483</v>
      </c>
      <c r="B258" s="6" t="s">
        <v>484</v>
      </c>
      <c r="C258" s="17" t="s">
        <v>485</v>
      </c>
      <c r="D258" s="26">
        <v>-0.13924</v>
      </c>
      <c r="E258" s="26">
        <v>14.1905</v>
      </c>
      <c r="F258" s="26">
        <v>14.329739999999999</v>
      </c>
      <c r="G258" s="30">
        <f xml:space="preserve"> stats_auc_ic_summarypage[[#This Row],[AVG_AUC_TCELL]]/stats_auc_ic_summarypage[[#This Row],[AVG_AUC_SOLIDTUMORS]]</f>
        <v>0.99028314540249862</v>
      </c>
      <c r="H258" s="26">
        <v>-0.27956722707189524</v>
      </c>
      <c r="I258" s="27">
        <v>0.79058940485984486</v>
      </c>
      <c r="J258" s="8">
        <v>-28.995889999999999</v>
      </c>
      <c r="K258" s="8">
        <v>12.12167</v>
      </c>
      <c r="L258" s="8">
        <v>41.117559999999997</v>
      </c>
      <c r="M258" s="13">
        <f xml:space="preserve"> stats_auc_ic_summarypage[[#This Row],[AVG_IC50_TCELL]] / stats_auc_ic_summarypage[[#This Row],[AVG_IC50_SOLIDTUMORS]]</f>
        <v>0.29480518785647786</v>
      </c>
      <c r="N258" s="8">
        <v>-3.6483937359667347</v>
      </c>
      <c r="O258" s="20">
        <v>2.3394125016897695E-3</v>
      </c>
      <c r="P258" s="10">
        <v>6</v>
      </c>
      <c r="Q258" s="10">
        <v>191</v>
      </c>
      <c r="R258" s="11" t="s">
        <v>135</v>
      </c>
    </row>
    <row r="259" spans="1:18">
      <c r="A259" s="17" t="s">
        <v>486</v>
      </c>
      <c r="B259" s="6" t="s">
        <v>487</v>
      </c>
      <c r="C259" s="17" t="s">
        <v>488</v>
      </c>
      <c r="D259" s="26">
        <v>-1.3167500000000001</v>
      </c>
      <c r="E259" s="26">
        <v>12.385999999999999</v>
      </c>
      <c r="F259" s="26">
        <v>13.70275</v>
      </c>
      <c r="G259" s="30">
        <f xml:space="preserve"> stats_auc_ic_summarypage[[#This Row],[AVG_AUC_TCELL]]/stats_auc_ic_summarypage[[#This Row],[AVG_AUC_SOLIDTUMORS]]</f>
        <v>0.90390615022531973</v>
      </c>
      <c r="H259" s="26">
        <v>-5.0847901180634842</v>
      </c>
      <c r="I259" s="27">
        <v>2.5078452434780513E-4</v>
      </c>
      <c r="J259" s="8">
        <v>-28.97326</v>
      </c>
      <c r="K259" s="8">
        <v>7.7857500000000002</v>
      </c>
      <c r="L259" s="8">
        <v>36.759010000000004</v>
      </c>
      <c r="M259" s="13">
        <f xml:space="preserve"> stats_auc_ic_summarypage[[#This Row],[AVG_IC50_TCELL]] / stats_auc_ic_summarypage[[#This Row],[AVG_IC50_SOLIDTUMORS]]</f>
        <v>0.21180521455828108</v>
      </c>
      <c r="N259" s="8">
        <v>-6.4679308844798813</v>
      </c>
      <c r="O259" s="20">
        <v>1.4480174178351166E-9</v>
      </c>
      <c r="P259" s="10">
        <v>12</v>
      </c>
      <c r="Q259" s="10">
        <v>288</v>
      </c>
      <c r="R259" s="11" t="s">
        <v>135</v>
      </c>
    </row>
    <row r="260" spans="1:18">
      <c r="A260" s="17" t="s">
        <v>22</v>
      </c>
      <c r="B260" s="6" t="s">
        <v>22</v>
      </c>
      <c r="C260" s="17" t="s">
        <v>489</v>
      </c>
      <c r="D260" s="26">
        <v>-5.3800000000000002E-3</v>
      </c>
      <c r="E260" s="26">
        <v>0.89287000000000005</v>
      </c>
      <c r="F260" s="26">
        <v>0.89824999999999999</v>
      </c>
      <c r="G260" s="30">
        <f xml:space="preserve"> stats_auc_ic_summarypage[[#This Row],[AVG_AUC_TCELL]]/stats_auc_ic_summarypage[[#This Row],[AVG_AUC_SOLIDTUMORS]]</f>
        <v>0.9940105761202338</v>
      </c>
      <c r="H260" s="26">
        <v>-0.43730000000000002</v>
      </c>
      <c r="I260" s="27">
        <v>0.66508</v>
      </c>
      <c r="J260" s="8">
        <v>-28.82619</v>
      </c>
      <c r="K260" s="8">
        <v>12.147539999999999</v>
      </c>
      <c r="L260" s="8">
        <v>40.973730000000003</v>
      </c>
      <c r="M260" s="13">
        <f xml:space="preserve"> stats_auc_ic_summarypage[[#This Row],[AVG_IC50_TCELL]] / stats_auc_ic_summarypage[[#This Row],[AVG_IC50_SOLIDTUMORS]]</f>
        <v>0.29647142205505816</v>
      </c>
      <c r="N260" s="8">
        <v>-8.0665700000000005</v>
      </c>
      <c r="O260" s="20">
        <v>0</v>
      </c>
      <c r="P260" s="10">
        <v>22</v>
      </c>
      <c r="Q260" s="10">
        <v>259</v>
      </c>
      <c r="R260" s="11" t="s">
        <v>21</v>
      </c>
    </row>
    <row r="261" spans="1:18">
      <c r="A261" s="17" t="s">
        <v>22</v>
      </c>
      <c r="B261" s="6" t="s">
        <v>22</v>
      </c>
      <c r="C261" s="17" t="s">
        <v>490</v>
      </c>
      <c r="D261" s="26">
        <v>3.4799999999999998E-2</v>
      </c>
      <c r="E261" s="26">
        <v>0.96321000000000001</v>
      </c>
      <c r="F261" s="26">
        <v>0.92840999999999996</v>
      </c>
      <c r="G261" s="30">
        <f xml:space="preserve"> stats_auc_ic_summarypage[[#This Row],[AVG_AUC_TCELL]]/stats_auc_ic_summarypage[[#This Row],[AVG_AUC_SOLIDTUMORS]]</f>
        <v>1.0374834394287007</v>
      </c>
      <c r="H261" s="26">
        <v>5.0176999999999996</v>
      </c>
      <c r="I261" s="27">
        <v>2.0000000000000002E-5</v>
      </c>
      <c r="J261" s="8">
        <v>-28.70974</v>
      </c>
      <c r="K261" s="8">
        <v>78.858239999999995</v>
      </c>
      <c r="L261" s="8">
        <v>107.56798000000001</v>
      </c>
      <c r="M261" s="13">
        <f xml:space="preserve"> stats_auc_ic_summarypage[[#This Row],[AVG_IC50_TCELL]] / stats_auc_ic_summarypage[[#This Row],[AVG_IC50_SOLIDTUMORS]]</f>
        <v>0.7331014303698925</v>
      </c>
      <c r="N261" s="8">
        <v>-3.1466699999999999</v>
      </c>
      <c r="O261" s="20">
        <v>3.1800000000000001E-3</v>
      </c>
      <c r="P261" s="10">
        <v>24</v>
      </c>
      <c r="Q261" s="10">
        <v>773</v>
      </c>
      <c r="R261" s="11" t="s">
        <v>21</v>
      </c>
    </row>
    <row r="262" spans="1:18">
      <c r="A262" s="17" t="s">
        <v>350</v>
      </c>
      <c r="B262" s="6" t="s">
        <v>33</v>
      </c>
      <c r="C262" s="17" t="s">
        <v>491</v>
      </c>
      <c r="D262" s="26">
        <v>-0.20066999999999999</v>
      </c>
      <c r="E262" s="26">
        <v>0.62314000000000003</v>
      </c>
      <c r="F262" s="26">
        <v>0.82382</v>
      </c>
      <c r="G262" s="30">
        <f xml:space="preserve"> stats_auc_ic_summarypage[[#This Row],[AVG_AUC_TCELL]]/stats_auc_ic_summarypage[[#This Row],[AVG_AUC_SOLIDTUMORS]]</f>
        <v>0.75640309776407466</v>
      </c>
      <c r="H262" s="26">
        <v>-8.2343700000000002</v>
      </c>
      <c r="I262" s="27">
        <v>0</v>
      </c>
      <c r="J262" s="8">
        <v>-28.572220000000002</v>
      </c>
      <c r="K262" s="8">
        <v>2.9709500000000002</v>
      </c>
      <c r="L262" s="8">
        <v>31.54317</v>
      </c>
      <c r="M262" s="13">
        <f xml:space="preserve"> stats_auc_ic_summarypage[[#This Row],[AVG_IC50_TCELL]] / stats_auc_ic_summarypage[[#This Row],[AVG_IC50_SOLIDTUMORS]]</f>
        <v>9.4186792259623883E-2</v>
      </c>
      <c r="N262" s="8">
        <v>-12.679119999999999</v>
      </c>
      <c r="O262" s="20">
        <v>0</v>
      </c>
      <c r="P262" s="10">
        <v>23</v>
      </c>
      <c r="Q262" s="10">
        <v>776</v>
      </c>
      <c r="R262" s="11" t="s">
        <v>21</v>
      </c>
    </row>
    <row r="263" spans="1:18">
      <c r="A263" s="17" t="s">
        <v>22</v>
      </c>
      <c r="B263" s="6" t="s">
        <v>22</v>
      </c>
      <c r="C263" s="17" t="s">
        <v>492</v>
      </c>
      <c r="D263" s="26">
        <v>-2.366E-2</v>
      </c>
      <c r="E263" s="26">
        <v>0.88085999999999998</v>
      </c>
      <c r="F263" s="26">
        <v>0.90451999999999999</v>
      </c>
      <c r="G263" s="30">
        <f xml:space="preserve"> stats_auc_ic_summarypage[[#This Row],[AVG_AUC_TCELL]]/stats_auc_ic_summarypage[[#This Row],[AVG_AUC_SOLIDTUMORS]]</f>
        <v>0.97384247998938667</v>
      </c>
      <c r="H263" s="26">
        <v>-1.2191099999999999</v>
      </c>
      <c r="I263" s="27">
        <v>0.23551</v>
      </c>
      <c r="J263" s="8">
        <v>-28.51568</v>
      </c>
      <c r="K263" s="8">
        <v>10.74499</v>
      </c>
      <c r="L263" s="8">
        <v>39.260669999999998</v>
      </c>
      <c r="M263" s="13">
        <f xml:space="preserve"> stats_auc_ic_summarypage[[#This Row],[AVG_IC50_TCELL]] / stats_auc_ic_summarypage[[#This Row],[AVG_IC50_SOLIDTUMORS]]</f>
        <v>0.27368330698380849</v>
      </c>
      <c r="N263" s="8">
        <v>-6.3968299999999996</v>
      </c>
      <c r="O263" s="20">
        <v>0</v>
      </c>
      <c r="P263" s="10">
        <v>21</v>
      </c>
      <c r="Q263" s="10">
        <v>256</v>
      </c>
      <c r="R263" s="11" t="s">
        <v>21</v>
      </c>
    </row>
    <row r="264" spans="1:18">
      <c r="A264" s="17" t="s">
        <v>347</v>
      </c>
      <c r="B264" s="6" t="s">
        <v>348</v>
      </c>
      <c r="C264" s="17" t="s">
        <v>493</v>
      </c>
      <c r="D264" s="26">
        <v>2.8029999999999999E-2</v>
      </c>
      <c r="E264" s="26">
        <v>0.96479999999999999</v>
      </c>
      <c r="F264" s="26">
        <v>0.93676999999999999</v>
      </c>
      <c r="G264" s="30">
        <f xml:space="preserve"> stats_auc_ic_summarypage[[#This Row],[AVG_AUC_TCELL]]/stats_auc_ic_summarypage[[#This Row],[AVG_AUC_SOLIDTUMORS]]</f>
        <v>1.0299219659041174</v>
      </c>
      <c r="H264" s="26">
        <v>5.2838523053923288</v>
      </c>
      <c r="I264" s="27">
        <v>7.1884987434920822E-6</v>
      </c>
      <c r="J264" s="8">
        <v>-28.45908</v>
      </c>
      <c r="K264" s="8">
        <v>9.8182899999999993</v>
      </c>
      <c r="L264" s="8">
        <v>38.277369999999998</v>
      </c>
      <c r="M264" s="13">
        <f xml:space="preserve"> stats_auc_ic_summarypage[[#This Row],[AVG_IC50_TCELL]] / stats_auc_ic_summarypage[[#This Row],[AVG_IC50_SOLIDTUMORS]]</f>
        <v>0.25650377755838499</v>
      </c>
      <c r="N264" s="8">
        <v>-7.8541724777799145</v>
      </c>
      <c r="O264" s="20">
        <v>1.9681565620951382E-11</v>
      </c>
      <c r="P264" s="10">
        <v>23</v>
      </c>
      <c r="Q264" s="10">
        <v>626</v>
      </c>
      <c r="R264" s="11" t="s">
        <v>28</v>
      </c>
    </row>
    <row r="265" spans="1:18">
      <c r="A265" s="17" t="s">
        <v>494</v>
      </c>
      <c r="B265" s="6" t="s">
        <v>19</v>
      </c>
      <c r="C265" s="17" t="s">
        <v>495</v>
      </c>
      <c r="D265" s="26">
        <v>1.83E-3</v>
      </c>
      <c r="E265" s="26">
        <v>0.94005000000000005</v>
      </c>
      <c r="F265" s="26">
        <v>0.93823000000000001</v>
      </c>
      <c r="G265" s="30">
        <f xml:space="preserve"> stats_auc_ic_summarypage[[#This Row],[AVG_AUC_TCELL]]/stats_auc_ic_summarypage[[#This Row],[AVG_AUC_SOLIDTUMORS]]</f>
        <v>1.0019398228579346</v>
      </c>
      <c r="H265" s="26">
        <v>0.11274000000000001</v>
      </c>
      <c r="I265" s="27">
        <v>0.91127000000000002</v>
      </c>
      <c r="J265" s="8">
        <v>-28.442240000000002</v>
      </c>
      <c r="K265" s="8">
        <v>26.898700000000002</v>
      </c>
      <c r="L265" s="8">
        <v>55.340940000000003</v>
      </c>
      <c r="M265" s="13">
        <f xml:space="preserve"> stats_auc_ic_summarypage[[#This Row],[AVG_IC50_TCELL]] / stats_auc_ic_summarypage[[#This Row],[AVG_IC50_SOLIDTUMORS]]</f>
        <v>0.48605426651589223</v>
      </c>
      <c r="N265" s="8">
        <v>-6.3881199999999998</v>
      </c>
      <c r="O265" s="20">
        <v>0</v>
      </c>
      <c r="P265" s="10">
        <v>22</v>
      </c>
      <c r="Q265" s="10">
        <v>725</v>
      </c>
      <c r="R265" s="11" t="s">
        <v>21</v>
      </c>
    </row>
    <row r="266" spans="1:18">
      <c r="A266" s="17" t="s">
        <v>496</v>
      </c>
      <c r="B266" s="6" t="s">
        <v>67</v>
      </c>
      <c r="C266" s="17" t="s">
        <v>497</v>
      </c>
      <c r="D266" s="26">
        <v>-8.6940000000000003E-2</v>
      </c>
      <c r="E266" s="26">
        <v>0.82186999999999999</v>
      </c>
      <c r="F266" s="26">
        <v>0.90881000000000001</v>
      </c>
      <c r="G266" s="30">
        <f xml:space="preserve"> stats_auc_ic_summarypage[[#This Row],[AVG_AUC_TCELL]]/stats_auc_ic_summarypage[[#This Row],[AVG_AUC_SOLIDTUMORS]]</f>
        <v>0.90433643995994761</v>
      </c>
      <c r="H266" s="26">
        <v>-0.75797999999999999</v>
      </c>
      <c r="I266" s="27">
        <v>0.47314000000000001</v>
      </c>
      <c r="J266" s="8">
        <v>-27.59506</v>
      </c>
      <c r="K266" s="8">
        <v>20.721720000000001</v>
      </c>
      <c r="L266" s="8">
        <v>48.316780000000001</v>
      </c>
      <c r="M266" s="13">
        <f xml:space="preserve"> stats_auc_ic_summarypage[[#This Row],[AVG_IC50_TCELL]] / stats_auc_ic_summarypage[[#This Row],[AVG_IC50_SOLIDTUMORS]]</f>
        <v>0.42887212268698371</v>
      </c>
      <c r="N266" s="8">
        <v>-5.1379400000000004</v>
      </c>
      <c r="O266" s="20">
        <v>2.4000000000000001E-4</v>
      </c>
      <c r="P266" s="10">
        <v>8</v>
      </c>
      <c r="Q266" s="10">
        <v>443</v>
      </c>
      <c r="R266" s="11" t="s">
        <v>21</v>
      </c>
    </row>
    <row r="267" spans="1:18">
      <c r="A267" s="17" t="s">
        <v>498</v>
      </c>
      <c r="B267" s="6" t="s">
        <v>499</v>
      </c>
      <c r="C267" s="17" t="s">
        <v>500</v>
      </c>
      <c r="D267" s="26">
        <v>-1.61768</v>
      </c>
      <c r="E267" s="26">
        <v>12.567449999999999</v>
      </c>
      <c r="F267" s="26">
        <v>14.185129999999999</v>
      </c>
      <c r="G267" s="30">
        <f xml:space="preserve"> stats_auc_ic_summarypage[[#This Row],[AVG_AUC_TCELL]]/stats_auc_ic_summarypage[[#This Row],[AVG_AUC_SOLIDTUMORS]]</f>
        <v>0.88595945190491732</v>
      </c>
      <c r="H267" s="26">
        <v>-8.8499890948838509</v>
      </c>
      <c r="I267" s="27">
        <v>1.1576562849341424E-8</v>
      </c>
      <c r="J267" s="8">
        <v>-27.585989999999999</v>
      </c>
      <c r="K267" s="8">
        <v>15.04555</v>
      </c>
      <c r="L267" s="8">
        <v>42.631540000000001</v>
      </c>
      <c r="M267" s="13">
        <f xml:space="preserve"> stats_auc_ic_summarypage[[#This Row],[AVG_IC50_TCELL]] / stats_auc_ic_summarypage[[#This Row],[AVG_IC50_SOLIDTUMORS]]</f>
        <v>0.35292063106329258</v>
      </c>
      <c r="N267" s="8">
        <v>-7.8970353066073447</v>
      </c>
      <c r="O267" s="20">
        <v>2.5974968129314833E-12</v>
      </c>
      <c r="P267" s="10">
        <v>20</v>
      </c>
      <c r="Q267" s="10">
        <v>420</v>
      </c>
      <c r="R267" s="11" t="s">
        <v>135</v>
      </c>
    </row>
    <row r="268" spans="1:18">
      <c r="A268" s="17" t="s">
        <v>22</v>
      </c>
      <c r="B268" s="6" t="s">
        <v>22</v>
      </c>
      <c r="C268" s="17" t="s">
        <v>501</v>
      </c>
      <c r="D268" s="26">
        <v>3.7699999999999997E-2</v>
      </c>
      <c r="E268" s="26">
        <v>0.97506000000000004</v>
      </c>
      <c r="F268" s="26">
        <v>0.93735999999999997</v>
      </c>
      <c r="G268" s="30">
        <f xml:space="preserve"> stats_auc_ic_summarypage[[#This Row],[AVG_AUC_TCELL]]/stats_auc_ic_summarypage[[#This Row],[AVG_AUC_SOLIDTUMORS]]</f>
        <v>1.0402193394213537</v>
      </c>
      <c r="H268" s="26">
        <v>4.3593599999999997</v>
      </c>
      <c r="I268" s="27">
        <v>5.0000000000000002E-5</v>
      </c>
      <c r="J268" s="8">
        <v>-27.321059999999999</v>
      </c>
      <c r="K268" s="8">
        <v>59.341299999999997</v>
      </c>
      <c r="L268" s="8">
        <v>86.662350000000004</v>
      </c>
      <c r="M268" s="13">
        <f xml:space="preserve"> stats_auc_ic_summarypage[[#This Row],[AVG_IC50_TCELL]] / stats_auc_ic_summarypage[[#This Row],[AVG_IC50_SOLIDTUMORS]]</f>
        <v>0.68474141308192071</v>
      </c>
      <c r="N268" s="8">
        <v>-3.3954900000000001</v>
      </c>
      <c r="O268" s="20">
        <v>1.4E-3</v>
      </c>
      <c r="P268" s="10">
        <v>21</v>
      </c>
      <c r="Q268" s="10">
        <v>258</v>
      </c>
      <c r="R268" s="11" t="s">
        <v>21</v>
      </c>
    </row>
    <row r="269" spans="1:18">
      <c r="A269" s="17" t="s">
        <v>22</v>
      </c>
      <c r="B269" s="6" t="s">
        <v>22</v>
      </c>
      <c r="C269" s="17" t="s">
        <v>502</v>
      </c>
      <c r="D269" s="26">
        <v>-0.21734999999999999</v>
      </c>
      <c r="E269" s="26">
        <v>0.60441</v>
      </c>
      <c r="F269" s="26">
        <v>0.82176000000000005</v>
      </c>
      <c r="G269" s="30">
        <f xml:space="preserve"> stats_auc_ic_summarypage[[#This Row],[AVG_AUC_TCELL]]/stats_auc_ic_summarypage[[#This Row],[AVG_AUC_SOLIDTUMORS]]</f>
        <v>0.73550671728971961</v>
      </c>
      <c r="H269" s="26">
        <v>-4.5794956817115953</v>
      </c>
      <c r="I269" s="27">
        <v>1.3775391837641531E-4</v>
      </c>
      <c r="J269" s="8">
        <v>-26.50075</v>
      </c>
      <c r="K269" s="8">
        <v>9.83432</v>
      </c>
      <c r="L269" s="8">
        <v>36.335079999999998</v>
      </c>
      <c r="M269" s="13">
        <f xml:space="preserve"> stats_auc_ic_summarypage[[#This Row],[AVG_IC50_TCELL]] / stats_auc_ic_summarypage[[#This Row],[AVG_IC50_SOLIDTUMORS]]</f>
        <v>0.27065634642885061</v>
      </c>
      <c r="N269" s="8">
        <v>-4.5546467682579053</v>
      </c>
      <c r="O269" s="20">
        <v>4.5703355100069872E-5</v>
      </c>
      <c r="P269" s="10">
        <v>23</v>
      </c>
      <c r="Q269" s="10">
        <v>625</v>
      </c>
      <c r="R269" s="11" t="s">
        <v>28</v>
      </c>
    </row>
    <row r="270" spans="1:18">
      <c r="A270" s="17" t="s">
        <v>503</v>
      </c>
      <c r="B270" s="6" t="s">
        <v>103</v>
      </c>
      <c r="C270" s="17" t="s">
        <v>504</v>
      </c>
      <c r="D270" s="26">
        <v>-4.8700000000000002E-3</v>
      </c>
      <c r="E270" s="26">
        <v>0.83194000000000001</v>
      </c>
      <c r="F270" s="26">
        <v>0.83681000000000005</v>
      </c>
      <c r="G270" s="30">
        <f xml:space="preserve"> stats_auc_ic_summarypage[[#This Row],[AVG_AUC_TCELL]]/stats_auc_ic_summarypage[[#This Row],[AVG_AUC_SOLIDTUMORS]]</f>
        <v>0.99418027987237245</v>
      </c>
      <c r="H270" s="26">
        <v>-0.35431750093985853</v>
      </c>
      <c r="I270" s="27">
        <v>0.72614700692452838</v>
      </c>
      <c r="J270" s="8">
        <v>-26.445350000000001</v>
      </c>
      <c r="K270" s="8">
        <v>7.2660999999999998</v>
      </c>
      <c r="L270" s="8">
        <v>33.711449999999999</v>
      </c>
      <c r="M270" s="13">
        <f xml:space="preserve"> stats_auc_ic_summarypage[[#This Row],[AVG_IC50_TCELL]] / stats_auc_ic_summarypage[[#This Row],[AVG_IC50_SOLIDTUMORS]]</f>
        <v>0.21553804419566647</v>
      </c>
      <c r="N270" s="8">
        <v>-5.393937187160688</v>
      </c>
      <c r="O270" s="20">
        <v>2.9922950442153062E-7</v>
      </c>
      <c r="P270" s="10">
        <v>23</v>
      </c>
      <c r="Q270" s="10">
        <v>626</v>
      </c>
      <c r="R270" s="11" t="s">
        <v>28</v>
      </c>
    </row>
    <row r="271" spans="1:18">
      <c r="A271" s="17" t="s">
        <v>505</v>
      </c>
      <c r="B271" s="6" t="s">
        <v>348</v>
      </c>
      <c r="C271" s="17" t="s">
        <v>506</v>
      </c>
      <c r="D271" s="26">
        <v>-2.4E-2</v>
      </c>
      <c r="E271" s="26">
        <v>0.80476000000000003</v>
      </c>
      <c r="F271" s="26">
        <v>0.82876000000000005</v>
      </c>
      <c r="G271" s="30">
        <f xml:space="preserve"> stats_auc_ic_summarypage[[#This Row],[AVG_AUC_TCELL]]/stats_auc_ic_summarypage[[#This Row],[AVG_AUC_SOLIDTUMORS]]</f>
        <v>0.97104107341087886</v>
      </c>
      <c r="H271" s="26">
        <v>-1.8203700935037439</v>
      </c>
      <c r="I271" s="27">
        <v>7.9104685412735506E-2</v>
      </c>
      <c r="J271" s="8">
        <v>-25.99616</v>
      </c>
      <c r="K271" s="8">
        <v>2.9830000000000001</v>
      </c>
      <c r="L271" s="8">
        <v>28.979150000000001</v>
      </c>
      <c r="M271" s="13">
        <f xml:space="preserve"> stats_auc_ic_summarypage[[#This Row],[AVG_IC50_TCELL]] / stats_auc_ic_summarypage[[#This Row],[AVG_IC50_SOLIDTUMORS]]</f>
        <v>0.10293607645496848</v>
      </c>
      <c r="N271" s="8">
        <v>-5.9428924161158179</v>
      </c>
      <c r="O271" s="20">
        <v>4.4524280704404906E-9</v>
      </c>
      <c r="P271" s="10">
        <v>23</v>
      </c>
      <c r="Q271" s="10">
        <v>670</v>
      </c>
      <c r="R271" s="11" t="s">
        <v>28</v>
      </c>
    </row>
    <row r="272" spans="1:18">
      <c r="A272" s="17" t="s">
        <v>507</v>
      </c>
      <c r="B272" s="6" t="s">
        <v>508</v>
      </c>
      <c r="C272" s="17" t="s">
        <v>509</v>
      </c>
      <c r="D272" s="26">
        <v>-1.0185200000000001</v>
      </c>
      <c r="E272" s="26">
        <v>13.583</v>
      </c>
      <c r="F272" s="26">
        <v>14.601520000000001</v>
      </c>
      <c r="G272" s="30">
        <f xml:space="preserve"> stats_auc_ic_summarypage[[#This Row],[AVG_AUC_TCELL]]/stats_auc_ic_summarypage[[#This Row],[AVG_AUC_SOLIDTUMORS]]</f>
        <v>0.93024561826439989</v>
      </c>
      <c r="H272" s="26">
        <v>-3.4397180364184692</v>
      </c>
      <c r="I272" s="27">
        <v>2.569027247482869E-3</v>
      </c>
      <c r="J272" s="8">
        <v>-25.987480000000001</v>
      </c>
      <c r="K272" s="8">
        <v>19.862300000000001</v>
      </c>
      <c r="L272" s="8">
        <v>45.849780000000003</v>
      </c>
      <c r="M272" s="13">
        <f xml:space="preserve"> stats_auc_ic_summarypage[[#This Row],[AVG_IC50_TCELL]] / stats_auc_ic_summarypage[[#This Row],[AVG_IC50_SOLIDTUMORS]]</f>
        <v>0.43320382344255526</v>
      </c>
      <c r="N272" s="8">
        <v>-6.3154176517134033</v>
      </c>
      <c r="O272" s="20">
        <v>7.3191577104826968E-9</v>
      </c>
      <c r="P272" s="10">
        <v>20</v>
      </c>
      <c r="Q272" s="10">
        <v>413</v>
      </c>
      <c r="R272" s="11" t="s">
        <v>135</v>
      </c>
    </row>
    <row r="273" spans="1:18">
      <c r="A273" s="17" t="s">
        <v>510</v>
      </c>
      <c r="B273" s="6" t="s">
        <v>176</v>
      </c>
      <c r="C273" s="17" t="s">
        <v>511</v>
      </c>
      <c r="D273" s="26">
        <v>-4.7509999999999997E-2</v>
      </c>
      <c r="E273" s="26">
        <v>0.90329999999999999</v>
      </c>
      <c r="F273" s="26">
        <v>0.95081000000000004</v>
      </c>
      <c r="G273" s="30">
        <f xml:space="preserve"> stats_auc_ic_summarypage[[#This Row],[AVG_AUC_TCELL]]/stats_auc_ic_summarypage[[#This Row],[AVG_AUC_SOLIDTUMORS]]</f>
        <v>0.95003207791251665</v>
      </c>
      <c r="H273" s="26">
        <v>-1.5711911306833932</v>
      </c>
      <c r="I273" s="27">
        <v>0.13026135712077955</v>
      </c>
      <c r="J273" s="8">
        <v>-25.767230000000001</v>
      </c>
      <c r="K273" s="8">
        <v>2.9150200000000002</v>
      </c>
      <c r="L273" s="8">
        <v>28.68225</v>
      </c>
      <c r="M273" s="13">
        <f xml:space="preserve"> stats_auc_ic_summarypage[[#This Row],[AVG_IC50_TCELL]] / stats_auc_ic_summarypage[[#This Row],[AVG_IC50_SOLIDTUMORS]]</f>
        <v>0.10163149683166418</v>
      </c>
      <c r="N273" s="8">
        <v>-7.3068146007386705</v>
      </c>
      <c r="O273" s="20">
        <v>8.0502935544737488E-13</v>
      </c>
      <c r="P273" s="10">
        <v>23</v>
      </c>
      <c r="Q273" s="10">
        <v>630</v>
      </c>
      <c r="R273" s="11" t="s">
        <v>28</v>
      </c>
    </row>
    <row r="274" spans="1:18">
      <c r="A274" s="17" t="s">
        <v>22</v>
      </c>
      <c r="B274" s="6" t="s">
        <v>22</v>
      </c>
      <c r="C274" s="17" t="s">
        <v>512</v>
      </c>
      <c r="D274" s="26">
        <v>-1.358E-2</v>
      </c>
      <c r="E274" s="26">
        <v>0.89481999999999995</v>
      </c>
      <c r="F274" s="26">
        <v>0.90839000000000003</v>
      </c>
      <c r="G274" s="30">
        <f xml:space="preserve"> stats_auc_ic_summarypage[[#This Row],[AVG_AUC_TCELL]]/stats_auc_ic_summarypage[[#This Row],[AVG_AUC_SOLIDTUMORS]]</f>
        <v>0.98506148240293256</v>
      </c>
      <c r="H274" s="26">
        <v>-0.98124</v>
      </c>
      <c r="I274" s="27">
        <v>0.33672000000000002</v>
      </c>
      <c r="J274" s="8">
        <v>-25.632149999999999</v>
      </c>
      <c r="K274" s="8">
        <v>19.778179999999999</v>
      </c>
      <c r="L274" s="8">
        <v>45.410330000000002</v>
      </c>
      <c r="M274" s="13">
        <f xml:space="preserve"> stats_auc_ic_summarypage[[#This Row],[AVG_IC50_TCELL]] / stats_auc_ic_summarypage[[#This Row],[AVG_IC50_SOLIDTUMORS]]</f>
        <v>0.43554363071133811</v>
      </c>
      <c r="N274" s="8">
        <v>-5.0873900000000001</v>
      </c>
      <c r="O274" s="20">
        <v>1.0000000000000001E-5</v>
      </c>
      <c r="P274" s="10">
        <v>23</v>
      </c>
      <c r="Q274" s="10">
        <v>780</v>
      </c>
      <c r="R274" s="11" t="s">
        <v>21</v>
      </c>
    </row>
    <row r="275" spans="1:18">
      <c r="A275" s="17" t="s">
        <v>392</v>
      </c>
      <c r="B275" s="6" t="s">
        <v>513</v>
      </c>
      <c r="C275" s="17" t="s">
        <v>514</v>
      </c>
      <c r="D275" s="26">
        <v>-1.27616</v>
      </c>
      <c r="E275" s="26">
        <v>12.320819999999999</v>
      </c>
      <c r="F275" s="26">
        <v>13.59698</v>
      </c>
      <c r="G275" s="30">
        <f xml:space="preserve"> stats_auc_ic_summarypage[[#This Row],[AVG_AUC_TCELL]]/stats_auc_ic_summarypage[[#This Row],[AVG_AUC_SOLIDTUMORS]]</f>
        <v>0.90614386429927818</v>
      </c>
      <c r="H275" s="26">
        <v>-3.0278110816946966</v>
      </c>
      <c r="I275" s="27">
        <v>6.6838727398400091E-3</v>
      </c>
      <c r="J275" s="8">
        <v>-25.493870000000001</v>
      </c>
      <c r="K275" s="8">
        <v>13.05184</v>
      </c>
      <c r="L275" s="8">
        <v>38.54571</v>
      </c>
      <c r="M275" s="13">
        <f xml:space="preserve"> stats_auc_ic_summarypage[[#This Row],[AVG_IC50_TCELL]] / stats_auc_ic_summarypage[[#This Row],[AVG_IC50_SOLIDTUMORS]]</f>
        <v>0.3386068125350396</v>
      </c>
      <c r="N275" s="8">
        <v>-4.7164896463166572</v>
      </c>
      <c r="O275" s="20">
        <v>9.3142365201881218E-6</v>
      </c>
      <c r="P275" s="10">
        <v>19</v>
      </c>
      <c r="Q275" s="10">
        <v>404</v>
      </c>
      <c r="R275" s="11" t="s">
        <v>135</v>
      </c>
    </row>
    <row r="276" spans="1:18">
      <c r="A276" s="17" t="s">
        <v>22</v>
      </c>
      <c r="B276" s="6" t="s">
        <v>515</v>
      </c>
      <c r="C276" s="17" t="s">
        <v>516</v>
      </c>
      <c r="D276" s="26">
        <v>-0.80256000000000005</v>
      </c>
      <c r="E276" s="26">
        <v>13.51291</v>
      </c>
      <c r="F276" s="26">
        <v>14.31546</v>
      </c>
      <c r="G276" s="30">
        <f xml:space="preserve"> stats_auc_ic_summarypage[[#This Row],[AVG_AUC_TCELL]]/stats_auc_ic_summarypage[[#This Row],[AVG_AUC_SOLIDTUMORS]]</f>
        <v>0.9439382318137175</v>
      </c>
      <c r="H276" s="26">
        <v>-4.5168094768487128</v>
      </c>
      <c r="I276" s="27">
        <v>1.6239117231536327E-4</v>
      </c>
      <c r="J276" s="8">
        <v>-25.4923</v>
      </c>
      <c r="K276" s="8">
        <v>28.11476</v>
      </c>
      <c r="L276" s="8">
        <v>53.607059999999997</v>
      </c>
      <c r="M276" s="13">
        <f xml:space="preserve"> stats_auc_ic_summarypage[[#This Row],[AVG_IC50_TCELL]] / stats_auc_ic_summarypage[[#This Row],[AVG_IC50_SOLIDTUMORS]]</f>
        <v>0.52446002448185003</v>
      </c>
      <c r="N276" s="8">
        <v>-5.1288067372201347</v>
      </c>
      <c r="O276" s="20">
        <v>4.5257252387784326E-6</v>
      </c>
      <c r="P276" s="10">
        <v>21</v>
      </c>
      <c r="Q276" s="10">
        <v>421</v>
      </c>
      <c r="R276" s="11" t="s">
        <v>135</v>
      </c>
    </row>
    <row r="277" spans="1:18">
      <c r="A277" s="17" t="s">
        <v>517</v>
      </c>
      <c r="B277" s="6" t="s">
        <v>26</v>
      </c>
      <c r="C277" s="17" t="s">
        <v>518</v>
      </c>
      <c r="D277" s="26">
        <v>-0.24038000000000001</v>
      </c>
      <c r="E277" s="26">
        <v>0.45300000000000001</v>
      </c>
      <c r="F277" s="26">
        <v>0.69338</v>
      </c>
      <c r="G277" s="30">
        <f xml:space="preserve"> stats_auc_ic_summarypage[[#This Row],[AVG_AUC_TCELL]]/stats_auc_ic_summarypage[[#This Row],[AVG_AUC_SOLIDTUMORS]]</f>
        <v>0.65332141105887109</v>
      </c>
      <c r="H277" s="26">
        <v>-5.1131099999999998</v>
      </c>
      <c r="I277" s="27">
        <v>4.0000000000000003E-5</v>
      </c>
      <c r="J277" s="8">
        <v>-25.464369999999999</v>
      </c>
      <c r="K277" s="8">
        <v>8.1930599999999991</v>
      </c>
      <c r="L277" s="8">
        <v>33.657429999999998</v>
      </c>
      <c r="M277" s="13">
        <f xml:space="preserve"> stats_auc_ic_summarypage[[#This Row],[AVG_IC50_TCELL]] / stats_auc_ic_summarypage[[#This Row],[AVG_IC50_SOLIDTUMORS]]</f>
        <v>0.24342500303796219</v>
      </c>
      <c r="N277" s="8">
        <v>-3.5765699999999998</v>
      </c>
      <c r="O277" s="20">
        <v>1.1199999999999999E-3</v>
      </c>
      <c r="P277" s="10">
        <v>22</v>
      </c>
      <c r="Q277" s="10">
        <v>738</v>
      </c>
      <c r="R277" s="11" t="s">
        <v>21</v>
      </c>
    </row>
    <row r="278" spans="1:18">
      <c r="A278" s="17" t="s">
        <v>519</v>
      </c>
      <c r="B278" s="6" t="s">
        <v>520</v>
      </c>
      <c r="C278" s="17" t="s">
        <v>521</v>
      </c>
      <c r="D278" s="26">
        <v>-3.6221700000000001</v>
      </c>
      <c r="E278" s="26">
        <v>9.7129899999999996</v>
      </c>
      <c r="F278" s="26">
        <v>13.33516</v>
      </c>
      <c r="G278" s="30">
        <f xml:space="preserve"> stats_auc_ic_summarypage[[#This Row],[AVG_AUC_TCELL]]/stats_auc_ic_summarypage[[#This Row],[AVG_AUC_SOLIDTUMORS]]</f>
        <v>0.72837446269861028</v>
      </c>
      <c r="H278" s="26">
        <v>-8.2280692359589249</v>
      </c>
      <c r="I278" s="27">
        <v>1.825411002417124E-7</v>
      </c>
      <c r="J278" s="8">
        <v>-25.367069999999998</v>
      </c>
      <c r="K278" s="8">
        <v>2.3402099999999999</v>
      </c>
      <c r="L278" s="8">
        <v>27.707280000000001</v>
      </c>
      <c r="M278" s="13">
        <f xml:space="preserve"> stats_auc_ic_summarypage[[#This Row],[AVG_IC50_TCELL]] / stats_auc_ic_summarypage[[#This Row],[AVG_IC50_SOLIDTUMORS]]</f>
        <v>8.4461917589889732E-2</v>
      </c>
      <c r="N278" s="8">
        <v>-8.588610188739624</v>
      </c>
      <c r="O278" s="20">
        <v>1.7273360308639301E-16</v>
      </c>
      <c r="P278" s="10">
        <v>18</v>
      </c>
      <c r="Q278" s="10">
        <v>428</v>
      </c>
      <c r="R278" s="11" t="s">
        <v>135</v>
      </c>
    </row>
    <row r="279" spans="1:18">
      <c r="A279" s="17" t="s">
        <v>347</v>
      </c>
      <c r="B279" s="6" t="s">
        <v>348</v>
      </c>
      <c r="C279" s="17" t="s">
        <v>522</v>
      </c>
      <c r="D279" s="26">
        <v>2.911E-2</v>
      </c>
      <c r="E279" s="26">
        <v>0.98936999999999997</v>
      </c>
      <c r="F279" s="26">
        <v>0.96026</v>
      </c>
      <c r="G279" s="30">
        <f xml:space="preserve"> stats_auc_ic_summarypage[[#This Row],[AVG_AUC_TCELL]]/stats_auc_ic_summarypage[[#This Row],[AVG_AUC_SOLIDTUMORS]]</f>
        <v>1.0303147064336742</v>
      </c>
      <c r="H279" s="26">
        <v>13.531710971352609</v>
      </c>
      <c r="I279" s="27">
        <v>6.4792001077597931E-26</v>
      </c>
      <c r="J279" s="8">
        <v>-25.286370000000002</v>
      </c>
      <c r="K279" s="8">
        <v>10.091049999999999</v>
      </c>
      <c r="L279" s="8">
        <v>35.377429999999997</v>
      </c>
      <c r="M279" s="13">
        <f xml:space="preserve"> stats_auc_ic_summarypage[[#This Row],[AVG_IC50_TCELL]] / stats_auc_ic_summarypage[[#This Row],[AVG_IC50_SOLIDTUMORS]]</f>
        <v>0.28523977010201135</v>
      </c>
      <c r="N279" s="8">
        <v>-8.7863533687423612</v>
      </c>
      <c r="O279" s="20">
        <v>9.3929044114813069E-16</v>
      </c>
      <c r="P279" s="10">
        <v>23</v>
      </c>
      <c r="Q279" s="10">
        <v>631</v>
      </c>
      <c r="R279" s="11" t="s">
        <v>28</v>
      </c>
    </row>
    <row r="280" spans="1:18">
      <c r="A280" s="17" t="s">
        <v>22</v>
      </c>
      <c r="B280" s="6" t="s">
        <v>523</v>
      </c>
      <c r="C280" s="17" t="s">
        <v>524</v>
      </c>
      <c r="D280" s="26">
        <v>-0.88912999999999998</v>
      </c>
      <c r="E280" s="26">
        <v>12.057589999999999</v>
      </c>
      <c r="F280" s="26">
        <v>12.946719999999999</v>
      </c>
      <c r="G280" s="30">
        <f xml:space="preserve"> stats_auc_ic_summarypage[[#This Row],[AVG_AUC_TCELL]]/stats_auc_ic_summarypage[[#This Row],[AVG_AUC_SOLIDTUMORS]]</f>
        <v>0.93132391833607275</v>
      </c>
      <c r="H280" s="26">
        <v>-3.1049958659893524</v>
      </c>
      <c r="I280" s="27">
        <v>5.0215843078032733E-3</v>
      </c>
      <c r="J280" s="8">
        <v>-25.05894</v>
      </c>
      <c r="K280" s="8">
        <v>41.535049999999998</v>
      </c>
      <c r="L280" s="8">
        <v>66.593990000000005</v>
      </c>
      <c r="M280" s="13">
        <f xml:space="preserve"> stats_auc_ic_summarypage[[#This Row],[AVG_IC50_TCELL]] / stats_auc_ic_summarypage[[#This Row],[AVG_IC50_SOLIDTUMORS]]</f>
        <v>0.62370568275004989</v>
      </c>
      <c r="N280" s="8">
        <v>-1.5983788633068909</v>
      </c>
      <c r="O280" s="20">
        <v>0.12310760072247375</v>
      </c>
      <c r="P280" s="10">
        <v>22</v>
      </c>
      <c r="Q280" s="10">
        <v>433</v>
      </c>
      <c r="R280" s="11" t="s">
        <v>135</v>
      </c>
    </row>
    <row r="281" spans="1:18">
      <c r="A281" s="17" t="s">
        <v>525</v>
      </c>
      <c r="B281" s="6" t="s">
        <v>526</v>
      </c>
      <c r="C281" s="17" t="s">
        <v>501</v>
      </c>
      <c r="D281" s="26">
        <v>-0.14015</v>
      </c>
      <c r="E281" s="26">
        <v>13.649240000000001</v>
      </c>
      <c r="F281" s="26">
        <v>13.789389999999999</v>
      </c>
      <c r="G281" s="30">
        <f xml:space="preserve"> stats_auc_ic_summarypage[[#This Row],[AVG_AUC_TCELL]]/stats_auc_ic_summarypage[[#This Row],[AVG_AUC_SOLIDTUMORS]]</f>
        <v>0.98983638870174839</v>
      </c>
      <c r="H281" s="26">
        <v>-0.65893486885936137</v>
      </c>
      <c r="I281" s="27">
        <v>0.51671691405560094</v>
      </c>
      <c r="J281" s="8">
        <v>-25.016169999999999</v>
      </c>
      <c r="K281" s="8">
        <v>35.192860000000003</v>
      </c>
      <c r="L281" s="8">
        <v>60.209029999999998</v>
      </c>
      <c r="M281" s="13">
        <f xml:space="preserve"> stats_auc_ic_summarypage[[#This Row],[AVG_IC50_TCELL]] / stats_auc_ic_summarypage[[#This Row],[AVG_IC50_SOLIDTUMORS]]</f>
        <v>0.58451132662326566</v>
      </c>
      <c r="N281" s="8">
        <v>-4.6962265982401714</v>
      </c>
      <c r="O281" s="20">
        <v>1.0830003398835783E-5</v>
      </c>
      <c r="P281" s="10">
        <v>21</v>
      </c>
      <c r="Q281" s="10">
        <v>398</v>
      </c>
      <c r="R281" s="11" t="s">
        <v>135</v>
      </c>
    </row>
    <row r="282" spans="1:18">
      <c r="A282" s="17" t="s">
        <v>69</v>
      </c>
      <c r="B282" s="6" t="s">
        <v>26</v>
      </c>
      <c r="C282" s="17" t="s">
        <v>70</v>
      </c>
      <c r="D282" s="26">
        <v>5.5999999999999995E-4</v>
      </c>
      <c r="E282" s="26">
        <v>0.88617999999999997</v>
      </c>
      <c r="F282" s="26">
        <v>0.88561000000000001</v>
      </c>
      <c r="G282" s="30">
        <f xml:space="preserve"> stats_auc_ic_summarypage[[#This Row],[AVG_AUC_TCELL]]/stats_auc_ic_summarypage[[#This Row],[AVG_AUC_SOLIDTUMORS]]</f>
        <v>1.000643624168652</v>
      </c>
      <c r="H282" s="26">
        <v>5.0500000000000003E-2</v>
      </c>
      <c r="I282" s="27">
        <v>0.96011999999999997</v>
      </c>
      <c r="J282" s="8">
        <v>-24.947980000000001</v>
      </c>
      <c r="K282" s="8">
        <v>12.35862</v>
      </c>
      <c r="L282" s="8">
        <v>37.306600000000003</v>
      </c>
      <c r="M282" s="13">
        <f xml:space="preserve"> stats_auc_ic_summarypage[[#This Row],[AVG_IC50_TCELL]] / stats_auc_ic_summarypage[[#This Row],[AVG_IC50_SOLIDTUMORS]]</f>
        <v>0.33127167846976135</v>
      </c>
      <c r="N282" s="8">
        <v>-8.3502700000000001</v>
      </c>
      <c r="O282" s="20">
        <v>0</v>
      </c>
      <c r="P282" s="10">
        <v>23</v>
      </c>
      <c r="Q282" s="10">
        <v>794</v>
      </c>
      <c r="R282" s="11" t="s">
        <v>21</v>
      </c>
    </row>
    <row r="283" spans="1:18">
      <c r="A283" s="17" t="s">
        <v>378</v>
      </c>
      <c r="B283" s="6" t="s">
        <v>26</v>
      </c>
      <c r="C283" s="17" t="s">
        <v>527</v>
      </c>
      <c r="D283" s="26">
        <v>5.3490000000000003E-2</v>
      </c>
      <c r="E283" s="26">
        <v>0.67010999999999998</v>
      </c>
      <c r="F283" s="26">
        <v>0.61661999999999995</v>
      </c>
      <c r="G283" s="30">
        <f xml:space="preserve"> stats_auc_ic_summarypage[[#This Row],[AVG_AUC_TCELL]]/stats_auc_ic_summarypage[[#This Row],[AVG_AUC_SOLIDTUMORS]]</f>
        <v>1.0867471051863384</v>
      </c>
      <c r="H283" s="26">
        <v>0.94494999999999996</v>
      </c>
      <c r="I283" s="27">
        <v>0.35443000000000002</v>
      </c>
      <c r="J283" s="8">
        <v>-24.930109999999999</v>
      </c>
      <c r="K283" s="8">
        <v>30.384329999999999</v>
      </c>
      <c r="L283" s="8">
        <v>55.314439999999998</v>
      </c>
      <c r="M283" s="13">
        <f xml:space="preserve"> stats_auc_ic_summarypage[[#This Row],[AVG_IC50_TCELL]] / stats_auc_ic_summarypage[[#This Row],[AVG_IC50_SOLIDTUMORS]]</f>
        <v>0.54930195442636676</v>
      </c>
      <c r="N283" s="8">
        <v>-2.29833</v>
      </c>
      <c r="O283" s="20">
        <v>2.6249999999999999E-2</v>
      </c>
      <c r="P283" s="10">
        <v>23</v>
      </c>
      <c r="Q283" s="10">
        <v>782</v>
      </c>
      <c r="R283" s="11" t="s">
        <v>21</v>
      </c>
    </row>
    <row r="284" spans="1:18">
      <c r="A284" s="17" t="s">
        <v>486</v>
      </c>
      <c r="B284" s="6" t="s">
        <v>528</v>
      </c>
      <c r="C284" s="17" t="s">
        <v>529</v>
      </c>
      <c r="D284" s="26">
        <v>-1.9331700000000001</v>
      </c>
      <c r="E284" s="26">
        <v>11.4125</v>
      </c>
      <c r="F284" s="26">
        <v>13.34567</v>
      </c>
      <c r="G284" s="30">
        <f xml:space="preserve"> stats_auc_ic_summarypage[[#This Row],[AVG_AUC_TCELL]]/stats_auc_ic_summarypage[[#This Row],[AVG_AUC_SOLIDTUMORS]]</f>
        <v>0.8551462759082159</v>
      </c>
      <c r="H284" s="26">
        <v>-8.1249972512750865</v>
      </c>
      <c r="I284" s="27">
        <v>5.8489966230272344E-8</v>
      </c>
      <c r="J284" s="8">
        <v>-24.81222</v>
      </c>
      <c r="K284" s="8">
        <v>7.7919999999999998</v>
      </c>
      <c r="L284" s="8">
        <v>32.604219999999998</v>
      </c>
      <c r="M284" s="13">
        <f xml:space="preserve"> stats_auc_ic_summarypage[[#This Row],[AVG_IC50_TCELL]] / stats_auc_ic_summarypage[[#This Row],[AVG_IC50_SOLIDTUMORS]]</f>
        <v>0.23898746849334229</v>
      </c>
      <c r="N284" s="8">
        <v>-12.686096272013188</v>
      </c>
      <c r="O284" s="20">
        <v>1.1771889182877221E-15</v>
      </c>
      <c r="P284" s="10">
        <v>20</v>
      </c>
      <c r="Q284" s="10">
        <v>426</v>
      </c>
      <c r="R284" s="11" t="s">
        <v>135</v>
      </c>
    </row>
    <row r="285" spans="1:18">
      <c r="A285" s="17" t="s">
        <v>530</v>
      </c>
      <c r="B285" s="6" t="s">
        <v>531</v>
      </c>
      <c r="C285" s="17" t="s">
        <v>532</v>
      </c>
      <c r="D285" s="26">
        <v>-1.1278999999999999</v>
      </c>
      <c r="E285" s="26">
        <v>13.00348</v>
      </c>
      <c r="F285" s="26">
        <v>14.13138</v>
      </c>
      <c r="G285" s="30">
        <f xml:space="preserve"> stats_auc_ic_summarypage[[#This Row],[AVG_AUC_TCELL]]/stats_auc_ic_summarypage[[#This Row],[AVG_AUC_SOLIDTUMORS]]</f>
        <v>0.9201847236434092</v>
      </c>
      <c r="H285" s="26">
        <v>-3.6303047108753406</v>
      </c>
      <c r="I285" s="27">
        <v>1.5157206063304435E-3</v>
      </c>
      <c r="J285" s="8">
        <v>-24.803979999999999</v>
      </c>
      <c r="K285" s="8">
        <v>16.24635</v>
      </c>
      <c r="L285" s="8">
        <v>41.050330000000002</v>
      </c>
      <c r="M285" s="13">
        <f xml:space="preserve"> stats_auc_ic_summarypage[[#This Row],[AVG_IC50_TCELL]] / stats_auc_ic_summarypage[[#This Row],[AVG_IC50_SOLIDTUMORS]]</f>
        <v>0.39576661137681474</v>
      </c>
      <c r="N285" s="8">
        <v>-4.3860799580391783</v>
      </c>
      <c r="O285" s="20">
        <v>3.811004978321304E-5</v>
      </c>
      <c r="P285" s="10">
        <v>20</v>
      </c>
      <c r="Q285" s="10">
        <v>410</v>
      </c>
      <c r="R285" s="11" t="s">
        <v>135</v>
      </c>
    </row>
    <row r="286" spans="1:18">
      <c r="A286" s="17" t="s">
        <v>414</v>
      </c>
      <c r="B286" s="6" t="s">
        <v>533</v>
      </c>
      <c r="C286" s="17" t="s">
        <v>534</v>
      </c>
      <c r="D286" s="26">
        <v>0.85977999999999999</v>
      </c>
      <c r="E286" s="26">
        <v>12.97584</v>
      </c>
      <c r="F286" s="26">
        <v>12.116059999999999</v>
      </c>
      <c r="G286" s="30">
        <f xml:space="preserve"> stats_auc_ic_summarypage[[#This Row],[AVG_AUC_TCELL]]/stats_auc_ic_summarypage[[#This Row],[AVG_AUC_SOLIDTUMORS]]</f>
        <v>1.0709620124033721</v>
      </c>
      <c r="H286" s="26">
        <v>1.4293902404801468</v>
      </c>
      <c r="I286" s="27">
        <v>0.16739030767061397</v>
      </c>
      <c r="J286" s="8">
        <v>-24.736149999999999</v>
      </c>
      <c r="K286" s="8">
        <v>1.6494500000000001</v>
      </c>
      <c r="L286" s="8">
        <v>26.3856</v>
      </c>
      <c r="M286" s="13">
        <f xml:space="preserve"> stats_auc_ic_summarypage[[#This Row],[AVG_IC50_TCELL]] / stats_auc_ic_summarypage[[#This Row],[AVG_IC50_SOLIDTUMORS]]</f>
        <v>6.2513264811109095E-2</v>
      </c>
      <c r="N286" s="8">
        <v>-5.9341084965405404</v>
      </c>
      <c r="O286" s="20">
        <v>6.2990468731480281E-9</v>
      </c>
      <c r="P286" s="10">
        <v>18</v>
      </c>
      <c r="Q286" s="10">
        <v>396</v>
      </c>
      <c r="R286" s="11" t="s">
        <v>135</v>
      </c>
    </row>
    <row r="287" spans="1:18">
      <c r="A287" s="17" t="s">
        <v>22</v>
      </c>
      <c r="B287" s="6" t="s">
        <v>22</v>
      </c>
      <c r="C287" s="17" t="s">
        <v>535</v>
      </c>
      <c r="D287" s="26">
        <v>-2.3290000000000002E-2</v>
      </c>
      <c r="E287" s="26">
        <v>0.91061000000000003</v>
      </c>
      <c r="F287" s="26">
        <v>0.93389999999999995</v>
      </c>
      <c r="G287" s="30">
        <f xml:space="preserve"> stats_auc_ic_summarypage[[#This Row],[AVG_AUC_TCELL]]/stats_auc_ic_summarypage[[#This Row],[AVG_AUC_SOLIDTUMORS]]</f>
        <v>0.9750615697612165</v>
      </c>
      <c r="H287" s="26">
        <v>-1.8472</v>
      </c>
      <c r="I287" s="27">
        <v>7.7160000000000006E-2</v>
      </c>
      <c r="J287" s="8">
        <v>-24.4252</v>
      </c>
      <c r="K287" s="8">
        <v>9.3203800000000001</v>
      </c>
      <c r="L287" s="8">
        <v>33.745570000000001</v>
      </c>
      <c r="M287" s="13">
        <f xml:space="preserve"> stats_auc_ic_summarypage[[#This Row],[AVG_IC50_TCELL]] / stats_auc_ic_summarypage[[#This Row],[AVG_IC50_SOLIDTUMORS]]</f>
        <v>0.27619566064523432</v>
      </c>
      <c r="N287" s="8">
        <v>-8.8767399999999999</v>
      </c>
      <c r="O287" s="20">
        <v>0</v>
      </c>
      <c r="P287" s="10">
        <v>21</v>
      </c>
      <c r="Q287" s="10">
        <v>259</v>
      </c>
      <c r="R287" s="11" t="s">
        <v>21</v>
      </c>
    </row>
    <row r="288" spans="1:18">
      <c r="A288" s="17" t="s">
        <v>536</v>
      </c>
      <c r="B288" s="6" t="s">
        <v>537</v>
      </c>
      <c r="C288" s="17" t="s">
        <v>538</v>
      </c>
      <c r="D288" s="26">
        <v>-0.81794999999999995</v>
      </c>
      <c r="E288" s="26">
        <v>13.65612</v>
      </c>
      <c r="F288" s="26">
        <v>14.474069999999999</v>
      </c>
      <c r="G288" s="30">
        <f xml:space="preserve"> stats_auc_ic_summarypage[[#This Row],[AVG_AUC_TCELL]]/stats_auc_ic_summarypage[[#This Row],[AVG_AUC_SOLIDTUMORS]]</f>
        <v>0.94348859719484568</v>
      </c>
      <c r="H288" s="26">
        <v>-4.9823048816983686</v>
      </c>
      <c r="I288" s="27">
        <v>7.3257033008770705E-5</v>
      </c>
      <c r="J288" s="8">
        <v>-24.30959</v>
      </c>
      <c r="K288" s="8">
        <v>33.898240000000001</v>
      </c>
      <c r="L288" s="8">
        <v>58.207819999999998</v>
      </c>
      <c r="M288" s="13">
        <f xml:space="preserve"> stats_auc_ic_summarypage[[#This Row],[AVG_IC50_TCELL]] / stats_auc_ic_summarypage[[#This Row],[AVG_IC50_SOLIDTUMORS]]</f>
        <v>0.58236573711229866</v>
      </c>
      <c r="N288" s="8">
        <v>-3.6134106450534751</v>
      </c>
      <c r="O288" s="20">
        <v>4.8233783688721708E-4</v>
      </c>
      <c r="P288" s="10">
        <v>17</v>
      </c>
      <c r="Q288" s="10">
        <v>366</v>
      </c>
      <c r="R288" s="11" t="s">
        <v>135</v>
      </c>
    </row>
    <row r="289" spans="1:18">
      <c r="A289" s="17" t="s">
        <v>192</v>
      </c>
      <c r="B289" s="6" t="s">
        <v>67</v>
      </c>
      <c r="C289" s="17" t="s">
        <v>539</v>
      </c>
      <c r="D289" s="26">
        <v>-7.2029999999999997E-2</v>
      </c>
      <c r="E289" s="26">
        <v>0.77985000000000004</v>
      </c>
      <c r="F289" s="26">
        <v>0.85189000000000004</v>
      </c>
      <c r="G289" s="30">
        <f xml:space="preserve"> stats_auc_ic_summarypage[[#This Row],[AVG_AUC_TCELL]]/stats_auc_ic_summarypage[[#This Row],[AVG_AUC_SOLIDTUMORS]]</f>
        <v>0.91543509138503798</v>
      </c>
      <c r="H289" s="26">
        <v>-2.9146200000000002</v>
      </c>
      <c r="I289" s="27">
        <v>7.9900000000000006E-3</v>
      </c>
      <c r="J289" s="8">
        <v>-24.137779999999999</v>
      </c>
      <c r="K289" s="8">
        <v>6.4822199999999999</v>
      </c>
      <c r="L289" s="8">
        <v>30.62</v>
      </c>
      <c r="M289" s="13">
        <f xml:space="preserve"> stats_auc_ic_summarypage[[#This Row],[AVG_IC50_TCELL]] / stats_auc_ic_summarypage[[#This Row],[AVG_IC50_SOLIDTUMORS]]</f>
        <v>0.21169888961463096</v>
      </c>
      <c r="N289" s="8">
        <v>-8.3378999999999994</v>
      </c>
      <c r="O289" s="20">
        <v>0</v>
      </c>
      <c r="P289" s="10">
        <v>22</v>
      </c>
      <c r="Q289" s="10">
        <v>733</v>
      </c>
      <c r="R289" s="11" t="s">
        <v>21</v>
      </c>
    </row>
    <row r="290" spans="1:18">
      <c r="A290" s="17" t="s">
        <v>540</v>
      </c>
      <c r="B290" s="6" t="s">
        <v>541</v>
      </c>
      <c r="C290" s="17" t="s">
        <v>542</v>
      </c>
      <c r="D290" s="26">
        <v>0.42732999999999999</v>
      </c>
      <c r="E290" s="26">
        <v>15.427670000000001</v>
      </c>
      <c r="F290" s="26">
        <v>15.00034</v>
      </c>
      <c r="G290" s="30">
        <f xml:space="preserve"> stats_auc_ic_summarypage[[#This Row],[AVG_AUC_TCELL]]/stats_auc_ic_summarypage[[#This Row],[AVG_AUC_SOLIDTUMORS]]</f>
        <v>1.0284880209381921</v>
      </c>
      <c r="H290" s="26">
        <v>0.52055713342616516</v>
      </c>
      <c r="I290" s="27">
        <v>0.65416605077400325</v>
      </c>
      <c r="J290" s="8">
        <v>-24.06691</v>
      </c>
      <c r="K290" s="8">
        <v>1.19709</v>
      </c>
      <c r="L290" s="8">
        <v>25.263999999999999</v>
      </c>
      <c r="M290" s="13">
        <f xml:space="preserve"> stats_auc_ic_summarypage[[#This Row],[AVG_IC50_TCELL]] / stats_auc_ic_summarypage[[#This Row],[AVG_IC50_SOLIDTUMORS]]</f>
        <v>4.7383233058898036E-2</v>
      </c>
      <c r="N290" s="8">
        <v>-3.8033460515798243</v>
      </c>
      <c r="O290" s="20">
        <v>1.9761089562406057E-4</v>
      </c>
      <c r="P290" s="10">
        <v>3</v>
      </c>
      <c r="Q290" s="10">
        <v>174</v>
      </c>
      <c r="R290" s="11" t="s">
        <v>135</v>
      </c>
    </row>
    <row r="291" spans="1:18">
      <c r="A291" s="17" t="s">
        <v>543</v>
      </c>
      <c r="B291" s="6" t="s">
        <v>544</v>
      </c>
      <c r="C291" s="17" t="s">
        <v>249</v>
      </c>
      <c r="D291" s="26">
        <v>-3.7176300000000002</v>
      </c>
      <c r="E291" s="26">
        <v>8.5124999999999993</v>
      </c>
      <c r="F291" s="26">
        <v>12.230130000000001</v>
      </c>
      <c r="G291" s="30">
        <f xml:space="preserve"> stats_auc_ic_summarypage[[#This Row],[AVG_AUC_TCELL]]/stats_auc_ic_summarypage[[#This Row],[AVG_AUC_SOLIDTUMORS]]</f>
        <v>0.69602694329496073</v>
      </c>
      <c r="H291" s="26">
        <v>-6.6870741935566445</v>
      </c>
      <c r="I291" s="27">
        <v>9.5789531630989984E-7</v>
      </c>
      <c r="J291" s="8">
        <v>-24.032119999999999</v>
      </c>
      <c r="K291" s="8">
        <v>1.0166200000000001</v>
      </c>
      <c r="L291" s="8">
        <v>25.048729999999999</v>
      </c>
      <c r="M291" s="13">
        <f xml:space="preserve"> stats_auc_ic_summarypage[[#This Row],[AVG_IC50_TCELL]] / stats_auc_ic_summarypage[[#This Row],[AVG_IC50_SOLIDTUMORS]]</f>
        <v>4.0585690372326268E-2</v>
      </c>
      <c r="N291" s="8">
        <v>-7.995801633121391</v>
      </c>
      <c r="O291" s="20">
        <v>1.2401909191984925E-14</v>
      </c>
      <c r="P291" s="10">
        <v>22</v>
      </c>
      <c r="Q291" s="10">
        <v>427</v>
      </c>
      <c r="R291" s="11" t="s">
        <v>135</v>
      </c>
    </row>
    <row r="292" spans="1:18">
      <c r="A292" s="17" t="s">
        <v>281</v>
      </c>
      <c r="B292" s="6" t="s">
        <v>53</v>
      </c>
      <c r="C292" s="17" t="s">
        <v>282</v>
      </c>
      <c r="D292" s="26">
        <v>-1.353E-2</v>
      </c>
      <c r="E292" s="26">
        <v>0.90217999999999998</v>
      </c>
      <c r="F292" s="26">
        <v>0.91571000000000002</v>
      </c>
      <c r="G292" s="30">
        <f xml:space="preserve"> stats_auc_ic_summarypage[[#This Row],[AVG_AUC_TCELL]]/stats_auc_ic_summarypage[[#This Row],[AVG_AUC_SOLIDTUMORS]]</f>
        <v>0.98522457983422695</v>
      </c>
      <c r="H292" s="26">
        <v>-0.63434000000000001</v>
      </c>
      <c r="I292" s="27">
        <v>0.53202000000000005</v>
      </c>
      <c r="J292" s="8">
        <v>-24.01773</v>
      </c>
      <c r="K292" s="8">
        <v>12.99147</v>
      </c>
      <c r="L292" s="8">
        <v>37.0092</v>
      </c>
      <c r="M292" s="13">
        <f xml:space="preserve"> stats_auc_ic_summarypage[[#This Row],[AVG_IC50_TCELL]] / stats_auc_ic_summarypage[[#This Row],[AVG_IC50_SOLIDTUMORS]]</f>
        <v>0.35103352679874195</v>
      </c>
      <c r="N292" s="8">
        <v>-7.7097699999999998</v>
      </c>
      <c r="O292" s="20">
        <v>0</v>
      </c>
      <c r="P292" s="10">
        <v>23</v>
      </c>
      <c r="Q292" s="10">
        <v>775</v>
      </c>
      <c r="R292" s="11" t="s">
        <v>21</v>
      </c>
    </row>
    <row r="293" spans="1:18">
      <c r="A293" s="17" t="s">
        <v>545</v>
      </c>
      <c r="B293" s="6" t="s">
        <v>546</v>
      </c>
      <c r="C293" s="17" t="s">
        <v>547</v>
      </c>
      <c r="D293" s="26">
        <v>-2.3878200000000001</v>
      </c>
      <c r="E293" s="26">
        <v>10.825200000000001</v>
      </c>
      <c r="F293" s="26">
        <v>13.21302</v>
      </c>
      <c r="G293" s="30">
        <f xml:space="preserve"> stats_auc_ic_summarypage[[#This Row],[AVG_AUC_TCELL]]/stats_auc_ic_summarypage[[#This Row],[AVG_AUC_SOLIDTUMORS]]</f>
        <v>0.81928279833073747</v>
      </c>
      <c r="H293" s="26">
        <v>-7.9168955225321458</v>
      </c>
      <c r="I293" s="27">
        <v>3.5708471907874586E-6</v>
      </c>
      <c r="J293" s="8">
        <v>-23.759060000000002</v>
      </c>
      <c r="K293" s="8">
        <v>4.4583399999999997</v>
      </c>
      <c r="L293" s="8">
        <v>28.217400000000001</v>
      </c>
      <c r="M293" s="13">
        <f xml:space="preserve"> stats_auc_ic_summarypage[[#This Row],[AVG_IC50_TCELL]] / stats_auc_ic_summarypage[[#This Row],[AVG_IC50_SOLIDTUMORS]]</f>
        <v>0.15799967396003883</v>
      </c>
      <c r="N293" s="8">
        <v>-10.650492667136458</v>
      </c>
      <c r="O293" s="20">
        <v>1.1983317458201019E-21</v>
      </c>
      <c r="P293" s="10">
        <v>12</v>
      </c>
      <c r="Q293" s="10">
        <v>296</v>
      </c>
      <c r="R293" s="11" t="s">
        <v>135</v>
      </c>
    </row>
    <row r="294" spans="1:18">
      <c r="A294" s="17" t="s">
        <v>22</v>
      </c>
      <c r="B294" s="6" t="s">
        <v>548</v>
      </c>
      <c r="C294" s="17" t="s">
        <v>549</v>
      </c>
      <c r="D294" s="26">
        <v>-5.5809999999999998E-2</v>
      </c>
      <c r="E294" s="26">
        <v>14.004709999999999</v>
      </c>
      <c r="F294" s="26">
        <v>14.06052</v>
      </c>
      <c r="G294" s="30">
        <f xml:space="preserve"> stats_auc_ic_summarypage[[#This Row],[AVG_AUC_TCELL]]/stats_auc_ic_summarypage[[#This Row],[AVG_AUC_SOLIDTUMORS]]</f>
        <v>0.99603073001567499</v>
      </c>
      <c r="H294" s="26">
        <v>-0.29287315361036637</v>
      </c>
      <c r="I294" s="27">
        <v>0.77785540738877301</v>
      </c>
      <c r="J294" s="8">
        <v>-23.527439999999999</v>
      </c>
      <c r="K294" s="8">
        <v>16.309529999999999</v>
      </c>
      <c r="L294" s="8">
        <v>39.836959999999998</v>
      </c>
      <c r="M294" s="13">
        <f xml:space="preserve"> stats_auc_ic_summarypage[[#This Row],[AVG_IC50_TCELL]] / stats_auc_ic_summarypage[[#This Row],[AVG_IC50_SOLIDTUMORS]]</f>
        <v>0.40940699290307292</v>
      </c>
      <c r="N294" s="8">
        <v>-2.7660253480480557</v>
      </c>
      <c r="O294" s="20">
        <v>2.0911946124235692E-2</v>
      </c>
      <c r="P294" s="10">
        <v>7</v>
      </c>
      <c r="Q294" s="10">
        <v>274</v>
      </c>
      <c r="R294" s="11" t="s">
        <v>135</v>
      </c>
    </row>
    <row r="295" spans="1:18">
      <c r="A295" s="17" t="s">
        <v>22</v>
      </c>
      <c r="B295" s="6" t="s">
        <v>22</v>
      </c>
      <c r="C295" s="17" t="s">
        <v>79</v>
      </c>
      <c r="D295" s="26">
        <v>7.8600000000000007E-3</v>
      </c>
      <c r="E295" s="26">
        <v>0.97284999999999999</v>
      </c>
      <c r="F295" s="26">
        <v>0.96499000000000001</v>
      </c>
      <c r="G295" s="30">
        <f xml:space="preserve"> stats_auc_ic_summarypage[[#This Row],[AVG_AUC_TCELL]]/stats_auc_ic_summarypage[[#This Row],[AVG_AUC_SOLIDTUMORS]]</f>
        <v>1.0081451621260324</v>
      </c>
      <c r="H295" s="26">
        <v>1.4358500000000001</v>
      </c>
      <c r="I295" s="27">
        <v>0.15836</v>
      </c>
      <c r="J295" s="8">
        <v>-23.304500000000001</v>
      </c>
      <c r="K295" s="8">
        <v>34.287790000000001</v>
      </c>
      <c r="L295" s="8">
        <v>57.592289999999998</v>
      </c>
      <c r="M295" s="13">
        <f xml:space="preserve"> stats_auc_ic_summarypage[[#This Row],[AVG_IC50_TCELL]] / stats_auc_ic_summarypage[[#This Row],[AVG_IC50_SOLIDTUMORS]]</f>
        <v>0.59535382253423164</v>
      </c>
      <c r="N295" s="8">
        <v>-3.3469899999999999</v>
      </c>
      <c r="O295" s="20">
        <v>2.3900000000000002E-3</v>
      </c>
      <c r="P295" s="10">
        <v>24</v>
      </c>
      <c r="Q295" s="10">
        <v>762</v>
      </c>
      <c r="R295" s="11" t="s">
        <v>21</v>
      </c>
    </row>
    <row r="296" spans="1:18">
      <c r="A296" s="17" t="s">
        <v>87</v>
      </c>
      <c r="B296" s="6" t="s">
        <v>550</v>
      </c>
      <c r="C296" s="17" t="s">
        <v>88</v>
      </c>
      <c r="D296" s="26">
        <v>-0.51678000000000002</v>
      </c>
      <c r="E296" s="26">
        <v>13.428699999999999</v>
      </c>
      <c r="F296" s="26">
        <v>13.94548</v>
      </c>
      <c r="G296" s="30">
        <f xml:space="preserve"> stats_auc_ic_summarypage[[#This Row],[AVG_AUC_TCELL]]/stats_auc_ic_summarypage[[#This Row],[AVG_AUC_SOLIDTUMORS]]</f>
        <v>0.96294283165584826</v>
      </c>
      <c r="H296" s="26">
        <v>-1.621209862726074</v>
      </c>
      <c r="I296" s="27">
        <v>0.12082502890355991</v>
      </c>
      <c r="J296" s="8">
        <v>-23.183029999999999</v>
      </c>
      <c r="K296" s="8">
        <v>64.799250000000001</v>
      </c>
      <c r="L296" s="8">
        <v>87.982280000000003</v>
      </c>
      <c r="M296" s="13">
        <f xml:space="preserve"> stats_auc_ic_summarypage[[#This Row],[AVG_IC50_TCELL]] / stats_auc_ic_summarypage[[#This Row],[AVG_IC50_SOLIDTUMORS]]</f>
        <v>0.73650341864293578</v>
      </c>
      <c r="N296" s="8">
        <v>-1.2694734327855419</v>
      </c>
      <c r="O296" s="20">
        <v>0.21787627584594282</v>
      </c>
      <c r="P296" s="10">
        <v>20</v>
      </c>
      <c r="Q296" s="10">
        <v>415</v>
      </c>
      <c r="R296" s="11" t="s">
        <v>135</v>
      </c>
    </row>
    <row r="297" spans="1:18">
      <c r="A297" s="17" t="s">
        <v>551</v>
      </c>
      <c r="B297" s="6" t="s">
        <v>85</v>
      </c>
      <c r="C297" s="17" t="s">
        <v>552</v>
      </c>
      <c r="D297" s="26">
        <v>-1.619E-2</v>
      </c>
      <c r="E297" s="26">
        <v>0.92750999999999995</v>
      </c>
      <c r="F297" s="26">
        <v>0.94369000000000003</v>
      </c>
      <c r="G297" s="30">
        <f xml:space="preserve"> stats_auc_ic_summarypage[[#This Row],[AVG_AUC_TCELL]]/stats_auc_ic_summarypage[[#This Row],[AVG_AUC_SOLIDTUMORS]]</f>
        <v>0.9828545390965252</v>
      </c>
      <c r="H297" s="26">
        <v>-1.07742</v>
      </c>
      <c r="I297" s="27">
        <v>0.29310000000000003</v>
      </c>
      <c r="J297" s="8">
        <v>-23.182110000000002</v>
      </c>
      <c r="K297" s="8">
        <v>18.891570000000002</v>
      </c>
      <c r="L297" s="8">
        <v>42.073680000000003</v>
      </c>
      <c r="M297" s="13">
        <f xml:space="preserve"> stats_auc_ic_summarypage[[#This Row],[AVG_IC50_TCELL]] / stats_auc_ic_summarypage[[#This Row],[AVG_IC50_SOLIDTUMORS]]</f>
        <v>0.44901159109447997</v>
      </c>
      <c r="N297" s="8">
        <v>-3.98767</v>
      </c>
      <c r="O297" s="20">
        <v>3.8999999999999999E-4</v>
      </c>
      <c r="P297" s="10">
        <v>21</v>
      </c>
      <c r="Q297" s="10">
        <v>260</v>
      </c>
      <c r="R297" s="11" t="s">
        <v>21</v>
      </c>
    </row>
    <row r="298" spans="1:18">
      <c r="A298" s="17" t="s">
        <v>553</v>
      </c>
      <c r="B298" s="6" t="s">
        <v>554</v>
      </c>
      <c r="C298" s="17" t="s">
        <v>555</v>
      </c>
      <c r="D298" s="26">
        <v>-0.69550000000000001</v>
      </c>
      <c r="E298" s="26">
        <v>13.192</v>
      </c>
      <c r="F298" s="26">
        <v>13.887499999999999</v>
      </c>
      <c r="G298" s="30">
        <f xml:space="preserve"> stats_auc_ic_summarypage[[#This Row],[AVG_AUC_TCELL]]/stats_auc_ic_summarypage[[#This Row],[AVG_AUC_SOLIDTUMORS]]</f>
        <v>0.94991899189918994</v>
      </c>
      <c r="H298" s="26">
        <v>-1.2369065052504231</v>
      </c>
      <c r="I298" s="27">
        <v>0.2820254255691993</v>
      </c>
      <c r="J298" s="8">
        <v>-22.740100000000002</v>
      </c>
      <c r="K298" s="8">
        <v>27.434200000000001</v>
      </c>
      <c r="L298" s="8">
        <v>50.174300000000002</v>
      </c>
      <c r="M298" s="13">
        <f xml:space="preserve"> stats_auc_ic_summarypage[[#This Row],[AVG_IC50_TCELL]] / stats_auc_ic_summarypage[[#This Row],[AVG_IC50_SOLIDTUMORS]]</f>
        <v>0.54677793212859971</v>
      </c>
      <c r="N298" s="8">
        <v>-2.9552740281458112</v>
      </c>
      <c r="O298" s="20">
        <v>3.2948369864701468E-2</v>
      </c>
      <c r="P298" s="10">
        <v>5</v>
      </c>
      <c r="Q298" s="10">
        <v>206</v>
      </c>
      <c r="R298" s="11" t="s">
        <v>135</v>
      </c>
    </row>
    <row r="299" spans="1:18">
      <c r="A299" s="17" t="s">
        <v>22</v>
      </c>
      <c r="B299" s="6" t="s">
        <v>22</v>
      </c>
      <c r="C299" s="17" t="s">
        <v>556</v>
      </c>
      <c r="D299" s="26">
        <v>2.9299999999999999E-3</v>
      </c>
      <c r="E299" s="26">
        <v>0.98401000000000005</v>
      </c>
      <c r="F299" s="26">
        <v>0.98107999999999995</v>
      </c>
      <c r="G299" s="30">
        <f xml:space="preserve"> stats_auc_ic_summarypage[[#This Row],[AVG_AUC_TCELL]]/stats_auc_ic_summarypage[[#This Row],[AVG_AUC_SOLIDTUMORS]]</f>
        <v>1.0029865046683248</v>
      </c>
      <c r="H299" s="26">
        <v>1.5448999999999999</v>
      </c>
      <c r="I299" s="27">
        <v>0.13544</v>
      </c>
      <c r="J299" s="8">
        <v>-22.350439999999999</v>
      </c>
      <c r="K299" s="8">
        <v>17.09055</v>
      </c>
      <c r="L299" s="8">
        <v>39.440980000000003</v>
      </c>
      <c r="M299" s="13">
        <f xml:space="preserve"> stats_auc_ic_summarypage[[#This Row],[AVG_IC50_TCELL]] / stats_auc_ic_summarypage[[#This Row],[AVG_IC50_SOLIDTUMORS]]</f>
        <v>0.43331960818417797</v>
      </c>
      <c r="N299" s="8">
        <v>-14.875400000000001</v>
      </c>
      <c r="O299" s="20">
        <v>0</v>
      </c>
      <c r="P299" s="10">
        <v>24</v>
      </c>
      <c r="Q299" s="10">
        <v>775</v>
      </c>
      <c r="R299" s="11" t="s">
        <v>21</v>
      </c>
    </row>
    <row r="300" spans="1:18">
      <c r="A300" s="17" t="s">
        <v>22</v>
      </c>
      <c r="B300" s="6" t="s">
        <v>22</v>
      </c>
      <c r="C300" s="17" t="s">
        <v>557</v>
      </c>
      <c r="D300" s="26">
        <v>-9.6509999999999999E-2</v>
      </c>
      <c r="E300" s="26">
        <v>0.66144000000000003</v>
      </c>
      <c r="F300" s="26">
        <v>0.75795000000000001</v>
      </c>
      <c r="G300" s="30">
        <f xml:space="preserve"> stats_auc_ic_summarypage[[#This Row],[AVG_AUC_TCELL]]/stats_auc_ic_summarypage[[#This Row],[AVG_AUC_SOLIDTUMORS]]</f>
        <v>0.87266970116762321</v>
      </c>
      <c r="H300" s="26">
        <v>-3.8903799999999999</v>
      </c>
      <c r="I300" s="27">
        <v>7.6000000000000004E-4</v>
      </c>
      <c r="J300" s="8">
        <v>-22.256229999999999</v>
      </c>
      <c r="K300" s="8">
        <v>3.97079</v>
      </c>
      <c r="L300" s="8">
        <v>26.22702</v>
      </c>
      <c r="M300" s="13">
        <f xml:space="preserve"> stats_auc_ic_summarypage[[#This Row],[AVG_IC50_TCELL]] / stats_auc_ic_summarypage[[#This Row],[AVG_IC50_SOLIDTUMORS]]</f>
        <v>0.15140073100184467</v>
      </c>
      <c r="N300" s="8">
        <v>-7.3966900000000004</v>
      </c>
      <c r="O300" s="20">
        <v>0</v>
      </c>
      <c r="P300" s="10">
        <v>22</v>
      </c>
      <c r="Q300" s="10">
        <v>732</v>
      </c>
      <c r="R300" s="11" t="s">
        <v>21</v>
      </c>
    </row>
    <row r="301" spans="1:18">
      <c r="A301" s="17" t="s">
        <v>22</v>
      </c>
      <c r="B301" s="6" t="s">
        <v>558</v>
      </c>
      <c r="C301" s="17" t="s">
        <v>559</v>
      </c>
      <c r="D301" s="26">
        <v>-0.89690999999999999</v>
      </c>
      <c r="E301" s="26">
        <v>10.88302</v>
      </c>
      <c r="F301" s="26">
        <v>11.77993</v>
      </c>
      <c r="G301" s="30">
        <f xml:space="preserve"> stats_auc_ic_summarypage[[#This Row],[AVG_AUC_TCELL]]/stats_auc_ic_summarypage[[#This Row],[AVG_AUC_SOLIDTUMORS]]</f>
        <v>0.92386117744332941</v>
      </c>
      <c r="H301" s="26">
        <v>-7.2347027733326845</v>
      </c>
      <c r="I301" s="27">
        <v>1.2251833039439018E-7</v>
      </c>
      <c r="J301" s="8">
        <v>-22.180230000000002</v>
      </c>
      <c r="K301" s="8">
        <v>17.622890000000002</v>
      </c>
      <c r="L301" s="8">
        <v>39.80312</v>
      </c>
      <c r="M301" s="13">
        <f xml:space="preserve"> stats_auc_ic_summarypage[[#This Row],[AVG_IC50_TCELL]] / stats_auc_ic_summarypage[[#This Row],[AVG_IC50_SOLIDTUMORS]]</f>
        <v>0.44275147274887</v>
      </c>
      <c r="N301" s="8">
        <v>-9.6936218415974391</v>
      </c>
      <c r="O301" s="20">
        <v>2.832300549748735E-18</v>
      </c>
      <c r="P301" s="10">
        <v>18</v>
      </c>
      <c r="Q301" s="10">
        <v>407</v>
      </c>
      <c r="R301" s="11" t="s">
        <v>135</v>
      </c>
    </row>
    <row r="302" spans="1:18">
      <c r="A302" s="17" t="s">
        <v>560</v>
      </c>
      <c r="B302" s="6" t="s">
        <v>561</v>
      </c>
      <c r="C302" s="17" t="s">
        <v>562</v>
      </c>
      <c r="D302" s="26">
        <v>-0.55842000000000003</v>
      </c>
      <c r="E302" s="26">
        <v>13.709860000000001</v>
      </c>
      <c r="F302" s="26">
        <v>14.268280000000001</v>
      </c>
      <c r="G302" s="30">
        <f xml:space="preserve"> stats_auc_ic_summarypage[[#This Row],[AVG_AUC_TCELL]]/stats_auc_ic_summarypage[[#This Row],[AVG_AUC_SOLIDTUMORS]]</f>
        <v>0.9608628370062825</v>
      </c>
      <c r="H302" s="26">
        <v>-2.2118680407229978</v>
      </c>
      <c r="I302" s="27">
        <v>3.7853873269488317E-2</v>
      </c>
      <c r="J302" s="8">
        <v>-21.77094</v>
      </c>
      <c r="K302" s="8">
        <v>43.474130000000002</v>
      </c>
      <c r="L302" s="8">
        <v>65.245069999999998</v>
      </c>
      <c r="M302" s="13">
        <f xml:space="preserve"> stats_auc_ic_summarypage[[#This Row],[AVG_IC50_TCELL]] / stats_auc_ic_summarypage[[#This Row],[AVG_IC50_SOLIDTUMORS]]</f>
        <v>0.66632053578914086</v>
      </c>
      <c r="N302" s="8">
        <v>-1.1831791503484075</v>
      </c>
      <c r="O302" s="20">
        <v>0.24788571584537059</v>
      </c>
      <c r="P302" s="10">
        <v>21</v>
      </c>
      <c r="Q302" s="10">
        <v>401</v>
      </c>
      <c r="R302" s="11" t="s">
        <v>135</v>
      </c>
    </row>
    <row r="303" spans="1:18">
      <c r="A303" s="17" t="s">
        <v>96</v>
      </c>
      <c r="B303" s="6" t="s">
        <v>33</v>
      </c>
      <c r="C303" s="17" t="s">
        <v>563</v>
      </c>
      <c r="D303" s="26">
        <v>1.754E-2</v>
      </c>
      <c r="E303" s="26">
        <v>0.97158</v>
      </c>
      <c r="F303" s="26">
        <v>0.95404</v>
      </c>
      <c r="G303" s="30">
        <f xml:space="preserve"> stats_auc_ic_summarypage[[#This Row],[AVG_AUC_TCELL]]/stats_auc_ic_summarypage[[#This Row],[AVG_AUC_SOLIDTUMORS]]</f>
        <v>1.0183849733763783</v>
      </c>
      <c r="H303" s="26">
        <v>3.3134999999999999</v>
      </c>
      <c r="I303" s="27">
        <v>2.6800000000000001E-3</v>
      </c>
      <c r="J303" s="8">
        <v>-21.754259999999999</v>
      </c>
      <c r="K303" s="8">
        <v>26.61186</v>
      </c>
      <c r="L303" s="8">
        <v>48.366120000000002</v>
      </c>
      <c r="M303" s="13">
        <f xml:space="preserve"> stats_auc_ic_summarypage[[#This Row],[AVG_IC50_TCELL]] / stats_auc_ic_summarypage[[#This Row],[AVG_IC50_SOLIDTUMORS]]</f>
        <v>0.55021697006086079</v>
      </c>
      <c r="N303" s="8">
        <v>-6.2739399999999996</v>
      </c>
      <c r="O303" s="20">
        <v>0</v>
      </c>
      <c r="P303" s="10">
        <v>23</v>
      </c>
      <c r="Q303" s="10">
        <v>786</v>
      </c>
      <c r="R303" s="11" t="s">
        <v>21</v>
      </c>
    </row>
    <row r="304" spans="1:18">
      <c r="A304" s="17" t="s">
        <v>505</v>
      </c>
      <c r="B304" s="6" t="s">
        <v>348</v>
      </c>
      <c r="C304" s="17" t="s">
        <v>506</v>
      </c>
      <c r="D304" s="26">
        <v>7.059E-2</v>
      </c>
      <c r="E304" s="26">
        <v>0.95864000000000005</v>
      </c>
      <c r="F304" s="26">
        <v>0.88805000000000001</v>
      </c>
      <c r="G304" s="30">
        <f xml:space="preserve"> stats_auc_ic_summarypage[[#This Row],[AVG_AUC_TCELL]]/stats_auc_ic_summarypage[[#This Row],[AVG_AUC_SOLIDTUMORS]]</f>
        <v>1.0794887675243512</v>
      </c>
      <c r="H304" s="26">
        <v>8.2690999999999999</v>
      </c>
      <c r="I304" s="27">
        <v>0</v>
      </c>
      <c r="J304" s="8">
        <v>-21.653600000000001</v>
      </c>
      <c r="K304" s="8">
        <v>35.853499999999997</v>
      </c>
      <c r="L304" s="8">
        <v>57.507089999999998</v>
      </c>
      <c r="M304" s="13">
        <f xml:space="preserve"> stats_auc_ic_summarypage[[#This Row],[AVG_IC50_TCELL]] / stats_auc_ic_summarypage[[#This Row],[AVG_IC50_SOLIDTUMORS]]</f>
        <v>0.62346225482805684</v>
      </c>
      <c r="N304" s="8">
        <v>-3.7692999999999999</v>
      </c>
      <c r="O304" s="20">
        <v>7.2000000000000005E-4</v>
      </c>
      <c r="P304" s="10">
        <v>23</v>
      </c>
      <c r="Q304" s="10">
        <v>798</v>
      </c>
      <c r="R304" s="11" t="s">
        <v>21</v>
      </c>
    </row>
    <row r="305" spans="1:18">
      <c r="A305" s="17" t="s">
        <v>564</v>
      </c>
      <c r="B305" s="6" t="s">
        <v>565</v>
      </c>
      <c r="C305" s="17" t="s">
        <v>566</v>
      </c>
      <c r="D305" s="26">
        <v>-5.3618399999999999</v>
      </c>
      <c r="E305" s="26">
        <v>8.0953700000000008</v>
      </c>
      <c r="F305" s="26">
        <v>13.4572</v>
      </c>
      <c r="G305" s="30">
        <f xml:space="preserve"> stats_auc_ic_summarypage[[#This Row],[AVG_AUC_TCELL]]/stats_auc_ic_summarypage[[#This Row],[AVG_AUC_SOLIDTUMORS]]</f>
        <v>0.60156421841096219</v>
      </c>
      <c r="H305" s="26">
        <v>-5.888276736090118</v>
      </c>
      <c r="I305" s="27">
        <v>8.3262719602706551E-6</v>
      </c>
      <c r="J305" s="8">
        <v>-21.605080000000001</v>
      </c>
      <c r="K305" s="8">
        <v>25.1846</v>
      </c>
      <c r="L305" s="8">
        <v>46.789670000000001</v>
      </c>
      <c r="M305" s="13">
        <f xml:space="preserve"> stats_auc_ic_summarypage[[#This Row],[AVG_IC50_TCELL]] / stats_auc_ic_summarypage[[#This Row],[AVG_IC50_SOLIDTUMORS]]</f>
        <v>0.53825128495242647</v>
      </c>
      <c r="N305" s="8">
        <v>-1.4973815439870579</v>
      </c>
      <c r="O305" s="20">
        <v>0.14632222990321953</v>
      </c>
      <c r="P305" s="10">
        <v>21</v>
      </c>
      <c r="Q305" s="10">
        <v>374</v>
      </c>
      <c r="R305" s="11" t="s">
        <v>135</v>
      </c>
    </row>
    <row r="306" spans="1:18">
      <c r="A306" s="17" t="s">
        <v>347</v>
      </c>
      <c r="B306" s="6" t="s">
        <v>348</v>
      </c>
      <c r="C306" s="17" t="s">
        <v>567</v>
      </c>
      <c r="D306" s="26">
        <v>-0.35705999999999999</v>
      </c>
      <c r="E306" s="26">
        <v>0.52637</v>
      </c>
      <c r="F306" s="26">
        <v>0.88343000000000005</v>
      </c>
      <c r="G306" s="30">
        <f xml:space="preserve"> stats_auc_ic_summarypage[[#This Row],[AVG_AUC_TCELL]]/stats_auc_ic_summarypage[[#This Row],[AVG_AUC_SOLIDTUMORS]]</f>
        <v>0.59582536250749918</v>
      </c>
      <c r="H306" s="26">
        <v>-5.6179399999999999</v>
      </c>
      <c r="I306" s="27">
        <v>1.0000000000000001E-5</v>
      </c>
      <c r="J306" s="8">
        <v>-21.564409999999999</v>
      </c>
      <c r="K306" s="8">
        <v>1.5219400000000001</v>
      </c>
      <c r="L306" s="8">
        <v>23.086349999999999</v>
      </c>
      <c r="M306" s="13">
        <f xml:space="preserve"> stats_auc_ic_summarypage[[#This Row],[AVG_IC50_TCELL]] / stats_auc_ic_summarypage[[#This Row],[AVG_IC50_SOLIDTUMORS]]</f>
        <v>6.5923803459620081E-2</v>
      </c>
      <c r="N306" s="8">
        <v>-14.73532</v>
      </c>
      <c r="O306" s="20">
        <v>0</v>
      </c>
      <c r="P306" s="10">
        <v>23</v>
      </c>
      <c r="Q306" s="10">
        <v>774</v>
      </c>
      <c r="R306" s="11" t="s">
        <v>21</v>
      </c>
    </row>
    <row r="307" spans="1:18">
      <c r="A307" s="17" t="s">
        <v>568</v>
      </c>
      <c r="B307" s="6" t="s">
        <v>569</v>
      </c>
      <c r="C307" s="17" t="s">
        <v>570</v>
      </c>
      <c r="D307" s="26">
        <v>0.15085999999999999</v>
      </c>
      <c r="E307" s="26">
        <v>14.489240000000001</v>
      </c>
      <c r="F307" s="26">
        <v>14.338380000000001</v>
      </c>
      <c r="G307" s="30">
        <f xml:space="preserve"> stats_auc_ic_summarypage[[#This Row],[AVG_AUC_TCELL]]/stats_auc_ic_summarypage[[#This Row],[AVG_AUC_SOLIDTUMORS]]</f>
        <v>1.0105214117633932</v>
      </c>
      <c r="H307" s="26">
        <v>1.4988582355236737</v>
      </c>
      <c r="I307" s="27">
        <v>0.14546955018085025</v>
      </c>
      <c r="J307" s="8">
        <v>-21.534130000000001</v>
      </c>
      <c r="K307" s="8">
        <v>12.72627</v>
      </c>
      <c r="L307" s="8">
        <v>34.260399999999997</v>
      </c>
      <c r="M307" s="13">
        <f xml:space="preserve"> stats_auc_ic_summarypage[[#This Row],[AVG_IC50_TCELL]] / stats_auc_ic_summarypage[[#This Row],[AVG_IC50_SOLIDTUMORS]]</f>
        <v>0.37145713418407261</v>
      </c>
      <c r="N307" s="8">
        <v>-4.0993825626479294</v>
      </c>
      <c r="O307" s="20">
        <v>6.3134364130378027E-5</v>
      </c>
      <c r="P307" s="10">
        <v>21</v>
      </c>
      <c r="Q307" s="10">
        <v>372</v>
      </c>
      <c r="R307" s="11" t="s">
        <v>135</v>
      </c>
    </row>
    <row r="308" spans="1:18">
      <c r="A308" s="17" t="s">
        <v>571</v>
      </c>
      <c r="B308" s="6" t="s">
        <v>103</v>
      </c>
      <c r="C308" s="17" t="s">
        <v>572</v>
      </c>
      <c r="D308" s="26">
        <v>-3.211E-2</v>
      </c>
      <c r="E308" s="26">
        <v>0.89220999999999995</v>
      </c>
      <c r="F308" s="26">
        <v>0.92432000000000003</v>
      </c>
      <c r="G308" s="30">
        <f xml:space="preserve"> stats_auc_ic_summarypage[[#This Row],[AVG_AUC_TCELL]]/stats_auc_ic_summarypage[[#This Row],[AVG_AUC_SOLIDTUMORS]]</f>
        <v>0.96526094858923306</v>
      </c>
      <c r="H308" s="26">
        <v>-1.49593</v>
      </c>
      <c r="I308" s="27">
        <v>0.14846999999999999</v>
      </c>
      <c r="J308" s="8">
        <v>-21.48507</v>
      </c>
      <c r="K308" s="8">
        <v>10.287929999999999</v>
      </c>
      <c r="L308" s="8">
        <v>31.773</v>
      </c>
      <c r="M308" s="13">
        <f xml:space="preserve"> stats_auc_ic_summarypage[[#This Row],[AVG_IC50_TCELL]] / stats_auc_ic_summarypage[[#This Row],[AVG_IC50_SOLIDTUMORS]]</f>
        <v>0.32379473137569631</v>
      </c>
      <c r="N308" s="8">
        <v>-8.7697900000000004</v>
      </c>
      <c r="O308" s="20">
        <v>0</v>
      </c>
      <c r="P308" s="10">
        <v>23</v>
      </c>
      <c r="Q308" s="10">
        <v>774</v>
      </c>
      <c r="R308" s="11" t="s">
        <v>21</v>
      </c>
    </row>
    <row r="309" spans="1:18">
      <c r="A309" s="17" t="s">
        <v>573</v>
      </c>
      <c r="B309" s="6" t="s">
        <v>85</v>
      </c>
      <c r="C309" s="17" t="s">
        <v>574</v>
      </c>
      <c r="D309" s="26">
        <v>-0.12449</v>
      </c>
      <c r="E309" s="26">
        <v>0.64473999999999998</v>
      </c>
      <c r="F309" s="26">
        <v>0.76922999999999997</v>
      </c>
      <c r="G309" s="30">
        <f xml:space="preserve"> stats_auc_ic_summarypage[[#This Row],[AVG_AUC_TCELL]]/stats_auc_ic_summarypage[[#This Row],[AVG_AUC_SOLIDTUMORS]]</f>
        <v>0.83816283816283821</v>
      </c>
      <c r="H309" s="26">
        <v>-6.3274100000000004</v>
      </c>
      <c r="I309" s="27">
        <v>0</v>
      </c>
      <c r="J309" s="8">
        <v>-21.375409999999999</v>
      </c>
      <c r="K309" s="8">
        <v>3.6856499999999999</v>
      </c>
      <c r="L309" s="8">
        <v>25.061070000000001</v>
      </c>
      <c r="M309" s="13">
        <f xml:space="preserve"> stats_auc_ic_summarypage[[#This Row],[AVG_IC50_TCELL]] / stats_auc_ic_summarypage[[#This Row],[AVG_IC50_SOLIDTUMORS]]</f>
        <v>0.14706674535444814</v>
      </c>
      <c r="N309" s="8">
        <v>-7.28627</v>
      </c>
      <c r="O309" s="20">
        <v>0</v>
      </c>
      <c r="P309" s="10">
        <v>24</v>
      </c>
      <c r="Q309" s="10">
        <v>775</v>
      </c>
      <c r="R309" s="11" t="s">
        <v>21</v>
      </c>
    </row>
    <row r="310" spans="1:18">
      <c r="A310" s="17" t="s">
        <v>575</v>
      </c>
      <c r="B310" s="6" t="s">
        <v>576</v>
      </c>
      <c r="C310" s="17" t="s">
        <v>577</v>
      </c>
      <c r="D310" s="26">
        <v>-1.1491199999999999</v>
      </c>
      <c r="E310" s="26">
        <v>12.608370000000001</v>
      </c>
      <c r="F310" s="26">
        <v>13.757490000000001</v>
      </c>
      <c r="G310" s="30">
        <f xml:space="preserve"> stats_auc_ic_summarypage[[#This Row],[AVG_AUC_TCELL]]/stats_auc_ic_summarypage[[#This Row],[AVG_AUC_SOLIDTUMORS]]</f>
        <v>0.91647313572461253</v>
      </c>
      <c r="H310" s="26">
        <v>-4.1059150634661954</v>
      </c>
      <c r="I310" s="27">
        <v>5.6692008205904039E-4</v>
      </c>
      <c r="J310" s="8">
        <v>-21.264489999999999</v>
      </c>
      <c r="K310" s="8">
        <v>48.020359999999997</v>
      </c>
      <c r="L310" s="8">
        <v>69.284850000000006</v>
      </c>
      <c r="M310" s="13">
        <f xml:space="preserve"> stats_auc_ic_summarypage[[#This Row],[AVG_IC50_TCELL]] / stats_auc_ic_summarypage[[#This Row],[AVG_IC50_SOLIDTUMORS]]</f>
        <v>0.69308600653678243</v>
      </c>
      <c r="N310" s="8">
        <v>-1.46301572735801</v>
      </c>
      <c r="O310" s="20">
        <v>0.15705273054517099</v>
      </c>
      <c r="P310" s="10">
        <v>19</v>
      </c>
      <c r="Q310" s="10">
        <v>387</v>
      </c>
      <c r="R310" s="11" t="s">
        <v>135</v>
      </c>
    </row>
    <row r="311" spans="1:18">
      <c r="A311" s="17" t="s">
        <v>578</v>
      </c>
      <c r="B311" s="6" t="s">
        <v>579</v>
      </c>
      <c r="C311" s="17" t="s">
        <v>254</v>
      </c>
      <c r="D311" s="26">
        <v>-1.3828800000000001</v>
      </c>
      <c r="E311" s="26">
        <v>13.1873</v>
      </c>
      <c r="F311" s="26">
        <v>14.570180000000001</v>
      </c>
      <c r="G311" s="30">
        <f xml:space="preserve"> stats_auc_ic_summarypage[[#This Row],[AVG_AUC_TCELL]]/stats_auc_ic_summarypage[[#This Row],[AVG_AUC_SOLIDTUMORS]]</f>
        <v>0.90508833796150767</v>
      </c>
      <c r="H311" s="26">
        <v>-3.9811989874549538</v>
      </c>
      <c r="I311" s="27">
        <v>7.2402625011395061E-4</v>
      </c>
      <c r="J311" s="8">
        <v>-21.257770000000001</v>
      </c>
      <c r="K311" s="8">
        <v>13.832520000000001</v>
      </c>
      <c r="L311" s="8">
        <v>35.090299999999999</v>
      </c>
      <c r="M311" s="13">
        <f xml:space="preserve"> stats_auc_ic_summarypage[[#This Row],[AVG_IC50_TCELL]] / stats_auc_ic_summarypage[[#This Row],[AVG_IC50_SOLIDTUMORS]]</f>
        <v>0.39419782674984255</v>
      </c>
      <c r="N311" s="8">
        <v>-5.3681666226773643</v>
      </c>
      <c r="O311" s="20">
        <v>1.1816113514195179E-6</v>
      </c>
      <c r="P311" s="10">
        <v>20</v>
      </c>
      <c r="Q311" s="10">
        <v>404</v>
      </c>
      <c r="R311" s="11" t="s">
        <v>135</v>
      </c>
    </row>
    <row r="312" spans="1:18">
      <c r="A312" s="17" t="s">
        <v>580</v>
      </c>
      <c r="B312" s="6" t="s">
        <v>581</v>
      </c>
      <c r="C312" s="17" t="s">
        <v>582</v>
      </c>
      <c r="D312" s="26">
        <v>-1.2901199999999999</v>
      </c>
      <c r="E312" s="26">
        <v>13.143179999999999</v>
      </c>
      <c r="F312" s="26">
        <v>14.433310000000001</v>
      </c>
      <c r="G312" s="30">
        <f xml:space="preserve"> stats_auc_ic_summarypage[[#This Row],[AVG_AUC_TCELL]]/stats_auc_ic_summarypage[[#This Row],[AVG_AUC_SOLIDTUMORS]]</f>
        <v>0.91061440515030845</v>
      </c>
      <c r="H312" s="26">
        <v>-6.0394473283873973</v>
      </c>
      <c r="I312" s="27">
        <v>7.3765259224392517E-5</v>
      </c>
      <c r="J312" s="8">
        <v>-21.213069999999998</v>
      </c>
      <c r="K312" s="8">
        <v>24.09</v>
      </c>
      <c r="L312" s="8">
        <v>45.303069999999998</v>
      </c>
      <c r="M312" s="13">
        <f xml:space="preserve"> stats_auc_ic_summarypage[[#This Row],[AVG_IC50_TCELL]] / stats_auc_ic_summarypage[[#This Row],[AVG_IC50_SOLIDTUMORS]]</f>
        <v>0.53175204241125384</v>
      </c>
      <c r="N312" s="8">
        <v>-6.1038395110595003</v>
      </c>
      <c r="O312" s="20">
        <v>5.2125622875555574E-7</v>
      </c>
      <c r="P312" s="10">
        <v>11</v>
      </c>
      <c r="Q312" s="10">
        <v>282</v>
      </c>
      <c r="R312" s="11" t="s">
        <v>135</v>
      </c>
    </row>
    <row r="313" spans="1:18">
      <c r="A313" s="17" t="s">
        <v>72</v>
      </c>
      <c r="B313" s="6" t="s">
        <v>67</v>
      </c>
      <c r="C313" s="17" t="s">
        <v>583</v>
      </c>
      <c r="D313" s="26">
        <v>-0.22725999999999999</v>
      </c>
      <c r="E313" s="26">
        <v>0.54791000000000001</v>
      </c>
      <c r="F313" s="26">
        <v>0.77517000000000003</v>
      </c>
      <c r="G313" s="30">
        <f xml:space="preserve"> stats_auc_ic_summarypage[[#This Row],[AVG_AUC_TCELL]]/stats_auc_ic_summarypage[[#This Row],[AVG_AUC_SOLIDTUMORS]]</f>
        <v>0.70682559954590607</v>
      </c>
      <c r="H313" s="26">
        <v>-6.1431100000000001</v>
      </c>
      <c r="I313" s="27">
        <v>0</v>
      </c>
      <c r="J313" s="8">
        <v>-20.913720000000001</v>
      </c>
      <c r="K313" s="8">
        <v>1.85571</v>
      </c>
      <c r="L313" s="8">
        <v>22.76943</v>
      </c>
      <c r="M313" s="13">
        <f xml:space="preserve"> stats_auc_ic_summarypage[[#This Row],[AVG_IC50_TCELL]] / stats_auc_ic_summarypage[[#This Row],[AVG_IC50_SOLIDTUMORS]]</f>
        <v>8.1500063901467884E-2</v>
      </c>
      <c r="N313" s="8">
        <v>-11.536960000000001</v>
      </c>
      <c r="O313" s="20">
        <v>0</v>
      </c>
      <c r="P313" s="10">
        <v>23</v>
      </c>
      <c r="Q313" s="10">
        <v>768</v>
      </c>
      <c r="R313" s="11" t="s">
        <v>21</v>
      </c>
    </row>
    <row r="314" spans="1:18">
      <c r="A314" s="17" t="s">
        <v>22</v>
      </c>
      <c r="B314" s="6" t="s">
        <v>22</v>
      </c>
      <c r="C314" s="17" t="s">
        <v>584</v>
      </c>
      <c r="D314" s="26">
        <v>1.035E-2</v>
      </c>
      <c r="E314" s="26">
        <v>0.88144999999999996</v>
      </c>
      <c r="F314" s="26">
        <v>0.87109000000000003</v>
      </c>
      <c r="G314" s="30">
        <f xml:space="preserve"> stats_auc_ic_summarypage[[#This Row],[AVG_AUC_TCELL]]/stats_auc_ic_summarypage[[#This Row],[AVG_AUC_SOLIDTUMORS]]</f>
        <v>1.0118931453695943</v>
      </c>
      <c r="H314" s="26">
        <v>0.68006</v>
      </c>
      <c r="I314" s="27">
        <v>0.50273999999999996</v>
      </c>
      <c r="J314" s="8">
        <v>-20.594840000000001</v>
      </c>
      <c r="K314" s="8">
        <v>28.246759999999998</v>
      </c>
      <c r="L314" s="8">
        <v>48.8416</v>
      </c>
      <c r="M314" s="13">
        <f xml:space="preserve"> stats_auc_ic_summarypage[[#This Row],[AVG_IC50_TCELL]] / stats_auc_ic_summarypage[[#This Row],[AVG_IC50_SOLIDTUMORS]]</f>
        <v>0.57833404311079073</v>
      </c>
      <c r="N314" s="8">
        <v>-3.2956300000000001</v>
      </c>
      <c r="O314" s="20">
        <v>2.4399999999999999E-3</v>
      </c>
      <c r="P314" s="10">
        <v>24</v>
      </c>
      <c r="Q314" s="10">
        <v>775</v>
      </c>
      <c r="R314" s="11" t="s">
        <v>21</v>
      </c>
    </row>
    <row r="315" spans="1:18">
      <c r="A315" s="17" t="s">
        <v>585</v>
      </c>
      <c r="B315" s="6" t="s">
        <v>586</v>
      </c>
      <c r="C315" s="17" t="s">
        <v>587</v>
      </c>
      <c r="D315" s="26">
        <v>-0.91940999999999995</v>
      </c>
      <c r="E315" s="26">
        <v>13.35032</v>
      </c>
      <c r="F315" s="26">
        <v>14.26972</v>
      </c>
      <c r="G315" s="30">
        <f xml:space="preserve"> stats_auc_ic_summarypage[[#This Row],[AVG_AUC_TCELL]]/stats_auc_ic_summarypage[[#This Row],[AVG_AUC_SOLIDTUMORS]]</f>
        <v>0.9355698640197565</v>
      </c>
      <c r="H315" s="26">
        <v>-4.8010090457956407</v>
      </c>
      <c r="I315" s="27">
        <v>1.0555692535637359E-4</v>
      </c>
      <c r="J315" s="8">
        <v>-20.58342</v>
      </c>
      <c r="K315" s="8">
        <v>24.803740000000001</v>
      </c>
      <c r="L315" s="8">
        <v>45.387149999999998</v>
      </c>
      <c r="M315" s="13">
        <f xml:space="preserve"> stats_auc_ic_summarypage[[#This Row],[AVG_IC50_TCELL]] / stats_auc_ic_summarypage[[#This Row],[AVG_IC50_SOLIDTUMORS]]</f>
        <v>0.54649256452542194</v>
      </c>
      <c r="N315" s="8">
        <v>-4.397213870425011</v>
      </c>
      <c r="O315" s="20">
        <v>8.2204195325087946E-5</v>
      </c>
      <c r="P315" s="10">
        <v>19</v>
      </c>
      <c r="Q315" s="10">
        <v>423</v>
      </c>
      <c r="R315" s="11" t="s">
        <v>135</v>
      </c>
    </row>
    <row r="316" spans="1:18">
      <c r="A316" s="17" t="s">
        <v>588</v>
      </c>
      <c r="B316" s="6" t="s">
        <v>589</v>
      </c>
      <c r="C316" s="17" t="s">
        <v>590</v>
      </c>
      <c r="D316" s="26">
        <v>-3.3109899999999999</v>
      </c>
      <c r="E316" s="26">
        <v>8.3779000000000003</v>
      </c>
      <c r="F316" s="26">
        <v>11.688890000000001</v>
      </c>
      <c r="G316" s="30">
        <f xml:space="preserve"> stats_auc_ic_summarypage[[#This Row],[AVG_AUC_TCELL]]/stats_auc_ic_summarypage[[#This Row],[AVG_AUC_SOLIDTUMORS]]</f>
        <v>0.71674042616535871</v>
      </c>
      <c r="H316" s="26">
        <v>-4.9787719028743647</v>
      </c>
      <c r="I316" s="27">
        <v>5.4564221486212557E-5</v>
      </c>
      <c r="J316" s="8">
        <v>-20.137</v>
      </c>
      <c r="K316" s="8">
        <v>2.5304700000000002</v>
      </c>
      <c r="L316" s="8">
        <v>22.667470000000002</v>
      </c>
      <c r="M316" s="13">
        <f xml:space="preserve"> stats_auc_ic_summarypage[[#This Row],[AVG_IC50_TCELL]] / stats_auc_ic_summarypage[[#This Row],[AVG_IC50_SOLIDTUMORS]]</f>
        <v>0.11163442589755275</v>
      </c>
      <c r="N316" s="8">
        <v>-4.4772658933419036</v>
      </c>
      <c r="O316" s="20">
        <v>1.0106233140832614E-5</v>
      </c>
      <c r="P316" s="10">
        <v>21</v>
      </c>
      <c r="Q316" s="10">
        <v>359</v>
      </c>
      <c r="R316" s="11" t="s">
        <v>135</v>
      </c>
    </row>
    <row r="317" spans="1:18">
      <c r="A317" s="17" t="s">
        <v>591</v>
      </c>
      <c r="B317" s="6" t="s">
        <v>592</v>
      </c>
      <c r="C317" s="17" t="s">
        <v>593</v>
      </c>
      <c r="D317" s="26">
        <v>-1.67082</v>
      </c>
      <c r="E317" s="26">
        <v>10.26763</v>
      </c>
      <c r="F317" s="26">
        <v>11.938459999999999</v>
      </c>
      <c r="G317" s="30">
        <f xml:space="preserve"> stats_auc_ic_summarypage[[#This Row],[AVG_AUC_TCELL]]/stats_auc_ic_summarypage[[#This Row],[AVG_AUC_SOLIDTUMORS]]</f>
        <v>0.86004643815031434</v>
      </c>
      <c r="H317" s="26">
        <v>-4.4555461238855791</v>
      </c>
      <c r="I317" s="27">
        <v>3.0287079982196284E-4</v>
      </c>
      <c r="J317" s="8">
        <v>-20.09168</v>
      </c>
      <c r="K317" s="8">
        <v>16.898779999999999</v>
      </c>
      <c r="L317" s="8">
        <v>36.990459999999999</v>
      </c>
      <c r="M317" s="13">
        <f xml:space="preserve"> stats_auc_ic_summarypage[[#This Row],[AVG_IC50_TCELL]] / stats_auc_ic_summarypage[[#This Row],[AVG_IC50_SOLIDTUMORS]]</f>
        <v>0.45684157482767174</v>
      </c>
      <c r="N317" s="8">
        <v>-2.637921849876864</v>
      </c>
      <c r="O317" s="20">
        <v>1.5215936650398857E-2</v>
      </c>
      <c r="P317" s="10">
        <v>18</v>
      </c>
      <c r="Q317" s="10">
        <v>418</v>
      </c>
      <c r="R317" s="11" t="s">
        <v>135</v>
      </c>
    </row>
    <row r="318" spans="1:18">
      <c r="A318" s="17" t="s">
        <v>594</v>
      </c>
      <c r="B318" s="6" t="s">
        <v>595</v>
      </c>
      <c r="C318" s="17" t="s">
        <v>596</v>
      </c>
      <c r="D318" s="26">
        <v>-2.2931699999999999</v>
      </c>
      <c r="E318" s="26">
        <v>10.69998</v>
      </c>
      <c r="F318" s="26">
        <v>12.99315</v>
      </c>
      <c r="G318" s="30">
        <f xml:space="preserve"> stats_auc_ic_summarypage[[#This Row],[AVG_AUC_TCELL]]/stats_auc_ic_summarypage[[#This Row],[AVG_AUC_SOLIDTUMORS]]</f>
        <v>0.82350931067524047</v>
      </c>
      <c r="H318" s="26">
        <v>-8.2410979094745827</v>
      </c>
      <c r="I318" s="27">
        <v>2.6727634617244286E-8</v>
      </c>
      <c r="J318" s="8">
        <v>-20.08089</v>
      </c>
      <c r="K318" s="8">
        <v>4.2556200000000004</v>
      </c>
      <c r="L318" s="8">
        <v>24.336510000000001</v>
      </c>
      <c r="M318" s="13">
        <f xml:space="preserve"> stats_auc_ic_summarypage[[#This Row],[AVG_IC50_TCELL]] / stats_auc_ic_summarypage[[#This Row],[AVG_IC50_SOLIDTUMORS]]</f>
        <v>0.17486566479745866</v>
      </c>
      <c r="N318" s="8">
        <v>-15.214789037489631</v>
      </c>
      <c r="O318" s="20">
        <v>2.3752017546617218E-25</v>
      </c>
      <c r="P318" s="10">
        <v>22</v>
      </c>
      <c r="Q318" s="10">
        <v>440</v>
      </c>
      <c r="R318" s="11" t="s">
        <v>135</v>
      </c>
    </row>
    <row r="319" spans="1:18">
      <c r="A319" s="17" t="s">
        <v>597</v>
      </c>
      <c r="B319" s="6" t="s">
        <v>598</v>
      </c>
      <c r="C319" s="17" t="s">
        <v>599</v>
      </c>
      <c r="D319" s="26">
        <v>-1.82948</v>
      </c>
      <c r="E319" s="26">
        <v>11.291829999999999</v>
      </c>
      <c r="F319" s="26">
        <v>13.121309999999999</v>
      </c>
      <c r="G319" s="30">
        <f xml:space="preserve"> stats_auc_ic_summarypage[[#This Row],[AVG_AUC_TCELL]]/stats_auc_ic_summarypage[[#This Row],[AVG_AUC_SOLIDTUMORS]]</f>
        <v>0.86057184839013789</v>
      </c>
      <c r="H319" s="26">
        <v>-12.037936881142278</v>
      </c>
      <c r="I319" s="27">
        <v>4.0754040896972336E-11</v>
      </c>
      <c r="J319" s="8">
        <v>-19.969570000000001</v>
      </c>
      <c r="K319" s="8">
        <v>3.46333</v>
      </c>
      <c r="L319" s="8">
        <v>23.4329</v>
      </c>
      <c r="M319" s="13">
        <f xml:space="preserve"> stats_auc_ic_summarypage[[#This Row],[AVG_IC50_TCELL]] / stats_auc_ic_summarypage[[#This Row],[AVG_IC50_SOLIDTUMORS]]</f>
        <v>0.14779775443927129</v>
      </c>
      <c r="N319" s="8">
        <v>-7.6896315538504059</v>
      </c>
      <c r="O319" s="20">
        <v>1.0491899518602089E-13</v>
      </c>
      <c r="P319" s="10">
        <v>18</v>
      </c>
      <c r="Q319" s="10">
        <v>417</v>
      </c>
      <c r="R319" s="11" t="s">
        <v>135</v>
      </c>
    </row>
    <row r="320" spans="1:18">
      <c r="A320" s="17" t="s">
        <v>600</v>
      </c>
      <c r="B320" s="6" t="s">
        <v>50</v>
      </c>
      <c r="C320" s="17" t="s">
        <v>601</v>
      </c>
      <c r="D320" s="26">
        <v>-4.1450000000000001E-2</v>
      </c>
      <c r="E320" s="26">
        <v>0.83814</v>
      </c>
      <c r="F320" s="26">
        <v>0.87958999999999998</v>
      </c>
      <c r="G320" s="30">
        <f xml:space="preserve"> stats_auc_ic_summarypage[[#This Row],[AVG_AUC_TCELL]]/stats_auc_ic_summarypage[[#This Row],[AVG_AUC_SOLIDTUMORS]]</f>
        <v>0.95287577166634452</v>
      </c>
      <c r="H320" s="26">
        <v>-1.98817</v>
      </c>
      <c r="I320" s="27">
        <v>5.8990000000000001E-2</v>
      </c>
      <c r="J320" s="8">
        <v>-19.926069999999999</v>
      </c>
      <c r="K320" s="8">
        <v>8.4643099999999993</v>
      </c>
      <c r="L320" s="8">
        <v>28.39038</v>
      </c>
      <c r="M320" s="13">
        <f xml:space="preserve"> stats_auc_ic_summarypage[[#This Row],[AVG_IC50_TCELL]] / stats_auc_ic_summarypage[[#This Row],[AVG_IC50_SOLIDTUMORS]]</f>
        <v>0.2981400742082353</v>
      </c>
      <c r="N320" s="8">
        <v>-10.011229999999999</v>
      </c>
      <c r="O320" s="20">
        <v>0</v>
      </c>
      <c r="P320" s="10">
        <v>23</v>
      </c>
      <c r="Q320" s="10">
        <v>775</v>
      </c>
      <c r="R320" s="11" t="s">
        <v>21</v>
      </c>
    </row>
    <row r="321" spans="1:18">
      <c r="A321" s="17" t="s">
        <v>602</v>
      </c>
      <c r="B321" s="6" t="s">
        <v>603</v>
      </c>
      <c r="C321" s="17" t="s">
        <v>604</v>
      </c>
      <c r="D321" s="26">
        <v>-0.76334000000000002</v>
      </c>
      <c r="E321" s="26">
        <v>12.9971</v>
      </c>
      <c r="F321" s="26">
        <v>13.760429999999999</v>
      </c>
      <c r="G321" s="30">
        <f xml:space="preserve"> stats_auc_ic_summarypage[[#This Row],[AVG_AUC_TCELL]]/stats_auc_ic_summarypage[[#This Row],[AVG_AUC_SOLIDTUMORS]]</f>
        <v>0.94452716957246252</v>
      </c>
      <c r="H321" s="26">
        <v>-3.1384592456010836</v>
      </c>
      <c r="I321" s="27">
        <v>4.8744858942342834E-3</v>
      </c>
      <c r="J321" s="8">
        <v>-19.819500000000001</v>
      </c>
      <c r="K321" s="8">
        <v>24.67671</v>
      </c>
      <c r="L321" s="8">
        <v>44.496209999999998</v>
      </c>
      <c r="M321" s="13">
        <f xml:space="preserve"> stats_auc_ic_summarypage[[#This Row],[AVG_IC50_TCELL]] / stats_auc_ic_summarypage[[#This Row],[AVG_IC50_SOLIDTUMORS]]</f>
        <v>0.55458004176086007</v>
      </c>
      <c r="N321" s="8">
        <v>-3.4810963557899015</v>
      </c>
      <c r="O321" s="20">
        <v>1.0767899629709314E-3</v>
      </c>
      <c r="P321" s="10">
        <v>21</v>
      </c>
      <c r="Q321" s="10">
        <v>412</v>
      </c>
      <c r="R321" s="11" t="s">
        <v>135</v>
      </c>
    </row>
    <row r="322" spans="1:18">
      <c r="A322" s="17" t="s">
        <v>414</v>
      </c>
      <c r="B322" s="6" t="s">
        <v>533</v>
      </c>
      <c r="C322" s="17" t="s">
        <v>605</v>
      </c>
      <c r="D322" s="26">
        <v>0.30392999999999998</v>
      </c>
      <c r="E322" s="26">
        <v>12.08347</v>
      </c>
      <c r="F322" s="26">
        <v>11.779540000000001</v>
      </c>
      <c r="G322" s="30">
        <f xml:space="preserve"> stats_auc_ic_summarypage[[#This Row],[AVG_AUC_TCELL]]/stats_auc_ic_summarypage[[#This Row],[AVG_AUC_SOLIDTUMORS]]</f>
        <v>1.025801516867382</v>
      </c>
      <c r="H322" s="26">
        <v>0.48145817926840201</v>
      </c>
      <c r="I322" s="27">
        <v>0.63562114482775378</v>
      </c>
      <c r="J322" s="8">
        <v>-19.63486</v>
      </c>
      <c r="K322" s="8">
        <v>75.243260000000006</v>
      </c>
      <c r="L322" s="8">
        <v>94.878110000000007</v>
      </c>
      <c r="M322" s="13">
        <f xml:space="preserve"> stats_auc_ic_summarypage[[#This Row],[AVG_IC50_TCELL]] / stats_auc_ic_summarypage[[#This Row],[AVG_IC50_SOLIDTUMORS]]</f>
        <v>0.79305184304366938</v>
      </c>
      <c r="N322" s="8">
        <v>-0.99866811490219976</v>
      </c>
      <c r="O322" s="20">
        <v>0.32972788429324829</v>
      </c>
      <c r="P322" s="10">
        <v>17</v>
      </c>
      <c r="Q322" s="10">
        <v>382</v>
      </c>
      <c r="R322" s="11" t="s">
        <v>135</v>
      </c>
    </row>
    <row r="323" spans="1:18">
      <c r="A323" s="17" t="s">
        <v>22</v>
      </c>
      <c r="B323" s="6" t="s">
        <v>22</v>
      </c>
      <c r="C323" s="17" t="s">
        <v>606</v>
      </c>
      <c r="D323" s="26">
        <v>-8.8209999999999997E-2</v>
      </c>
      <c r="E323" s="26">
        <v>0.81415000000000004</v>
      </c>
      <c r="F323" s="26">
        <v>0.90236000000000005</v>
      </c>
      <c r="G323" s="30">
        <f xml:space="preserve"> stats_auc_ic_summarypage[[#This Row],[AVG_AUC_TCELL]]/stats_auc_ic_summarypage[[#This Row],[AVG_AUC_SOLIDTUMORS]]</f>
        <v>0.9022452236357994</v>
      </c>
      <c r="H323" s="26">
        <v>-4.3736899999999999</v>
      </c>
      <c r="I323" s="27">
        <v>2.3000000000000001E-4</v>
      </c>
      <c r="J323" s="8">
        <v>-19.519680000000001</v>
      </c>
      <c r="K323" s="8">
        <v>4.3387700000000002</v>
      </c>
      <c r="L323" s="8">
        <v>23.858460000000001</v>
      </c>
      <c r="M323" s="13">
        <f xml:space="preserve"> stats_auc_ic_summarypage[[#This Row],[AVG_IC50_TCELL]] / stats_auc_ic_summarypage[[#This Row],[AVG_IC50_SOLIDTUMORS]]</f>
        <v>0.18185457066382324</v>
      </c>
      <c r="N323" s="8">
        <v>-10.92113</v>
      </c>
      <c r="O323" s="20">
        <v>0</v>
      </c>
      <c r="P323" s="10">
        <v>23</v>
      </c>
      <c r="Q323" s="10">
        <v>775</v>
      </c>
      <c r="R323" s="11" t="s">
        <v>21</v>
      </c>
    </row>
    <row r="324" spans="1:18">
      <c r="A324" s="17" t="s">
        <v>607</v>
      </c>
      <c r="B324" s="6" t="s">
        <v>608</v>
      </c>
      <c r="C324" s="17" t="s">
        <v>609</v>
      </c>
      <c r="D324" s="26">
        <v>-0.12343</v>
      </c>
      <c r="E324" s="26">
        <v>14.46921</v>
      </c>
      <c r="F324" s="26">
        <v>14.592639999999999</v>
      </c>
      <c r="G324" s="30">
        <f xml:space="preserve"> stats_auc_ic_summarypage[[#This Row],[AVG_AUC_TCELL]]/stats_auc_ic_summarypage[[#This Row],[AVG_AUC_SOLIDTUMORS]]</f>
        <v>0.99154162646375166</v>
      </c>
      <c r="H324" s="26">
        <v>-0.677790134593376</v>
      </c>
      <c r="I324" s="27">
        <v>0.505789562649549</v>
      </c>
      <c r="J324" s="8">
        <v>-19.434629999999999</v>
      </c>
      <c r="K324" s="8">
        <v>25.076070000000001</v>
      </c>
      <c r="L324" s="8">
        <v>44.510689999999997</v>
      </c>
      <c r="M324" s="13">
        <f xml:space="preserve"> stats_auc_ic_summarypage[[#This Row],[AVG_IC50_TCELL]] / stats_auc_ic_summarypage[[#This Row],[AVG_IC50_SOLIDTUMORS]]</f>
        <v>0.56337185516557942</v>
      </c>
      <c r="N324" s="8">
        <v>-2.5134783098175077</v>
      </c>
      <c r="O324" s="20">
        <v>1.7209299693422109E-2</v>
      </c>
      <c r="P324" s="10">
        <v>18</v>
      </c>
      <c r="Q324" s="10">
        <v>390</v>
      </c>
      <c r="R324" s="11" t="s">
        <v>135</v>
      </c>
    </row>
    <row r="325" spans="1:18">
      <c r="A325" s="17" t="s">
        <v>610</v>
      </c>
      <c r="B325" s="6" t="s">
        <v>67</v>
      </c>
      <c r="C325" s="17" t="s">
        <v>611</v>
      </c>
      <c r="D325" s="26">
        <v>-0.21801000000000001</v>
      </c>
      <c r="E325" s="26">
        <v>0.56952999999999998</v>
      </c>
      <c r="F325" s="26">
        <v>0.78754000000000002</v>
      </c>
      <c r="G325" s="30">
        <f xml:space="preserve"> stats_auc_ic_summarypage[[#This Row],[AVG_AUC_TCELL]]/stats_auc_ic_summarypage[[#This Row],[AVG_AUC_SOLIDTUMORS]]</f>
        <v>0.72317596566523601</v>
      </c>
      <c r="H325" s="26">
        <v>-6.3665200000000004</v>
      </c>
      <c r="I325" s="27">
        <v>0</v>
      </c>
      <c r="J325" s="8">
        <v>-19.43299</v>
      </c>
      <c r="K325" s="8">
        <v>1.7639199999999999</v>
      </c>
      <c r="L325" s="8">
        <v>21.196909999999999</v>
      </c>
      <c r="M325" s="13">
        <f xml:space="preserve"> stats_auc_ic_summarypage[[#This Row],[AVG_IC50_TCELL]] / stats_auc_ic_summarypage[[#This Row],[AVG_IC50_SOLIDTUMORS]]</f>
        <v>8.3215902695251337E-2</v>
      </c>
      <c r="N325" s="8">
        <v>-10.20595</v>
      </c>
      <c r="O325" s="20">
        <v>0</v>
      </c>
      <c r="P325" s="10">
        <v>23</v>
      </c>
      <c r="Q325" s="10">
        <v>775</v>
      </c>
      <c r="R325" s="11" t="s">
        <v>21</v>
      </c>
    </row>
    <row r="326" spans="1:18">
      <c r="A326" s="17" t="s">
        <v>612</v>
      </c>
      <c r="B326" s="6" t="s">
        <v>613</v>
      </c>
      <c r="C326" s="17" t="s">
        <v>614</v>
      </c>
      <c r="D326" s="26">
        <v>-0.89783000000000002</v>
      </c>
      <c r="E326" s="26">
        <v>12.952</v>
      </c>
      <c r="F326" s="26">
        <v>13.849830000000001</v>
      </c>
      <c r="G326" s="30">
        <f xml:space="preserve"> stats_auc_ic_summarypage[[#This Row],[AVG_AUC_TCELL]]/stats_auc_ic_summarypage[[#This Row],[AVG_AUC_SOLIDTUMORS]]</f>
        <v>0.93517393354286649</v>
      </c>
      <c r="H326" s="26">
        <v>-4.9365793961707407</v>
      </c>
      <c r="I326" s="27">
        <v>5.5325425792750128E-5</v>
      </c>
      <c r="J326" s="8">
        <v>-19.38252</v>
      </c>
      <c r="K326" s="8">
        <v>5.3079999999999998</v>
      </c>
      <c r="L326" s="8">
        <v>24.690519999999999</v>
      </c>
      <c r="M326" s="13">
        <f xml:space="preserve"> stats_auc_ic_summarypage[[#This Row],[AVG_IC50_TCELL]] / stats_auc_ic_summarypage[[#This Row],[AVG_IC50_SOLIDTUMORS]]</f>
        <v>0.21498129646520203</v>
      </c>
      <c r="N326" s="8">
        <v>-6.9366638283259681</v>
      </c>
      <c r="O326" s="20">
        <v>3.0763625548562644E-11</v>
      </c>
      <c r="P326" s="10">
        <v>21</v>
      </c>
      <c r="Q326" s="10">
        <v>418</v>
      </c>
      <c r="R326" s="11" t="s">
        <v>135</v>
      </c>
    </row>
    <row r="327" spans="1:18">
      <c r="A327" s="17" t="s">
        <v>615</v>
      </c>
      <c r="B327" s="6" t="s">
        <v>67</v>
      </c>
      <c r="C327" s="17" t="s">
        <v>616</v>
      </c>
      <c r="D327" s="26">
        <v>-0.19661999999999999</v>
      </c>
      <c r="E327" s="26">
        <v>0.54337000000000002</v>
      </c>
      <c r="F327" s="26">
        <v>0.73999000000000004</v>
      </c>
      <c r="G327" s="30">
        <f xml:space="preserve"> stats_auc_ic_summarypage[[#This Row],[AVG_AUC_TCELL]]/stats_auc_ic_summarypage[[#This Row],[AVG_AUC_SOLIDTUMORS]]</f>
        <v>0.73429370667171179</v>
      </c>
      <c r="H327" s="26">
        <v>-8.1371500000000001</v>
      </c>
      <c r="I327" s="27">
        <v>0</v>
      </c>
      <c r="J327" s="8">
        <v>-19.356349999999999</v>
      </c>
      <c r="K327" s="8">
        <v>1.1356299999999999</v>
      </c>
      <c r="L327" s="8">
        <v>20.491980000000002</v>
      </c>
      <c r="M327" s="13">
        <f xml:space="preserve"> stats_auc_ic_summarypage[[#This Row],[AVG_IC50_TCELL]] / stats_auc_ic_summarypage[[#This Row],[AVG_IC50_SOLIDTUMORS]]</f>
        <v>5.5418266072873382E-2</v>
      </c>
      <c r="N327" s="8">
        <v>-11.466939999999999</v>
      </c>
      <c r="O327" s="20">
        <v>0</v>
      </c>
      <c r="P327" s="10">
        <v>23</v>
      </c>
      <c r="Q327" s="10">
        <v>768</v>
      </c>
      <c r="R327" s="11" t="s">
        <v>21</v>
      </c>
    </row>
    <row r="328" spans="1:18">
      <c r="A328" s="17" t="s">
        <v>22</v>
      </c>
      <c r="B328" s="6" t="s">
        <v>515</v>
      </c>
      <c r="C328" s="17" t="s">
        <v>617</v>
      </c>
      <c r="D328" s="26">
        <v>-0.81210000000000004</v>
      </c>
      <c r="E328" s="26">
        <v>13.74081</v>
      </c>
      <c r="F328" s="26">
        <v>14.552910000000001</v>
      </c>
      <c r="G328" s="30">
        <f xml:space="preserve"> stats_auc_ic_summarypage[[#This Row],[AVG_AUC_TCELL]]/stats_auc_ic_summarypage[[#This Row],[AVG_AUC_SOLIDTUMORS]]</f>
        <v>0.94419672766477625</v>
      </c>
      <c r="H328" s="26">
        <v>-3.7383991652397914</v>
      </c>
      <c r="I328" s="27">
        <v>1.2149444148908234E-3</v>
      </c>
      <c r="J328" s="8">
        <v>-19.25178</v>
      </c>
      <c r="K328" s="8">
        <v>32.649619999999999</v>
      </c>
      <c r="L328" s="8">
        <v>51.901400000000002</v>
      </c>
      <c r="M328" s="13">
        <f xml:space="preserve"> stats_auc_ic_summarypage[[#This Row],[AVG_IC50_TCELL]] / stats_auc_ic_summarypage[[#This Row],[AVG_IC50_SOLIDTUMORS]]</f>
        <v>0.62907012142254348</v>
      </c>
      <c r="N328" s="8">
        <v>-4.003085603017464</v>
      </c>
      <c r="O328" s="20">
        <v>2.5154469186295254E-4</v>
      </c>
      <c r="P328" s="10">
        <v>21</v>
      </c>
      <c r="Q328" s="10">
        <v>412</v>
      </c>
      <c r="R328" s="11" t="s">
        <v>135</v>
      </c>
    </row>
    <row r="329" spans="1:18">
      <c r="A329" s="17" t="s">
        <v>618</v>
      </c>
      <c r="B329" s="6" t="s">
        <v>619</v>
      </c>
      <c r="C329" s="17" t="s">
        <v>154</v>
      </c>
      <c r="D329" s="26">
        <v>-0.90417999999999998</v>
      </c>
      <c r="E329" s="26">
        <v>13.53514</v>
      </c>
      <c r="F329" s="26">
        <v>14.43932</v>
      </c>
      <c r="G329" s="30">
        <f xml:space="preserve"> stats_auc_ic_summarypage[[#This Row],[AVG_AUC_TCELL]]/stats_auc_ic_summarypage[[#This Row],[AVG_AUC_SOLIDTUMORS]]</f>
        <v>0.93738070767875492</v>
      </c>
      <c r="H329" s="26">
        <v>-4.0603747316385173</v>
      </c>
      <c r="I329" s="27">
        <v>9.8544830025402595E-4</v>
      </c>
      <c r="J329" s="8">
        <v>-18.852229999999999</v>
      </c>
      <c r="K329" s="8">
        <v>14.37129</v>
      </c>
      <c r="L329" s="8">
        <v>33.223520000000001</v>
      </c>
      <c r="M329" s="13">
        <f xml:space="preserve"> stats_auc_ic_summarypage[[#This Row],[AVG_IC50_TCELL]] / stats_auc_ic_summarypage[[#This Row],[AVG_IC50_SOLIDTUMORS]]</f>
        <v>0.43256373797839603</v>
      </c>
      <c r="N329" s="8">
        <v>-4.3739419931300008</v>
      </c>
      <c r="O329" s="20">
        <v>2.0319518018691164E-5</v>
      </c>
      <c r="P329" s="10">
        <v>14</v>
      </c>
      <c r="Q329" s="10">
        <v>211</v>
      </c>
      <c r="R329" s="11" t="s">
        <v>135</v>
      </c>
    </row>
    <row r="330" spans="1:18">
      <c r="A330" s="17" t="s">
        <v>41</v>
      </c>
      <c r="B330" s="6" t="s">
        <v>620</v>
      </c>
      <c r="C330" s="17" t="s">
        <v>621</v>
      </c>
      <c r="D330" s="26">
        <v>-0.57326999999999995</v>
      </c>
      <c r="E330" s="26">
        <v>13.4011</v>
      </c>
      <c r="F330" s="26">
        <v>13.974360000000001</v>
      </c>
      <c r="G330" s="30">
        <f xml:space="preserve"> stats_auc_ic_summarypage[[#This Row],[AVG_AUC_TCELL]]/stats_auc_ic_summarypage[[#This Row],[AVG_AUC_SOLIDTUMORS]]</f>
        <v>0.95897772778145107</v>
      </c>
      <c r="H330" s="26">
        <v>-2.670468978946495</v>
      </c>
      <c r="I330" s="27">
        <v>1.4266592878014041E-2</v>
      </c>
      <c r="J330" s="8">
        <v>-18.78314</v>
      </c>
      <c r="K330" s="8">
        <v>9.2585599999999992</v>
      </c>
      <c r="L330" s="8">
        <v>28.041699999999999</v>
      </c>
      <c r="M330" s="13">
        <f xml:space="preserve"> stats_auc_ic_summarypage[[#This Row],[AVG_IC50_TCELL]] / stats_auc_ic_summarypage[[#This Row],[AVG_IC50_SOLIDTUMORS]]</f>
        <v>0.33017113798378844</v>
      </c>
      <c r="N330" s="8">
        <v>-5.6875796989165499</v>
      </c>
      <c r="O330" s="20">
        <v>2.4236389448372898E-8</v>
      </c>
      <c r="P330" s="10">
        <v>21</v>
      </c>
      <c r="Q330" s="10">
        <v>413</v>
      </c>
      <c r="R330" s="11" t="s">
        <v>135</v>
      </c>
    </row>
    <row r="331" spans="1:18">
      <c r="A331" s="17" t="s">
        <v>622</v>
      </c>
      <c r="B331" s="6" t="s">
        <v>623</v>
      </c>
      <c r="C331" s="17" t="s">
        <v>624</v>
      </c>
      <c r="D331" s="26">
        <v>-1.99539</v>
      </c>
      <c r="E331" s="26">
        <v>11.69253</v>
      </c>
      <c r="F331" s="26">
        <v>13.68792</v>
      </c>
      <c r="G331" s="30">
        <f xml:space="preserve"> stats_auc_ic_summarypage[[#This Row],[AVG_AUC_TCELL]]/stats_auc_ic_summarypage[[#This Row],[AVG_AUC_SOLIDTUMORS]]</f>
        <v>0.85422255536268477</v>
      </c>
      <c r="H331" s="26">
        <v>-7.0255007695895797</v>
      </c>
      <c r="I331" s="27">
        <v>9.4135919763771269E-7</v>
      </c>
      <c r="J331" s="8">
        <v>-18.745100000000001</v>
      </c>
      <c r="K331" s="8">
        <v>4.6095100000000002</v>
      </c>
      <c r="L331" s="8">
        <v>23.354610000000001</v>
      </c>
      <c r="M331" s="13">
        <f xml:space="preserve"> stats_auc_ic_summarypage[[#This Row],[AVG_IC50_TCELL]] / stats_auc_ic_summarypage[[#This Row],[AVG_IC50_SOLIDTUMORS]]</f>
        <v>0.1973704549123278</v>
      </c>
      <c r="N331" s="8">
        <v>-7.6912143436692473</v>
      </c>
      <c r="O331" s="20">
        <v>6.7199265909766949E-13</v>
      </c>
      <c r="P331" s="10">
        <v>19</v>
      </c>
      <c r="Q331" s="10">
        <v>376</v>
      </c>
      <c r="R331" s="11" t="s">
        <v>135</v>
      </c>
    </row>
    <row r="332" spans="1:18">
      <c r="A332" s="17" t="s">
        <v>350</v>
      </c>
      <c r="B332" s="6" t="s">
        <v>625</v>
      </c>
      <c r="C332" s="17" t="s">
        <v>626</v>
      </c>
      <c r="D332" s="26">
        <v>-1.27562</v>
      </c>
      <c r="E332" s="26">
        <v>12.394550000000001</v>
      </c>
      <c r="F332" s="26">
        <v>13.670159999999999</v>
      </c>
      <c r="G332" s="30">
        <f xml:space="preserve"> stats_auc_ic_summarypage[[#This Row],[AVG_AUC_TCELL]]/stats_auc_ic_summarypage[[#This Row],[AVG_AUC_SOLIDTUMORS]]</f>
        <v>0.90668653475892025</v>
      </c>
      <c r="H332" s="26">
        <v>-6.1855904142451577</v>
      </c>
      <c r="I332" s="27">
        <v>2.5466868975861637E-6</v>
      </c>
      <c r="J332" s="8">
        <v>-18.640139999999999</v>
      </c>
      <c r="K332" s="8">
        <v>16.393139999999999</v>
      </c>
      <c r="L332" s="8">
        <v>35.033279999999998</v>
      </c>
      <c r="M332" s="13">
        <f xml:space="preserve"> stats_auc_ic_summarypage[[#This Row],[AVG_IC50_TCELL]] / stats_auc_ic_summarypage[[#This Row],[AVG_IC50_SOLIDTUMORS]]</f>
        <v>0.46793049351930505</v>
      </c>
      <c r="N332" s="8">
        <v>-4.365669460308597</v>
      </c>
      <c r="O332" s="20">
        <v>1.138813762402245E-4</v>
      </c>
      <c r="P332" s="10">
        <v>22</v>
      </c>
      <c r="Q332" s="10">
        <v>431</v>
      </c>
      <c r="R332" s="11" t="s">
        <v>135</v>
      </c>
    </row>
    <row r="333" spans="1:18">
      <c r="A333" s="17" t="s">
        <v>627</v>
      </c>
      <c r="B333" s="6" t="s">
        <v>114</v>
      </c>
      <c r="C333" s="17" t="s">
        <v>628</v>
      </c>
      <c r="D333" s="26">
        <v>2.487E-2</v>
      </c>
      <c r="E333" s="26">
        <v>0.97299000000000002</v>
      </c>
      <c r="F333" s="26">
        <v>0.94811999999999996</v>
      </c>
      <c r="G333" s="30">
        <f xml:space="preserve"> stats_auc_ic_summarypage[[#This Row],[AVG_AUC_TCELL]]/stats_auc_ic_summarypage[[#This Row],[AVG_AUC_SOLIDTUMORS]]</f>
        <v>1.026230856853563</v>
      </c>
      <c r="H333" s="26">
        <v>5.5144200000000003</v>
      </c>
      <c r="I333" s="27">
        <v>1.0000000000000001E-5</v>
      </c>
      <c r="J333" s="8">
        <v>-18.542770000000001</v>
      </c>
      <c r="K333" s="8">
        <v>24.31325</v>
      </c>
      <c r="L333" s="8">
        <v>42.856020000000001</v>
      </c>
      <c r="M333" s="13">
        <f xml:space="preserve"> stats_auc_ic_summarypage[[#This Row],[AVG_IC50_TCELL]] / stats_auc_ic_summarypage[[#This Row],[AVG_IC50_SOLIDTUMORS]]</f>
        <v>0.56732403055626723</v>
      </c>
      <c r="N333" s="8">
        <v>-6.5878800000000002</v>
      </c>
      <c r="O333" s="20">
        <v>0</v>
      </c>
      <c r="P333" s="10">
        <v>23</v>
      </c>
      <c r="Q333" s="10">
        <v>791</v>
      </c>
      <c r="R333" s="11" t="s">
        <v>21</v>
      </c>
    </row>
    <row r="334" spans="1:18">
      <c r="A334" s="17" t="s">
        <v>22</v>
      </c>
      <c r="B334" s="6" t="s">
        <v>243</v>
      </c>
      <c r="C334" s="17" t="s">
        <v>629</v>
      </c>
      <c r="D334" s="26">
        <v>-1.9757499999999999</v>
      </c>
      <c r="E334" s="26">
        <v>12.517390000000001</v>
      </c>
      <c r="F334" s="26">
        <v>14.49314</v>
      </c>
      <c r="G334" s="30">
        <f xml:space="preserve"> stats_auc_ic_summarypage[[#This Row],[AVG_AUC_TCELL]]/stats_auc_ic_summarypage[[#This Row],[AVG_AUC_SOLIDTUMORS]]</f>
        <v>0.8636768843742626</v>
      </c>
      <c r="H334" s="26">
        <v>-5.096688367083174</v>
      </c>
      <c r="I334" s="27">
        <v>4.3095573753699567E-5</v>
      </c>
      <c r="J334" s="8">
        <v>-18.540009999999999</v>
      </c>
      <c r="K334" s="8">
        <v>9.7077399999999994</v>
      </c>
      <c r="L334" s="8">
        <v>28.24775</v>
      </c>
      <c r="M334" s="13">
        <f xml:space="preserve"> stats_auc_ic_summarypage[[#This Row],[AVG_IC50_TCELL]] / stats_auc_ic_summarypage[[#This Row],[AVG_IC50_SOLIDTUMORS]]</f>
        <v>0.3436641856431043</v>
      </c>
      <c r="N334" s="8">
        <v>-4.1192096055523466</v>
      </c>
      <c r="O334" s="20">
        <v>6.3499841216410938E-5</v>
      </c>
      <c r="P334" s="10">
        <v>22</v>
      </c>
      <c r="Q334" s="10">
        <v>412</v>
      </c>
      <c r="R334" s="11" t="s">
        <v>135</v>
      </c>
    </row>
    <row r="335" spans="1:18">
      <c r="A335" s="17" t="s">
        <v>630</v>
      </c>
      <c r="B335" s="6" t="s">
        <v>631</v>
      </c>
      <c r="C335" s="17" t="s">
        <v>632</v>
      </c>
      <c r="D335" s="26">
        <v>-1.2811900000000001</v>
      </c>
      <c r="E335" s="26">
        <v>12.919449999999999</v>
      </c>
      <c r="F335" s="26">
        <v>14.20064</v>
      </c>
      <c r="G335" s="30">
        <f xml:space="preserve"> stats_auc_ic_summarypage[[#This Row],[AVG_AUC_TCELL]]/stats_auc_ic_summarypage[[#This Row],[AVG_AUC_SOLIDTUMORS]]</f>
        <v>0.9097794183924105</v>
      </c>
      <c r="H335" s="26">
        <v>-3.2578244410379544</v>
      </c>
      <c r="I335" s="27">
        <v>8.0500675550183032E-3</v>
      </c>
      <c r="J335" s="8">
        <v>-18.50882</v>
      </c>
      <c r="K335" s="8">
        <v>6.8825500000000002</v>
      </c>
      <c r="L335" s="8">
        <v>25.391380000000002</v>
      </c>
      <c r="M335" s="13">
        <f xml:space="preserve"> stats_auc_ic_summarypage[[#This Row],[AVG_IC50_TCELL]] / stats_auc_ic_summarypage[[#This Row],[AVG_IC50_SOLIDTUMORS]]</f>
        <v>0.27105852458590274</v>
      </c>
      <c r="N335" s="8">
        <v>-4.9116390247091974</v>
      </c>
      <c r="O335" s="20">
        <v>2.5277614268726513E-6</v>
      </c>
      <c r="P335" s="10">
        <v>11</v>
      </c>
      <c r="Q335" s="10">
        <v>254</v>
      </c>
      <c r="R335" s="11" t="s">
        <v>135</v>
      </c>
    </row>
    <row r="336" spans="1:18">
      <c r="A336" s="17" t="s">
        <v>633</v>
      </c>
      <c r="B336" s="6" t="s">
        <v>634</v>
      </c>
      <c r="C336" s="17" t="s">
        <v>635</v>
      </c>
      <c r="D336" s="26">
        <v>-0.71772999999999998</v>
      </c>
      <c r="E336" s="26">
        <v>10.19</v>
      </c>
      <c r="F336" s="26">
        <v>10.907730000000001</v>
      </c>
      <c r="G336" s="30">
        <f xml:space="preserve"> stats_auc_ic_summarypage[[#This Row],[AVG_AUC_TCELL]]/stats_auc_ic_summarypage[[#This Row],[AVG_AUC_SOLIDTUMORS]]</f>
        <v>0.93419987476771049</v>
      </c>
      <c r="H336" s="26">
        <v>-1.1810282218866934</v>
      </c>
      <c r="I336" s="27">
        <v>0.25627029425224451</v>
      </c>
      <c r="J336" s="8">
        <v>-18.470469999999999</v>
      </c>
      <c r="K336" s="8">
        <v>8.5338899999999995</v>
      </c>
      <c r="L336" s="8">
        <v>27.004359999999998</v>
      </c>
      <c r="M336" s="13">
        <f xml:space="preserve"> stats_auc_ic_summarypage[[#This Row],[AVG_IC50_TCELL]] / stats_auc_ic_summarypage[[#This Row],[AVG_IC50_SOLIDTUMORS]]</f>
        <v>0.31601896878874375</v>
      </c>
      <c r="N336" s="8">
        <v>-8.4446279371656345</v>
      </c>
      <c r="O336" s="20">
        <v>7.4859753003142036E-14</v>
      </c>
      <c r="P336" s="10">
        <v>15</v>
      </c>
      <c r="Q336" s="10">
        <v>405</v>
      </c>
      <c r="R336" s="11" t="s">
        <v>135</v>
      </c>
    </row>
    <row r="337" spans="1:18">
      <c r="A337" s="17" t="s">
        <v>636</v>
      </c>
      <c r="B337" s="6" t="s">
        <v>199</v>
      </c>
      <c r="C337" s="17" t="s">
        <v>637</v>
      </c>
      <c r="D337" s="26">
        <v>2.5510000000000001E-2</v>
      </c>
      <c r="E337" s="26">
        <v>0.98211999999999999</v>
      </c>
      <c r="F337" s="26">
        <v>0.95660999999999996</v>
      </c>
      <c r="G337" s="30">
        <f xml:space="preserve"> stats_auc_ic_summarypage[[#This Row],[AVG_AUC_TCELL]]/stats_auc_ic_summarypage[[#This Row],[AVG_AUC_SOLIDTUMORS]]</f>
        <v>1.0266670848099018</v>
      </c>
      <c r="H337" s="26">
        <v>8.9093499999999999</v>
      </c>
      <c r="I337" s="27">
        <v>0</v>
      </c>
      <c r="J337" s="8">
        <v>-18.36515</v>
      </c>
      <c r="K337" s="8">
        <v>71.144990000000007</v>
      </c>
      <c r="L337" s="8">
        <v>89.510140000000007</v>
      </c>
      <c r="M337" s="13">
        <f xml:space="preserve"> stats_auc_ic_summarypage[[#This Row],[AVG_IC50_TCELL]] / stats_auc_ic_summarypage[[#This Row],[AVG_IC50_SOLIDTUMORS]]</f>
        <v>0.79482603870354807</v>
      </c>
      <c r="N337" s="8">
        <v>-1.9024700000000001</v>
      </c>
      <c r="O337" s="20">
        <v>6.8640000000000007E-2</v>
      </c>
      <c r="P337" s="10">
        <v>22</v>
      </c>
      <c r="Q337" s="10">
        <v>778</v>
      </c>
      <c r="R337" s="11" t="s">
        <v>21</v>
      </c>
    </row>
    <row r="338" spans="1:18">
      <c r="A338" s="17" t="s">
        <v>22</v>
      </c>
      <c r="B338" s="6" t="s">
        <v>638</v>
      </c>
      <c r="C338" s="17" t="s">
        <v>639</v>
      </c>
      <c r="D338" s="26">
        <v>0.17402999999999999</v>
      </c>
      <c r="E338" s="26">
        <v>14.7</v>
      </c>
      <c r="F338" s="26">
        <v>14.525969999999999</v>
      </c>
      <c r="G338" s="30">
        <f xml:space="preserve"> stats_auc_ic_summarypage[[#This Row],[AVG_AUC_TCELL]]/stats_auc_ic_summarypage[[#This Row],[AVG_AUC_SOLIDTUMORS]]</f>
        <v>1.0119806112775946</v>
      </c>
      <c r="H338" s="26">
        <v>0.6381270072683719</v>
      </c>
      <c r="I338" s="27">
        <v>0.53111816352675434</v>
      </c>
      <c r="J338" s="8">
        <v>-18.310849999999999</v>
      </c>
      <c r="K338" s="8">
        <v>5.6315799999999996</v>
      </c>
      <c r="L338" s="8">
        <v>23.942430000000002</v>
      </c>
      <c r="M338" s="13">
        <f xml:space="preserve"> stats_auc_ic_summarypage[[#This Row],[AVG_IC50_TCELL]] / stats_auc_ic_summarypage[[#This Row],[AVG_IC50_SOLIDTUMORS]]</f>
        <v>0.23521338477339182</v>
      </c>
      <c r="N338" s="8">
        <v>-3.2721692457490179</v>
      </c>
      <c r="O338" s="20">
        <v>1.6101633849731388E-3</v>
      </c>
      <c r="P338" s="10">
        <v>14</v>
      </c>
      <c r="Q338" s="10">
        <v>350</v>
      </c>
      <c r="R338" s="11" t="s">
        <v>135</v>
      </c>
    </row>
    <row r="339" spans="1:18">
      <c r="A339" s="17" t="s">
        <v>640</v>
      </c>
      <c r="B339" s="6" t="s">
        <v>641</v>
      </c>
      <c r="C339" s="17" t="s">
        <v>642</v>
      </c>
      <c r="D339" s="26">
        <v>-1.49817</v>
      </c>
      <c r="E339" s="26">
        <v>11.051069999999999</v>
      </c>
      <c r="F339" s="26">
        <v>12.549250000000001</v>
      </c>
      <c r="G339" s="30">
        <f xml:space="preserve"> stats_auc_ic_summarypage[[#This Row],[AVG_AUC_TCELL]]/stats_auc_ic_summarypage[[#This Row],[AVG_AUC_SOLIDTUMORS]]</f>
        <v>0.88061597306611938</v>
      </c>
      <c r="H339" s="26">
        <v>-4.9680274691837765</v>
      </c>
      <c r="I339" s="27">
        <v>4.5499968027884888E-5</v>
      </c>
      <c r="J339" s="8">
        <v>-18.30941</v>
      </c>
      <c r="K339" s="8">
        <v>22.056049999999999</v>
      </c>
      <c r="L339" s="8">
        <v>40.365459999999999</v>
      </c>
      <c r="M339" s="13">
        <f xml:space="preserve"> stats_auc_ic_summarypage[[#This Row],[AVG_IC50_TCELL]] / stats_auc_ic_summarypage[[#This Row],[AVG_IC50_SOLIDTUMORS]]</f>
        <v>0.54640898431480778</v>
      </c>
      <c r="N339" s="8">
        <v>-4.1920728686940905</v>
      </c>
      <c r="O339" s="20">
        <v>1.5675862526662201E-4</v>
      </c>
      <c r="P339" s="10">
        <v>21</v>
      </c>
      <c r="Q339" s="10">
        <v>416</v>
      </c>
      <c r="R339" s="11" t="s">
        <v>135</v>
      </c>
    </row>
    <row r="340" spans="1:18">
      <c r="A340" s="17" t="s">
        <v>22</v>
      </c>
      <c r="B340" s="6" t="s">
        <v>22</v>
      </c>
      <c r="C340" s="17" t="s">
        <v>643</v>
      </c>
      <c r="D340" s="26">
        <v>-3.5049999999999998E-2</v>
      </c>
      <c r="E340" s="26">
        <v>0.71984000000000004</v>
      </c>
      <c r="F340" s="26">
        <v>0.75488999999999995</v>
      </c>
      <c r="G340" s="30">
        <f xml:space="preserve"> stats_auc_ic_summarypage[[#This Row],[AVG_AUC_TCELL]]/stats_auc_ic_summarypage[[#This Row],[AVG_AUC_SOLIDTUMORS]]</f>
        <v>0.95356939421637599</v>
      </c>
      <c r="H340" s="26">
        <v>-1.2660800000000001</v>
      </c>
      <c r="I340" s="27">
        <v>0.21718999999999999</v>
      </c>
      <c r="J340" s="8">
        <v>-18.3033</v>
      </c>
      <c r="K340" s="8">
        <v>13.38673</v>
      </c>
      <c r="L340" s="8">
        <v>31.69003</v>
      </c>
      <c r="M340" s="13">
        <f xml:space="preserve"> stats_auc_ic_summarypage[[#This Row],[AVG_IC50_TCELL]] / stats_auc_ic_summarypage[[#This Row],[AVG_IC50_SOLIDTUMORS]]</f>
        <v>0.42242717977862437</v>
      </c>
      <c r="N340" s="8">
        <v>-2.66797</v>
      </c>
      <c r="O340" s="20">
        <v>1.1440000000000001E-2</v>
      </c>
      <c r="P340" s="10">
        <v>24</v>
      </c>
      <c r="Q340" s="10">
        <v>773</v>
      </c>
      <c r="R340" s="11" t="s">
        <v>21</v>
      </c>
    </row>
    <row r="341" spans="1:18">
      <c r="A341" s="17" t="s">
        <v>644</v>
      </c>
      <c r="B341" s="6" t="s">
        <v>19</v>
      </c>
      <c r="C341" s="17" t="s">
        <v>645</v>
      </c>
      <c r="D341" s="26">
        <v>-4.5710000000000001E-2</v>
      </c>
      <c r="E341" s="26">
        <v>0.66524000000000005</v>
      </c>
      <c r="F341" s="26">
        <v>0.71094999999999997</v>
      </c>
      <c r="G341" s="30">
        <f xml:space="preserve"> stats_auc_ic_summarypage[[#This Row],[AVG_AUC_TCELL]]/stats_auc_ic_summarypage[[#This Row],[AVG_AUC_SOLIDTUMORS]]</f>
        <v>0.93570574583304045</v>
      </c>
      <c r="H341" s="26">
        <v>-1.3493599999999999</v>
      </c>
      <c r="I341" s="27">
        <v>0.19045999999999999</v>
      </c>
      <c r="J341" s="8">
        <v>-18.100940000000001</v>
      </c>
      <c r="K341" s="8">
        <v>7.0255900000000002</v>
      </c>
      <c r="L341" s="8">
        <v>25.126529999999999</v>
      </c>
      <c r="M341" s="13">
        <f xml:space="preserve"> stats_auc_ic_summarypage[[#This Row],[AVG_IC50_TCELL]] / stats_auc_ic_summarypage[[#This Row],[AVG_IC50_SOLIDTUMORS]]</f>
        <v>0.27960844573444882</v>
      </c>
      <c r="N341" s="8">
        <v>-4.6757499999999999</v>
      </c>
      <c r="O341" s="20">
        <v>1.0000000000000001E-5</v>
      </c>
      <c r="P341" s="10">
        <v>22</v>
      </c>
      <c r="Q341" s="10">
        <v>733</v>
      </c>
      <c r="R341" s="11" t="s">
        <v>21</v>
      </c>
    </row>
    <row r="342" spans="1:18">
      <c r="A342" s="17" t="s">
        <v>646</v>
      </c>
      <c r="B342" s="6" t="s">
        <v>647</v>
      </c>
      <c r="C342" s="17" t="s">
        <v>648</v>
      </c>
      <c r="D342" s="26">
        <v>-0.60762000000000005</v>
      </c>
      <c r="E342" s="26">
        <v>14.381360000000001</v>
      </c>
      <c r="F342" s="26">
        <v>14.98898</v>
      </c>
      <c r="G342" s="30">
        <f xml:space="preserve"> stats_auc_ic_summarypage[[#This Row],[AVG_AUC_TCELL]]/stats_auc_ic_summarypage[[#This Row],[AVG_AUC_SOLIDTUMORS]]</f>
        <v>0.9594622182430026</v>
      </c>
      <c r="H342" s="26">
        <v>-3.1001554891782184</v>
      </c>
      <c r="I342" s="27">
        <v>9.2646039498855137E-3</v>
      </c>
      <c r="J342" s="8">
        <v>-18.052109999999999</v>
      </c>
      <c r="K342" s="8">
        <v>5.3778300000000003</v>
      </c>
      <c r="L342" s="8">
        <v>23.429939999999998</v>
      </c>
      <c r="M342" s="13">
        <f xml:space="preserve"> stats_auc_ic_summarypage[[#This Row],[AVG_IC50_TCELL]] / stats_auc_ic_summarypage[[#This Row],[AVG_IC50_SOLIDTUMORS]]</f>
        <v>0.22952811658928707</v>
      </c>
      <c r="N342" s="8">
        <v>-3.1026678138585475</v>
      </c>
      <c r="O342" s="20">
        <v>3.7795132726538426E-3</v>
      </c>
      <c r="P342" s="10">
        <v>9</v>
      </c>
      <c r="Q342" s="10">
        <v>248</v>
      </c>
      <c r="R342" s="11" t="s">
        <v>135</v>
      </c>
    </row>
    <row r="343" spans="1:18">
      <c r="A343" s="17" t="s">
        <v>649</v>
      </c>
      <c r="B343" s="6" t="s">
        <v>103</v>
      </c>
      <c r="C343" s="17" t="s">
        <v>650</v>
      </c>
      <c r="D343" s="26">
        <v>-0.13213</v>
      </c>
      <c r="E343" s="26">
        <v>0.60268999999999995</v>
      </c>
      <c r="F343" s="26">
        <v>0.73482000000000003</v>
      </c>
      <c r="G343" s="30">
        <f xml:space="preserve"> stats_auc_ic_summarypage[[#This Row],[AVG_AUC_TCELL]]/stats_auc_ic_summarypage[[#This Row],[AVG_AUC_SOLIDTUMORS]]</f>
        <v>0.82018725674314785</v>
      </c>
      <c r="H343" s="26">
        <v>-4.2777847194009277</v>
      </c>
      <c r="I343" s="27">
        <v>2.8543775349985619E-4</v>
      </c>
      <c r="J343" s="8">
        <v>-17.792449999999999</v>
      </c>
      <c r="K343" s="8">
        <v>2.1577700000000002</v>
      </c>
      <c r="L343" s="8">
        <v>19.950230000000001</v>
      </c>
      <c r="M343" s="13">
        <f xml:space="preserve"> stats_auc_ic_summarypage[[#This Row],[AVG_IC50_TCELL]] / stats_auc_ic_summarypage[[#This Row],[AVG_IC50_SOLIDTUMORS]]</f>
        <v>0.10815765031280342</v>
      </c>
      <c r="N343" s="8">
        <v>-1.9271996851171298</v>
      </c>
      <c r="O343" s="20">
        <v>5.439904204754293E-2</v>
      </c>
      <c r="P343" s="10">
        <v>23</v>
      </c>
      <c r="Q343" s="10">
        <v>623</v>
      </c>
      <c r="R343" s="11" t="s">
        <v>28</v>
      </c>
    </row>
    <row r="344" spans="1:18">
      <c r="A344" s="17" t="s">
        <v>651</v>
      </c>
      <c r="B344" s="6" t="s">
        <v>652</v>
      </c>
      <c r="C344" s="17" t="s">
        <v>653</v>
      </c>
      <c r="D344" s="26">
        <v>-2.23021</v>
      </c>
      <c r="E344" s="26">
        <v>11.77769</v>
      </c>
      <c r="F344" s="26">
        <v>14.007899999999999</v>
      </c>
      <c r="G344" s="30">
        <f xml:space="preserve"> stats_auc_ic_summarypage[[#This Row],[AVG_AUC_TCELL]]/stats_auc_ic_summarypage[[#This Row],[AVG_AUC_SOLIDTUMORS]]</f>
        <v>0.84078912613596613</v>
      </c>
      <c r="H344" s="26">
        <v>-8.1723081360990601</v>
      </c>
      <c r="I344" s="27">
        <v>1.8425756133203869E-6</v>
      </c>
      <c r="J344" s="8">
        <v>-17.650040000000001</v>
      </c>
      <c r="K344" s="8">
        <v>4.1822299999999997</v>
      </c>
      <c r="L344" s="8">
        <v>21.832270000000001</v>
      </c>
      <c r="M344" s="13">
        <f xml:space="preserve"> stats_auc_ic_summarypage[[#This Row],[AVG_IC50_TCELL]] / stats_auc_ic_summarypage[[#This Row],[AVG_IC50_SOLIDTUMORS]]</f>
        <v>0.19156184858468678</v>
      </c>
      <c r="N344" s="8">
        <v>-10.06003124331996</v>
      </c>
      <c r="O344" s="20">
        <v>4.9609998360515514E-19</v>
      </c>
      <c r="P344" s="10">
        <v>13</v>
      </c>
      <c r="Q344" s="10">
        <v>382</v>
      </c>
      <c r="R344" s="11" t="s">
        <v>135</v>
      </c>
    </row>
    <row r="345" spans="1:18">
      <c r="A345" s="17" t="s">
        <v>654</v>
      </c>
      <c r="B345" s="6" t="s">
        <v>228</v>
      </c>
      <c r="C345" s="17" t="s">
        <v>655</v>
      </c>
      <c r="D345" s="26">
        <v>-0.46615000000000001</v>
      </c>
      <c r="E345" s="26">
        <v>0.40232000000000001</v>
      </c>
      <c r="F345" s="26">
        <v>0.86846999999999996</v>
      </c>
      <c r="G345" s="30">
        <f xml:space="preserve"> stats_auc_ic_summarypage[[#This Row],[AVG_AUC_TCELL]]/stats_auc_ic_summarypage[[#This Row],[AVG_AUC_SOLIDTUMORS]]</f>
        <v>0.46325146522044519</v>
      </c>
      <c r="H345" s="26">
        <v>-5.8014099999999997</v>
      </c>
      <c r="I345" s="27">
        <v>1.0000000000000001E-5</v>
      </c>
      <c r="J345" s="8">
        <v>-17.567720000000001</v>
      </c>
      <c r="K345" s="8">
        <v>2.0432100000000002</v>
      </c>
      <c r="L345" s="8">
        <v>19.61093</v>
      </c>
      <c r="M345" s="13">
        <f xml:space="preserve"> stats_auc_ic_summarypage[[#This Row],[AVG_IC50_TCELL]] / stats_auc_ic_summarypage[[#This Row],[AVG_IC50_SOLIDTUMORS]]</f>
        <v>0.1041873077921343</v>
      </c>
      <c r="N345" s="8">
        <v>-11.068809999999999</v>
      </c>
      <c r="O345" s="20">
        <v>0</v>
      </c>
      <c r="P345" s="10">
        <v>21</v>
      </c>
      <c r="Q345" s="10">
        <v>738</v>
      </c>
      <c r="R345" s="11" t="s">
        <v>21</v>
      </c>
    </row>
    <row r="346" spans="1:18">
      <c r="A346" s="17" t="s">
        <v>383</v>
      </c>
      <c r="B346" s="6" t="s">
        <v>384</v>
      </c>
      <c r="C346" s="17" t="s">
        <v>95</v>
      </c>
      <c r="D346" s="26">
        <v>-1.4636100000000001</v>
      </c>
      <c r="E346" s="26">
        <v>12.92816</v>
      </c>
      <c r="F346" s="26">
        <v>14.391769999999999</v>
      </c>
      <c r="G346" s="30">
        <f xml:space="preserve"> stats_auc_ic_summarypage[[#This Row],[AVG_AUC_TCELL]]/stats_auc_ic_summarypage[[#This Row],[AVG_AUC_SOLIDTUMORS]]</f>
        <v>0.89830229360252423</v>
      </c>
      <c r="H346" s="26">
        <v>-3.0874464387043088</v>
      </c>
      <c r="I346" s="27">
        <v>5.5276412143770385E-3</v>
      </c>
      <c r="J346" s="8">
        <v>-17.532599999999999</v>
      </c>
      <c r="K346" s="8">
        <v>31.574359999999999</v>
      </c>
      <c r="L346" s="8">
        <v>49.106960000000001</v>
      </c>
      <c r="M346" s="13">
        <f xml:space="preserve"> stats_auc_ic_summarypage[[#This Row],[AVG_IC50_TCELL]] / stats_auc_ic_summarypage[[#This Row],[AVG_IC50_SOLIDTUMORS]]</f>
        <v>0.64297117964541073</v>
      </c>
      <c r="N346" s="8">
        <v>-3.6535684037801479</v>
      </c>
      <c r="O346" s="20">
        <v>1.3554926263978217E-3</v>
      </c>
      <c r="P346" s="10">
        <v>21</v>
      </c>
      <c r="Q346" s="10">
        <v>440</v>
      </c>
      <c r="R346" s="11" t="s">
        <v>135</v>
      </c>
    </row>
    <row r="347" spans="1:18">
      <c r="A347" s="17" t="s">
        <v>551</v>
      </c>
      <c r="B347" s="6" t="s">
        <v>656</v>
      </c>
      <c r="C347" s="17" t="s">
        <v>657</v>
      </c>
      <c r="D347" s="26">
        <v>-0.58191999999999999</v>
      </c>
      <c r="E347" s="26">
        <v>13.94359</v>
      </c>
      <c r="F347" s="26">
        <v>14.525510000000001</v>
      </c>
      <c r="G347" s="30">
        <f xml:space="preserve"> stats_auc_ic_summarypage[[#This Row],[AVG_AUC_TCELL]]/stats_auc_ic_summarypage[[#This Row],[AVG_AUC_SOLIDTUMORS]]</f>
        <v>0.95993806757903855</v>
      </c>
      <c r="H347" s="26">
        <v>-2.2132600679549892</v>
      </c>
      <c r="I347" s="27">
        <v>3.7281913566977E-2</v>
      </c>
      <c r="J347" s="8">
        <v>-17.399989999999999</v>
      </c>
      <c r="K347" s="8">
        <v>26.538399999999999</v>
      </c>
      <c r="L347" s="8">
        <v>43.938400000000001</v>
      </c>
      <c r="M347" s="13">
        <f xml:space="preserve"> stats_auc_ic_summarypage[[#This Row],[AVG_IC50_TCELL]] / stats_auc_ic_summarypage[[#This Row],[AVG_IC50_SOLIDTUMORS]]</f>
        <v>0.60399104200426046</v>
      </c>
      <c r="N347" s="8">
        <v>-2.9834231569804763</v>
      </c>
      <c r="O347" s="20">
        <v>3.9013284435018289E-3</v>
      </c>
      <c r="P347" s="10">
        <v>21</v>
      </c>
      <c r="Q347" s="10">
        <v>391</v>
      </c>
      <c r="R347" s="11" t="s">
        <v>135</v>
      </c>
    </row>
    <row r="348" spans="1:18">
      <c r="A348" s="17" t="s">
        <v>658</v>
      </c>
      <c r="B348" s="6" t="s">
        <v>659</v>
      </c>
      <c r="C348" s="17" t="s">
        <v>660</v>
      </c>
      <c r="D348" s="26">
        <v>-2.9883199999999999</v>
      </c>
      <c r="E348" s="26">
        <v>8.6649100000000008</v>
      </c>
      <c r="F348" s="26">
        <v>11.65324</v>
      </c>
      <c r="G348" s="30">
        <f xml:space="preserve"> stats_auc_ic_summarypage[[#This Row],[AVG_AUC_TCELL]]/stats_auc_ic_summarypage[[#This Row],[AVG_AUC_SOLIDTUMORS]]</f>
        <v>0.74356230541892221</v>
      </c>
      <c r="H348" s="26">
        <v>-8.3198240828485304</v>
      </c>
      <c r="I348" s="27">
        <v>2.7615487841911223E-8</v>
      </c>
      <c r="J348" s="8">
        <v>-17.398530000000001</v>
      </c>
      <c r="K348" s="8">
        <v>0.63580999999999999</v>
      </c>
      <c r="L348" s="8">
        <v>18.03434</v>
      </c>
      <c r="M348" s="13">
        <f xml:space="preserve"> stats_auc_ic_summarypage[[#This Row],[AVG_IC50_TCELL]] / stats_auc_ic_summarypage[[#This Row],[AVG_IC50_SOLIDTUMORS]]</f>
        <v>3.5255518083833398E-2</v>
      </c>
      <c r="N348" s="8">
        <v>-8.3210063629688005</v>
      </c>
      <c r="O348" s="20">
        <v>1.0657531266342497E-15</v>
      </c>
      <c r="P348" s="10">
        <v>20</v>
      </c>
      <c r="Q348" s="10">
        <v>443</v>
      </c>
      <c r="R348" s="11" t="s">
        <v>135</v>
      </c>
    </row>
    <row r="349" spans="1:18">
      <c r="A349" s="17" t="s">
        <v>661</v>
      </c>
      <c r="B349" s="6" t="s">
        <v>85</v>
      </c>
      <c r="C349" s="17" t="s">
        <v>662</v>
      </c>
      <c r="D349" s="26">
        <v>-0.14133000000000001</v>
      </c>
      <c r="E349" s="26">
        <v>0.65910000000000002</v>
      </c>
      <c r="F349" s="26">
        <v>0.80042999999999997</v>
      </c>
      <c r="G349" s="30">
        <f xml:space="preserve"> stats_auc_ic_summarypage[[#This Row],[AVG_AUC_TCELL]]/stats_auc_ic_summarypage[[#This Row],[AVG_AUC_SOLIDTUMORS]]</f>
        <v>0.82343240508226834</v>
      </c>
      <c r="H349" s="26">
        <v>-10.084081341279154</v>
      </c>
      <c r="I349" s="27">
        <v>4.5745804183814235E-10</v>
      </c>
      <c r="J349" s="8">
        <v>-17.275089999999999</v>
      </c>
      <c r="K349" s="8">
        <v>1.17781</v>
      </c>
      <c r="L349" s="8">
        <v>18.4529</v>
      </c>
      <c r="M349" s="13">
        <f xml:space="preserve"> stats_auc_ic_summarypage[[#This Row],[AVG_IC50_TCELL]] / stats_auc_ic_summarypage[[#This Row],[AVG_IC50_SOLIDTUMORS]]</f>
        <v>6.3827907808528747E-2</v>
      </c>
      <c r="N349" s="8">
        <v>-5.2928326421285385</v>
      </c>
      <c r="O349" s="20">
        <v>1.6619428013082945E-7</v>
      </c>
      <c r="P349" s="10">
        <v>23</v>
      </c>
      <c r="Q349" s="10">
        <v>632</v>
      </c>
      <c r="R349" s="11" t="s">
        <v>28</v>
      </c>
    </row>
    <row r="350" spans="1:18">
      <c r="A350" s="17" t="s">
        <v>663</v>
      </c>
      <c r="B350" s="6" t="s">
        <v>199</v>
      </c>
      <c r="C350" s="17" t="s">
        <v>664</v>
      </c>
      <c r="D350" s="26">
        <v>-1.0149999999999999E-2</v>
      </c>
      <c r="E350" s="26">
        <v>0.96064000000000005</v>
      </c>
      <c r="F350" s="26">
        <v>0.97077999999999998</v>
      </c>
      <c r="G350" s="30">
        <f xml:space="preserve"> stats_auc_ic_summarypage[[#This Row],[AVG_AUC_TCELL]]/stats_auc_ic_summarypage[[#This Row],[AVG_AUC_SOLIDTUMORS]]</f>
        <v>0.98955479099280996</v>
      </c>
      <c r="H350" s="26">
        <v>-1.17753</v>
      </c>
      <c r="I350" s="27">
        <v>0.25087999999999999</v>
      </c>
      <c r="J350" s="8">
        <v>-17.22392</v>
      </c>
      <c r="K350" s="8">
        <v>8.2215900000000008</v>
      </c>
      <c r="L350" s="8">
        <v>25.445509999999999</v>
      </c>
      <c r="M350" s="13">
        <f xml:space="preserve"> stats_auc_ic_summarypage[[#This Row],[AVG_IC50_TCELL]] / stats_auc_ic_summarypage[[#This Row],[AVG_IC50_SOLIDTUMORS]]</f>
        <v>0.32310572670777676</v>
      </c>
      <c r="N350" s="8">
        <v>-14.53241</v>
      </c>
      <c r="O350" s="20">
        <v>0</v>
      </c>
      <c r="P350" s="10">
        <v>23</v>
      </c>
      <c r="Q350" s="10">
        <v>786</v>
      </c>
      <c r="R350" s="11" t="s">
        <v>21</v>
      </c>
    </row>
    <row r="351" spans="1:18">
      <c r="A351" s="17" t="s">
        <v>618</v>
      </c>
      <c r="B351" s="6" t="s">
        <v>85</v>
      </c>
      <c r="C351" s="17" t="s">
        <v>665</v>
      </c>
      <c r="D351" s="26">
        <v>-0.22264</v>
      </c>
      <c r="E351" s="26">
        <v>0.50390999999999997</v>
      </c>
      <c r="F351" s="26">
        <v>0.72655999999999998</v>
      </c>
      <c r="G351" s="30">
        <f xml:space="preserve"> stats_auc_ic_summarypage[[#This Row],[AVG_AUC_TCELL]]/stats_auc_ic_summarypage[[#This Row],[AVG_AUC_SOLIDTUMORS]]</f>
        <v>0.69355593481611977</v>
      </c>
      <c r="H351" s="26">
        <v>-8.8339099999999995</v>
      </c>
      <c r="I351" s="27">
        <v>0</v>
      </c>
      <c r="J351" s="8">
        <v>-17.21236</v>
      </c>
      <c r="K351" s="8">
        <v>1.7201500000000001</v>
      </c>
      <c r="L351" s="8">
        <v>18.932510000000001</v>
      </c>
      <c r="M351" s="13">
        <f xml:space="preserve"> stats_auc_ic_summarypage[[#This Row],[AVG_IC50_TCELL]] / stats_auc_ic_summarypage[[#This Row],[AVG_IC50_SOLIDTUMORS]]</f>
        <v>9.085694395513326E-2</v>
      </c>
      <c r="N351" s="8">
        <v>-8.7227499999999996</v>
      </c>
      <c r="O351" s="20">
        <v>0</v>
      </c>
      <c r="P351" s="10">
        <v>24</v>
      </c>
      <c r="Q351" s="10">
        <v>773</v>
      </c>
      <c r="R351" s="11" t="s">
        <v>21</v>
      </c>
    </row>
    <row r="352" spans="1:18">
      <c r="A352" s="17" t="s">
        <v>666</v>
      </c>
      <c r="B352" s="6" t="s">
        <v>667</v>
      </c>
      <c r="C352" s="17" t="s">
        <v>668</v>
      </c>
      <c r="D352" s="26">
        <v>-0.65169999999999995</v>
      </c>
      <c r="E352" s="26">
        <v>14.396000000000001</v>
      </c>
      <c r="F352" s="26">
        <v>15.047700000000001</v>
      </c>
      <c r="G352" s="30">
        <f xml:space="preserve"> stats_auc_ic_summarypage[[#This Row],[AVG_AUC_TCELL]]/stats_auc_ic_summarypage[[#This Row],[AVG_AUC_SOLIDTUMORS]]</f>
        <v>0.9566910557759658</v>
      </c>
      <c r="H352" s="26">
        <v>-4.4264770016243631</v>
      </c>
      <c r="I352" s="27">
        <v>3.0630395963011901E-2</v>
      </c>
      <c r="J352" s="8">
        <v>-17.063569999999999</v>
      </c>
      <c r="K352" s="8">
        <v>0.65175000000000005</v>
      </c>
      <c r="L352" s="8">
        <v>17.715319999999998</v>
      </c>
      <c r="M352" s="13">
        <f xml:space="preserve"> stats_auc_ic_summarypage[[#This Row],[AVG_IC50_TCELL]] / stats_auc_ic_summarypage[[#This Row],[AVG_IC50_SOLIDTUMORS]]</f>
        <v>3.6790190637256345E-2</v>
      </c>
      <c r="N352" s="8">
        <v>-3.9176902888110297</v>
      </c>
      <c r="O352" s="20">
        <v>1.249205013230016E-4</v>
      </c>
      <c r="P352" s="10">
        <v>2</v>
      </c>
      <c r="Q352" s="10">
        <v>189</v>
      </c>
      <c r="R352" s="11" t="s">
        <v>135</v>
      </c>
    </row>
    <row r="353" spans="1:18">
      <c r="A353" s="17" t="s">
        <v>669</v>
      </c>
      <c r="B353" s="6" t="s">
        <v>670</v>
      </c>
      <c r="C353" s="17" t="s">
        <v>671</v>
      </c>
      <c r="D353" s="26">
        <v>-0.41225000000000001</v>
      </c>
      <c r="E353" s="26">
        <v>14.03768</v>
      </c>
      <c r="F353" s="26">
        <v>14.44993</v>
      </c>
      <c r="G353" s="30">
        <f xml:space="preserve"> stats_auc_ic_summarypage[[#This Row],[AVG_AUC_TCELL]]/stats_auc_ic_summarypage[[#This Row],[AVG_AUC_SOLIDTUMORS]]</f>
        <v>0.97147045002986177</v>
      </c>
      <c r="H353" s="26">
        <v>-0.88106590395985673</v>
      </c>
      <c r="I353" s="27">
        <v>0.38960674159887909</v>
      </c>
      <c r="J353" s="8">
        <v>-17.05143</v>
      </c>
      <c r="K353" s="8">
        <v>4.9317500000000001</v>
      </c>
      <c r="L353" s="8">
        <v>21.983180000000001</v>
      </c>
      <c r="M353" s="13">
        <f xml:space="preserve"> stats_auc_ic_summarypage[[#This Row],[AVG_IC50_TCELL]] / stats_auc_ic_summarypage[[#This Row],[AVG_IC50_SOLIDTUMORS]]</f>
        <v>0.22434197418207921</v>
      </c>
      <c r="N353" s="8">
        <v>-3.2202868843338366</v>
      </c>
      <c r="O353" s="20">
        <v>2.1550760328136092E-3</v>
      </c>
      <c r="P353" s="10">
        <v>19</v>
      </c>
      <c r="Q353" s="10">
        <v>385</v>
      </c>
      <c r="R353" s="11" t="s">
        <v>135</v>
      </c>
    </row>
    <row r="354" spans="1:18">
      <c r="A354" s="17" t="s">
        <v>672</v>
      </c>
      <c r="B354" s="6" t="s">
        <v>673</v>
      </c>
      <c r="C354" s="17" t="s">
        <v>674</v>
      </c>
      <c r="D354" s="26">
        <v>-1.6397299999999999</v>
      </c>
      <c r="E354" s="26">
        <v>8.0287900000000008</v>
      </c>
      <c r="F354" s="26">
        <v>9.6685199999999991</v>
      </c>
      <c r="G354" s="30">
        <f xml:space="preserve"> stats_auc_ic_summarypage[[#This Row],[AVG_AUC_TCELL]]/stats_auc_ic_summarypage[[#This Row],[AVG_AUC_SOLIDTUMORS]]</f>
        <v>0.83040527402332531</v>
      </c>
      <c r="H354" s="26">
        <v>-2.6413962091531831</v>
      </c>
      <c r="I354" s="27">
        <v>1.5988644401000694E-2</v>
      </c>
      <c r="J354" s="8">
        <v>-17.001010000000001</v>
      </c>
      <c r="K354" s="8">
        <v>4.2236900000000004</v>
      </c>
      <c r="L354" s="8">
        <v>21.224699999999999</v>
      </c>
      <c r="M354" s="13">
        <f xml:space="preserve"> stats_auc_ic_summarypage[[#This Row],[AVG_IC50_TCELL]] / stats_auc_ic_summarypage[[#This Row],[AVG_IC50_SOLIDTUMORS]]</f>
        <v>0.19899880799257472</v>
      </c>
      <c r="N354" s="8">
        <v>-5.6765323577866296</v>
      </c>
      <c r="O354" s="20">
        <v>1.2545322487974964E-7</v>
      </c>
      <c r="P354" s="10">
        <v>19</v>
      </c>
      <c r="Q354" s="10">
        <v>425</v>
      </c>
      <c r="R354" s="11" t="s">
        <v>135</v>
      </c>
    </row>
    <row r="355" spans="1:18">
      <c r="A355" s="17" t="s">
        <v>666</v>
      </c>
      <c r="B355" s="6" t="s">
        <v>667</v>
      </c>
      <c r="C355" s="17" t="s">
        <v>675</v>
      </c>
      <c r="D355" s="26">
        <v>-2.0823100000000001</v>
      </c>
      <c r="E355" s="26">
        <v>12.590949999999999</v>
      </c>
      <c r="F355" s="26">
        <v>14.673260000000001</v>
      </c>
      <c r="G355" s="30">
        <f xml:space="preserve"> stats_auc_ic_summarypage[[#This Row],[AVG_AUC_TCELL]]/stats_auc_ic_summarypage[[#This Row],[AVG_AUC_SOLIDTUMORS]]</f>
        <v>0.8580881140251041</v>
      </c>
      <c r="H355" s="26">
        <v>-0.92472450901491821</v>
      </c>
      <c r="I355" s="27">
        <v>0.42318964565772044</v>
      </c>
      <c r="J355" s="8">
        <v>-16.962299999999999</v>
      </c>
      <c r="K355" s="8">
        <v>9.6690500000000004</v>
      </c>
      <c r="L355" s="8">
        <v>26.631350000000001</v>
      </c>
      <c r="M355" s="13">
        <f xml:space="preserve"> stats_auc_ic_summarypage[[#This Row],[AVG_IC50_TCELL]] / stats_auc_ic_summarypage[[#This Row],[AVG_IC50_SOLIDTUMORS]]</f>
        <v>0.36307021611747059</v>
      </c>
      <c r="N355" s="8">
        <v>-1.6258643793501364</v>
      </c>
      <c r="O355" s="20">
        <v>0.17388924205243134</v>
      </c>
      <c r="P355" s="10">
        <v>4</v>
      </c>
      <c r="Q355" s="10">
        <v>177</v>
      </c>
      <c r="R355" s="11" t="s">
        <v>135</v>
      </c>
    </row>
    <row r="356" spans="1:18">
      <c r="A356" s="17" t="s">
        <v>676</v>
      </c>
      <c r="B356" s="6" t="s">
        <v>103</v>
      </c>
      <c r="C356" s="17" t="s">
        <v>677</v>
      </c>
      <c r="D356" s="26">
        <v>3.8670000000000003E-2</v>
      </c>
      <c r="E356" s="26">
        <v>0.95016</v>
      </c>
      <c r="F356" s="26">
        <v>0.91149000000000002</v>
      </c>
      <c r="G356" s="30">
        <f xml:space="preserve"> stats_auc_ic_summarypage[[#This Row],[AVG_AUC_TCELL]]/stats_auc_ic_summarypage[[#This Row],[AVG_AUC_SOLIDTUMORS]]</f>
        <v>1.0424250403185993</v>
      </c>
      <c r="H356" s="26">
        <v>3.7465000000000002</v>
      </c>
      <c r="I356" s="27">
        <v>8.7000000000000001E-4</v>
      </c>
      <c r="J356" s="8">
        <v>-16.953320000000001</v>
      </c>
      <c r="K356" s="8">
        <v>29.421199999999999</v>
      </c>
      <c r="L356" s="8">
        <v>46.374519999999997</v>
      </c>
      <c r="M356" s="13">
        <f xml:space="preserve"> stats_auc_ic_summarypage[[#This Row],[AVG_IC50_TCELL]] / stats_auc_ic_summarypage[[#This Row],[AVG_IC50_SOLIDTUMORS]]</f>
        <v>0.63442597357341923</v>
      </c>
      <c r="N356" s="8">
        <v>-3.2219799999999998</v>
      </c>
      <c r="O356" s="20">
        <v>3.15E-3</v>
      </c>
      <c r="P356" s="10">
        <v>22</v>
      </c>
      <c r="Q356" s="10">
        <v>728</v>
      </c>
      <c r="R356" s="11" t="s">
        <v>21</v>
      </c>
    </row>
    <row r="357" spans="1:18">
      <c r="A357" s="17" t="s">
        <v>678</v>
      </c>
      <c r="B357" s="6" t="s">
        <v>679</v>
      </c>
      <c r="C357" s="17" t="s">
        <v>680</v>
      </c>
      <c r="D357" s="26">
        <v>-1.0824499999999999</v>
      </c>
      <c r="E357" s="26">
        <v>9.4327199999999998</v>
      </c>
      <c r="F357" s="26">
        <v>10.515180000000001</v>
      </c>
      <c r="G357" s="30">
        <f xml:space="preserve"> stats_auc_ic_summarypage[[#This Row],[AVG_AUC_TCELL]]/stats_auc_ic_summarypage[[#This Row],[AVG_AUC_SOLIDTUMORS]]</f>
        <v>0.89705739702030773</v>
      </c>
      <c r="H357" s="26">
        <v>-1.3346494591257547</v>
      </c>
      <c r="I357" s="27">
        <v>0.20107489190303432</v>
      </c>
      <c r="J357" s="8">
        <v>-16.834820000000001</v>
      </c>
      <c r="K357" s="8">
        <v>16.167259999999999</v>
      </c>
      <c r="L357" s="8">
        <v>33.002079999999999</v>
      </c>
      <c r="M357" s="13">
        <f xml:space="preserve"> stats_auc_ic_summarypage[[#This Row],[AVG_IC50_TCELL]] / stats_auc_ic_summarypage[[#This Row],[AVG_IC50_SOLIDTUMORS]]</f>
        <v>0.48988609202813882</v>
      </c>
      <c r="N357" s="8">
        <v>-2.0478548413756821</v>
      </c>
      <c r="O357" s="20">
        <v>5.2252312412406673E-2</v>
      </c>
      <c r="P357" s="10">
        <v>16</v>
      </c>
      <c r="Q357" s="10">
        <v>416</v>
      </c>
      <c r="R357" s="11" t="s">
        <v>135</v>
      </c>
    </row>
    <row r="358" spans="1:18">
      <c r="A358" s="17" t="s">
        <v>22</v>
      </c>
      <c r="B358" s="6" t="s">
        <v>22</v>
      </c>
      <c r="C358" s="17" t="s">
        <v>681</v>
      </c>
      <c r="D358" s="26">
        <v>-1.4409999999999999E-2</v>
      </c>
      <c r="E358" s="26">
        <v>0.85029999999999994</v>
      </c>
      <c r="F358" s="26">
        <v>0.86470999999999998</v>
      </c>
      <c r="G358" s="30">
        <f xml:space="preserve"> stats_auc_ic_summarypage[[#This Row],[AVG_AUC_TCELL]]/stats_auc_ic_summarypage[[#This Row],[AVG_AUC_SOLIDTUMORS]]</f>
        <v>0.98333545350464313</v>
      </c>
      <c r="H358" s="26">
        <v>-0.29744999999999999</v>
      </c>
      <c r="I358" s="27">
        <v>0.76885000000000003</v>
      </c>
      <c r="J358" s="8">
        <v>-16.795670000000001</v>
      </c>
      <c r="K358" s="8">
        <v>9.1181400000000004</v>
      </c>
      <c r="L358" s="8">
        <v>25.913810000000002</v>
      </c>
      <c r="M358" s="13">
        <f xml:space="preserve"> stats_auc_ic_summarypage[[#This Row],[AVG_IC50_TCELL]] / stats_auc_ic_summarypage[[#This Row],[AVG_IC50_SOLIDTUMORS]]</f>
        <v>0.35186412187169697</v>
      </c>
      <c r="N358" s="8">
        <v>-6.2665199999999999</v>
      </c>
      <c r="O358" s="20">
        <v>0</v>
      </c>
      <c r="P358" s="10">
        <v>22</v>
      </c>
      <c r="Q358" s="10">
        <v>259</v>
      </c>
      <c r="R358" s="11" t="s">
        <v>21</v>
      </c>
    </row>
    <row r="359" spans="1:18">
      <c r="A359" s="17" t="s">
        <v>41</v>
      </c>
      <c r="B359" s="6" t="s">
        <v>620</v>
      </c>
      <c r="C359" s="17" t="s">
        <v>682</v>
      </c>
      <c r="D359" s="26">
        <v>-1.4446099999999999</v>
      </c>
      <c r="E359" s="26">
        <v>12.31969</v>
      </c>
      <c r="F359" s="26">
        <v>13.7643</v>
      </c>
      <c r="G359" s="30">
        <f xml:space="preserve"> stats_auc_ic_summarypage[[#This Row],[AVG_AUC_TCELL]]/stats_auc_ic_summarypage[[#This Row],[AVG_AUC_SOLIDTUMORS]]</f>
        <v>0.89504660607513631</v>
      </c>
      <c r="H359" s="26">
        <v>-4.432753249521979</v>
      </c>
      <c r="I359" s="27">
        <v>3.6849323867028662E-4</v>
      </c>
      <c r="J359" s="8">
        <v>-16.69304</v>
      </c>
      <c r="K359" s="8">
        <v>7.6150900000000004</v>
      </c>
      <c r="L359" s="8">
        <v>24.308129999999998</v>
      </c>
      <c r="M359" s="13">
        <f xml:space="preserve"> stats_auc_ic_summarypage[[#This Row],[AVG_IC50_TCELL]] / stats_auc_ic_summarypage[[#This Row],[AVG_IC50_SOLIDTUMORS]]</f>
        <v>0.31327337808379341</v>
      </c>
      <c r="N359" s="8">
        <v>-6.1645383214839802</v>
      </c>
      <c r="O359" s="20">
        <v>2.309885176173214E-8</v>
      </c>
      <c r="P359" s="10">
        <v>17</v>
      </c>
      <c r="Q359" s="10">
        <v>412</v>
      </c>
      <c r="R359" s="11" t="s">
        <v>135</v>
      </c>
    </row>
    <row r="360" spans="1:18">
      <c r="A360" s="17" t="s">
        <v>232</v>
      </c>
      <c r="B360" s="6" t="s">
        <v>103</v>
      </c>
      <c r="C360" s="17" t="s">
        <v>233</v>
      </c>
      <c r="D360" s="26">
        <v>-0.10680000000000001</v>
      </c>
      <c r="E360" s="26">
        <v>0.85306999999999999</v>
      </c>
      <c r="F360" s="26">
        <v>0.95987999999999996</v>
      </c>
      <c r="G360" s="30">
        <f xml:space="preserve"> stats_auc_ic_summarypage[[#This Row],[AVG_AUC_TCELL]]/stats_auc_ic_summarypage[[#This Row],[AVG_AUC_SOLIDTUMORS]]</f>
        <v>0.88872567404258873</v>
      </c>
      <c r="H360" s="26">
        <v>-3.2115</v>
      </c>
      <c r="I360" s="27">
        <v>4.2700000000000004E-3</v>
      </c>
      <c r="J360" s="8">
        <v>-16.586659999999998</v>
      </c>
      <c r="K360" s="8">
        <v>4.87547</v>
      </c>
      <c r="L360" s="8">
        <v>21.462140000000002</v>
      </c>
      <c r="M360" s="13">
        <f xml:space="preserve"> stats_auc_ic_summarypage[[#This Row],[AVG_IC50_TCELL]] / stats_auc_ic_summarypage[[#This Row],[AVG_IC50_SOLIDTUMORS]]</f>
        <v>0.22716607011230006</v>
      </c>
      <c r="N360" s="8">
        <v>-10.661149999999999</v>
      </c>
      <c r="O360" s="20">
        <v>0</v>
      </c>
      <c r="P360" s="10">
        <v>21</v>
      </c>
      <c r="Q360" s="10">
        <v>264</v>
      </c>
      <c r="R360" s="11" t="s">
        <v>21</v>
      </c>
    </row>
    <row r="361" spans="1:18">
      <c r="A361" s="17" t="s">
        <v>683</v>
      </c>
      <c r="B361" s="6" t="s">
        <v>684</v>
      </c>
      <c r="C361" s="17" t="s">
        <v>685</v>
      </c>
      <c r="D361" s="26">
        <v>-1.2972300000000001</v>
      </c>
      <c r="E361" s="26">
        <v>12.295529999999999</v>
      </c>
      <c r="F361" s="26">
        <v>13.59276</v>
      </c>
      <c r="G361" s="30">
        <f xml:space="preserve"> stats_auc_ic_summarypage[[#This Row],[AVG_AUC_TCELL]]/stats_auc_ic_summarypage[[#This Row],[AVG_AUC_SOLIDTUMORS]]</f>
        <v>0.90456463587968883</v>
      </c>
      <c r="H361" s="26">
        <v>-4.3320280805001241</v>
      </c>
      <c r="I361" s="27">
        <v>3.1779308060387999E-4</v>
      </c>
      <c r="J361" s="8">
        <v>-16.575970000000002</v>
      </c>
      <c r="K361" s="8">
        <v>8.2547300000000003</v>
      </c>
      <c r="L361" s="8">
        <v>24.8307</v>
      </c>
      <c r="M361" s="13">
        <f xml:space="preserve"> stats_auc_ic_summarypage[[#This Row],[AVG_IC50_TCELL]] / stats_auc_ic_summarypage[[#This Row],[AVG_IC50_SOLIDTUMORS]]</f>
        <v>0.33244048697781375</v>
      </c>
      <c r="N361" s="8">
        <v>-6.5887820802707875</v>
      </c>
      <c r="O361" s="20">
        <v>1.344288428321498E-8</v>
      </c>
      <c r="P361" s="10">
        <v>18</v>
      </c>
      <c r="Q361" s="10">
        <v>443</v>
      </c>
      <c r="R361" s="11" t="s">
        <v>135</v>
      </c>
    </row>
    <row r="362" spans="1:18">
      <c r="A362" s="17" t="s">
        <v>686</v>
      </c>
      <c r="B362" s="6" t="s">
        <v>176</v>
      </c>
      <c r="C362" s="17" t="s">
        <v>687</v>
      </c>
      <c r="D362" s="26">
        <v>-4.3180000000000003E-2</v>
      </c>
      <c r="E362" s="26">
        <v>0.74661</v>
      </c>
      <c r="F362" s="26">
        <v>0.78978999999999999</v>
      </c>
      <c r="G362" s="30">
        <f xml:space="preserve"> stats_auc_ic_summarypage[[#This Row],[AVG_AUC_TCELL]]/stats_auc_ic_summarypage[[#This Row],[AVG_AUC_SOLIDTUMORS]]</f>
        <v>0.94532723888628623</v>
      </c>
      <c r="H362" s="26">
        <v>-1.5492900000000001</v>
      </c>
      <c r="I362" s="27">
        <v>0.13578999999999999</v>
      </c>
      <c r="J362" s="8">
        <v>-16.570740000000001</v>
      </c>
      <c r="K362" s="8">
        <v>20.019729999999999</v>
      </c>
      <c r="L362" s="8">
        <v>36.590470000000003</v>
      </c>
      <c r="M362" s="13">
        <f xml:space="preserve"> stats_auc_ic_summarypage[[#This Row],[AVG_IC50_TCELL]] / stats_auc_ic_summarypage[[#This Row],[AVG_IC50_SOLIDTUMORS]]</f>
        <v>0.54712962145607846</v>
      </c>
      <c r="N362" s="8">
        <v>-2.6398600000000001</v>
      </c>
      <c r="O362" s="20">
        <v>1.2239999999999999E-2</v>
      </c>
      <c r="P362" s="10">
        <v>22</v>
      </c>
      <c r="Q362" s="10">
        <v>735</v>
      </c>
      <c r="R362" s="11" t="s">
        <v>21</v>
      </c>
    </row>
    <row r="363" spans="1:18">
      <c r="A363" s="17" t="s">
        <v>688</v>
      </c>
      <c r="B363" s="6" t="s">
        <v>114</v>
      </c>
      <c r="C363" s="17" t="s">
        <v>689</v>
      </c>
      <c r="D363" s="26">
        <v>-0.41108</v>
      </c>
      <c r="E363" s="26">
        <v>0.29332000000000003</v>
      </c>
      <c r="F363" s="26">
        <v>0.70440000000000003</v>
      </c>
      <c r="G363" s="30">
        <f xml:space="preserve"> stats_auc_ic_summarypage[[#This Row],[AVG_AUC_TCELL]]/stats_auc_ic_summarypage[[#This Row],[AVG_AUC_SOLIDTUMORS]]</f>
        <v>0.41641113003975017</v>
      </c>
      <c r="H363" s="26">
        <v>-13.204470000000001</v>
      </c>
      <c r="I363" s="27">
        <v>0</v>
      </c>
      <c r="J363" s="8">
        <v>-16.570419999999999</v>
      </c>
      <c r="K363" s="8">
        <v>0.31930999999999998</v>
      </c>
      <c r="L363" s="8">
        <v>16.88973</v>
      </c>
      <c r="M363" s="13">
        <f xml:space="preserve"> stats_auc_ic_summarypage[[#This Row],[AVG_IC50_TCELL]] / stats_auc_ic_summarypage[[#This Row],[AVG_IC50_SOLIDTUMORS]]</f>
        <v>1.8905571610677019E-2</v>
      </c>
      <c r="N363" s="8">
        <v>-10.544779999999999</v>
      </c>
      <c r="O363" s="20">
        <v>0</v>
      </c>
      <c r="P363" s="10">
        <v>23</v>
      </c>
      <c r="Q363" s="10">
        <v>762</v>
      </c>
      <c r="R363" s="11" t="s">
        <v>21</v>
      </c>
    </row>
    <row r="364" spans="1:18">
      <c r="A364" s="17" t="s">
        <v>22</v>
      </c>
      <c r="B364" s="6" t="s">
        <v>690</v>
      </c>
      <c r="C364" s="17" t="s">
        <v>691</v>
      </c>
      <c r="D364" s="26">
        <v>-2.5971299999999999</v>
      </c>
      <c r="E364" s="26">
        <v>8.6182700000000008</v>
      </c>
      <c r="F364" s="26">
        <v>11.215400000000001</v>
      </c>
      <c r="G364" s="30">
        <f xml:space="preserve"> stats_auc_ic_summarypage[[#This Row],[AVG_AUC_TCELL]]/stats_auc_ic_summarypage[[#This Row],[AVG_AUC_SOLIDTUMORS]]</f>
        <v>0.76843179913333459</v>
      </c>
      <c r="H364" s="26">
        <v>-4.4668622487454126</v>
      </c>
      <c r="I364" s="27">
        <v>2.3931899064248859E-4</v>
      </c>
      <c r="J364" s="8">
        <v>-16.512170000000001</v>
      </c>
      <c r="K364" s="8">
        <v>4.7522200000000003</v>
      </c>
      <c r="L364" s="8">
        <v>21.264399999999998</v>
      </c>
      <c r="M364" s="13">
        <f xml:space="preserve"> stats_auc_ic_summarypage[[#This Row],[AVG_IC50_TCELL]] / stats_auc_ic_summarypage[[#This Row],[AVG_IC50_SOLIDTUMORS]]</f>
        <v>0.22348244013468524</v>
      </c>
      <c r="N364" s="8">
        <v>-5.2690282677511249</v>
      </c>
      <c r="O364" s="20">
        <v>8.6655839853661252E-6</v>
      </c>
      <c r="P364" s="10">
        <v>19</v>
      </c>
      <c r="Q364" s="10">
        <v>429</v>
      </c>
      <c r="R364" s="11" t="s">
        <v>135</v>
      </c>
    </row>
    <row r="365" spans="1:18">
      <c r="A365" s="17" t="s">
        <v>519</v>
      </c>
      <c r="B365" s="6" t="s">
        <v>692</v>
      </c>
      <c r="C365" s="17" t="s">
        <v>518</v>
      </c>
      <c r="D365" s="26">
        <v>-3.82952</v>
      </c>
      <c r="E365" s="26">
        <v>9.0588700000000006</v>
      </c>
      <c r="F365" s="26">
        <v>12.88838</v>
      </c>
      <c r="G365" s="30">
        <f xml:space="preserve"> stats_auc_ic_summarypage[[#This Row],[AVG_AUC_TCELL]]/stats_auc_ic_summarypage[[#This Row],[AVG_AUC_SOLIDTUMORS]]</f>
        <v>0.70287111335947583</v>
      </c>
      <c r="H365" s="26">
        <v>-8.9494249083407791</v>
      </c>
      <c r="I365" s="27">
        <v>1.8794021950935858E-8</v>
      </c>
      <c r="J365" s="8">
        <v>-16.455459999999999</v>
      </c>
      <c r="K365" s="8">
        <v>1.24264</v>
      </c>
      <c r="L365" s="8">
        <v>17.698090000000001</v>
      </c>
      <c r="M365" s="13">
        <f xml:space="preserve"> stats_auc_ic_summarypage[[#This Row],[AVG_IC50_TCELL]] / stats_auc_ic_summarypage[[#This Row],[AVG_IC50_SOLIDTUMORS]]</f>
        <v>7.0213226399006901E-2</v>
      </c>
      <c r="N365" s="8">
        <v>-6.4243555493665827</v>
      </c>
      <c r="O365" s="20">
        <v>3.402231474142863E-10</v>
      </c>
      <c r="P365" s="10">
        <v>20</v>
      </c>
      <c r="Q365" s="10">
        <v>428</v>
      </c>
      <c r="R365" s="11" t="s">
        <v>135</v>
      </c>
    </row>
    <row r="366" spans="1:18">
      <c r="A366" s="17" t="s">
        <v>693</v>
      </c>
      <c r="B366" s="6" t="s">
        <v>694</v>
      </c>
      <c r="C366" s="17" t="s">
        <v>263</v>
      </c>
      <c r="D366" s="26">
        <v>-1.1380399999999999</v>
      </c>
      <c r="E366" s="26">
        <v>12.28862</v>
      </c>
      <c r="F366" s="26">
        <v>13.42666</v>
      </c>
      <c r="G366" s="30">
        <f xml:space="preserve"> stats_auc_ic_summarypage[[#This Row],[AVG_AUC_TCELL]]/stats_auc_ic_summarypage[[#This Row],[AVG_AUC_SOLIDTUMORS]]</f>
        <v>0.91524027569030564</v>
      </c>
      <c r="H366" s="26">
        <v>-4.6707907142882767</v>
      </c>
      <c r="I366" s="27">
        <v>1.6782772959675609E-4</v>
      </c>
      <c r="J366" s="8">
        <v>-16.441199999999998</v>
      </c>
      <c r="K366" s="8">
        <v>12.37701</v>
      </c>
      <c r="L366" s="8">
        <v>28.818210000000001</v>
      </c>
      <c r="M366" s="13">
        <f xml:space="preserve"> stats_auc_ic_summarypage[[#This Row],[AVG_IC50_TCELL]] / stats_auc_ic_summarypage[[#This Row],[AVG_IC50_SOLIDTUMORS]]</f>
        <v>0.42948573141773899</v>
      </c>
      <c r="N366" s="8">
        <v>-11.046885166262085</v>
      </c>
      <c r="O366" s="20">
        <v>2.3338892159879494E-12</v>
      </c>
      <c r="P366" s="10">
        <v>19</v>
      </c>
      <c r="Q366" s="10">
        <v>433</v>
      </c>
      <c r="R366" s="11" t="s">
        <v>135</v>
      </c>
    </row>
    <row r="367" spans="1:18">
      <c r="A367" s="17" t="s">
        <v>695</v>
      </c>
      <c r="B367" s="6" t="s">
        <v>696</v>
      </c>
      <c r="C367" s="17" t="s">
        <v>362</v>
      </c>
      <c r="D367" s="26">
        <v>-1.4483600000000001</v>
      </c>
      <c r="E367" s="26">
        <v>11.097060000000001</v>
      </c>
      <c r="F367" s="26">
        <v>12.54541</v>
      </c>
      <c r="G367" s="30">
        <f xml:space="preserve"> stats_auc_ic_summarypage[[#This Row],[AVG_AUC_TCELL]]/stats_auc_ic_summarypage[[#This Row],[AVG_AUC_SOLIDTUMORS]]</f>
        <v>0.88455140166802049</v>
      </c>
      <c r="H367" s="26">
        <v>-5.6219240496460561</v>
      </c>
      <c r="I367" s="27">
        <v>1.4515825753359056E-5</v>
      </c>
      <c r="J367" s="8">
        <v>-16.43524</v>
      </c>
      <c r="K367" s="8">
        <v>6.2672499999999998</v>
      </c>
      <c r="L367" s="8">
        <v>22.702490000000001</v>
      </c>
      <c r="M367" s="13">
        <f xml:space="preserve"> stats_auc_ic_summarypage[[#This Row],[AVG_IC50_TCELL]] / stats_auc_ic_summarypage[[#This Row],[AVG_IC50_SOLIDTUMORS]]</f>
        <v>0.27606002689572817</v>
      </c>
      <c r="N367" s="8">
        <v>-7.0755172887096913</v>
      </c>
      <c r="O367" s="20">
        <v>1.1491078073158907E-10</v>
      </c>
      <c r="P367" s="10">
        <v>20</v>
      </c>
      <c r="Q367" s="10">
        <v>427</v>
      </c>
      <c r="R367" s="11" t="s">
        <v>135</v>
      </c>
    </row>
    <row r="368" spans="1:18">
      <c r="A368" s="17" t="s">
        <v>697</v>
      </c>
      <c r="B368" s="6" t="s">
        <v>19</v>
      </c>
      <c r="C368" s="17" t="s">
        <v>698</v>
      </c>
      <c r="D368" s="26">
        <v>-2.6849999999999999E-2</v>
      </c>
      <c r="E368" s="26">
        <v>0.93484999999999996</v>
      </c>
      <c r="F368" s="26">
        <v>0.96170999999999995</v>
      </c>
      <c r="G368" s="30">
        <f xml:space="preserve"> stats_auc_ic_summarypage[[#This Row],[AVG_AUC_TCELL]]/stats_auc_ic_summarypage[[#This Row],[AVG_AUC_SOLIDTUMORS]]</f>
        <v>0.97207058260806267</v>
      </c>
      <c r="H368" s="26">
        <v>-1.0385800000000001</v>
      </c>
      <c r="I368" s="27">
        <v>0.30965999999999999</v>
      </c>
      <c r="J368" s="8">
        <v>-16.35267</v>
      </c>
      <c r="K368" s="8">
        <v>11.67104</v>
      </c>
      <c r="L368" s="8">
        <v>28.023710000000001</v>
      </c>
      <c r="M368" s="13">
        <f xml:space="preserve"> stats_auc_ic_summarypage[[#This Row],[AVG_IC50_TCELL]] / stats_auc_ic_summarypage[[#This Row],[AVG_IC50_SOLIDTUMORS]]</f>
        <v>0.41647019613034814</v>
      </c>
      <c r="N368" s="8">
        <v>-9.5541599999999995</v>
      </c>
      <c r="O368" s="20">
        <v>0</v>
      </c>
      <c r="P368" s="10">
        <v>24</v>
      </c>
      <c r="Q368" s="10">
        <v>762</v>
      </c>
      <c r="R368" s="11" t="s">
        <v>21</v>
      </c>
    </row>
    <row r="369" spans="1:18">
      <c r="A369" s="17" t="s">
        <v>22</v>
      </c>
      <c r="B369" s="6" t="s">
        <v>22</v>
      </c>
      <c r="C369" s="17" t="s">
        <v>131</v>
      </c>
      <c r="D369" s="26">
        <v>2.7529999999999999E-2</v>
      </c>
      <c r="E369" s="26">
        <v>0.97692999999999997</v>
      </c>
      <c r="F369" s="26">
        <v>0.94940000000000002</v>
      </c>
      <c r="G369" s="30">
        <f xml:space="preserve"> stats_auc_ic_summarypage[[#This Row],[AVG_AUC_TCELL]]/stats_auc_ic_summarypage[[#This Row],[AVG_AUC_SOLIDTUMORS]]</f>
        <v>1.0289972614282705</v>
      </c>
      <c r="H369" s="26">
        <v>10.177659999999999</v>
      </c>
      <c r="I369" s="27">
        <v>0</v>
      </c>
      <c r="J369" s="8">
        <v>-16.335550000000001</v>
      </c>
      <c r="K369" s="8">
        <v>23.598459999999999</v>
      </c>
      <c r="L369" s="8">
        <v>39.933999999999997</v>
      </c>
      <c r="M369" s="13">
        <f xml:space="preserve"> stats_auc_ic_summarypage[[#This Row],[AVG_IC50_TCELL]] / stats_auc_ic_summarypage[[#This Row],[AVG_IC50_SOLIDTUMORS]]</f>
        <v>0.5909365452997446</v>
      </c>
      <c r="N369" s="8">
        <v>-6.9295099999999996</v>
      </c>
      <c r="O369" s="20">
        <v>0</v>
      </c>
      <c r="P369" s="10">
        <v>23</v>
      </c>
      <c r="Q369" s="10">
        <v>765</v>
      </c>
      <c r="R369" s="11" t="s">
        <v>21</v>
      </c>
    </row>
    <row r="370" spans="1:18">
      <c r="A370" s="17" t="s">
        <v>143</v>
      </c>
      <c r="B370" s="6" t="s">
        <v>144</v>
      </c>
      <c r="C370" s="17" t="s">
        <v>145</v>
      </c>
      <c r="D370" s="26">
        <v>-6.4869999999999997E-2</v>
      </c>
      <c r="E370" s="26">
        <v>0.90454999999999997</v>
      </c>
      <c r="F370" s="26">
        <v>0.96941999999999995</v>
      </c>
      <c r="G370" s="30">
        <f xml:space="preserve"> stats_auc_ic_summarypage[[#This Row],[AVG_AUC_TCELL]]/stats_auc_ic_summarypage[[#This Row],[AVG_AUC_SOLIDTUMORS]]</f>
        <v>0.9330836995316788</v>
      </c>
      <c r="H370" s="26">
        <v>-1.38845</v>
      </c>
      <c r="I370" s="27">
        <v>0.17888999999999999</v>
      </c>
      <c r="J370" s="8">
        <v>-16.223299999999998</v>
      </c>
      <c r="K370" s="8">
        <v>8.2470400000000001</v>
      </c>
      <c r="L370" s="8">
        <v>24.47034</v>
      </c>
      <c r="M370" s="13">
        <f xml:space="preserve"> stats_auc_ic_summarypage[[#This Row],[AVG_IC50_TCELL]] / stats_auc_ic_summarypage[[#This Row],[AVG_IC50_SOLIDTUMORS]]</f>
        <v>0.33702188036619024</v>
      </c>
      <c r="N370" s="8">
        <v>-12.09113</v>
      </c>
      <c r="O370" s="20">
        <v>0</v>
      </c>
      <c r="P370" s="10">
        <v>23</v>
      </c>
      <c r="Q370" s="10">
        <v>793</v>
      </c>
      <c r="R370" s="11" t="s">
        <v>21</v>
      </c>
    </row>
    <row r="371" spans="1:18">
      <c r="A371" s="17" t="s">
        <v>699</v>
      </c>
      <c r="B371" s="6" t="s">
        <v>700</v>
      </c>
      <c r="C371" s="17" t="s">
        <v>701</v>
      </c>
      <c r="D371" s="26">
        <v>-1.20312</v>
      </c>
      <c r="E371" s="26">
        <v>12.17862</v>
      </c>
      <c r="F371" s="26">
        <v>13.38175</v>
      </c>
      <c r="G371" s="30">
        <f xml:space="preserve"> stats_auc_ic_summarypage[[#This Row],[AVG_AUC_TCELL]]/stats_auc_ic_summarypage[[#This Row],[AVG_AUC_SOLIDTUMORS]]</f>
        <v>0.91009172940758876</v>
      </c>
      <c r="H371" s="26">
        <v>-5.4666022473317781</v>
      </c>
      <c r="I371" s="27">
        <v>4.3267888826602967E-5</v>
      </c>
      <c r="J371" s="8">
        <v>-16.185669999999998</v>
      </c>
      <c r="K371" s="8">
        <v>15.5665</v>
      </c>
      <c r="L371" s="8">
        <v>31.75217</v>
      </c>
      <c r="M371" s="13">
        <f xml:space="preserve"> stats_auc_ic_summarypage[[#This Row],[AVG_IC50_TCELL]] / stats_auc_ic_summarypage[[#This Row],[AVG_IC50_SOLIDTUMORS]]</f>
        <v>0.49024995771942514</v>
      </c>
      <c r="N371" s="8">
        <v>-4.5738247809008143</v>
      </c>
      <c r="O371" s="20">
        <v>1.4110940794805646E-4</v>
      </c>
      <c r="P371" s="10">
        <v>16</v>
      </c>
      <c r="Q371" s="10">
        <v>420</v>
      </c>
      <c r="R371" s="11" t="s">
        <v>135</v>
      </c>
    </row>
    <row r="372" spans="1:18">
      <c r="A372" s="17" t="s">
        <v>22</v>
      </c>
      <c r="B372" s="6" t="s">
        <v>702</v>
      </c>
      <c r="C372" s="17" t="s">
        <v>703</v>
      </c>
      <c r="D372" s="26">
        <v>-2.3570899999999999</v>
      </c>
      <c r="E372" s="26">
        <v>10.497120000000001</v>
      </c>
      <c r="F372" s="26">
        <v>12.85422</v>
      </c>
      <c r="G372" s="30">
        <f xml:space="preserve"> stats_auc_ic_summarypage[[#This Row],[AVG_AUC_TCELL]]/stats_auc_ic_summarypage[[#This Row],[AVG_AUC_SOLIDTUMORS]]</f>
        <v>0.81662831350326981</v>
      </c>
      <c r="H372" s="26">
        <v>-10.13124773048437</v>
      </c>
      <c r="I372" s="27">
        <v>1.2796637271888223E-6</v>
      </c>
      <c r="J372" s="8">
        <v>-16.06822</v>
      </c>
      <c r="K372" s="8">
        <v>2.5828600000000002</v>
      </c>
      <c r="L372" s="8">
        <v>18.65108</v>
      </c>
      <c r="M372" s="13">
        <f xml:space="preserve"> stats_auc_ic_summarypage[[#This Row],[AVG_IC50_TCELL]] / stats_auc_ic_summarypage[[#This Row],[AVG_IC50_SOLIDTUMORS]]</f>
        <v>0.1384831334164027</v>
      </c>
      <c r="N372" s="8">
        <v>-11.262622215511831</v>
      </c>
      <c r="O372" s="20">
        <v>2.7199555637548547E-24</v>
      </c>
      <c r="P372" s="10">
        <v>9</v>
      </c>
      <c r="Q372" s="10">
        <v>285</v>
      </c>
      <c r="R372" s="11" t="s">
        <v>135</v>
      </c>
    </row>
    <row r="373" spans="1:18">
      <c r="A373" s="17" t="s">
        <v>22</v>
      </c>
      <c r="B373" s="6" t="s">
        <v>704</v>
      </c>
      <c r="C373" s="17" t="s">
        <v>705</v>
      </c>
      <c r="D373" s="26">
        <v>-1.07958</v>
      </c>
      <c r="E373" s="26">
        <v>10.981479999999999</v>
      </c>
      <c r="F373" s="26">
        <v>12.061059999999999</v>
      </c>
      <c r="G373" s="30">
        <f xml:space="preserve"> stats_auc_ic_summarypage[[#This Row],[AVG_AUC_TCELL]]/stats_auc_ic_summarypage[[#This Row],[AVG_AUC_SOLIDTUMORS]]</f>
        <v>0.91049045440450505</v>
      </c>
      <c r="H373" s="26">
        <v>-9.5657395579176185</v>
      </c>
      <c r="I373" s="27">
        <v>4.2879549681052507E-10</v>
      </c>
      <c r="J373" s="8">
        <v>-16.029789999999998</v>
      </c>
      <c r="K373" s="8">
        <v>9.8601899999999993</v>
      </c>
      <c r="L373" s="8">
        <v>25.889980000000001</v>
      </c>
      <c r="M373" s="13">
        <f xml:space="preserve"> stats_auc_ic_summarypage[[#This Row],[AVG_IC50_TCELL]] / stats_auc_ic_summarypage[[#This Row],[AVG_IC50_SOLIDTUMORS]]</f>
        <v>0.38084965689428879</v>
      </c>
      <c r="N373" s="8">
        <v>-11.327873046464232</v>
      </c>
      <c r="O373" s="20">
        <v>2.1533747916360947E-24</v>
      </c>
      <c r="P373" s="10">
        <v>21</v>
      </c>
      <c r="Q373" s="10">
        <v>447</v>
      </c>
      <c r="R373" s="11" t="s">
        <v>135</v>
      </c>
    </row>
    <row r="374" spans="1:18">
      <c r="A374" s="17" t="s">
        <v>22</v>
      </c>
      <c r="B374" s="6" t="s">
        <v>515</v>
      </c>
      <c r="C374" s="17" t="s">
        <v>706</v>
      </c>
      <c r="D374" s="26">
        <v>-0.57133</v>
      </c>
      <c r="E374" s="26">
        <v>13.95748</v>
      </c>
      <c r="F374" s="26">
        <v>14.52881</v>
      </c>
      <c r="G374" s="30">
        <f xml:space="preserve"> stats_auc_ic_summarypage[[#This Row],[AVG_AUC_TCELL]]/stats_auc_ic_summarypage[[#This Row],[AVG_AUC_SOLIDTUMORS]]</f>
        <v>0.96067606362806046</v>
      </c>
      <c r="H374" s="26">
        <v>-3.2810235304051454</v>
      </c>
      <c r="I374" s="27">
        <v>3.5007089619374394E-3</v>
      </c>
      <c r="J374" s="8">
        <v>-15.84634</v>
      </c>
      <c r="K374" s="8">
        <v>34.051540000000003</v>
      </c>
      <c r="L374" s="8">
        <v>49.897869999999998</v>
      </c>
      <c r="M374" s="13">
        <f xml:space="preserve"> stats_auc_ic_summarypage[[#This Row],[AVG_IC50_TCELL]] / stats_auc_ic_summarypage[[#This Row],[AVG_IC50_SOLIDTUMORS]]</f>
        <v>0.6824247207345725</v>
      </c>
      <c r="N374" s="8">
        <v>-2.7991756444654774</v>
      </c>
      <c r="O374" s="20">
        <v>7.0353069204631483E-3</v>
      </c>
      <c r="P374" s="10">
        <v>19</v>
      </c>
      <c r="Q374" s="10">
        <v>383</v>
      </c>
      <c r="R374" s="11" t="s">
        <v>135</v>
      </c>
    </row>
    <row r="375" spans="1:18">
      <c r="A375" s="17" t="s">
        <v>707</v>
      </c>
      <c r="B375" s="6" t="s">
        <v>708</v>
      </c>
      <c r="C375" s="17" t="s">
        <v>274</v>
      </c>
      <c r="D375" s="26">
        <v>-0.70682</v>
      </c>
      <c r="E375" s="26">
        <v>11.98653</v>
      </c>
      <c r="F375" s="26">
        <v>12.693350000000001</v>
      </c>
      <c r="G375" s="30">
        <f xml:space="preserve"> stats_auc_ic_summarypage[[#This Row],[AVG_AUC_TCELL]]/stats_auc_ic_summarypage[[#This Row],[AVG_AUC_SOLIDTUMORS]]</f>
        <v>0.94431572437536182</v>
      </c>
      <c r="H375" s="26">
        <v>-3.5606011357687288</v>
      </c>
      <c r="I375" s="27">
        <v>1.300931175283238E-3</v>
      </c>
      <c r="J375" s="8">
        <v>-15.807230000000001</v>
      </c>
      <c r="K375" s="8">
        <v>7.7750700000000004</v>
      </c>
      <c r="L375" s="8">
        <v>23.5823</v>
      </c>
      <c r="M375" s="13">
        <f xml:space="preserve"> stats_auc_ic_summarypage[[#This Row],[AVG_IC50_TCELL]] / stats_auc_ic_summarypage[[#This Row],[AVG_IC50_SOLIDTUMORS]]</f>
        <v>0.32969939318895952</v>
      </c>
      <c r="N375" s="8">
        <v>-11.6411193756941</v>
      </c>
      <c r="O375" s="20">
        <v>2.4940436010141162E-17</v>
      </c>
      <c r="P375" s="10">
        <v>19</v>
      </c>
      <c r="Q375" s="10">
        <v>414</v>
      </c>
      <c r="R375" s="11" t="s">
        <v>135</v>
      </c>
    </row>
    <row r="376" spans="1:18">
      <c r="A376" s="17" t="s">
        <v>709</v>
      </c>
      <c r="B376" s="6" t="s">
        <v>710</v>
      </c>
      <c r="C376" s="17" t="s">
        <v>711</v>
      </c>
      <c r="D376" s="26">
        <v>-1.2324900000000001</v>
      </c>
      <c r="E376" s="26">
        <v>12.975669999999999</v>
      </c>
      <c r="F376" s="26">
        <v>14.208159999999999</v>
      </c>
      <c r="G376" s="30">
        <f xml:space="preserve"> stats_auc_ic_summarypage[[#This Row],[AVG_AUC_TCELL]]/stats_auc_ic_summarypage[[#This Row],[AVG_AUC_SOLIDTUMORS]]</f>
        <v>0.91325477753628903</v>
      </c>
      <c r="H376" s="26">
        <v>-2.0456931060482897</v>
      </c>
      <c r="I376" s="27">
        <v>5.4446808433349064E-2</v>
      </c>
      <c r="J376" s="8">
        <v>-15.79294</v>
      </c>
      <c r="K376" s="8">
        <v>1.30152</v>
      </c>
      <c r="L376" s="8">
        <v>17.094460000000002</v>
      </c>
      <c r="M376" s="13">
        <f xml:space="preserve"> stats_auc_ic_summarypage[[#This Row],[AVG_IC50_TCELL]] / stats_auc_ic_summarypage[[#This Row],[AVG_IC50_SOLIDTUMORS]]</f>
        <v>7.6136947291695664E-2</v>
      </c>
      <c r="N376" s="8">
        <v>-4.7200953693465602</v>
      </c>
      <c r="O376" s="20">
        <v>3.2853160367787848E-6</v>
      </c>
      <c r="P376" s="10">
        <v>18</v>
      </c>
      <c r="Q376" s="10">
        <v>377</v>
      </c>
      <c r="R376" s="11" t="s">
        <v>135</v>
      </c>
    </row>
    <row r="377" spans="1:18">
      <c r="A377" s="17" t="s">
        <v>712</v>
      </c>
      <c r="B377" s="6" t="s">
        <v>713</v>
      </c>
      <c r="C377" s="17" t="s">
        <v>714</v>
      </c>
      <c r="D377" s="26">
        <v>0.17568</v>
      </c>
      <c r="E377" s="26">
        <v>15.14589</v>
      </c>
      <c r="F377" s="26">
        <v>14.9702</v>
      </c>
      <c r="G377" s="30">
        <f xml:space="preserve"> stats_auc_ic_summarypage[[#This Row],[AVG_AUC_TCELL]]/stats_auc_ic_summarypage[[#This Row],[AVG_AUC_SOLIDTUMORS]]</f>
        <v>1.0117359821512071</v>
      </c>
      <c r="H377" s="26">
        <v>0.50572151558000789</v>
      </c>
      <c r="I377" s="27">
        <v>0.62610457692336652</v>
      </c>
      <c r="J377" s="8">
        <v>-15.78585</v>
      </c>
      <c r="K377" s="8">
        <v>4.0653300000000003</v>
      </c>
      <c r="L377" s="8">
        <v>19.851189999999999</v>
      </c>
      <c r="M377" s="13">
        <f xml:space="preserve"> stats_auc_ic_summarypage[[#This Row],[AVG_IC50_TCELL]] / stats_auc_ic_summarypage[[#This Row],[AVG_IC50_SOLIDTUMORS]]</f>
        <v>0.20479024179406879</v>
      </c>
      <c r="N377" s="8">
        <v>-1.9774371731001787</v>
      </c>
      <c r="O377" s="20">
        <v>5.0848043334676706E-2</v>
      </c>
      <c r="P377" s="10">
        <v>6</v>
      </c>
      <c r="Q377" s="10">
        <v>116</v>
      </c>
      <c r="R377" s="11" t="s">
        <v>135</v>
      </c>
    </row>
    <row r="378" spans="1:18">
      <c r="A378" s="17" t="s">
        <v>715</v>
      </c>
      <c r="B378" s="6" t="s">
        <v>716</v>
      </c>
      <c r="C378" s="17" t="s">
        <v>717</v>
      </c>
      <c r="D378" s="26">
        <v>1.2582199999999999</v>
      </c>
      <c r="E378" s="26">
        <v>16.098669999999998</v>
      </c>
      <c r="F378" s="26">
        <v>14.840450000000001</v>
      </c>
      <c r="G378" s="30">
        <f xml:space="preserve"> stats_auc_ic_summarypage[[#This Row],[AVG_AUC_TCELL]]/stats_auc_ic_summarypage[[#This Row],[AVG_AUC_SOLIDTUMORS]]</f>
        <v>1.084783143368294</v>
      </c>
      <c r="H378" s="26">
        <v>2.3503444872633965</v>
      </c>
      <c r="I378" s="27">
        <v>4.5798554318379238E-2</v>
      </c>
      <c r="J378" s="8">
        <v>-15.74888</v>
      </c>
      <c r="K378" s="8">
        <v>3.2699999999999999E-3</v>
      </c>
      <c r="L378" s="8">
        <v>15.75215</v>
      </c>
      <c r="M378" s="13">
        <f xml:space="preserve"> stats_auc_ic_summarypage[[#This Row],[AVG_IC50_TCELL]] / stats_auc_ic_summarypage[[#This Row],[AVG_IC50_SOLIDTUMORS]]</f>
        <v>2.0759070983960919E-4</v>
      </c>
      <c r="N378" s="8">
        <v>-4.1739471499313447</v>
      </c>
      <c r="O378" s="20">
        <v>4.2296349628191039E-5</v>
      </c>
      <c r="P378" s="10">
        <v>9</v>
      </c>
      <c r="Q378" s="10">
        <v>234</v>
      </c>
      <c r="R378" s="11" t="s">
        <v>135</v>
      </c>
    </row>
    <row r="379" spans="1:18">
      <c r="A379" s="17" t="s">
        <v>718</v>
      </c>
      <c r="B379" s="6" t="s">
        <v>199</v>
      </c>
      <c r="C379" s="17" t="s">
        <v>719</v>
      </c>
      <c r="D379" s="26">
        <v>9.9500000000000005E-3</v>
      </c>
      <c r="E379" s="26">
        <v>0.86516999999999999</v>
      </c>
      <c r="F379" s="26">
        <v>0.85521999999999998</v>
      </c>
      <c r="G379" s="30">
        <f xml:space="preserve"> stats_auc_ic_summarypage[[#This Row],[AVG_AUC_TCELL]]/stats_auc_ic_summarypage[[#This Row],[AVG_AUC_SOLIDTUMORS]]</f>
        <v>1.0116344332452469</v>
      </c>
      <c r="H379" s="26">
        <v>0.75244</v>
      </c>
      <c r="I379" s="27">
        <v>0.45913999999999999</v>
      </c>
      <c r="J379" s="8">
        <v>-15.742660000000001</v>
      </c>
      <c r="K379" s="8">
        <v>7.3904800000000002</v>
      </c>
      <c r="L379" s="8">
        <v>23.133140000000001</v>
      </c>
      <c r="M379" s="13">
        <f xml:space="preserve"> stats_auc_ic_summarypage[[#This Row],[AVG_IC50_TCELL]] / stats_auc_ic_summarypage[[#This Row],[AVG_IC50_SOLIDTUMORS]]</f>
        <v>0.31947586881850021</v>
      </c>
      <c r="N379" s="8">
        <v>-8.15794</v>
      </c>
      <c r="O379" s="20">
        <v>0</v>
      </c>
      <c r="P379" s="10">
        <v>22</v>
      </c>
      <c r="Q379" s="10">
        <v>732</v>
      </c>
      <c r="R379" s="11" t="s">
        <v>21</v>
      </c>
    </row>
    <row r="380" spans="1:18">
      <c r="A380" s="17" t="s">
        <v>715</v>
      </c>
      <c r="B380" s="6" t="s">
        <v>716</v>
      </c>
      <c r="C380" s="17" t="s">
        <v>720</v>
      </c>
      <c r="D380" s="26">
        <v>-0.96303000000000005</v>
      </c>
      <c r="E380" s="26">
        <v>12.559089999999999</v>
      </c>
      <c r="F380" s="26">
        <v>13.522119999999999</v>
      </c>
      <c r="G380" s="30">
        <f xml:space="preserve"> stats_auc_ic_summarypage[[#This Row],[AVG_AUC_TCELL]]/stats_auc_ic_summarypage[[#This Row],[AVG_AUC_SOLIDTUMORS]]</f>
        <v>0.92878113786891403</v>
      </c>
      <c r="H380" s="26">
        <v>-5.5157792610100325</v>
      </c>
      <c r="I380" s="27">
        <v>1.3071166916036115E-5</v>
      </c>
      <c r="J380" s="8">
        <v>-15.61707</v>
      </c>
      <c r="K380" s="8">
        <v>14.942360000000001</v>
      </c>
      <c r="L380" s="8">
        <v>30.559429999999999</v>
      </c>
      <c r="M380" s="13">
        <f xml:space="preserve"> stats_auc_ic_summarypage[[#This Row],[AVG_IC50_TCELL]] / stats_auc_ic_summarypage[[#This Row],[AVG_IC50_SOLIDTUMORS]]</f>
        <v>0.488960690693511</v>
      </c>
      <c r="N380" s="8">
        <v>-7.0153223438840016</v>
      </c>
      <c r="O380" s="20">
        <v>1.2556211013627278E-7</v>
      </c>
      <c r="P380" s="10">
        <v>22</v>
      </c>
      <c r="Q380" s="10">
        <v>444</v>
      </c>
      <c r="R380" s="11" t="s">
        <v>135</v>
      </c>
    </row>
    <row r="381" spans="1:18">
      <c r="A381" s="17" t="s">
        <v>721</v>
      </c>
      <c r="B381" s="6" t="s">
        <v>722</v>
      </c>
      <c r="C381" s="17" t="s">
        <v>723</v>
      </c>
      <c r="D381" s="26">
        <v>-2.0516399999999999</v>
      </c>
      <c r="E381" s="26">
        <v>11.33783</v>
      </c>
      <c r="F381" s="26">
        <v>13.389469999999999</v>
      </c>
      <c r="G381" s="30">
        <f xml:space="preserve"> stats_auc_ic_summarypage[[#This Row],[AVG_AUC_TCELL]]/stats_auc_ic_summarypage[[#This Row],[AVG_AUC_SOLIDTUMORS]]</f>
        <v>0.84677212764956344</v>
      </c>
      <c r="H381" s="26">
        <v>-3.8104252350308871</v>
      </c>
      <c r="I381" s="27">
        <v>1.2499995119115892E-3</v>
      </c>
      <c r="J381" s="8">
        <v>-15.611929999999999</v>
      </c>
      <c r="K381" s="8">
        <v>5.5444599999999999</v>
      </c>
      <c r="L381" s="8">
        <v>21.156379999999999</v>
      </c>
      <c r="M381" s="13">
        <f xml:space="preserve"> stats_auc_ic_summarypage[[#This Row],[AVG_IC50_TCELL]] / stats_auc_ic_summarypage[[#This Row],[AVG_IC50_SOLIDTUMORS]]</f>
        <v>0.26207035419102892</v>
      </c>
      <c r="N381" s="8">
        <v>-4.1868657363300201</v>
      </c>
      <c r="O381" s="20">
        <v>8.3240193073505327E-5</v>
      </c>
      <c r="P381" s="10">
        <v>18</v>
      </c>
      <c r="Q381" s="10">
        <v>397</v>
      </c>
      <c r="R381" s="11" t="s">
        <v>135</v>
      </c>
    </row>
    <row r="382" spans="1:18">
      <c r="A382" s="17" t="s">
        <v>420</v>
      </c>
      <c r="B382" s="6" t="s">
        <v>421</v>
      </c>
      <c r="C382" s="17" t="s">
        <v>724</v>
      </c>
      <c r="D382" s="26">
        <v>-3.0415899999999998</v>
      </c>
      <c r="E382" s="26">
        <v>10.27103</v>
      </c>
      <c r="F382" s="26">
        <v>13.312609999999999</v>
      </c>
      <c r="G382" s="30">
        <f xml:space="preserve"> stats_auc_ic_summarypage[[#This Row],[AVG_AUC_TCELL]]/stats_auc_ic_summarypage[[#This Row],[AVG_AUC_SOLIDTUMORS]]</f>
        <v>0.77152639489927222</v>
      </c>
      <c r="H382" s="26">
        <v>-10.443075686098707</v>
      </c>
      <c r="I382" s="27">
        <v>3.2584776691944468E-10</v>
      </c>
      <c r="J382" s="8">
        <v>-15.57466</v>
      </c>
      <c r="K382" s="8">
        <v>3.1300400000000002</v>
      </c>
      <c r="L382" s="8">
        <v>18.704699999999999</v>
      </c>
      <c r="M382" s="13">
        <f xml:space="preserve"> stats_auc_ic_summarypage[[#This Row],[AVG_IC50_TCELL]] / stats_auc_ic_summarypage[[#This Row],[AVG_IC50_SOLIDTUMORS]]</f>
        <v>0.16733975952568073</v>
      </c>
      <c r="N382" s="8">
        <v>-5.152469361009735</v>
      </c>
      <c r="O382" s="20">
        <v>6.9765331135757279E-7</v>
      </c>
      <c r="P382" s="10">
        <v>22</v>
      </c>
      <c r="Q382" s="10">
        <v>429</v>
      </c>
      <c r="R382" s="11" t="s">
        <v>135</v>
      </c>
    </row>
    <row r="383" spans="1:18">
      <c r="A383" s="17" t="s">
        <v>22</v>
      </c>
      <c r="B383" s="6" t="s">
        <v>22</v>
      </c>
      <c r="C383" s="17" t="s">
        <v>725</v>
      </c>
      <c r="D383" s="26">
        <v>-0.12781000000000001</v>
      </c>
      <c r="E383" s="26">
        <v>0.78595999999999999</v>
      </c>
      <c r="F383" s="26">
        <v>0.91376999999999997</v>
      </c>
      <c r="G383" s="30">
        <f xml:space="preserve"> stats_auc_ic_summarypage[[#This Row],[AVG_AUC_TCELL]]/stats_auc_ic_summarypage[[#This Row],[AVG_AUC_SOLIDTUMORS]]</f>
        <v>0.86012891646694467</v>
      </c>
      <c r="H383" s="26">
        <v>-5.2076900000000004</v>
      </c>
      <c r="I383" s="27">
        <v>3.0000000000000001E-5</v>
      </c>
      <c r="J383" s="8">
        <v>-15.57057</v>
      </c>
      <c r="K383" s="8">
        <v>4.0634399999999999</v>
      </c>
      <c r="L383" s="8">
        <v>19.634</v>
      </c>
      <c r="M383" s="13">
        <f xml:space="preserve"> stats_auc_ic_summarypage[[#This Row],[AVG_IC50_TCELL]] / stats_auc_ic_summarypage[[#This Row],[AVG_IC50_SOLIDTUMORS]]</f>
        <v>0.2069593562188041</v>
      </c>
      <c r="N383" s="8">
        <v>-9.0658100000000008</v>
      </c>
      <c r="O383" s="20">
        <v>0</v>
      </c>
      <c r="P383" s="10">
        <v>23</v>
      </c>
      <c r="Q383" s="10">
        <v>792</v>
      </c>
      <c r="R383" s="11" t="s">
        <v>21</v>
      </c>
    </row>
    <row r="384" spans="1:18">
      <c r="A384" s="17" t="s">
        <v>96</v>
      </c>
      <c r="B384" s="6" t="s">
        <v>33</v>
      </c>
      <c r="C384" s="17" t="s">
        <v>196</v>
      </c>
      <c r="D384" s="26">
        <v>-3.2530000000000003E-2</v>
      </c>
      <c r="E384" s="26">
        <v>0.76307999999999998</v>
      </c>
      <c r="F384" s="26">
        <v>0.79561000000000004</v>
      </c>
      <c r="G384" s="30">
        <f xml:space="preserve"> stats_auc_ic_summarypage[[#This Row],[AVG_AUC_TCELL]]/stats_auc_ic_summarypage[[#This Row],[AVG_AUC_SOLIDTUMORS]]</f>
        <v>0.95911313331908843</v>
      </c>
      <c r="H384" s="26">
        <v>-0.83874000000000004</v>
      </c>
      <c r="I384" s="27">
        <v>0.41044999999999998</v>
      </c>
      <c r="J384" s="8">
        <v>-15.561640000000001</v>
      </c>
      <c r="K384" s="8">
        <v>13.47411</v>
      </c>
      <c r="L384" s="8">
        <v>29.03575</v>
      </c>
      <c r="M384" s="13">
        <f xml:space="preserve"> stats_auc_ic_summarypage[[#This Row],[AVG_IC50_TCELL]] / stats_auc_ic_summarypage[[#This Row],[AVG_IC50_SOLIDTUMORS]]</f>
        <v>0.46405241813970705</v>
      </c>
      <c r="N384" s="8">
        <v>-2.9640499999999999</v>
      </c>
      <c r="O384" s="20">
        <v>6.2100000000000002E-3</v>
      </c>
      <c r="P384" s="10">
        <v>22</v>
      </c>
      <c r="Q384" s="10">
        <v>760</v>
      </c>
      <c r="R384" s="11" t="s">
        <v>21</v>
      </c>
    </row>
    <row r="385" spans="1:18">
      <c r="A385" s="17" t="s">
        <v>597</v>
      </c>
      <c r="B385" s="6" t="s">
        <v>598</v>
      </c>
      <c r="C385" s="17" t="s">
        <v>302</v>
      </c>
      <c r="D385" s="26">
        <v>-1.7648200000000001</v>
      </c>
      <c r="E385" s="26">
        <v>11.316280000000001</v>
      </c>
      <c r="F385" s="26">
        <v>13.08109</v>
      </c>
      <c r="G385" s="30">
        <f xml:space="preserve"> stats_auc_ic_summarypage[[#This Row],[AVG_AUC_TCELL]]/stats_auc_ic_summarypage[[#This Row],[AVG_AUC_SOLIDTUMORS]]</f>
        <v>0.86508693082915877</v>
      </c>
      <c r="H385" s="26">
        <v>-7.9856136556805595</v>
      </c>
      <c r="I385" s="27">
        <v>6.4167071818949491E-8</v>
      </c>
      <c r="J385" s="8">
        <v>-15.549770000000001</v>
      </c>
      <c r="K385" s="8">
        <v>5.6419800000000002</v>
      </c>
      <c r="L385" s="8">
        <v>21.191749999999999</v>
      </c>
      <c r="M385" s="13">
        <f xml:space="preserve"> stats_auc_ic_summarypage[[#This Row],[AVG_IC50_TCELL]] / stats_auc_ic_summarypage[[#This Row],[AVG_IC50_SOLIDTUMORS]]</f>
        <v>0.26623473757476379</v>
      </c>
      <c r="N385" s="8">
        <v>-8.8062232904697435</v>
      </c>
      <c r="O385" s="20">
        <v>1.4332657427930455E-14</v>
      </c>
      <c r="P385" s="10">
        <v>20</v>
      </c>
      <c r="Q385" s="10">
        <v>440</v>
      </c>
      <c r="R385" s="11" t="s">
        <v>135</v>
      </c>
    </row>
    <row r="386" spans="1:18">
      <c r="A386" s="17" t="s">
        <v>726</v>
      </c>
      <c r="B386" s="6" t="s">
        <v>727</v>
      </c>
      <c r="C386" s="17" t="s">
        <v>728</v>
      </c>
      <c r="D386" s="26">
        <v>-2.8039299999999998</v>
      </c>
      <c r="E386" s="26">
        <v>9.9629399999999997</v>
      </c>
      <c r="F386" s="26">
        <v>12.76688</v>
      </c>
      <c r="G386" s="30">
        <f xml:space="preserve"> stats_auc_ic_summarypage[[#This Row],[AVG_AUC_TCELL]]/stats_auc_ic_summarypage[[#This Row],[AVG_AUC_SOLIDTUMORS]]</f>
        <v>0.7803739049791335</v>
      </c>
      <c r="H386" s="26">
        <v>-4.9539677024521778</v>
      </c>
      <c r="I386" s="27">
        <v>7.0558134993184922E-5</v>
      </c>
      <c r="J386" s="8">
        <v>-15.48531</v>
      </c>
      <c r="K386" s="8">
        <v>8.5135100000000001</v>
      </c>
      <c r="L386" s="8">
        <v>23.998819999999998</v>
      </c>
      <c r="M386" s="13">
        <f xml:space="preserve"> stats_auc_ic_summarypage[[#This Row],[AVG_IC50_TCELL]] / stats_auc_ic_summarypage[[#This Row],[AVG_IC50_SOLIDTUMORS]]</f>
        <v>0.35474702506206557</v>
      </c>
      <c r="N386" s="8">
        <v>-2.9495360670896749</v>
      </c>
      <c r="O386" s="20">
        <v>4.764146406901041E-3</v>
      </c>
      <c r="P386" s="10">
        <v>19</v>
      </c>
      <c r="Q386" s="10">
        <v>403</v>
      </c>
      <c r="R386" s="11" t="s">
        <v>135</v>
      </c>
    </row>
    <row r="387" spans="1:18">
      <c r="A387" s="17" t="s">
        <v>414</v>
      </c>
      <c r="B387" s="6" t="s">
        <v>533</v>
      </c>
      <c r="C387" s="17" t="s">
        <v>729</v>
      </c>
      <c r="D387" s="26">
        <v>-1.54034</v>
      </c>
      <c r="E387" s="26">
        <v>9.2918400000000005</v>
      </c>
      <c r="F387" s="26">
        <v>10.832179999999999</v>
      </c>
      <c r="G387" s="30">
        <f xml:space="preserve"> stats_auc_ic_summarypage[[#This Row],[AVG_AUC_TCELL]]/stats_auc_ic_summarypage[[#This Row],[AVG_AUC_SOLIDTUMORS]]</f>
        <v>0.85779963036064777</v>
      </c>
      <c r="H387" s="26">
        <v>-0.66542708311718812</v>
      </c>
      <c r="I387" s="27">
        <v>0.54160841288504646</v>
      </c>
      <c r="J387" s="8">
        <v>-15.419589999999999</v>
      </c>
      <c r="K387" s="8">
        <v>1.34165</v>
      </c>
      <c r="L387" s="8">
        <v>16.761240000000001</v>
      </c>
      <c r="M387" s="13">
        <f xml:space="preserve"> stats_auc_ic_summarypage[[#This Row],[AVG_IC50_TCELL]] / stats_auc_ic_summarypage[[#This Row],[AVG_IC50_SOLIDTUMORS]]</f>
        <v>8.0044793821936799E-2</v>
      </c>
      <c r="N387" s="8">
        <v>-3.1891597719968705</v>
      </c>
      <c r="O387" s="20">
        <v>1.6896901493660807E-3</v>
      </c>
      <c r="P387" s="10">
        <v>5</v>
      </c>
      <c r="Q387" s="10">
        <v>200</v>
      </c>
      <c r="R387" s="11" t="s">
        <v>135</v>
      </c>
    </row>
    <row r="388" spans="1:18">
      <c r="A388" s="17" t="s">
        <v>22</v>
      </c>
      <c r="B388" s="6" t="s">
        <v>638</v>
      </c>
      <c r="C388" s="17" t="s">
        <v>730</v>
      </c>
      <c r="D388" s="26">
        <v>-0.79669999999999996</v>
      </c>
      <c r="E388" s="26">
        <v>13.627050000000001</v>
      </c>
      <c r="F388" s="26">
        <v>14.42374</v>
      </c>
      <c r="G388" s="30">
        <f xml:space="preserve"> stats_auc_ic_summarypage[[#This Row],[AVG_AUC_TCELL]]/stats_auc_ic_summarypage[[#This Row],[AVG_AUC_SOLIDTUMORS]]</f>
        <v>0.94476536598690775</v>
      </c>
      <c r="H388" s="26">
        <v>-8.6607853876031395</v>
      </c>
      <c r="I388" s="27">
        <v>4.6844027761993016E-9</v>
      </c>
      <c r="J388" s="8">
        <v>-15.372640000000001</v>
      </c>
      <c r="K388" s="8">
        <v>13.23912</v>
      </c>
      <c r="L388" s="8">
        <v>28.61176</v>
      </c>
      <c r="M388" s="13">
        <f xml:space="preserve"> stats_auc_ic_summarypage[[#This Row],[AVG_IC50_TCELL]] / stats_auc_ic_summarypage[[#This Row],[AVG_IC50_SOLIDTUMORS]]</f>
        <v>0.46271603005197859</v>
      </c>
      <c r="N388" s="8">
        <v>-5.4897546439497056</v>
      </c>
      <c r="O388" s="20">
        <v>1.5963754701418827E-7</v>
      </c>
      <c r="P388" s="10">
        <v>22</v>
      </c>
      <c r="Q388" s="10">
        <v>418</v>
      </c>
      <c r="R388" s="11" t="s">
        <v>135</v>
      </c>
    </row>
    <row r="389" spans="1:18">
      <c r="A389" s="17" t="s">
        <v>22</v>
      </c>
      <c r="B389" s="6" t="s">
        <v>731</v>
      </c>
      <c r="C389" s="17" t="s">
        <v>39</v>
      </c>
      <c r="D389" s="26">
        <v>-1.9396599999999999</v>
      </c>
      <c r="E389" s="26">
        <v>12.234579999999999</v>
      </c>
      <c r="F389" s="26">
        <v>14.174239999999999</v>
      </c>
      <c r="G389" s="30">
        <f xml:space="preserve"> stats_auc_ic_summarypage[[#This Row],[AVG_AUC_TCELL]]/stats_auc_ic_summarypage[[#This Row],[AVG_AUC_SOLIDTUMORS]]</f>
        <v>0.86315597873325134</v>
      </c>
      <c r="H389" s="26">
        <v>-5.6909672912580875</v>
      </c>
      <c r="I389" s="27">
        <v>1.3815226687210934E-5</v>
      </c>
      <c r="J389" s="8">
        <v>-15.26681</v>
      </c>
      <c r="K389" s="8">
        <v>14.89528</v>
      </c>
      <c r="L389" s="8">
        <v>30.162089999999999</v>
      </c>
      <c r="M389" s="13">
        <f xml:space="preserve"> stats_auc_ic_summarypage[[#This Row],[AVG_IC50_TCELL]] / stats_auc_ic_summarypage[[#This Row],[AVG_IC50_SOLIDTUMORS]]</f>
        <v>0.49384110981699214</v>
      </c>
      <c r="N389" s="8">
        <v>-3.0796968895595218</v>
      </c>
      <c r="O389" s="20">
        <v>3.0882321367828596E-3</v>
      </c>
      <c r="P389" s="10">
        <v>20</v>
      </c>
      <c r="Q389" s="10">
        <v>400</v>
      </c>
      <c r="R389" s="11" t="s">
        <v>135</v>
      </c>
    </row>
    <row r="390" spans="1:18">
      <c r="A390" s="17" t="s">
        <v>732</v>
      </c>
      <c r="B390" s="6" t="s">
        <v>733</v>
      </c>
      <c r="C390" s="17" t="s">
        <v>734</v>
      </c>
      <c r="D390" s="26">
        <v>-5.1372499999999999</v>
      </c>
      <c r="E390" s="26">
        <v>7.5056399999999996</v>
      </c>
      <c r="F390" s="26">
        <v>12.642899999999999</v>
      </c>
      <c r="G390" s="30">
        <f xml:space="preserve"> stats_auc_ic_summarypage[[#This Row],[AVG_AUC_TCELL]]/stats_auc_ic_summarypage[[#This Row],[AVG_AUC_SOLIDTUMORS]]</f>
        <v>0.59366442825617538</v>
      </c>
      <c r="H390" s="26">
        <v>-7.586434036717745</v>
      </c>
      <c r="I390" s="27">
        <v>2.559008063101352E-7</v>
      </c>
      <c r="J390" s="8">
        <v>-15.228820000000001</v>
      </c>
      <c r="K390" s="8">
        <v>0.75422999999999996</v>
      </c>
      <c r="L390" s="8">
        <v>15.98305</v>
      </c>
      <c r="M390" s="13">
        <f xml:space="preserve"> stats_auc_ic_summarypage[[#This Row],[AVG_IC50_TCELL]] / stats_auc_ic_summarypage[[#This Row],[AVG_IC50_SOLIDTUMORS]]</f>
        <v>4.7189366234855049E-2</v>
      </c>
      <c r="N390" s="8">
        <v>-6.630669018177632</v>
      </c>
      <c r="O390" s="20">
        <v>1.0438056904099934E-10</v>
      </c>
      <c r="P390" s="10">
        <v>20</v>
      </c>
      <c r="Q390" s="10">
        <v>408</v>
      </c>
      <c r="R390" s="11" t="s">
        <v>135</v>
      </c>
    </row>
    <row r="391" spans="1:18">
      <c r="A391" s="17" t="s">
        <v>335</v>
      </c>
      <c r="B391" s="6" t="s">
        <v>735</v>
      </c>
      <c r="C391" s="17" t="s">
        <v>467</v>
      </c>
      <c r="D391" s="26">
        <v>-1.55846</v>
      </c>
      <c r="E391" s="26">
        <v>12.747529999999999</v>
      </c>
      <c r="F391" s="26">
        <v>14.30599</v>
      </c>
      <c r="G391" s="30">
        <f xml:space="preserve"> stats_auc_ic_summarypage[[#This Row],[AVG_AUC_TCELL]]/stats_auc_ic_summarypage[[#This Row],[AVG_AUC_SOLIDTUMORS]]</f>
        <v>0.89106241511422835</v>
      </c>
      <c r="H391" s="26">
        <v>-7.5195047457032214</v>
      </c>
      <c r="I391" s="27">
        <v>2.6099591529713887E-7</v>
      </c>
      <c r="J391" s="8">
        <v>-15.194979999999999</v>
      </c>
      <c r="K391" s="8">
        <v>17.246320000000001</v>
      </c>
      <c r="L391" s="8">
        <v>32.441290000000002</v>
      </c>
      <c r="M391" s="13">
        <f xml:space="preserve"> stats_auc_ic_summarypage[[#This Row],[AVG_IC50_TCELL]] / stats_auc_ic_summarypage[[#This Row],[AVG_IC50_SOLIDTUMORS]]</f>
        <v>0.53161634447951978</v>
      </c>
      <c r="N391" s="8">
        <v>-4.7434505109437461</v>
      </c>
      <c r="O391" s="20">
        <v>2.4430615392758113E-5</v>
      </c>
      <c r="P391" s="10">
        <v>19</v>
      </c>
      <c r="Q391" s="10">
        <v>423</v>
      </c>
      <c r="R391" s="11" t="s">
        <v>135</v>
      </c>
    </row>
    <row r="392" spans="1:18">
      <c r="A392" s="17" t="s">
        <v>22</v>
      </c>
      <c r="B392" s="6" t="s">
        <v>22</v>
      </c>
      <c r="C392" s="17" t="s">
        <v>107</v>
      </c>
      <c r="D392" s="26">
        <v>-2.4099999999999998E-3</v>
      </c>
      <c r="E392" s="26">
        <v>0.94957000000000003</v>
      </c>
      <c r="F392" s="26">
        <v>0.95199</v>
      </c>
      <c r="G392" s="30">
        <f xml:space="preserve"> stats_auc_ic_summarypage[[#This Row],[AVG_AUC_TCELL]]/stats_auc_ic_summarypage[[#This Row],[AVG_AUC_SOLIDTUMORS]]</f>
        <v>0.99745795649113966</v>
      </c>
      <c r="H392" s="26">
        <v>-0.32806999999999997</v>
      </c>
      <c r="I392" s="27">
        <v>0.74519000000000002</v>
      </c>
      <c r="J392" s="8">
        <v>-15.15902</v>
      </c>
      <c r="K392" s="8">
        <v>5.66751</v>
      </c>
      <c r="L392" s="8">
        <v>20.826530000000002</v>
      </c>
      <c r="M392" s="13">
        <f xml:space="preserve"> stats_auc_ic_summarypage[[#This Row],[AVG_IC50_TCELL]] / stats_auc_ic_summarypage[[#This Row],[AVG_IC50_SOLIDTUMORS]]</f>
        <v>0.2721293465594124</v>
      </c>
      <c r="N392" s="8">
        <v>-16.32273</v>
      </c>
      <c r="O392" s="20">
        <v>0</v>
      </c>
      <c r="P392" s="10">
        <v>23</v>
      </c>
      <c r="Q392" s="10">
        <v>791</v>
      </c>
      <c r="R392" s="11" t="s">
        <v>21</v>
      </c>
    </row>
    <row r="393" spans="1:18">
      <c r="A393" s="17" t="s">
        <v>736</v>
      </c>
      <c r="B393" s="6" t="s">
        <v>737</v>
      </c>
      <c r="C393" s="17" t="s">
        <v>738</v>
      </c>
      <c r="D393" s="26">
        <v>-1.03277</v>
      </c>
      <c r="E393" s="26">
        <v>12.53021</v>
      </c>
      <c r="F393" s="26">
        <v>13.56298</v>
      </c>
      <c r="G393" s="30">
        <f xml:space="preserve"> stats_auc_ic_summarypage[[#This Row],[AVG_AUC_TCELL]]/stats_auc_ic_summarypage[[#This Row],[AVG_AUC_SOLIDTUMORS]]</f>
        <v>0.92385375485328447</v>
      </c>
      <c r="H393" s="26">
        <v>-6.0880858891740077</v>
      </c>
      <c r="I393" s="27">
        <v>5.9553017484590338E-6</v>
      </c>
      <c r="J393" s="8">
        <v>-15.15288</v>
      </c>
      <c r="K393" s="8">
        <v>13.39189</v>
      </c>
      <c r="L393" s="8">
        <v>28.544779999999999</v>
      </c>
      <c r="M393" s="13">
        <f xml:space="preserve"> stats_auc_ic_summarypage[[#This Row],[AVG_IC50_TCELL]] / stats_auc_ic_summarypage[[#This Row],[AVG_IC50_SOLIDTUMORS]]</f>
        <v>0.46915372968367597</v>
      </c>
      <c r="N393" s="8">
        <v>-8.6869940399194832</v>
      </c>
      <c r="O393" s="20">
        <v>1.4586279728801192E-13</v>
      </c>
      <c r="P393" s="10">
        <v>19</v>
      </c>
      <c r="Q393" s="10">
        <v>438</v>
      </c>
      <c r="R393" s="11" t="s">
        <v>135</v>
      </c>
    </row>
    <row r="394" spans="1:18">
      <c r="A394" s="17" t="s">
        <v>350</v>
      </c>
      <c r="B394" s="6" t="s">
        <v>625</v>
      </c>
      <c r="C394" s="17" t="s">
        <v>351</v>
      </c>
      <c r="D394" s="26">
        <v>-0.77298999999999995</v>
      </c>
      <c r="E394" s="26">
        <v>12.97245</v>
      </c>
      <c r="F394" s="26">
        <v>13.74544</v>
      </c>
      <c r="G394" s="30">
        <f xml:space="preserve"> stats_auc_ic_summarypage[[#This Row],[AVG_AUC_TCELL]]/stats_auc_ic_summarypage[[#This Row],[AVG_AUC_SOLIDTUMORS]]</f>
        <v>0.94376389551734974</v>
      </c>
      <c r="H394" s="26">
        <v>-4.0028194341530279</v>
      </c>
      <c r="I394" s="27">
        <v>5.5816896624306402E-4</v>
      </c>
      <c r="J394" s="8">
        <v>-15.144349999999999</v>
      </c>
      <c r="K394" s="8">
        <v>23.808140000000002</v>
      </c>
      <c r="L394" s="8">
        <v>38.952489999999997</v>
      </c>
      <c r="M394" s="13">
        <f xml:space="preserve"> stats_auc_ic_summarypage[[#This Row],[AVG_IC50_TCELL]] / stats_auc_ic_summarypage[[#This Row],[AVG_IC50_SOLIDTUMORS]]</f>
        <v>0.61120970700461008</v>
      </c>
      <c r="N394" s="8">
        <v>-4.4148346563819088</v>
      </c>
      <c r="O394" s="20">
        <v>1.1289935924610836E-4</v>
      </c>
      <c r="P394" s="10">
        <v>22</v>
      </c>
      <c r="Q394" s="10">
        <v>430</v>
      </c>
      <c r="R394" s="11" t="s">
        <v>135</v>
      </c>
    </row>
    <row r="395" spans="1:18">
      <c r="A395" s="17" t="s">
        <v>739</v>
      </c>
      <c r="B395" s="6" t="s">
        <v>67</v>
      </c>
      <c r="C395" s="17" t="s">
        <v>740</v>
      </c>
      <c r="D395" s="26">
        <v>1.008E-2</v>
      </c>
      <c r="E395" s="26">
        <v>0.85863</v>
      </c>
      <c r="F395" s="26">
        <v>0.84855000000000003</v>
      </c>
      <c r="G395" s="30">
        <f xml:space="preserve"> stats_auc_ic_summarypage[[#This Row],[AVG_AUC_TCELL]]/stats_auc_ic_summarypage[[#This Row],[AVG_AUC_SOLIDTUMORS]]</f>
        <v>1.011879087855754</v>
      </c>
      <c r="H395" s="26">
        <v>0.15726000000000001</v>
      </c>
      <c r="I395" s="27">
        <v>0.87658999999999998</v>
      </c>
      <c r="J395" s="8">
        <v>-15.111980000000001</v>
      </c>
      <c r="K395" s="8">
        <v>16.48283</v>
      </c>
      <c r="L395" s="8">
        <v>31.594819999999999</v>
      </c>
      <c r="M395" s="13">
        <f xml:space="preserve"> stats_auc_ic_summarypage[[#This Row],[AVG_IC50_TCELL]] / stats_auc_ic_summarypage[[#This Row],[AVG_IC50_SOLIDTUMORS]]</f>
        <v>0.52169406250771488</v>
      </c>
      <c r="N395" s="8">
        <v>-3.5523400000000001</v>
      </c>
      <c r="O395" s="20">
        <v>6.4999999999999997E-4</v>
      </c>
      <c r="P395" s="10">
        <v>20</v>
      </c>
      <c r="Q395" s="10">
        <v>259</v>
      </c>
      <c r="R395" s="11" t="s">
        <v>21</v>
      </c>
    </row>
    <row r="396" spans="1:18">
      <c r="A396" s="17" t="s">
        <v>741</v>
      </c>
      <c r="B396" s="6" t="s">
        <v>19</v>
      </c>
      <c r="C396" s="17" t="s">
        <v>742</v>
      </c>
      <c r="D396" s="26">
        <v>-9.8530000000000006E-2</v>
      </c>
      <c r="E396" s="26">
        <v>0.61045000000000005</v>
      </c>
      <c r="F396" s="26">
        <v>0.70898000000000005</v>
      </c>
      <c r="G396" s="30">
        <f xml:space="preserve"> stats_auc_ic_summarypage[[#This Row],[AVG_AUC_TCELL]]/stats_auc_ic_summarypage[[#This Row],[AVG_AUC_SOLIDTUMORS]]</f>
        <v>0.86102569889136504</v>
      </c>
      <c r="H396" s="26">
        <v>-1.88947</v>
      </c>
      <c r="I396" s="27">
        <v>7.2239999999999999E-2</v>
      </c>
      <c r="J396" s="8">
        <v>-14.970890000000001</v>
      </c>
      <c r="K396" s="8">
        <v>11.081480000000001</v>
      </c>
      <c r="L396" s="8">
        <v>26.05237</v>
      </c>
      <c r="M396" s="13">
        <f xml:space="preserve"> stats_auc_ic_summarypage[[#This Row],[AVG_IC50_TCELL]] / stats_auc_ic_summarypage[[#This Row],[AVG_IC50_SOLIDTUMORS]]</f>
        <v>0.42535400809983892</v>
      </c>
      <c r="N396" s="8">
        <v>-2.6747999999999998</v>
      </c>
      <c r="O396" s="20">
        <v>1.132E-2</v>
      </c>
      <c r="P396" s="10">
        <v>22</v>
      </c>
      <c r="Q396" s="10">
        <v>764</v>
      </c>
      <c r="R396" s="11" t="s">
        <v>21</v>
      </c>
    </row>
    <row r="397" spans="1:18">
      <c r="A397" s="17" t="s">
        <v>743</v>
      </c>
      <c r="B397" s="6" t="s">
        <v>744</v>
      </c>
      <c r="C397" s="17" t="s">
        <v>745</v>
      </c>
      <c r="D397" s="26">
        <v>-1.8220099999999999</v>
      </c>
      <c r="E397" s="26">
        <v>11.881220000000001</v>
      </c>
      <c r="F397" s="26">
        <v>13.703239999999999</v>
      </c>
      <c r="G397" s="30">
        <f xml:space="preserve"> stats_auc_ic_summarypage[[#This Row],[AVG_AUC_TCELL]]/stats_auc_ic_summarypage[[#This Row],[AVG_AUC_SOLIDTUMORS]]</f>
        <v>0.86703728461298213</v>
      </c>
      <c r="H397" s="26">
        <v>-5.5822828464665948</v>
      </c>
      <c r="I397" s="27">
        <v>2.3414220169202175E-5</v>
      </c>
      <c r="J397" s="8">
        <v>-14.943099999999999</v>
      </c>
      <c r="K397" s="8">
        <v>4.3680199999999996</v>
      </c>
      <c r="L397" s="8">
        <v>19.311119999999999</v>
      </c>
      <c r="M397" s="13">
        <f xml:space="preserve"> stats_auc_ic_summarypage[[#This Row],[AVG_IC50_TCELL]] / stats_auc_ic_summarypage[[#This Row],[AVG_IC50_SOLIDTUMORS]]</f>
        <v>0.22619195572292025</v>
      </c>
      <c r="N397" s="8">
        <v>-6.1532781848930806</v>
      </c>
      <c r="O397" s="20">
        <v>2.47168210891394E-8</v>
      </c>
      <c r="P397" s="10">
        <v>18</v>
      </c>
      <c r="Q397" s="10">
        <v>407</v>
      </c>
      <c r="R397" s="11" t="s">
        <v>135</v>
      </c>
    </row>
    <row r="398" spans="1:18">
      <c r="A398" s="17" t="s">
        <v>746</v>
      </c>
      <c r="B398" s="6" t="s">
        <v>747</v>
      </c>
      <c r="C398" s="17" t="s">
        <v>748</v>
      </c>
      <c r="D398" s="26">
        <v>-1.63029</v>
      </c>
      <c r="E398" s="26">
        <v>11.23118</v>
      </c>
      <c r="F398" s="26">
        <v>12.861470000000001</v>
      </c>
      <c r="G398" s="30">
        <f xml:space="preserve"> stats_auc_ic_summarypage[[#This Row],[AVG_AUC_TCELL]]/stats_auc_ic_summarypage[[#This Row],[AVG_AUC_SOLIDTUMORS]]</f>
        <v>0.87324232766550014</v>
      </c>
      <c r="H398" s="26">
        <v>-5.8404273225204184</v>
      </c>
      <c r="I398" s="27">
        <v>1.029201310793081E-4</v>
      </c>
      <c r="J398" s="8">
        <v>-14.75141</v>
      </c>
      <c r="K398" s="8">
        <v>5.3769099999999996</v>
      </c>
      <c r="L398" s="8">
        <v>20.128319999999999</v>
      </c>
      <c r="M398" s="13">
        <f xml:space="preserve"> stats_auc_ic_summarypage[[#This Row],[AVG_IC50_TCELL]] / stats_auc_ic_summarypage[[#This Row],[AVG_IC50_SOLIDTUMORS]]</f>
        <v>0.2671315837586048</v>
      </c>
      <c r="N398" s="8">
        <v>-9.4772552864663737</v>
      </c>
      <c r="O398" s="20">
        <v>5.6662359879402605E-10</v>
      </c>
      <c r="P398" s="10">
        <v>11</v>
      </c>
      <c r="Q398" s="10">
        <v>295</v>
      </c>
      <c r="R398" s="11" t="s">
        <v>135</v>
      </c>
    </row>
    <row r="399" spans="1:18">
      <c r="A399" s="17" t="s">
        <v>749</v>
      </c>
      <c r="B399" s="6" t="s">
        <v>750</v>
      </c>
      <c r="C399" s="17" t="s">
        <v>751</v>
      </c>
      <c r="D399" s="26">
        <v>0.79479999999999995</v>
      </c>
      <c r="E399" s="26">
        <v>12.64771</v>
      </c>
      <c r="F399" s="26">
        <v>11.85291</v>
      </c>
      <c r="G399" s="30">
        <f xml:space="preserve"> stats_auc_ic_summarypage[[#This Row],[AVG_AUC_TCELL]]/stats_auc_ic_summarypage[[#This Row],[AVG_AUC_SOLIDTUMORS]]</f>
        <v>1.0670552632222805</v>
      </c>
      <c r="H399" s="26">
        <v>1.425396732852533</v>
      </c>
      <c r="I399" s="27">
        <v>0.16992472627499525</v>
      </c>
      <c r="J399" s="8">
        <v>-14.743230000000001</v>
      </c>
      <c r="K399" s="8">
        <v>54.282389999999999</v>
      </c>
      <c r="L399" s="8">
        <v>69.02561</v>
      </c>
      <c r="M399" s="13">
        <f xml:space="preserve"> stats_auc_ic_summarypage[[#This Row],[AVG_IC50_TCELL]] / stats_auc_ic_summarypage[[#This Row],[AVG_IC50_SOLIDTUMORS]]</f>
        <v>0.78640942108298639</v>
      </c>
      <c r="N399" s="8">
        <v>-1.3210445391772101</v>
      </c>
      <c r="O399" s="20">
        <v>0.19844892312002235</v>
      </c>
      <c r="P399" s="10">
        <v>18</v>
      </c>
      <c r="Q399" s="10">
        <v>420</v>
      </c>
      <c r="R399" s="11" t="s">
        <v>135</v>
      </c>
    </row>
    <row r="400" spans="1:18">
      <c r="A400" s="17" t="s">
        <v>752</v>
      </c>
      <c r="B400" s="6" t="s">
        <v>753</v>
      </c>
      <c r="C400" s="17" t="s">
        <v>754</v>
      </c>
      <c r="D400" s="26">
        <v>-1.98363</v>
      </c>
      <c r="E400" s="26">
        <v>12.567310000000001</v>
      </c>
      <c r="F400" s="26">
        <v>14.550940000000001</v>
      </c>
      <c r="G400" s="30">
        <f xml:space="preserve"> stats_auc_ic_summarypage[[#This Row],[AVG_AUC_TCELL]]/stats_auc_ic_summarypage[[#This Row],[AVG_AUC_SOLIDTUMORS]]</f>
        <v>0.86367684836855907</v>
      </c>
      <c r="H400" s="26">
        <v>-7.2888106204543117</v>
      </c>
      <c r="I400" s="27">
        <v>1.4209475413902372E-6</v>
      </c>
      <c r="J400" s="8">
        <v>-14.71688</v>
      </c>
      <c r="K400" s="8">
        <v>14.15368</v>
      </c>
      <c r="L400" s="8">
        <v>28.870560000000001</v>
      </c>
      <c r="M400" s="13">
        <f xml:space="preserve"> stats_auc_ic_summarypage[[#This Row],[AVG_IC50_TCELL]] / stats_auc_ic_summarypage[[#This Row],[AVG_IC50_SOLIDTUMORS]]</f>
        <v>0.49024611923010841</v>
      </c>
      <c r="N400" s="8">
        <v>-3.2249735366073264</v>
      </c>
      <c r="O400" s="20">
        <v>2.5465762956260159E-3</v>
      </c>
      <c r="P400" s="10">
        <v>16</v>
      </c>
      <c r="Q400" s="10">
        <v>398</v>
      </c>
      <c r="R400" s="11" t="s">
        <v>135</v>
      </c>
    </row>
    <row r="401" spans="1:18">
      <c r="A401" s="17" t="s">
        <v>755</v>
      </c>
      <c r="B401" s="6" t="s">
        <v>756</v>
      </c>
      <c r="C401" s="17" t="s">
        <v>757</v>
      </c>
      <c r="D401" s="26">
        <v>0.30277999999999999</v>
      </c>
      <c r="E401" s="26">
        <v>12.783910000000001</v>
      </c>
      <c r="F401" s="26">
        <v>12.48113</v>
      </c>
      <c r="G401" s="30">
        <f xml:space="preserve"> stats_auc_ic_summarypage[[#This Row],[AVG_AUC_TCELL]]/stats_auc_ic_summarypage[[#This Row],[AVG_AUC_SOLIDTUMORS]]</f>
        <v>1.0242590214187337</v>
      </c>
      <c r="H401" s="26">
        <v>0.72989604886999071</v>
      </c>
      <c r="I401" s="27">
        <v>0.48030020951985153</v>
      </c>
      <c r="J401" s="8">
        <v>-14.61562</v>
      </c>
      <c r="K401" s="8">
        <v>23.12762</v>
      </c>
      <c r="L401" s="8">
        <v>37.74324</v>
      </c>
      <c r="M401" s="13">
        <f xml:space="preserve"> stats_auc_ic_summarypage[[#This Row],[AVG_IC50_TCELL]] / stats_auc_ic_summarypage[[#This Row],[AVG_IC50_SOLIDTUMORS]]</f>
        <v>0.61276191445143557</v>
      </c>
      <c r="N401" s="8">
        <v>-1.6191895963791212</v>
      </c>
      <c r="O401" s="20">
        <v>0.12811596697190927</v>
      </c>
      <c r="P401" s="10">
        <v>10</v>
      </c>
      <c r="Q401" s="10">
        <v>286</v>
      </c>
      <c r="R401" s="11" t="s">
        <v>135</v>
      </c>
    </row>
    <row r="402" spans="1:18">
      <c r="A402" s="17" t="s">
        <v>758</v>
      </c>
      <c r="B402" s="6" t="s">
        <v>759</v>
      </c>
      <c r="C402" s="17" t="s">
        <v>760</v>
      </c>
      <c r="D402" s="26">
        <v>-1.6190899999999999</v>
      </c>
      <c r="E402" s="26">
        <v>10.641</v>
      </c>
      <c r="F402" s="26">
        <v>12.26009</v>
      </c>
      <c r="G402" s="30">
        <f xml:space="preserve"> stats_auc_ic_summarypage[[#This Row],[AVG_AUC_TCELL]]/stats_auc_ic_summarypage[[#This Row],[AVG_AUC_SOLIDTUMORS]]</f>
        <v>0.86793816358607478</v>
      </c>
      <c r="J402" s="8">
        <v>-14.550599999999999</v>
      </c>
      <c r="K402" s="8">
        <v>2.4260000000000002</v>
      </c>
      <c r="L402" s="8">
        <v>16.976600000000001</v>
      </c>
      <c r="M402" s="13">
        <f xml:space="preserve"> stats_auc_ic_summarypage[[#This Row],[AVG_IC50_TCELL]] / stats_auc_ic_summarypage[[#This Row],[AVG_IC50_SOLIDTUMORS]]</f>
        <v>0.14290258355618909</v>
      </c>
      <c r="P402" s="10">
        <v>1</v>
      </c>
      <c r="Q402" s="10">
        <v>42</v>
      </c>
      <c r="R402" s="11" t="s">
        <v>135</v>
      </c>
    </row>
    <row r="403" spans="1:18">
      <c r="A403" s="17" t="s">
        <v>761</v>
      </c>
      <c r="B403" s="6" t="s">
        <v>176</v>
      </c>
      <c r="C403" s="17" t="s">
        <v>762</v>
      </c>
      <c r="D403" s="26">
        <v>-9.4439999999999996E-2</v>
      </c>
      <c r="E403" s="26">
        <v>0.84070999999999996</v>
      </c>
      <c r="F403" s="26">
        <v>0.93513999999999997</v>
      </c>
      <c r="G403" s="30">
        <f xml:space="preserve"> stats_auc_ic_summarypage[[#This Row],[AVG_AUC_TCELL]]/stats_auc_ic_summarypage[[#This Row],[AVG_AUC_SOLIDTUMORS]]</f>
        <v>0.89902046752357934</v>
      </c>
      <c r="H403" s="26">
        <v>-4.0854600000000003</v>
      </c>
      <c r="I403" s="27">
        <v>5.1000000000000004E-4</v>
      </c>
      <c r="J403" s="8">
        <v>-14.447419999999999</v>
      </c>
      <c r="K403" s="8">
        <v>3.99173</v>
      </c>
      <c r="L403" s="8">
        <v>18.439150000000001</v>
      </c>
      <c r="M403" s="13">
        <f xml:space="preserve"> stats_auc_ic_summarypage[[#This Row],[AVG_IC50_TCELL]] / stats_auc_ic_summarypage[[#This Row],[AVG_IC50_SOLIDTUMORS]]</f>
        <v>0.21648123693337273</v>
      </c>
      <c r="N403" s="8">
        <v>-10.84911</v>
      </c>
      <c r="O403" s="20">
        <v>0</v>
      </c>
      <c r="P403" s="10">
        <v>22</v>
      </c>
      <c r="Q403" s="10">
        <v>720</v>
      </c>
      <c r="R403" s="11" t="s">
        <v>21</v>
      </c>
    </row>
    <row r="404" spans="1:18">
      <c r="A404" s="17" t="s">
        <v>457</v>
      </c>
      <c r="B404" s="6" t="s">
        <v>458</v>
      </c>
      <c r="C404" s="17" t="s">
        <v>763</v>
      </c>
      <c r="D404" s="26">
        <v>-2.5773700000000002</v>
      </c>
      <c r="E404" s="26">
        <v>9.8368699999999993</v>
      </c>
      <c r="F404" s="26">
        <v>12.414239999999999</v>
      </c>
      <c r="G404" s="30">
        <f xml:space="preserve"> stats_auc_ic_summarypage[[#This Row],[AVG_AUC_TCELL]]/stats_auc_ic_summarypage[[#This Row],[AVG_AUC_SOLIDTUMORS]]</f>
        <v>0.79238600188171004</v>
      </c>
      <c r="H404" s="26">
        <v>-8.0790038146786305</v>
      </c>
      <c r="I404" s="27">
        <v>8.8371524881691854E-8</v>
      </c>
      <c r="J404" s="8">
        <v>-14.39091</v>
      </c>
      <c r="K404" s="8">
        <v>2.1804100000000002</v>
      </c>
      <c r="L404" s="8">
        <v>16.57132</v>
      </c>
      <c r="M404" s="13">
        <f xml:space="preserve"> stats_auc_ic_summarypage[[#This Row],[AVG_IC50_TCELL]] / stats_auc_ic_summarypage[[#This Row],[AVG_IC50_SOLIDTUMORS]]</f>
        <v>0.13157732757559448</v>
      </c>
      <c r="N404" s="8">
        <v>-5.6027823628803688</v>
      </c>
      <c r="O404" s="20">
        <v>3.6066989305745788E-8</v>
      </c>
      <c r="P404" s="10">
        <v>20</v>
      </c>
      <c r="Q404" s="10">
        <v>453</v>
      </c>
      <c r="R404" s="11" t="s">
        <v>135</v>
      </c>
    </row>
    <row r="405" spans="1:18">
      <c r="A405" s="17" t="s">
        <v>22</v>
      </c>
      <c r="B405" s="6" t="s">
        <v>638</v>
      </c>
      <c r="C405" s="17" t="s">
        <v>764</v>
      </c>
      <c r="D405" s="26">
        <v>-0.98456999999999995</v>
      </c>
      <c r="E405" s="26">
        <v>13.14</v>
      </c>
      <c r="F405" s="26">
        <v>14.12457</v>
      </c>
      <c r="G405" s="30">
        <f xml:space="preserve"> stats_auc_ic_summarypage[[#This Row],[AVG_AUC_TCELL]]/stats_auc_ic_summarypage[[#This Row],[AVG_AUC_SOLIDTUMORS]]</f>
        <v>0.93029380717430687</v>
      </c>
      <c r="J405" s="8">
        <v>-14.331340000000001</v>
      </c>
      <c r="K405" s="8">
        <v>10.1</v>
      </c>
      <c r="L405" s="8">
        <v>24.431339999999999</v>
      </c>
      <c r="M405" s="13">
        <f xml:space="preserve"> stats_auc_ic_summarypage[[#This Row],[AVG_IC50_TCELL]] / stats_auc_ic_summarypage[[#This Row],[AVG_IC50_SOLIDTUMORS]]</f>
        <v>0.41340344000779328</v>
      </c>
      <c r="P405" s="10">
        <v>1</v>
      </c>
      <c r="Q405" s="10">
        <v>41</v>
      </c>
      <c r="R405" s="11" t="s">
        <v>135</v>
      </c>
    </row>
    <row r="406" spans="1:18">
      <c r="A406" s="17" t="s">
        <v>765</v>
      </c>
      <c r="B406" s="6" t="s">
        <v>85</v>
      </c>
      <c r="C406" s="17" t="s">
        <v>766</v>
      </c>
      <c r="D406" s="26">
        <v>-0.29382000000000003</v>
      </c>
      <c r="E406" s="26">
        <v>0.32024000000000002</v>
      </c>
      <c r="F406" s="26">
        <v>0.61406000000000005</v>
      </c>
      <c r="G406" s="30">
        <f xml:space="preserve"> stats_auc_ic_summarypage[[#This Row],[AVG_AUC_TCELL]]/stats_auc_ic_summarypage[[#This Row],[AVG_AUC_SOLIDTUMORS]]</f>
        <v>0.52151255577630851</v>
      </c>
      <c r="H406" s="26">
        <v>-7.0266799999999998</v>
      </c>
      <c r="I406" s="27">
        <v>0</v>
      </c>
      <c r="J406" s="8">
        <v>-14.099159999999999</v>
      </c>
      <c r="K406" s="8">
        <v>8.0798400000000008</v>
      </c>
      <c r="L406" s="8">
        <v>22.178999999999998</v>
      </c>
      <c r="M406" s="13">
        <f xml:space="preserve"> stats_auc_ic_summarypage[[#This Row],[AVG_IC50_TCELL]] / stats_auc_ic_summarypage[[#This Row],[AVG_IC50_SOLIDTUMORS]]</f>
        <v>0.36430136615717579</v>
      </c>
      <c r="N406" s="8">
        <v>-1.7496400000000001</v>
      </c>
      <c r="O406" s="20">
        <v>9.1020000000000004E-2</v>
      </c>
      <c r="P406" s="10">
        <v>23</v>
      </c>
      <c r="Q406" s="10">
        <v>767</v>
      </c>
      <c r="R406" s="11" t="s">
        <v>21</v>
      </c>
    </row>
    <row r="407" spans="1:18">
      <c r="A407" s="17" t="s">
        <v>767</v>
      </c>
      <c r="B407" s="6" t="s">
        <v>768</v>
      </c>
      <c r="C407" s="17" t="s">
        <v>769</v>
      </c>
      <c r="D407" s="26">
        <v>-1.2254</v>
      </c>
      <c r="E407" s="26">
        <v>13.052239999999999</v>
      </c>
      <c r="F407" s="26">
        <v>14.27764</v>
      </c>
      <c r="G407" s="30">
        <f xml:space="preserve"> stats_auc_ic_summarypage[[#This Row],[AVG_AUC_TCELL]]/stats_auc_ic_summarypage[[#This Row],[AVG_AUC_SOLIDTUMORS]]</f>
        <v>0.91417349085703237</v>
      </c>
      <c r="H407" s="26">
        <v>-3.4415694631833365</v>
      </c>
      <c r="I407" s="27">
        <v>2.4834636258808732E-3</v>
      </c>
      <c r="J407" s="8">
        <v>-13.861649999999999</v>
      </c>
      <c r="K407" s="8">
        <v>22.734210000000001</v>
      </c>
      <c r="L407" s="8">
        <v>36.595869999999998</v>
      </c>
      <c r="M407" s="13">
        <f xml:space="preserve"> stats_auc_ic_summarypage[[#This Row],[AVG_IC50_TCELL]] / stats_auc_ic_summarypage[[#This Row],[AVG_IC50_SOLIDTUMORS]]</f>
        <v>0.6212233784850586</v>
      </c>
      <c r="N407" s="8">
        <v>-3.5268514848121457</v>
      </c>
      <c r="O407" s="20">
        <v>1.2048174680665373E-3</v>
      </c>
      <c r="P407" s="10">
        <v>21</v>
      </c>
      <c r="Q407" s="10">
        <v>421</v>
      </c>
      <c r="R407" s="11" t="s">
        <v>135</v>
      </c>
    </row>
    <row r="408" spans="1:18">
      <c r="A408" s="17" t="s">
        <v>128</v>
      </c>
      <c r="B408" s="6" t="s">
        <v>129</v>
      </c>
      <c r="C408" s="17" t="s">
        <v>770</v>
      </c>
      <c r="D408" s="26">
        <v>-8.8349999999999998E-2</v>
      </c>
      <c r="E408" s="26">
        <v>0.79076999999999997</v>
      </c>
      <c r="F408" s="26">
        <v>0.87910999999999995</v>
      </c>
      <c r="G408" s="30">
        <f xml:space="preserve"> stats_auc_ic_summarypage[[#This Row],[AVG_AUC_TCELL]]/stats_auc_ic_summarypage[[#This Row],[AVG_AUC_SOLIDTUMORS]]</f>
        <v>0.89951200646107998</v>
      </c>
      <c r="H408" s="26">
        <v>-2.1823199999999998</v>
      </c>
      <c r="I408" s="27">
        <v>3.8899999999999997E-2</v>
      </c>
      <c r="J408" s="8">
        <v>-13.80495</v>
      </c>
      <c r="K408" s="8">
        <v>5.7595599999999996</v>
      </c>
      <c r="L408" s="8">
        <v>19.564509999999999</v>
      </c>
      <c r="M408" s="13">
        <f xml:space="preserve"> stats_auc_ic_summarypage[[#This Row],[AVG_IC50_TCELL]] / stats_auc_ic_summarypage[[#This Row],[AVG_IC50_SOLIDTUMORS]]</f>
        <v>0.2943881548783997</v>
      </c>
      <c r="N408" s="8">
        <v>-6.8593900000000003</v>
      </c>
      <c r="O408" s="20">
        <v>0</v>
      </c>
      <c r="P408" s="10">
        <v>25</v>
      </c>
      <c r="Q408" s="10">
        <v>796</v>
      </c>
      <c r="R408" s="11" t="s">
        <v>21</v>
      </c>
    </row>
    <row r="409" spans="1:18">
      <c r="A409" s="17" t="s">
        <v>771</v>
      </c>
      <c r="B409" s="6" t="s">
        <v>772</v>
      </c>
      <c r="C409" s="17" t="s">
        <v>125</v>
      </c>
      <c r="D409" s="26">
        <v>0.78859000000000001</v>
      </c>
      <c r="E409" s="26">
        <v>15.87153</v>
      </c>
      <c r="F409" s="26">
        <v>15.082940000000001</v>
      </c>
      <c r="G409" s="30">
        <f xml:space="preserve"> stats_auc_ic_summarypage[[#This Row],[AVG_AUC_TCELL]]/stats_auc_ic_summarypage[[#This Row],[AVG_AUC_SOLIDTUMORS]]</f>
        <v>1.052283573361692</v>
      </c>
      <c r="H409" s="26">
        <v>2.3173419795469266</v>
      </c>
      <c r="I409" s="27">
        <v>3.1846225144181228E-2</v>
      </c>
      <c r="J409" s="8">
        <v>-13.74311</v>
      </c>
      <c r="K409" s="8">
        <v>17.83897</v>
      </c>
      <c r="L409" s="8">
        <v>31.582080000000001</v>
      </c>
      <c r="M409" s="13">
        <f xml:space="preserve"> stats_auc_ic_summarypage[[#This Row],[AVG_IC50_TCELL]] / stats_auc_ic_summarypage[[#This Row],[AVG_IC50_SOLIDTUMORS]]</f>
        <v>0.56484468407400645</v>
      </c>
      <c r="N409" s="8">
        <v>-1.7071418116104817</v>
      </c>
      <c r="O409" s="20">
        <v>9.7941430964040316E-2</v>
      </c>
      <c r="P409" s="10">
        <v>18</v>
      </c>
      <c r="Q409" s="10">
        <v>380</v>
      </c>
      <c r="R409" s="11" t="s">
        <v>135</v>
      </c>
    </row>
    <row r="410" spans="1:18">
      <c r="A410" s="17" t="s">
        <v>773</v>
      </c>
      <c r="B410" s="6" t="s">
        <v>774</v>
      </c>
      <c r="C410" s="17" t="s">
        <v>775</v>
      </c>
      <c r="D410" s="26">
        <v>-0.63222999999999996</v>
      </c>
      <c r="E410" s="26">
        <v>13.354559999999999</v>
      </c>
      <c r="F410" s="26">
        <v>13.986789999999999</v>
      </c>
      <c r="G410" s="30">
        <f xml:space="preserve"> stats_auc_ic_summarypage[[#This Row],[AVG_AUC_TCELL]]/stats_auc_ic_summarypage[[#This Row],[AVG_AUC_SOLIDTUMORS]]</f>
        <v>0.95479806302947279</v>
      </c>
      <c r="H410" s="26">
        <v>-2.4470189894345729</v>
      </c>
      <c r="I410" s="27">
        <v>2.3266156212732859E-2</v>
      </c>
      <c r="J410" s="8">
        <v>-13.71636</v>
      </c>
      <c r="K410" s="8">
        <v>17.844159999999999</v>
      </c>
      <c r="L410" s="8">
        <v>31.56052</v>
      </c>
      <c r="M410" s="13">
        <f xml:space="preserve"> stats_auc_ic_summarypage[[#This Row],[AVG_IC50_TCELL]] / stats_auc_ic_summarypage[[#This Row],[AVG_IC50_SOLIDTUMORS]]</f>
        <v>0.56539499349186895</v>
      </c>
      <c r="N410" s="8">
        <v>-3.9035777241187177</v>
      </c>
      <c r="O410" s="20">
        <v>2.1386958349859809E-4</v>
      </c>
      <c r="P410" s="10">
        <v>21</v>
      </c>
      <c r="Q410" s="10">
        <v>391</v>
      </c>
      <c r="R410" s="11" t="s">
        <v>135</v>
      </c>
    </row>
    <row r="411" spans="1:18">
      <c r="A411" s="17" t="s">
        <v>22</v>
      </c>
      <c r="B411" s="6" t="s">
        <v>22</v>
      </c>
      <c r="C411" s="17" t="s">
        <v>776</v>
      </c>
      <c r="D411" s="26">
        <v>-2.6360000000000001E-2</v>
      </c>
      <c r="E411" s="26">
        <v>0.88273000000000001</v>
      </c>
      <c r="F411" s="26">
        <v>0.90908999999999995</v>
      </c>
      <c r="G411" s="30">
        <f xml:space="preserve"> stats_auc_ic_summarypage[[#This Row],[AVG_AUC_TCELL]]/stats_auc_ic_summarypage[[#This Row],[AVG_AUC_SOLIDTUMORS]]</f>
        <v>0.97100397100397107</v>
      </c>
      <c r="H411" s="26">
        <v>-1.4557599999999999</v>
      </c>
      <c r="I411" s="27">
        <v>0.15936</v>
      </c>
      <c r="J411" s="8">
        <v>-13.650539999999999</v>
      </c>
      <c r="K411" s="8">
        <v>7.8468099999999996</v>
      </c>
      <c r="L411" s="8">
        <v>21.497350000000001</v>
      </c>
      <c r="M411" s="13">
        <f xml:space="preserve"> stats_auc_ic_summarypage[[#This Row],[AVG_IC50_TCELL]] / stats_auc_ic_summarypage[[#This Row],[AVG_IC50_SOLIDTUMORS]]</f>
        <v>0.36501289693845984</v>
      </c>
      <c r="N411" s="8">
        <v>-4.9335500000000003</v>
      </c>
      <c r="O411" s="20">
        <v>0</v>
      </c>
      <c r="P411" s="10">
        <v>21</v>
      </c>
      <c r="Q411" s="10">
        <v>259</v>
      </c>
      <c r="R411" s="11" t="s">
        <v>21</v>
      </c>
    </row>
    <row r="412" spans="1:18">
      <c r="A412" s="17" t="s">
        <v>777</v>
      </c>
      <c r="B412" s="6" t="s">
        <v>778</v>
      </c>
      <c r="C412" s="17" t="s">
        <v>311</v>
      </c>
      <c r="D412" s="26">
        <v>-1.59917</v>
      </c>
      <c r="E412" s="26">
        <v>11.131180000000001</v>
      </c>
      <c r="F412" s="26">
        <v>12.73035</v>
      </c>
      <c r="G412" s="30">
        <f xml:space="preserve"> stats_auc_ic_summarypage[[#This Row],[AVG_AUC_TCELL]]/stats_auc_ic_summarypage[[#This Row],[AVG_AUC_SOLIDTUMORS]]</f>
        <v>0.87438130137820258</v>
      </c>
      <c r="H412" s="26">
        <v>-6.2895139049025817</v>
      </c>
      <c r="I412" s="27">
        <v>2.3894206518449802E-6</v>
      </c>
      <c r="J412" s="8">
        <v>-13.64072</v>
      </c>
      <c r="K412" s="8">
        <v>5.7088400000000004</v>
      </c>
      <c r="L412" s="8">
        <v>19.34956</v>
      </c>
      <c r="M412" s="13">
        <f xml:space="preserve"> stats_auc_ic_summarypage[[#This Row],[AVG_IC50_TCELL]] / stats_auc_ic_summarypage[[#This Row],[AVG_IC50_SOLIDTUMORS]]</f>
        <v>0.29503719981229548</v>
      </c>
      <c r="N412" s="8">
        <v>-11.213369900615776</v>
      </c>
      <c r="O412" s="20">
        <v>2.3728456553494956E-14</v>
      </c>
      <c r="P412" s="10">
        <v>21</v>
      </c>
      <c r="Q412" s="10">
        <v>422</v>
      </c>
      <c r="R412" s="11" t="s">
        <v>135</v>
      </c>
    </row>
    <row r="413" spans="1:18">
      <c r="A413" s="17" t="s">
        <v>588</v>
      </c>
      <c r="B413" s="6" t="s">
        <v>589</v>
      </c>
      <c r="C413" s="17" t="s">
        <v>779</v>
      </c>
      <c r="D413" s="26">
        <v>-2.7039900000000001</v>
      </c>
      <c r="E413" s="26">
        <v>8.6094600000000003</v>
      </c>
      <c r="F413" s="26">
        <v>11.31345</v>
      </c>
      <c r="G413" s="30">
        <f xml:space="preserve"> stats_auc_ic_summarypage[[#This Row],[AVG_AUC_TCELL]]/stats_auc_ic_summarypage[[#This Row],[AVG_AUC_SOLIDTUMORS]]</f>
        <v>0.76099333094679344</v>
      </c>
      <c r="H413" s="26">
        <v>-4.0074506294461898</v>
      </c>
      <c r="I413" s="27">
        <v>9.8935646287198363E-4</v>
      </c>
      <c r="J413" s="8">
        <v>-13.56396</v>
      </c>
      <c r="K413" s="8">
        <v>2.2891900000000001</v>
      </c>
      <c r="L413" s="8">
        <v>15.85314</v>
      </c>
      <c r="M413" s="13">
        <f xml:space="preserve"> stats_auc_ic_summarypage[[#This Row],[AVG_IC50_TCELL]] / stats_auc_ic_summarypage[[#This Row],[AVG_IC50_SOLIDTUMORS]]</f>
        <v>0.14439978452218299</v>
      </c>
      <c r="N413" s="8">
        <v>-3.7660608366783124</v>
      </c>
      <c r="O413" s="20">
        <v>2.0967335023107242E-4</v>
      </c>
      <c r="P413" s="10">
        <v>16</v>
      </c>
      <c r="Q413" s="10">
        <v>224</v>
      </c>
      <c r="R413" s="11" t="s">
        <v>135</v>
      </c>
    </row>
    <row r="414" spans="1:18">
      <c r="A414" s="17" t="s">
        <v>780</v>
      </c>
      <c r="B414" s="6" t="s">
        <v>468</v>
      </c>
      <c r="C414" s="17" t="s">
        <v>781</v>
      </c>
      <c r="D414" s="26">
        <v>-0.87748999999999999</v>
      </c>
      <c r="E414" s="26">
        <v>12.25592</v>
      </c>
      <c r="F414" s="26">
        <v>13.13341</v>
      </c>
      <c r="G414" s="30">
        <f xml:space="preserve"> stats_auc_ic_summarypage[[#This Row],[AVG_AUC_TCELL]]/stats_auc_ic_summarypage[[#This Row],[AVG_AUC_SOLIDTUMORS]]</f>
        <v>0.93318643063758766</v>
      </c>
      <c r="H414" s="26">
        <v>-3.0510435378238934</v>
      </c>
      <c r="I414" s="27">
        <v>5.2677829762219509E-3</v>
      </c>
      <c r="J414" s="8">
        <v>-13.54787</v>
      </c>
      <c r="K414" s="8">
        <v>8.0306599999999992</v>
      </c>
      <c r="L414" s="8">
        <v>21.578530000000001</v>
      </c>
      <c r="M414" s="13">
        <f xml:space="preserve"> stats_auc_ic_summarypage[[#This Row],[AVG_IC50_TCELL]] / stats_auc_ic_summarypage[[#This Row],[AVG_IC50_SOLIDTUMORS]]</f>
        <v>0.37215973469925889</v>
      </c>
      <c r="N414" s="8">
        <v>-3.8540821225888156</v>
      </c>
      <c r="O414" s="20">
        <v>1.560585694597054E-4</v>
      </c>
      <c r="P414" s="10">
        <v>20</v>
      </c>
      <c r="Q414" s="10">
        <v>410</v>
      </c>
      <c r="R414" s="11" t="s">
        <v>135</v>
      </c>
    </row>
    <row r="415" spans="1:18">
      <c r="A415" s="17" t="s">
        <v>782</v>
      </c>
      <c r="B415" s="6" t="s">
        <v>783</v>
      </c>
      <c r="C415" s="17" t="s">
        <v>784</v>
      </c>
      <c r="D415" s="26">
        <v>-0.68511</v>
      </c>
      <c r="E415" s="26">
        <v>12.75027</v>
      </c>
      <c r="F415" s="26">
        <v>13.43538</v>
      </c>
      <c r="G415" s="30">
        <f xml:space="preserve"> stats_auc_ic_summarypage[[#This Row],[AVG_AUC_TCELL]]/stats_auc_ic_summarypage[[#This Row],[AVG_AUC_SOLIDTUMORS]]</f>
        <v>0.94900702473618159</v>
      </c>
      <c r="H415" s="26">
        <v>-2.2870578795467473</v>
      </c>
      <c r="I415" s="27">
        <v>3.3341104338794336E-2</v>
      </c>
      <c r="J415" s="8">
        <v>-13.47941</v>
      </c>
      <c r="K415" s="8">
        <v>11.51914</v>
      </c>
      <c r="L415" s="8">
        <v>24.998550000000002</v>
      </c>
      <c r="M415" s="13">
        <f xml:space="preserve"> stats_auc_ic_summarypage[[#This Row],[AVG_IC50_TCELL]] / stats_auc_ic_summarypage[[#This Row],[AVG_IC50_SOLIDTUMORS]]</f>
        <v>0.46079232595490538</v>
      </c>
      <c r="N415" s="8">
        <v>-2.9718150893952799</v>
      </c>
      <c r="O415" s="20">
        <v>4.0523893987655345E-3</v>
      </c>
      <c r="P415" s="10">
        <v>19</v>
      </c>
      <c r="Q415" s="10">
        <v>417</v>
      </c>
      <c r="R415" s="11" t="s">
        <v>135</v>
      </c>
    </row>
    <row r="416" spans="1:18">
      <c r="A416" s="17" t="s">
        <v>22</v>
      </c>
      <c r="B416" s="6" t="s">
        <v>785</v>
      </c>
      <c r="C416" s="17" t="s">
        <v>786</v>
      </c>
      <c r="D416" s="26">
        <v>-3.2629100000000002</v>
      </c>
      <c r="E416" s="26">
        <v>4.0078699999999996</v>
      </c>
      <c r="F416" s="26">
        <v>7.2707800000000002</v>
      </c>
      <c r="G416" s="30">
        <f xml:space="preserve"> stats_auc_ic_summarypage[[#This Row],[AVG_AUC_TCELL]]/stats_auc_ic_summarypage[[#This Row],[AVG_AUC_SOLIDTUMORS]]</f>
        <v>0.55122971675666155</v>
      </c>
      <c r="H416" s="26">
        <v>-2.9047516132358187</v>
      </c>
      <c r="I416" s="27">
        <v>3.0736043290736707E-2</v>
      </c>
      <c r="J416" s="8">
        <v>-13.40896</v>
      </c>
      <c r="K416" s="8">
        <v>1.75E-3</v>
      </c>
      <c r="L416" s="8">
        <v>13.41071</v>
      </c>
      <c r="M416" s="13">
        <f xml:space="preserve"> stats_auc_ic_summarypage[[#This Row],[AVG_IC50_TCELL]] / stats_auc_ic_summarypage[[#This Row],[AVG_IC50_SOLIDTUMORS]]</f>
        <v>1.3049271813349181E-4</v>
      </c>
      <c r="N416" s="8">
        <v>-3.4311777010624551</v>
      </c>
      <c r="O416" s="20">
        <v>7.3216455362767917E-4</v>
      </c>
      <c r="P416" s="10">
        <v>6</v>
      </c>
      <c r="Q416" s="10">
        <v>198</v>
      </c>
      <c r="R416" s="11" t="s">
        <v>135</v>
      </c>
    </row>
    <row r="417" spans="1:18">
      <c r="A417" s="17" t="s">
        <v>22</v>
      </c>
      <c r="B417" s="6" t="s">
        <v>638</v>
      </c>
      <c r="C417" s="17" t="s">
        <v>787</v>
      </c>
      <c r="D417" s="26">
        <v>-1.1796899999999999</v>
      </c>
      <c r="E417" s="26">
        <v>13.024459999999999</v>
      </c>
      <c r="F417" s="26">
        <v>14.20415</v>
      </c>
      <c r="G417" s="30">
        <f xml:space="preserve"> stats_auc_ic_summarypage[[#This Row],[AVG_AUC_TCELL]]/stats_auc_ic_summarypage[[#This Row],[AVG_AUC_SOLIDTUMORS]]</f>
        <v>0.91694751181872902</v>
      </c>
      <c r="H417" s="26">
        <v>-0.74283407685646397</v>
      </c>
      <c r="I417" s="27">
        <v>0.49831348807565728</v>
      </c>
      <c r="J417" s="8">
        <v>-13.362349999999999</v>
      </c>
      <c r="K417" s="8">
        <v>8.7980699999999992</v>
      </c>
      <c r="L417" s="8">
        <v>22.160409999999999</v>
      </c>
      <c r="M417" s="13">
        <f xml:space="preserve"> stats_auc_ic_summarypage[[#This Row],[AVG_IC50_TCELL]] / stats_auc_ic_summarypage[[#This Row],[AVG_IC50_SOLIDTUMORS]]</f>
        <v>0.39701747395467862</v>
      </c>
      <c r="N417" s="8">
        <v>-1.5231027684169303</v>
      </c>
      <c r="O417" s="20">
        <v>0.17369554058721404</v>
      </c>
      <c r="P417" s="10">
        <v>3</v>
      </c>
      <c r="Q417" s="10">
        <v>181</v>
      </c>
      <c r="R417" s="11" t="s">
        <v>135</v>
      </c>
    </row>
    <row r="418" spans="1:18">
      <c r="A418" s="17" t="s">
        <v>22</v>
      </c>
      <c r="B418" s="6" t="s">
        <v>788</v>
      </c>
      <c r="C418" s="17" t="s">
        <v>789</v>
      </c>
      <c r="D418" s="26">
        <v>-1.92323</v>
      </c>
      <c r="E418" s="26">
        <v>11.602959999999999</v>
      </c>
      <c r="F418" s="26">
        <v>13.526199999999999</v>
      </c>
      <c r="G418" s="30">
        <f xml:space="preserve"> stats_auc_ic_summarypage[[#This Row],[AVG_AUC_TCELL]]/stats_auc_ic_summarypage[[#This Row],[AVG_AUC_SOLIDTUMORS]]</f>
        <v>0.85781372447546245</v>
      </c>
      <c r="H418" s="26">
        <v>-8.2556289931285747</v>
      </c>
      <c r="I418" s="27">
        <v>5.9514719704073016E-8</v>
      </c>
      <c r="J418" s="8">
        <v>-13.347950000000001</v>
      </c>
      <c r="K418" s="8">
        <v>3.0747399999999998</v>
      </c>
      <c r="L418" s="8">
        <v>16.422689999999999</v>
      </c>
      <c r="M418" s="13">
        <f xml:space="preserve"> stats_auc_ic_summarypage[[#This Row],[AVG_IC50_TCELL]] / stats_auc_ic_summarypage[[#This Row],[AVG_IC50_SOLIDTUMORS]]</f>
        <v>0.18722511354717161</v>
      </c>
      <c r="N418" s="8">
        <v>-19.589366999471608</v>
      </c>
      <c r="O418" s="20">
        <v>2.1376005018693178E-27</v>
      </c>
      <c r="P418" s="10">
        <v>20</v>
      </c>
      <c r="Q418" s="10">
        <v>428</v>
      </c>
      <c r="R418" s="11" t="s">
        <v>135</v>
      </c>
    </row>
    <row r="419" spans="1:18">
      <c r="A419" s="17" t="s">
        <v>22</v>
      </c>
      <c r="B419" s="6" t="s">
        <v>638</v>
      </c>
      <c r="C419" s="17" t="s">
        <v>790</v>
      </c>
      <c r="D419" s="26">
        <v>-1.2652300000000001</v>
      </c>
      <c r="E419" s="26">
        <v>12.69253</v>
      </c>
      <c r="F419" s="26">
        <v>13.95776</v>
      </c>
      <c r="G419" s="30">
        <f xml:space="preserve"> stats_auc_ic_summarypage[[#This Row],[AVG_AUC_TCELL]]/stats_auc_ic_summarypage[[#This Row],[AVG_AUC_SOLIDTUMORS]]</f>
        <v>0.90935293342198165</v>
      </c>
      <c r="H419" s="26">
        <v>-7.2975421651220733</v>
      </c>
      <c r="I419" s="27">
        <v>1.8445952630075747E-7</v>
      </c>
      <c r="J419" s="8">
        <v>-13.333209999999999</v>
      </c>
      <c r="K419" s="8">
        <v>8.9295299999999997</v>
      </c>
      <c r="L419" s="8">
        <v>22.262740000000001</v>
      </c>
      <c r="M419" s="13">
        <f xml:space="preserve"> stats_auc_ic_summarypage[[#This Row],[AVG_IC50_TCELL]] / stats_auc_ic_summarypage[[#This Row],[AVG_IC50_SOLIDTUMORS]]</f>
        <v>0.40109752887560107</v>
      </c>
      <c r="N419" s="8">
        <v>-4.5386069922323999</v>
      </c>
      <c r="O419" s="20">
        <v>1.0060109104221761E-5</v>
      </c>
      <c r="P419" s="10">
        <v>17</v>
      </c>
      <c r="Q419" s="10">
        <v>231</v>
      </c>
      <c r="R419" s="11" t="s">
        <v>135</v>
      </c>
    </row>
    <row r="420" spans="1:18">
      <c r="A420" s="17" t="s">
        <v>551</v>
      </c>
      <c r="B420" s="6" t="s">
        <v>85</v>
      </c>
      <c r="C420" s="17" t="s">
        <v>791</v>
      </c>
      <c r="D420" s="26">
        <v>-0.28681000000000001</v>
      </c>
      <c r="E420" s="26">
        <v>0.23668</v>
      </c>
      <c r="F420" s="26">
        <v>0.52349000000000001</v>
      </c>
      <c r="G420" s="30">
        <f xml:space="preserve"> stats_auc_ic_summarypage[[#This Row],[AVG_AUC_TCELL]]/stats_auc_ic_summarypage[[#This Row],[AVG_AUC_SOLIDTUMORS]]</f>
        <v>0.45211942921545778</v>
      </c>
      <c r="H420" s="26">
        <v>-6.84124</v>
      </c>
      <c r="I420" s="27">
        <v>0</v>
      </c>
      <c r="J420" s="8">
        <v>-13.27745</v>
      </c>
      <c r="K420" s="8">
        <v>5.8348399999999998</v>
      </c>
      <c r="L420" s="8">
        <v>19.112300000000001</v>
      </c>
      <c r="M420" s="13">
        <f xml:space="preserve"> stats_auc_ic_summarypage[[#This Row],[AVG_IC50_TCELL]] / stats_auc_ic_summarypage[[#This Row],[AVG_IC50_SOLIDTUMORS]]</f>
        <v>0.30529240332142127</v>
      </c>
      <c r="N420" s="8">
        <v>-2.1625999999999999</v>
      </c>
      <c r="O420" s="20">
        <v>3.8100000000000002E-2</v>
      </c>
      <c r="P420" s="10">
        <v>23</v>
      </c>
      <c r="Q420" s="10">
        <v>751</v>
      </c>
      <c r="R420" s="11" t="s">
        <v>21</v>
      </c>
    </row>
    <row r="421" spans="1:18">
      <c r="A421" s="17" t="s">
        <v>792</v>
      </c>
      <c r="B421" s="6" t="s">
        <v>659</v>
      </c>
      <c r="C421" s="17" t="s">
        <v>793</v>
      </c>
      <c r="D421" s="26">
        <v>-2.5737199999999998</v>
      </c>
      <c r="E421" s="26">
        <v>9.5904299999999996</v>
      </c>
      <c r="F421" s="26">
        <v>12.164160000000001</v>
      </c>
      <c r="G421" s="30">
        <f xml:space="preserve"> stats_auc_ic_summarypage[[#This Row],[AVG_AUC_TCELL]]/stats_auc_ic_summarypage[[#This Row],[AVG_AUC_SOLIDTUMORS]]</f>
        <v>0.7884169560413542</v>
      </c>
      <c r="H421" s="26">
        <v>-8.5763202849652078</v>
      </c>
      <c r="I421" s="27">
        <v>6.3861635528017419E-9</v>
      </c>
      <c r="J421" s="8">
        <v>-13.230869999999999</v>
      </c>
      <c r="K421" s="8">
        <v>2.5631499999999998</v>
      </c>
      <c r="L421" s="8">
        <v>15.79402</v>
      </c>
      <c r="M421" s="13">
        <f xml:space="preserve"> stats_auc_ic_summarypage[[#This Row],[AVG_IC50_TCELL]] / stats_auc_ic_summarypage[[#This Row],[AVG_IC50_SOLIDTUMORS]]</f>
        <v>0.16228610575394992</v>
      </c>
      <c r="N421" s="8">
        <v>-4.7823202310559676</v>
      </c>
      <c r="O421" s="20">
        <v>2.4297460615533911E-6</v>
      </c>
      <c r="P421" s="10">
        <v>23</v>
      </c>
      <c r="Q421" s="10">
        <v>439</v>
      </c>
      <c r="R421" s="11" t="s">
        <v>135</v>
      </c>
    </row>
    <row r="422" spans="1:18">
      <c r="A422" s="17" t="s">
        <v>22</v>
      </c>
      <c r="B422" s="6" t="s">
        <v>515</v>
      </c>
      <c r="C422" s="17" t="s">
        <v>794</v>
      </c>
      <c r="D422" s="26">
        <v>-1.90093</v>
      </c>
      <c r="E422" s="26">
        <v>11.009</v>
      </c>
      <c r="F422" s="26">
        <v>12.909929999999999</v>
      </c>
      <c r="G422" s="30">
        <f xml:space="preserve"> stats_auc_ic_summarypage[[#This Row],[AVG_AUC_TCELL]]/stats_auc_ic_summarypage[[#This Row],[AVG_AUC_SOLIDTUMORS]]</f>
        <v>0.85275443011697205</v>
      </c>
      <c r="H422" s="26">
        <v>-6.6967625763777399</v>
      </c>
      <c r="I422" s="27">
        <v>1.5366238143602791E-6</v>
      </c>
      <c r="J422" s="8">
        <v>-13.20673</v>
      </c>
      <c r="K422" s="8">
        <v>2.5000300000000002</v>
      </c>
      <c r="L422" s="8">
        <v>15.706759999999999</v>
      </c>
      <c r="M422" s="13">
        <f xml:space="preserve"> stats_auc_ic_summarypage[[#This Row],[AVG_IC50_TCELL]] / stats_auc_ic_summarypage[[#This Row],[AVG_IC50_SOLIDTUMORS]]</f>
        <v>0.15916904568478799</v>
      </c>
      <c r="N422" s="8">
        <v>-6.3584908773140878</v>
      </c>
      <c r="O422" s="20">
        <v>5.005243473939078E-10</v>
      </c>
      <c r="P422" s="10">
        <v>20</v>
      </c>
      <c r="Q422" s="10">
        <v>437</v>
      </c>
      <c r="R422" s="11" t="s">
        <v>135</v>
      </c>
    </row>
    <row r="423" spans="1:18">
      <c r="A423" s="17" t="s">
        <v>752</v>
      </c>
      <c r="B423" s="6" t="s">
        <v>795</v>
      </c>
      <c r="C423" s="17" t="s">
        <v>253</v>
      </c>
      <c r="D423" s="26">
        <v>-1.79606</v>
      </c>
      <c r="E423" s="26">
        <v>12.129440000000001</v>
      </c>
      <c r="F423" s="26">
        <v>13.9255</v>
      </c>
      <c r="G423" s="30">
        <f xml:space="preserve"> stats_auc_ic_summarypage[[#This Row],[AVG_AUC_TCELL]]/stats_auc_ic_summarypage[[#This Row],[AVG_AUC_SOLIDTUMORS]]</f>
        <v>0.87102366162794875</v>
      </c>
      <c r="H423" s="26">
        <v>-8.0312442680726424</v>
      </c>
      <c r="I423" s="27">
        <v>6.0118094399718322E-8</v>
      </c>
      <c r="J423" s="8">
        <v>-13.20105</v>
      </c>
      <c r="K423" s="8">
        <v>5.1409500000000001</v>
      </c>
      <c r="L423" s="8">
        <v>18.341999999999999</v>
      </c>
      <c r="M423" s="13">
        <f xml:space="preserve"> stats_auc_ic_summarypage[[#This Row],[AVG_IC50_TCELL]] / stats_auc_ic_summarypage[[#This Row],[AVG_IC50_SOLIDTUMORS]]</f>
        <v>0.28028295714753027</v>
      </c>
      <c r="N423" s="8">
        <v>-4.9328717926790304</v>
      </c>
      <c r="O423" s="20">
        <v>1.1985565812695242E-6</v>
      </c>
      <c r="P423" s="10">
        <v>20</v>
      </c>
      <c r="Q423" s="10">
        <v>406</v>
      </c>
      <c r="R423" s="11" t="s">
        <v>135</v>
      </c>
    </row>
    <row r="424" spans="1:18">
      <c r="A424" s="17" t="s">
        <v>796</v>
      </c>
      <c r="B424" s="6" t="s">
        <v>797</v>
      </c>
      <c r="C424" s="17" t="s">
        <v>798</v>
      </c>
      <c r="D424" s="26">
        <v>-1.9104099999999999</v>
      </c>
      <c r="E424" s="26">
        <v>10.8163</v>
      </c>
      <c r="F424" s="26">
        <v>12.726710000000001</v>
      </c>
      <c r="G424" s="30">
        <f xml:space="preserve"> stats_auc_ic_summarypage[[#This Row],[AVG_AUC_TCELL]]/stats_auc_ic_summarypage[[#This Row],[AVG_AUC_SOLIDTUMORS]]</f>
        <v>0.84988972012405406</v>
      </c>
      <c r="H424" s="26">
        <v>-5.8378886208239749</v>
      </c>
      <c r="I424" s="27">
        <v>5.5989627721965203E-6</v>
      </c>
      <c r="J424" s="8">
        <v>-13.16605</v>
      </c>
      <c r="K424" s="8">
        <v>6.4910300000000003</v>
      </c>
      <c r="L424" s="8">
        <v>19.65709</v>
      </c>
      <c r="M424" s="13">
        <f xml:space="preserve"> stats_auc_ic_summarypage[[#This Row],[AVG_IC50_TCELL]] / stats_auc_ic_summarypage[[#This Row],[AVG_IC50_SOLIDTUMORS]]</f>
        <v>0.33021316990459931</v>
      </c>
      <c r="N424" s="8">
        <v>-4.3856554370645853</v>
      </c>
      <c r="O424" s="20">
        <v>3.2951892653477926E-5</v>
      </c>
      <c r="P424" s="10">
        <v>21</v>
      </c>
      <c r="Q424" s="10">
        <v>432</v>
      </c>
      <c r="R424" s="11" t="s">
        <v>135</v>
      </c>
    </row>
    <row r="425" spans="1:18">
      <c r="A425" s="17" t="s">
        <v>799</v>
      </c>
      <c r="B425" s="6" t="s">
        <v>800</v>
      </c>
      <c r="C425" s="17" t="s">
        <v>801</v>
      </c>
      <c r="D425" s="26">
        <v>-0.84619</v>
      </c>
      <c r="E425" s="26">
        <v>13.279059999999999</v>
      </c>
      <c r="F425" s="26">
        <v>14.12524</v>
      </c>
      <c r="G425" s="30">
        <f xml:space="preserve"> stats_auc_ic_summarypage[[#This Row],[AVG_AUC_TCELL]]/stats_auc_ic_summarypage[[#This Row],[AVG_AUC_SOLIDTUMORS]]</f>
        <v>0.94009446919131989</v>
      </c>
      <c r="H425" s="26">
        <v>-2.2388344936607396</v>
      </c>
      <c r="I425" s="27">
        <v>3.8611169056094054E-2</v>
      </c>
      <c r="J425" s="8">
        <v>-13.144130000000001</v>
      </c>
      <c r="K425" s="8">
        <v>13.53481</v>
      </c>
      <c r="L425" s="8">
        <v>26.678940000000001</v>
      </c>
      <c r="M425" s="13">
        <f xml:space="preserve"> stats_auc_ic_summarypage[[#This Row],[AVG_IC50_TCELL]] / stats_auc_ic_summarypage[[#This Row],[AVG_IC50_SOLIDTUMORS]]</f>
        <v>0.50732188010468182</v>
      </c>
      <c r="N425" s="8">
        <v>-4.4240620214304922</v>
      </c>
      <c r="O425" s="20">
        <v>1.3840939951181546E-4</v>
      </c>
      <c r="P425" s="10">
        <v>17</v>
      </c>
      <c r="Q425" s="10">
        <v>415</v>
      </c>
      <c r="R425" s="11" t="s">
        <v>135</v>
      </c>
    </row>
    <row r="426" spans="1:18">
      <c r="A426" s="17" t="s">
        <v>441</v>
      </c>
      <c r="B426" s="6" t="s">
        <v>442</v>
      </c>
      <c r="C426" s="17" t="s">
        <v>802</v>
      </c>
      <c r="D426" s="26">
        <v>-1.64198</v>
      </c>
      <c r="E426" s="26">
        <v>12.189410000000001</v>
      </c>
      <c r="F426" s="26">
        <v>13.831390000000001</v>
      </c>
      <c r="G426" s="30">
        <f xml:space="preserve"> stats_auc_ic_summarypage[[#This Row],[AVG_AUC_TCELL]]/stats_auc_ic_summarypage[[#This Row],[AVG_AUC_SOLIDTUMORS]]</f>
        <v>0.88128597342711035</v>
      </c>
      <c r="H426" s="26">
        <v>-4.792654980315211</v>
      </c>
      <c r="I426" s="27">
        <v>1.0649182469622087E-4</v>
      </c>
      <c r="J426" s="8">
        <v>-13.084860000000001</v>
      </c>
      <c r="K426" s="8">
        <v>8.1632599999999993</v>
      </c>
      <c r="L426" s="8">
        <v>21.24812</v>
      </c>
      <c r="M426" s="13">
        <f xml:space="preserve"> stats_auc_ic_summarypage[[#This Row],[AVG_IC50_TCELL]] / stats_auc_ic_summarypage[[#This Row],[AVG_IC50_SOLIDTUMORS]]</f>
        <v>0.38418740105006932</v>
      </c>
      <c r="N426" s="8">
        <v>-5.0911806205317509</v>
      </c>
      <c r="O426" s="20">
        <v>3.4718957089077879E-6</v>
      </c>
      <c r="P426" s="10">
        <v>20</v>
      </c>
      <c r="Q426" s="10">
        <v>434</v>
      </c>
      <c r="R426" s="11" t="s">
        <v>135</v>
      </c>
    </row>
    <row r="427" spans="1:18">
      <c r="A427" s="17" t="s">
        <v>803</v>
      </c>
      <c r="B427" s="6" t="s">
        <v>804</v>
      </c>
      <c r="C427" s="17" t="s">
        <v>805</v>
      </c>
      <c r="D427" s="26">
        <v>-0.47260999999999997</v>
      </c>
      <c r="E427" s="26">
        <v>14.0787</v>
      </c>
      <c r="F427" s="26">
        <v>14.551310000000001</v>
      </c>
      <c r="G427" s="30">
        <f xml:space="preserve"> stats_auc_ic_summarypage[[#This Row],[AVG_AUC_TCELL]]/stats_auc_ic_summarypage[[#This Row],[AVG_AUC_SOLIDTUMORS]]</f>
        <v>0.96752113727217681</v>
      </c>
      <c r="H427" s="26">
        <v>-4.0219835037963065</v>
      </c>
      <c r="I427" s="27">
        <v>5.2068567124236747E-4</v>
      </c>
      <c r="J427" s="8">
        <v>-13.03961</v>
      </c>
      <c r="K427" s="8">
        <v>34.196899999999999</v>
      </c>
      <c r="L427" s="8">
        <v>47.236510000000003</v>
      </c>
      <c r="M427" s="13">
        <f xml:space="preserve"> stats_auc_ic_summarypage[[#This Row],[AVG_IC50_TCELL]] / stats_auc_ic_summarypage[[#This Row],[AVG_IC50_SOLIDTUMORS]]</f>
        <v>0.72395060515690079</v>
      </c>
      <c r="N427" s="8">
        <v>-2.3169902787947998</v>
      </c>
      <c r="O427" s="20">
        <v>2.3505033270363886E-2</v>
      </c>
      <c r="P427" s="10">
        <v>20</v>
      </c>
      <c r="Q427" s="10">
        <v>395</v>
      </c>
      <c r="R427" s="11" t="s">
        <v>135</v>
      </c>
    </row>
    <row r="428" spans="1:18">
      <c r="A428" s="17" t="s">
        <v>22</v>
      </c>
      <c r="B428" s="6" t="s">
        <v>22</v>
      </c>
      <c r="C428" s="17" t="s">
        <v>806</v>
      </c>
      <c r="D428" s="26">
        <v>2.3449999999999999E-2</v>
      </c>
      <c r="E428" s="26">
        <v>0.82264000000000004</v>
      </c>
      <c r="F428" s="26">
        <v>0.79918999999999996</v>
      </c>
      <c r="G428" s="30">
        <f xml:space="preserve"> stats_auc_ic_summarypage[[#This Row],[AVG_AUC_TCELL]]/stats_auc_ic_summarypage[[#This Row],[AVG_AUC_SOLIDTUMORS]]</f>
        <v>1.0293422089865991</v>
      </c>
      <c r="H428" s="26">
        <v>1.2070981487626025</v>
      </c>
      <c r="I428" s="27">
        <v>0.23941446716632045</v>
      </c>
      <c r="J428" s="8">
        <v>-13.02866</v>
      </c>
      <c r="K428" s="8">
        <v>6.6407699999999998</v>
      </c>
      <c r="L428" s="8">
        <v>19.669429999999998</v>
      </c>
      <c r="M428" s="13">
        <f xml:space="preserve"> stats_auc_ic_summarypage[[#This Row],[AVG_IC50_TCELL]] / stats_auc_ic_summarypage[[#This Row],[AVG_IC50_SOLIDTUMORS]]</f>
        <v>0.3376188328792446</v>
      </c>
      <c r="N428" s="8">
        <v>-3.0772708960319424</v>
      </c>
      <c r="O428" s="20">
        <v>2.3358932114359533E-3</v>
      </c>
      <c r="P428" s="10">
        <v>23</v>
      </c>
      <c r="Q428" s="10">
        <v>637</v>
      </c>
      <c r="R428" s="11" t="s">
        <v>28</v>
      </c>
    </row>
    <row r="429" spans="1:18">
      <c r="A429" s="17" t="s">
        <v>807</v>
      </c>
      <c r="B429" s="6" t="s">
        <v>808</v>
      </c>
      <c r="C429" s="17" t="s">
        <v>809</v>
      </c>
      <c r="D429" s="26">
        <v>-1.5163500000000001</v>
      </c>
      <c r="E429" s="26">
        <v>12.716570000000001</v>
      </c>
      <c r="F429" s="26">
        <v>14.23292</v>
      </c>
      <c r="G429" s="30">
        <f xml:space="preserve"> stats_auc_ic_summarypage[[#This Row],[AVG_AUC_TCELL]]/stats_auc_ic_summarypage[[#This Row],[AVG_AUC_SOLIDTUMORS]]</f>
        <v>0.89346177734435384</v>
      </c>
      <c r="H429" s="26">
        <v>-8.3161666354161721</v>
      </c>
      <c r="I429" s="27">
        <v>1.3044607450666235E-8</v>
      </c>
      <c r="J429" s="8">
        <v>-12.92642</v>
      </c>
      <c r="K429" s="8">
        <v>17.700140000000001</v>
      </c>
      <c r="L429" s="8">
        <v>30.626550000000002</v>
      </c>
      <c r="M429" s="13">
        <f xml:space="preserve"> stats_auc_ic_summarypage[[#This Row],[AVG_IC50_TCELL]] / stats_auc_ic_summarypage[[#This Row],[AVG_IC50_SOLIDTUMORS]]</f>
        <v>0.57793450453936213</v>
      </c>
      <c r="N429" s="8">
        <v>-3.625759077679374</v>
      </c>
      <c r="O429" s="20">
        <v>4.9490351252461995E-4</v>
      </c>
      <c r="P429" s="10">
        <v>21</v>
      </c>
      <c r="Q429" s="10">
        <v>411</v>
      </c>
      <c r="R429" s="11" t="s">
        <v>135</v>
      </c>
    </row>
    <row r="430" spans="1:18">
      <c r="A430" s="17" t="s">
        <v>810</v>
      </c>
      <c r="B430" s="6" t="s">
        <v>67</v>
      </c>
      <c r="C430" s="17" t="s">
        <v>769</v>
      </c>
      <c r="D430" s="26">
        <v>-3.3419999999999998E-2</v>
      </c>
      <c r="E430" s="26">
        <v>0.93823999999999996</v>
      </c>
      <c r="F430" s="26">
        <v>0.97165000000000001</v>
      </c>
      <c r="G430" s="30">
        <f xml:space="preserve"> stats_auc_ic_summarypage[[#This Row],[AVG_AUC_TCELL]]/stats_auc_ic_summarypage[[#This Row],[AVG_AUC_SOLIDTUMORS]]</f>
        <v>0.96561519065507118</v>
      </c>
      <c r="H430" s="26">
        <v>-0.97333000000000003</v>
      </c>
      <c r="I430" s="27">
        <v>0.34139000000000003</v>
      </c>
      <c r="J430" s="8">
        <v>-12.907159999999999</v>
      </c>
      <c r="K430" s="8">
        <v>11.8596</v>
      </c>
      <c r="L430" s="8">
        <v>24.766749999999998</v>
      </c>
      <c r="M430" s="13">
        <f xml:space="preserve"> stats_auc_ic_summarypage[[#This Row],[AVG_IC50_TCELL]] / stats_auc_ic_summarypage[[#This Row],[AVG_IC50_SOLIDTUMORS]]</f>
        <v>0.47885168623254976</v>
      </c>
      <c r="N430" s="8">
        <v>-7.9015899999999997</v>
      </c>
      <c r="O430" s="20">
        <v>0</v>
      </c>
      <c r="P430" s="10">
        <v>22</v>
      </c>
      <c r="Q430" s="10">
        <v>263</v>
      </c>
      <c r="R430" s="11" t="s">
        <v>21</v>
      </c>
    </row>
    <row r="431" spans="1:18">
      <c r="A431" s="17" t="s">
        <v>22</v>
      </c>
      <c r="B431" s="6" t="s">
        <v>811</v>
      </c>
      <c r="C431" s="17" t="s">
        <v>812</v>
      </c>
      <c r="D431" s="26">
        <v>-1.4676100000000001</v>
      </c>
      <c r="E431" s="26">
        <v>13.0497</v>
      </c>
      <c r="F431" s="26">
        <v>14.51731</v>
      </c>
      <c r="G431" s="30">
        <f xml:space="preserve"> stats_auc_ic_summarypage[[#This Row],[AVG_AUC_TCELL]]/stats_auc_ic_summarypage[[#This Row],[AVG_AUC_SOLIDTUMORS]]</f>
        <v>0.89890620231985119</v>
      </c>
      <c r="H431" s="26">
        <v>-10.004424920693189</v>
      </c>
      <c r="I431" s="27">
        <v>9.5170991996108867E-10</v>
      </c>
      <c r="J431" s="8">
        <v>-12.8874</v>
      </c>
      <c r="K431" s="8">
        <v>10.17595</v>
      </c>
      <c r="L431" s="8">
        <v>23.06335</v>
      </c>
      <c r="M431" s="13">
        <f xml:space="preserve"> stats_auc_ic_summarypage[[#This Row],[AVG_IC50_TCELL]] / stats_auc_ic_summarypage[[#This Row],[AVG_IC50_SOLIDTUMORS]]</f>
        <v>0.44121734266704538</v>
      </c>
      <c r="N431" s="8">
        <v>-7.6042158449074382</v>
      </c>
      <c r="O431" s="20">
        <v>9.7208026343562668E-13</v>
      </c>
      <c r="P431" s="10">
        <v>20</v>
      </c>
      <c r="Q431" s="10">
        <v>427</v>
      </c>
      <c r="R431" s="11" t="s">
        <v>135</v>
      </c>
    </row>
    <row r="432" spans="1:18">
      <c r="A432" s="17" t="s">
        <v>22</v>
      </c>
      <c r="B432" s="6" t="s">
        <v>22</v>
      </c>
      <c r="C432" s="17" t="s">
        <v>813</v>
      </c>
      <c r="D432" s="26">
        <v>-7.9549999999999996E-2</v>
      </c>
      <c r="E432" s="26">
        <v>0.65105999999999997</v>
      </c>
      <c r="F432" s="26">
        <v>0.73060999999999998</v>
      </c>
      <c r="G432" s="30">
        <f xml:space="preserve"> stats_auc_ic_summarypage[[#This Row],[AVG_AUC_TCELL]]/stats_auc_ic_summarypage[[#This Row],[AVG_AUC_SOLIDTUMORS]]</f>
        <v>0.89111838053133685</v>
      </c>
      <c r="H432" s="26">
        <v>-3.8710499999999999</v>
      </c>
      <c r="I432" s="27">
        <v>6.3000000000000003E-4</v>
      </c>
      <c r="J432" s="8">
        <v>-12.83006</v>
      </c>
      <c r="K432" s="8">
        <v>3.81717</v>
      </c>
      <c r="L432" s="8">
        <v>16.64723</v>
      </c>
      <c r="M432" s="13">
        <f xml:space="preserve"> stats_auc_ic_summarypage[[#This Row],[AVG_IC50_TCELL]] / stats_auc_ic_summarypage[[#This Row],[AVG_IC50_SOLIDTUMORS]]</f>
        <v>0.22929760686913078</v>
      </c>
      <c r="N432" s="8">
        <v>-7.6976699999999996</v>
      </c>
      <c r="O432" s="20">
        <v>0</v>
      </c>
      <c r="P432" s="10">
        <v>24</v>
      </c>
      <c r="Q432" s="10">
        <v>766</v>
      </c>
      <c r="R432" s="11" t="s">
        <v>21</v>
      </c>
    </row>
    <row r="433" spans="1:18">
      <c r="A433" s="17" t="s">
        <v>22</v>
      </c>
      <c r="B433" s="6" t="s">
        <v>22</v>
      </c>
      <c r="C433" s="17" t="s">
        <v>814</v>
      </c>
      <c r="D433" s="26">
        <v>-7.8509999999999996E-2</v>
      </c>
      <c r="E433" s="26">
        <v>0.79710999999999999</v>
      </c>
      <c r="F433" s="26">
        <v>0.87561999999999995</v>
      </c>
      <c r="G433" s="30">
        <f xml:space="preserve"> stats_auc_ic_summarypage[[#This Row],[AVG_AUC_TCELL]]/stats_auc_ic_summarypage[[#This Row],[AVG_AUC_SOLIDTUMORS]]</f>
        <v>0.91033781777483391</v>
      </c>
      <c r="H433" s="26">
        <v>-3.19991</v>
      </c>
      <c r="I433" s="27">
        <v>4.0499999999999998E-3</v>
      </c>
      <c r="J433" s="8">
        <v>-12.7691</v>
      </c>
      <c r="K433" s="8">
        <v>4.2917199999999998</v>
      </c>
      <c r="L433" s="8">
        <v>17.06082</v>
      </c>
      <c r="M433" s="13">
        <f xml:space="preserve"> stats_auc_ic_summarypage[[#This Row],[AVG_IC50_TCELL]] / stats_auc_ic_summarypage[[#This Row],[AVG_IC50_SOLIDTUMORS]]</f>
        <v>0.25155414569756906</v>
      </c>
      <c r="N433" s="8">
        <v>-7.6915300000000002</v>
      </c>
      <c r="O433" s="20">
        <v>0</v>
      </c>
      <c r="P433" s="10">
        <v>23</v>
      </c>
      <c r="Q433" s="10">
        <v>791</v>
      </c>
      <c r="R433" s="11" t="s">
        <v>21</v>
      </c>
    </row>
    <row r="434" spans="1:18">
      <c r="A434" s="17" t="s">
        <v>815</v>
      </c>
      <c r="B434" s="6" t="s">
        <v>816</v>
      </c>
      <c r="C434" s="17" t="s">
        <v>817</v>
      </c>
      <c r="D434" s="26">
        <v>0.1452</v>
      </c>
      <c r="E434" s="26">
        <v>14.562200000000001</v>
      </c>
      <c r="F434" s="26">
        <v>14.417</v>
      </c>
      <c r="G434" s="30">
        <f xml:space="preserve"> stats_auc_ic_summarypage[[#This Row],[AVG_AUC_TCELL]]/stats_auc_ic_summarypage[[#This Row],[AVG_AUC_SOLIDTUMORS]]</f>
        <v>1.0100714434348339</v>
      </c>
      <c r="H434" s="26">
        <v>0.58348295303325293</v>
      </c>
      <c r="I434" s="27">
        <v>0.56567954451741742</v>
      </c>
      <c r="J434" s="8">
        <v>-12.76853</v>
      </c>
      <c r="K434" s="8">
        <v>37.376420000000003</v>
      </c>
      <c r="L434" s="8">
        <v>50.144950000000001</v>
      </c>
      <c r="M434" s="13">
        <f xml:space="preserve"> stats_auc_ic_summarypage[[#This Row],[AVG_IC50_TCELL]] / stats_auc_ic_summarypage[[#This Row],[AVG_IC50_SOLIDTUMORS]]</f>
        <v>0.74536757938735609</v>
      </c>
      <c r="N434" s="8">
        <v>-0.76549532159333378</v>
      </c>
      <c r="O434" s="20">
        <v>0.45420284043542447</v>
      </c>
      <c r="P434" s="10">
        <v>16</v>
      </c>
      <c r="Q434" s="10">
        <v>365</v>
      </c>
      <c r="R434" s="11" t="s">
        <v>135</v>
      </c>
    </row>
    <row r="435" spans="1:18">
      <c r="A435" s="17" t="s">
        <v>818</v>
      </c>
      <c r="B435" s="6" t="s">
        <v>819</v>
      </c>
      <c r="C435" s="17" t="s">
        <v>820</v>
      </c>
      <c r="D435" s="26">
        <v>-1.27989</v>
      </c>
      <c r="E435" s="26">
        <v>11.46968</v>
      </c>
      <c r="F435" s="26">
        <v>12.74957</v>
      </c>
      <c r="G435" s="30">
        <f xml:space="preserve"> stats_auc_ic_summarypage[[#This Row],[AVG_AUC_TCELL]]/stats_auc_ic_summarypage[[#This Row],[AVG_AUC_SOLIDTUMORS]]</f>
        <v>0.89961308499031734</v>
      </c>
      <c r="H435" s="26">
        <v>-10.969416855972169</v>
      </c>
      <c r="I435" s="27">
        <v>1.4782619328275353E-11</v>
      </c>
      <c r="J435" s="8">
        <v>-12.746259999999999</v>
      </c>
      <c r="K435" s="8">
        <v>5.9092700000000002</v>
      </c>
      <c r="L435" s="8">
        <v>18.655539999999998</v>
      </c>
      <c r="M435" s="13">
        <f xml:space="preserve"> stats_auc_ic_summarypage[[#This Row],[AVG_IC50_TCELL]] / stats_auc_ic_summarypage[[#This Row],[AVG_IC50_SOLIDTUMORS]]</f>
        <v>0.31675684541964483</v>
      </c>
      <c r="N435" s="8">
        <v>-15.842846719513755</v>
      </c>
      <c r="O435" s="20">
        <v>4.0679560441336428E-26</v>
      </c>
      <c r="P435" s="10">
        <v>22</v>
      </c>
      <c r="Q435" s="10">
        <v>435</v>
      </c>
      <c r="R435" s="11" t="s">
        <v>135</v>
      </c>
    </row>
    <row r="436" spans="1:18">
      <c r="A436" s="17" t="s">
        <v>22</v>
      </c>
      <c r="B436" s="6" t="s">
        <v>821</v>
      </c>
      <c r="C436" s="17" t="s">
        <v>822</v>
      </c>
      <c r="D436" s="26">
        <v>7.1799999999999998E-3</v>
      </c>
      <c r="E436" s="26">
        <v>14.39655</v>
      </c>
      <c r="F436" s="26">
        <v>14.38937</v>
      </c>
      <c r="G436" s="30">
        <f xml:space="preserve"> stats_auc_ic_summarypage[[#This Row],[AVG_AUC_TCELL]]/stats_auc_ic_summarypage[[#This Row],[AVG_AUC_SOLIDTUMORS]]</f>
        <v>1.0004989794549726</v>
      </c>
      <c r="H436" s="26">
        <v>2.7852737350284148E-2</v>
      </c>
      <c r="I436" s="27">
        <v>0.97805345090005136</v>
      </c>
      <c r="J436" s="8">
        <v>-12.59038</v>
      </c>
      <c r="K436" s="8">
        <v>8.9581</v>
      </c>
      <c r="L436" s="8">
        <v>21.548480000000001</v>
      </c>
      <c r="M436" s="13">
        <f xml:space="preserve"> stats_auc_ic_summarypage[[#This Row],[AVG_IC50_TCELL]] / stats_auc_ic_summarypage[[#This Row],[AVG_IC50_SOLIDTUMORS]]</f>
        <v>0.41571841726191355</v>
      </c>
      <c r="N436" s="8">
        <v>-3.2061385451930251</v>
      </c>
      <c r="O436" s="20">
        <v>1.8218750245520418E-3</v>
      </c>
      <c r="P436" s="10">
        <v>20</v>
      </c>
      <c r="Q436" s="10">
        <v>408</v>
      </c>
      <c r="R436" s="11" t="s">
        <v>135</v>
      </c>
    </row>
    <row r="437" spans="1:18">
      <c r="A437" s="17" t="s">
        <v>113</v>
      </c>
      <c r="B437" s="6" t="s">
        <v>114</v>
      </c>
      <c r="C437" s="17" t="s">
        <v>115</v>
      </c>
      <c r="D437" s="26">
        <v>-0.1091</v>
      </c>
      <c r="E437" s="26">
        <v>0.75190000000000001</v>
      </c>
      <c r="F437" s="26">
        <v>0.86099999999999999</v>
      </c>
      <c r="G437" s="30">
        <f xml:space="preserve"> stats_auc_ic_summarypage[[#This Row],[AVG_AUC_TCELL]]/stats_auc_ic_summarypage[[#This Row],[AVG_AUC_SOLIDTUMORS]]</f>
        <v>0.87328687572590014</v>
      </c>
      <c r="H437" s="26">
        <v>-2.5520900000000002</v>
      </c>
      <c r="I437" s="27">
        <v>1.839E-2</v>
      </c>
      <c r="J437" s="8">
        <v>-12.57178</v>
      </c>
      <c r="K437" s="8">
        <v>4.1431800000000001</v>
      </c>
      <c r="L437" s="8">
        <v>16.714960000000001</v>
      </c>
      <c r="M437" s="13">
        <f xml:space="preserve"> stats_auc_ic_summarypage[[#This Row],[AVG_IC50_TCELL]] / stats_auc_ic_summarypage[[#This Row],[AVG_IC50_SOLIDTUMORS]]</f>
        <v>0.24787256445722872</v>
      </c>
      <c r="N437" s="8">
        <v>-7.6305300000000003</v>
      </c>
      <c r="O437" s="20">
        <v>0</v>
      </c>
      <c r="P437" s="10">
        <v>22</v>
      </c>
      <c r="Q437" s="10">
        <v>747</v>
      </c>
      <c r="R437" s="11" t="s">
        <v>21</v>
      </c>
    </row>
    <row r="438" spans="1:18">
      <c r="A438" s="17" t="s">
        <v>22</v>
      </c>
      <c r="B438" s="6" t="s">
        <v>421</v>
      </c>
      <c r="C438" s="17" t="s">
        <v>823</v>
      </c>
      <c r="D438" s="26">
        <v>-3.7378999999999998</v>
      </c>
      <c r="E438" s="26">
        <v>9.4545200000000005</v>
      </c>
      <c r="F438" s="26">
        <v>13.19242</v>
      </c>
      <c r="G438" s="30">
        <f xml:space="preserve"> stats_auc_ic_summarypage[[#This Row],[AVG_AUC_TCELL]]/stats_auc_ic_summarypage[[#This Row],[AVG_AUC_SOLIDTUMORS]]</f>
        <v>0.71666305348071091</v>
      </c>
      <c r="H438" s="26">
        <v>-8.5187042088539968</v>
      </c>
      <c r="I438" s="27">
        <v>2.3070380838872633E-7</v>
      </c>
      <c r="J438" s="8">
        <v>-12.54729</v>
      </c>
      <c r="K438" s="8">
        <v>3.2081200000000001</v>
      </c>
      <c r="L438" s="8">
        <v>15.755409999999999</v>
      </c>
      <c r="M438" s="13">
        <f xml:space="preserve"> stats_auc_ic_summarypage[[#This Row],[AVG_IC50_TCELL]] / stats_auc_ic_summarypage[[#This Row],[AVG_IC50_SOLIDTUMORS]]</f>
        <v>0.20362021680172082</v>
      </c>
      <c r="N438" s="8">
        <v>-4.0796242676855821</v>
      </c>
      <c r="O438" s="20">
        <v>7.1217950867271158E-5</v>
      </c>
      <c r="P438" s="10">
        <v>16</v>
      </c>
      <c r="Q438" s="10">
        <v>381</v>
      </c>
      <c r="R438" s="11" t="s">
        <v>135</v>
      </c>
    </row>
    <row r="439" spans="1:18">
      <c r="A439" s="17" t="s">
        <v>824</v>
      </c>
      <c r="B439" s="6" t="s">
        <v>825</v>
      </c>
      <c r="C439" s="17" t="s">
        <v>826</v>
      </c>
      <c r="D439" s="26">
        <v>-2.0133299999999998</v>
      </c>
      <c r="E439" s="26">
        <v>10.969290000000001</v>
      </c>
      <c r="F439" s="26">
        <v>12.982620000000001</v>
      </c>
      <c r="G439" s="30">
        <f xml:space="preserve"> stats_auc_ic_summarypage[[#This Row],[AVG_AUC_TCELL]]/stats_auc_ic_summarypage[[#This Row],[AVG_AUC_SOLIDTUMORS]]</f>
        <v>0.84492113302245619</v>
      </c>
      <c r="H439" s="26">
        <v>-6.0616529656597899</v>
      </c>
      <c r="I439" s="27">
        <v>3.5871949957693862E-6</v>
      </c>
      <c r="J439" s="8">
        <v>-12.49691</v>
      </c>
      <c r="K439" s="8">
        <v>5.3532000000000002</v>
      </c>
      <c r="L439" s="8">
        <v>17.850100000000001</v>
      </c>
      <c r="M439" s="13">
        <f xml:space="preserve"> stats_auc_ic_summarypage[[#This Row],[AVG_IC50_TCELL]] / stats_auc_ic_summarypage[[#This Row],[AVG_IC50_SOLIDTUMORS]]</f>
        <v>0.29989747956594082</v>
      </c>
      <c r="N439" s="8">
        <v>-4.9781207329155421</v>
      </c>
      <c r="O439" s="20">
        <v>3.2161123782965702E-6</v>
      </c>
      <c r="P439" s="10">
        <v>22</v>
      </c>
      <c r="Q439" s="10">
        <v>431</v>
      </c>
      <c r="R439" s="11" t="s">
        <v>135</v>
      </c>
    </row>
    <row r="440" spans="1:18">
      <c r="A440" s="17" t="s">
        <v>446</v>
      </c>
      <c r="B440" s="6" t="s">
        <v>103</v>
      </c>
      <c r="C440" s="17" t="s">
        <v>827</v>
      </c>
      <c r="D440" s="26">
        <v>6.3E-3</v>
      </c>
      <c r="E440" s="26">
        <v>0.97023000000000004</v>
      </c>
      <c r="F440" s="26">
        <v>0.96394000000000002</v>
      </c>
      <c r="G440" s="30">
        <f xml:space="preserve"> stats_auc_ic_summarypage[[#This Row],[AVG_AUC_TCELL]]/stats_auc_ic_summarypage[[#This Row],[AVG_AUC_SOLIDTUMORS]]</f>
        <v>1.0065253024047141</v>
      </c>
      <c r="H440" s="26">
        <v>0.89756999999999998</v>
      </c>
      <c r="I440" s="27">
        <v>0.3755</v>
      </c>
      <c r="J440" s="8">
        <v>-12.491239999999999</v>
      </c>
      <c r="K440" s="8">
        <v>10.853479999999999</v>
      </c>
      <c r="L440" s="8">
        <v>23.344719999999999</v>
      </c>
      <c r="M440" s="13">
        <f xml:space="preserve"> stats_auc_ic_summarypage[[#This Row],[AVG_IC50_TCELL]] / stats_auc_ic_summarypage[[#This Row],[AVG_IC50_SOLIDTUMORS]]</f>
        <v>0.46492226079387544</v>
      </c>
      <c r="N440" s="8">
        <v>-6.7325299999999997</v>
      </c>
      <c r="O440" s="20">
        <v>0</v>
      </c>
      <c r="P440" s="10">
        <v>22</v>
      </c>
      <c r="Q440" s="10">
        <v>263</v>
      </c>
      <c r="R440" s="11" t="s">
        <v>21</v>
      </c>
    </row>
    <row r="441" spans="1:18">
      <c r="A441" s="17" t="s">
        <v>417</v>
      </c>
      <c r="B441" s="6" t="s">
        <v>418</v>
      </c>
      <c r="C441" s="17" t="s">
        <v>828</v>
      </c>
      <c r="D441" s="26">
        <v>-5.0697000000000001</v>
      </c>
      <c r="E441" s="26">
        <v>9.1064699999999998</v>
      </c>
      <c r="F441" s="26">
        <v>14.176170000000001</v>
      </c>
      <c r="G441" s="30">
        <f xml:space="preserve"> stats_auc_ic_summarypage[[#This Row],[AVG_AUC_TCELL]]/stats_auc_ic_summarypage[[#This Row],[AVG_AUC_SOLIDTUMORS]]</f>
        <v>0.64237872429577236</v>
      </c>
      <c r="H441" s="26">
        <v>-7.0923473439479476</v>
      </c>
      <c r="I441" s="27">
        <v>6.5655243562682506E-7</v>
      </c>
      <c r="J441" s="8">
        <v>-12.46453</v>
      </c>
      <c r="K441" s="8">
        <v>1.53813</v>
      </c>
      <c r="L441" s="8">
        <v>14.002660000000001</v>
      </c>
      <c r="M441" s="13">
        <f xml:space="preserve"> stats_auc_ic_summarypage[[#This Row],[AVG_IC50_TCELL]] / stats_auc_ic_summarypage[[#This Row],[AVG_IC50_SOLIDTUMORS]]</f>
        <v>0.10984555791542464</v>
      </c>
      <c r="N441" s="8">
        <v>-3.8817188176546109</v>
      </c>
      <c r="O441" s="20">
        <v>1.2082143928210235E-4</v>
      </c>
      <c r="P441" s="10">
        <v>21</v>
      </c>
      <c r="Q441" s="10">
        <v>393</v>
      </c>
      <c r="R441" s="11" t="s">
        <v>135</v>
      </c>
    </row>
    <row r="442" spans="1:18">
      <c r="A442" s="17" t="s">
        <v>829</v>
      </c>
      <c r="B442" s="6" t="s">
        <v>228</v>
      </c>
      <c r="C442" s="17" t="s">
        <v>830</v>
      </c>
      <c r="D442" s="26">
        <v>-0.11067</v>
      </c>
      <c r="E442" s="26">
        <v>0.71060999999999996</v>
      </c>
      <c r="F442" s="26">
        <v>0.82128999999999996</v>
      </c>
      <c r="G442" s="30">
        <f xml:space="preserve"> stats_auc_ic_summarypage[[#This Row],[AVG_AUC_TCELL]]/stats_auc_ic_summarypage[[#This Row],[AVG_AUC_SOLIDTUMORS]]</f>
        <v>0.86523639640078409</v>
      </c>
      <c r="H442" s="26">
        <v>-3.8303699999999998</v>
      </c>
      <c r="I442" s="27">
        <v>8.7000000000000001E-4</v>
      </c>
      <c r="J442" s="8">
        <v>-12.445869999999999</v>
      </c>
      <c r="K442" s="8">
        <v>4.8872799999999996</v>
      </c>
      <c r="L442" s="8">
        <v>17.33315</v>
      </c>
      <c r="M442" s="13">
        <f xml:space="preserve"> stats_auc_ic_summarypage[[#This Row],[AVG_IC50_TCELL]] / stats_auc_ic_summarypage[[#This Row],[AVG_IC50_SOLIDTUMORS]]</f>
        <v>0.28196144382296351</v>
      </c>
      <c r="N442" s="8">
        <v>-3.25264</v>
      </c>
      <c r="O442" s="20">
        <v>1.73E-3</v>
      </c>
      <c r="P442" s="10">
        <v>21</v>
      </c>
      <c r="Q442" s="10">
        <v>259</v>
      </c>
      <c r="R442" s="11" t="s">
        <v>21</v>
      </c>
    </row>
    <row r="443" spans="1:18">
      <c r="A443" s="17" t="s">
        <v>470</v>
      </c>
      <c r="B443" s="6" t="s">
        <v>831</v>
      </c>
      <c r="C443" s="17" t="s">
        <v>832</v>
      </c>
      <c r="D443" s="26">
        <v>-0.85709000000000002</v>
      </c>
      <c r="E443" s="26">
        <v>13.792</v>
      </c>
      <c r="F443" s="26">
        <v>14.649089999999999</v>
      </c>
      <c r="G443" s="30">
        <f xml:space="preserve"> stats_auc_ic_summarypage[[#This Row],[AVG_AUC_TCELL]]/stats_auc_ic_summarypage[[#This Row],[AVG_AUC_SOLIDTUMORS]]</f>
        <v>0.94149192885018795</v>
      </c>
      <c r="H443" s="26">
        <v>-2.13182318664964</v>
      </c>
      <c r="I443" s="27">
        <v>9.7527398116380809E-2</v>
      </c>
      <c r="J443" s="8">
        <v>-12.4146</v>
      </c>
      <c r="K443" s="8">
        <v>41.722200000000001</v>
      </c>
      <c r="L443" s="8">
        <v>54.136800000000001</v>
      </c>
      <c r="M443" s="13">
        <f xml:space="preserve"> stats_auc_ic_summarypage[[#This Row],[AVG_IC50_TCELL]] / stats_auc_ic_summarypage[[#This Row],[AVG_IC50_SOLIDTUMORS]]</f>
        <v>0.77068094161457645</v>
      </c>
      <c r="N443" s="8">
        <v>-1.0290279098984318</v>
      </c>
      <c r="O443" s="20">
        <v>0.34187425179989656</v>
      </c>
      <c r="P443" s="10">
        <v>5</v>
      </c>
      <c r="Q443" s="10">
        <v>196</v>
      </c>
      <c r="R443" s="11" t="s">
        <v>135</v>
      </c>
    </row>
    <row r="444" spans="1:18">
      <c r="A444" s="17" t="s">
        <v>833</v>
      </c>
      <c r="B444" s="6" t="s">
        <v>834</v>
      </c>
      <c r="C444" s="17" t="s">
        <v>835</v>
      </c>
      <c r="D444" s="26">
        <v>-0.28454000000000002</v>
      </c>
      <c r="E444" s="26">
        <v>12.38029</v>
      </c>
      <c r="F444" s="26">
        <v>12.66483</v>
      </c>
      <c r="G444" s="30">
        <f xml:space="preserve"> stats_auc_ic_summarypage[[#This Row],[AVG_AUC_TCELL]]/stats_auc_ic_summarypage[[#This Row],[AVG_AUC_SOLIDTUMORS]]</f>
        <v>0.9775330580828957</v>
      </c>
      <c r="H444" s="26">
        <v>-0.70670320693788635</v>
      </c>
      <c r="I444" s="27">
        <v>0.48735342417407657</v>
      </c>
      <c r="J444" s="8">
        <v>-12.33611</v>
      </c>
      <c r="K444" s="8">
        <v>20.312090000000001</v>
      </c>
      <c r="L444" s="8">
        <v>32.648200000000003</v>
      </c>
      <c r="M444" s="13">
        <f xml:space="preserve"> stats_auc_ic_summarypage[[#This Row],[AVG_IC50_TCELL]] / stats_auc_ic_summarypage[[#This Row],[AVG_IC50_SOLIDTUMORS]]</f>
        <v>0.6221503788876569</v>
      </c>
      <c r="N444" s="8">
        <v>-2.9276363560746712</v>
      </c>
      <c r="O444" s="20">
        <v>5.0914535958217298E-3</v>
      </c>
      <c r="P444" s="10">
        <v>21</v>
      </c>
      <c r="Q444" s="10">
        <v>438</v>
      </c>
      <c r="R444" s="11" t="s">
        <v>135</v>
      </c>
    </row>
    <row r="445" spans="1:18">
      <c r="A445" s="17" t="s">
        <v>347</v>
      </c>
      <c r="B445" s="6" t="s">
        <v>348</v>
      </c>
      <c r="C445" s="17" t="s">
        <v>836</v>
      </c>
      <c r="D445" s="26">
        <v>3.5299999999999998E-2</v>
      </c>
      <c r="E445" s="26">
        <v>0.96326000000000001</v>
      </c>
      <c r="F445" s="26">
        <v>0.92796000000000001</v>
      </c>
      <c r="G445" s="30">
        <f xml:space="preserve"> stats_auc_ic_summarypage[[#This Row],[AVG_AUC_TCELL]]/stats_auc_ic_summarypage[[#This Row],[AVG_AUC_SOLIDTUMORS]]</f>
        <v>1.038040432777275</v>
      </c>
      <c r="H445" s="26">
        <v>4.9246102983922579</v>
      </c>
      <c r="I445" s="27">
        <v>2.7348535304085644E-5</v>
      </c>
      <c r="J445" s="8">
        <v>-12.174939999999999</v>
      </c>
      <c r="K445" s="8">
        <v>4.3805300000000003</v>
      </c>
      <c r="L445" s="8">
        <v>16.55547</v>
      </c>
      <c r="M445" s="13">
        <f xml:space="preserve"> stats_auc_ic_summarypage[[#This Row],[AVG_IC50_TCELL]] / stats_auc_ic_summarypage[[#This Row],[AVG_IC50_SOLIDTUMORS]]</f>
        <v>0.26459713919326966</v>
      </c>
      <c r="N445" s="8">
        <v>-7.6131256541792425</v>
      </c>
      <c r="O445" s="20">
        <v>6.9971125275136091E-13</v>
      </c>
      <c r="P445" s="10">
        <v>23</v>
      </c>
      <c r="Q445" s="10">
        <v>626</v>
      </c>
      <c r="R445" s="11" t="s">
        <v>28</v>
      </c>
    </row>
    <row r="446" spans="1:18">
      <c r="A446" s="17" t="s">
        <v>837</v>
      </c>
      <c r="B446" s="6" t="s">
        <v>53</v>
      </c>
      <c r="C446" s="17" t="s">
        <v>605</v>
      </c>
      <c r="D446" s="26">
        <v>4.1090000000000002E-2</v>
      </c>
      <c r="E446" s="26">
        <v>0.93183000000000005</v>
      </c>
      <c r="F446" s="26">
        <v>0.89073999999999998</v>
      </c>
      <c r="G446" s="30">
        <f xml:space="preserve"> stats_auc_ic_summarypage[[#This Row],[AVG_AUC_TCELL]]/stats_auc_ic_summarypage[[#This Row],[AVG_AUC_SOLIDTUMORS]]</f>
        <v>1.0461301838920449</v>
      </c>
      <c r="H446" s="26">
        <v>2.3073700000000001</v>
      </c>
      <c r="I446" s="27">
        <v>2.9399999999999999E-2</v>
      </c>
      <c r="J446" s="8">
        <v>-12.09174</v>
      </c>
      <c r="K446" s="8">
        <v>12.225910000000001</v>
      </c>
      <c r="L446" s="8">
        <v>24.31765</v>
      </c>
      <c r="M446" s="13">
        <f xml:space="preserve"> stats_auc_ic_summarypage[[#This Row],[AVG_IC50_TCELL]] / stats_auc_ic_summarypage[[#This Row],[AVG_IC50_SOLIDTUMORS]]</f>
        <v>0.50275869584437638</v>
      </c>
      <c r="N446" s="8">
        <v>-6.0138199999999999</v>
      </c>
      <c r="O446" s="20">
        <v>0</v>
      </c>
      <c r="P446" s="10">
        <v>23</v>
      </c>
      <c r="Q446" s="10">
        <v>794</v>
      </c>
      <c r="R446" s="11" t="s">
        <v>21</v>
      </c>
    </row>
    <row r="447" spans="1:18">
      <c r="A447" s="17" t="s">
        <v>317</v>
      </c>
      <c r="B447" s="6" t="s">
        <v>838</v>
      </c>
      <c r="C447" s="17" t="s">
        <v>839</v>
      </c>
      <c r="D447" s="26">
        <v>-0.36847000000000002</v>
      </c>
      <c r="E447" s="26">
        <v>13.02665</v>
      </c>
      <c r="F447" s="26">
        <v>13.39512</v>
      </c>
      <c r="G447" s="30">
        <f xml:space="preserve"> stats_auc_ic_summarypage[[#This Row],[AVG_AUC_TCELL]]/stats_auc_ic_summarypage[[#This Row],[AVG_AUC_SOLIDTUMORS]]</f>
        <v>0.97249222104766508</v>
      </c>
      <c r="H447" s="26">
        <v>-2.6394528138286644</v>
      </c>
      <c r="I447" s="27">
        <v>1.4128299061205095E-2</v>
      </c>
      <c r="J447" s="8">
        <v>-12.0847</v>
      </c>
      <c r="K447" s="8">
        <v>32.658580000000001</v>
      </c>
      <c r="L447" s="8">
        <v>44.743279999999999</v>
      </c>
      <c r="M447" s="13">
        <f xml:space="preserve"> stats_auc_ic_summarypage[[#This Row],[AVG_IC50_TCELL]] / stats_auc_ic_summarypage[[#This Row],[AVG_IC50_SOLIDTUMORS]]</f>
        <v>0.72991027926428287</v>
      </c>
      <c r="N447" s="8">
        <v>-1.7809386844114978</v>
      </c>
      <c r="O447" s="20">
        <v>8.7620626257041062E-2</v>
      </c>
      <c r="P447" s="10">
        <v>17</v>
      </c>
      <c r="Q447" s="10">
        <v>231</v>
      </c>
      <c r="R447" s="11" t="s">
        <v>135</v>
      </c>
    </row>
    <row r="448" spans="1:18">
      <c r="A448" s="17" t="s">
        <v>536</v>
      </c>
      <c r="B448" s="6" t="s">
        <v>537</v>
      </c>
      <c r="C448" s="17" t="s">
        <v>840</v>
      </c>
      <c r="D448" s="26">
        <v>-1.8610100000000001</v>
      </c>
      <c r="E448" s="26">
        <v>12.674709999999999</v>
      </c>
      <c r="F448" s="26">
        <v>14.53572</v>
      </c>
      <c r="G448" s="30">
        <f xml:space="preserve"> stats_auc_ic_summarypage[[#This Row],[AVG_AUC_TCELL]]/stats_auc_ic_summarypage[[#This Row],[AVG_AUC_SOLIDTUMORS]]</f>
        <v>0.87196987834107975</v>
      </c>
      <c r="H448" s="26">
        <v>-4.7810246423435965</v>
      </c>
      <c r="I448" s="27">
        <v>3.2263137606742371E-4</v>
      </c>
      <c r="J448" s="8">
        <v>-11.981479999999999</v>
      </c>
      <c r="K448" s="8">
        <v>20.372330000000002</v>
      </c>
      <c r="L448" s="8">
        <v>32.353810000000003</v>
      </c>
      <c r="M448" s="13">
        <f xml:space="preserve"> stats_auc_ic_summarypage[[#This Row],[AVG_IC50_TCELL]] / stats_auc_ic_summarypage[[#This Row],[AVG_IC50_SOLIDTUMORS]]</f>
        <v>0.6296732904100012</v>
      </c>
      <c r="N448" s="8">
        <v>-1.8556634011585014</v>
      </c>
      <c r="O448" s="20">
        <v>7.4667438201068609E-2</v>
      </c>
      <c r="P448" s="10">
        <v>14</v>
      </c>
      <c r="Q448" s="10">
        <v>377</v>
      </c>
      <c r="R448" s="11" t="s">
        <v>135</v>
      </c>
    </row>
    <row r="449" spans="1:18">
      <c r="A449" s="17" t="s">
        <v>841</v>
      </c>
      <c r="B449" s="6" t="s">
        <v>842</v>
      </c>
      <c r="C449" s="17" t="s">
        <v>843</v>
      </c>
      <c r="D449" s="26">
        <v>-1.6845399999999999</v>
      </c>
      <c r="E449" s="26">
        <v>12.55203</v>
      </c>
      <c r="F449" s="26">
        <v>14.236560000000001</v>
      </c>
      <c r="G449" s="30">
        <f xml:space="preserve"> stats_auc_ic_summarypage[[#This Row],[AVG_AUC_TCELL]]/stats_auc_ic_summarypage[[#This Row],[AVG_AUC_SOLIDTUMORS]]</f>
        <v>0.88167576998937947</v>
      </c>
      <c r="H449" s="26">
        <v>-4.3668228568876151</v>
      </c>
      <c r="I449" s="27">
        <v>3.2597686364602699E-4</v>
      </c>
      <c r="J449" s="8">
        <v>-11.91408</v>
      </c>
      <c r="K449" s="8">
        <v>3.5510700000000002</v>
      </c>
      <c r="L449" s="8">
        <v>15.46515</v>
      </c>
      <c r="M449" s="13">
        <f xml:space="preserve"> stats_auc_ic_summarypage[[#This Row],[AVG_IC50_TCELL]] / stats_auc_ic_summarypage[[#This Row],[AVG_IC50_SOLIDTUMORS]]</f>
        <v>0.22961755948050941</v>
      </c>
      <c r="N449" s="8">
        <v>-5.1370522962727572</v>
      </c>
      <c r="O449" s="20">
        <v>4.2506746313120947E-7</v>
      </c>
      <c r="P449" s="10">
        <v>19</v>
      </c>
      <c r="Q449" s="10">
        <v>411</v>
      </c>
      <c r="R449" s="11" t="s">
        <v>135</v>
      </c>
    </row>
    <row r="450" spans="1:18">
      <c r="A450" s="17" t="s">
        <v>486</v>
      </c>
      <c r="B450" s="6" t="s">
        <v>487</v>
      </c>
      <c r="C450" s="17" t="s">
        <v>844</v>
      </c>
      <c r="D450" s="26">
        <v>-2.0363000000000002</v>
      </c>
      <c r="E450" s="26">
        <v>11.31859</v>
      </c>
      <c r="F450" s="26">
        <v>13.354889999999999</v>
      </c>
      <c r="G450" s="30">
        <f xml:space="preserve"> stats_auc_ic_summarypage[[#This Row],[AVG_AUC_TCELL]]/stats_auc_ic_summarypage[[#This Row],[AVG_AUC_SOLIDTUMORS]]</f>
        <v>0.84752401554786305</v>
      </c>
      <c r="H450" s="26">
        <v>-6.7838029455041227</v>
      </c>
      <c r="I450" s="27">
        <v>5.1942135803587734E-6</v>
      </c>
      <c r="J450" s="8">
        <v>-11.8543</v>
      </c>
      <c r="K450" s="8">
        <v>2.9009900000000002</v>
      </c>
      <c r="L450" s="8">
        <v>14.75529</v>
      </c>
      <c r="M450" s="13">
        <f xml:space="preserve"> stats_auc_ic_summarypage[[#This Row],[AVG_IC50_TCELL]] / stats_auc_ic_summarypage[[#This Row],[AVG_IC50_SOLIDTUMORS]]</f>
        <v>0.19660677628159121</v>
      </c>
      <c r="N450" s="8">
        <v>-8.6779949044656881</v>
      </c>
      <c r="O450" s="20">
        <v>3.7892216656049334E-15</v>
      </c>
      <c r="P450" s="10">
        <v>15</v>
      </c>
      <c r="Q450" s="10">
        <v>233</v>
      </c>
      <c r="R450" s="11" t="s">
        <v>135</v>
      </c>
    </row>
    <row r="451" spans="1:18">
      <c r="A451" s="17" t="s">
        <v>845</v>
      </c>
      <c r="B451" s="6" t="s">
        <v>19</v>
      </c>
      <c r="C451" s="17" t="s">
        <v>846</v>
      </c>
      <c r="D451" s="26">
        <v>6.343E-2</v>
      </c>
      <c r="E451" s="26">
        <v>0.73019999999999996</v>
      </c>
      <c r="F451" s="26">
        <v>0.66676999999999997</v>
      </c>
      <c r="G451" s="30">
        <f xml:space="preserve"> stats_auc_ic_summarypage[[#This Row],[AVG_AUC_TCELL]]/stats_auc_ic_summarypage[[#This Row],[AVG_AUC_SOLIDTUMORS]]</f>
        <v>1.0951302548105044</v>
      </c>
      <c r="H451" s="26">
        <v>3.63598</v>
      </c>
      <c r="I451" s="27">
        <v>1.1800000000000001E-3</v>
      </c>
      <c r="J451" s="8">
        <v>-11.80579</v>
      </c>
      <c r="K451" s="8">
        <v>11.241860000000001</v>
      </c>
      <c r="L451" s="8">
        <v>23.047650000000001</v>
      </c>
      <c r="M451" s="13">
        <f xml:space="preserve"> stats_auc_ic_summarypage[[#This Row],[AVG_IC50_TCELL]] / stats_auc_ic_summarypage[[#This Row],[AVG_IC50_SOLIDTUMORS]]</f>
        <v>0.48776599783492031</v>
      </c>
      <c r="N451" s="8">
        <v>-2.8069999999999999</v>
      </c>
      <c r="O451" s="20">
        <v>5.7000000000000002E-3</v>
      </c>
      <c r="P451" s="10">
        <v>22</v>
      </c>
      <c r="Q451" s="10">
        <v>730</v>
      </c>
      <c r="R451" s="11" t="s">
        <v>21</v>
      </c>
    </row>
    <row r="452" spans="1:18">
      <c r="A452" s="17" t="s">
        <v>771</v>
      </c>
      <c r="B452" s="6" t="s">
        <v>847</v>
      </c>
      <c r="C452" s="17" t="s">
        <v>848</v>
      </c>
      <c r="D452" s="26">
        <v>-1.1601399999999999</v>
      </c>
      <c r="E452" s="26">
        <v>13.278890000000001</v>
      </c>
      <c r="F452" s="26">
        <v>14.439030000000001</v>
      </c>
      <c r="G452" s="30">
        <f xml:space="preserve"> stats_auc_ic_summarypage[[#This Row],[AVG_AUC_TCELL]]/stats_auc_ic_summarypage[[#This Row],[AVG_AUC_SOLIDTUMORS]]</f>
        <v>0.9196524974323067</v>
      </c>
      <c r="H452" s="26">
        <v>-3.0294987776162547</v>
      </c>
      <c r="I452" s="27">
        <v>7.294427833981606E-3</v>
      </c>
      <c r="J452" s="8">
        <v>-11.72993</v>
      </c>
      <c r="K452" s="8">
        <v>8.9282599999999999</v>
      </c>
      <c r="L452" s="8">
        <v>20.658200000000001</v>
      </c>
      <c r="M452" s="13">
        <f xml:space="preserve"> stats_auc_ic_summarypage[[#This Row],[AVG_IC50_TCELL]] / stats_auc_ic_summarypage[[#This Row],[AVG_IC50_SOLIDTUMORS]]</f>
        <v>0.43218963898113094</v>
      </c>
      <c r="N452" s="8">
        <v>-3.4594402795864525</v>
      </c>
      <c r="O452" s="20">
        <v>6.9518988021206461E-4</v>
      </c>
      <c r="P452" s="10">
        <v>18</v>
      </c>
      <c r="Q452" s="10">
        <v>376</v>
      </c>
      <c r="R452" s="11" t="s">
        <v>135</v>
      </c>
    </row>
    <row r="453" spans="1:18">
      <c r="A453" s="17" t="s">
        <v>149</v>
      </c>
      <c r="B453" s="6" t="s">
        <v>849</v>
      </c>
      <c r="C453" s="17" t="s">
        <v>203</v>
      </c>
      <c r="D453" s="26">
        <v>-0.74878999999999996</v>
      </c>
      <c r="E453" s="26">
        <v>11.86112</v>
      </c>
      <c r="F453" s="26">
        <v>12.609909999999999</v>
      </c>
      <c r="G453" s="30">
        <f xml:space="preserve"> stats_auc_ic_summarypage[[#This Row],[AVG_AUC_TCELL]]/stats_auc_ic_summarypage[[#This Row],[AVG_AUC_SOLIDTUMORS]]</f>
        <v>0.94061892590827378</v>
      </c>
      <c r="H453" s="26">
        <v>-2.0726620580436208</v>
      </c>
      <c r="I453" s="27">
        <v>5.1281672707072214E-2</v>
      </c>
      <c r="J453" s="8">
        <v>-11.725210000000001</v>
      </c>
      <c r="K453" s="8">
        <v>7.4735800000000001</v>
      </c>
      <c r="L453" s="8">
        <v>19.198789999999999</v>
      </c>
      <c r="M453" s="13">
        <f xml:space="preserve"> stats_auc_ic_summarypage[[#This Row],[AVG_IC50_TCELL]] / stats_auc_ic_summarypage[[#This Row],[AVG_IC50_SOLIDTUMORS]]</f>
        <v>0.38927349067311018</v>
      </c>
      <c r="N453" s="8">
        <v>-4.8948533191623005</v>
      </c>
      <c r="O453" s="20">
        <v>4.6482044255179701E-6</v>
      </c>
      <c r="P453" s="10">
        <v>20</v>
      </c>
      <c r="Q453" s="10">
        <v>430</v>
      </c>
      <c r="R453" s="11" t="s">
        <v>135</v>
      </c>
    </row>
    <row r="454" spans="1:18">
      <c r="A454" s="17" t="s">
        <v>850</v>
      </c>
      <c r="B454" s="6" t="s">
        <v>851</v>
      </c>
      <c r="C454" s="17" t="s">
        <v>852</v>
      </c>
      <c r="D454" s="26">
        <v>-2.2435900000000002</v>
      </c>
      <c r="E454" s="26">
        <v>9.7565500000000007</v>
      </c>
      <c r="F454" s="26">
        <v>12.00013</v>
      </c>
      <c r="G454" s="30">
        <f xml:space="preserve"> stats_auc_ic_summarypage[[#This Row],[AVG_AUC_TCELL]]/stats_auc_ic_summarypage[[#This Row],[AVG_AUC_SOLIDTUMORS]]</f>
        <v>0.81303702543222456</v>
      </c>
      <c r="H454" s="26">
        <v>-4.9887624522951128</v>
      </c>
      <c r="I454" s="27">
        <v>1.569232674384861E-4</v>
      </c>
      <c r="J454" s="8">
        <v>-11.715120000000001</v>
      </c>
      <c r="K454" s="8">
        <v>1.75566</v>
      </c>
      <c r="L454" s="8">
        <v>13.47078</v>
      </c>
      <c r="M454" s="13">
        <f xml:space="preserve"> stats_auc_ic_summarypage[[#This Row],[AVG_IC50_TCELL]] / stats_auc_ic_summarypage[[#This Row],[AVG_IC50_SOLIDTUMORS]]</f>
        <v>0.13033098306111451</v>
      </c>
      <c r="N454" s="8">
        <v>-4.6162814323812933</v>
      </c>
      <c r="O454" s="20">
        <v>5.2323304760796362E-6</v>
      </c>
      <c r="P454" s="10">
        <v>15</v>
      </c>
      <c r="Q454" s="10">
        <v>410</v>
      </c>
      <c r="R454" s="11" t="s">
        <v>135</v>
      </c>
    </row>
    <row r="455" spans="1:18">
      <c r="A455" s="17" t="s">
        <v>853</v>
      </c>
      <c r="B455" s="6" t="s">
        <v>199</v>
      </c>
      <c r="C455" s="17" t="s">
        <v>854</v>
      </c>
      <c r="D455" s="26">
        <v>-0.17233000000000001</v>
      </c>
      <c r="E455" s="26">
        <v>0.59230000000000005</v>
      </c>
      <c r="F455" s="26">
        <v>0.76463999999999999</v>
      </c>
      <c r="G455" s="30">
        <f xml:space="preserve"> stats_auc_ic_summarypage[[#This Row],[AVG_AUC_TCELL]]/stats_auc_ic_summarypage[[#This Row],[AVG_AUC_SOLIDTUMORS]]</f>
        <v>0.77461288972588416</v>
      </c>
      <c r="H455" s="26">
        <v>-4.8555400000000004</v>
      </c>
      <c r="I455" s="27">
        <v>1.6299999999999999E-3</v>
      </c>
      <c r="J455" s="8">
        <v>-11.708550000000001</v>
      </c>
      <c r="K455" s="8">
        <v>1.2723899999999999</v>
      </c>
      <c r="L455" s="8">
        <v>12.98094</v>
      </c>
      <c r="M455" s="13">
        <f xml:space="preserve"> stats_auc_ic_summarypage[[#This Row],[AVG_IC50_TCELL]] / stats_auc_ic_summarypage[[#This Row],[AVG_IC50_SOLIDTUMORS]]</f>
        <v>9.8019866049762178E-2</v>
      </c>
      <c r="N455" s="8">
        <v>-7.3565800000000001</v>
      </c>
      <c r="O455" s="20">
        <v>0</v>
      </c>
      <c r="P455" s="10">
        <v>8</v>
      </c>
      <c r="Q455" s="10">
        <v>444</v>
      </c>
      <c r="R455" s="11" t="s">
        <v>21</v>
      </c>
    </row>
    <row r="456" spans="1:18">
      <c r="A456" s="17" t="s">
        <v>855</v>
      </c>
      <c r="B456" s="6" t="s">
        <v>856</v>
      </c>
      <c r="C456" s="17" t="s">
        <v>857</v>
      </c>
      <c r="D456" s="26">
        <v>-0.25106000000000001</v>
      </c>
      <c r="E456" s="26">
        <v>12.637890000000001</v>
      </c>
      <c r="F456" s="26">
        <v>12.888949999999999</v>
      </c>
      <c r="G456" s="30">
        <f xml:space="preserve"> stats_auc_ic_summarypage[[#This Row],[AVG_AUC_TCELL]]/stats_auc_ic_summarypage[[#This Row],[AVG_AUC_SOLIDTUMORS]]</f>
        <v>0.98052129925246057</v>
      </c>
      <c r="H456" s="26">
        <v>-0.7895719478748231</v>
      </c>
      <c r="I456" s="27">
        <v>0.43850198700419774</v>
      </c>
      <c r="J456" s="8">
        <v>-11.597479999999999</v>
      </c>
      <c r="K456" s="8">
        <v>29.216360000000002</v>
      </c>
      <c r="L456" s="8">
        <v>40.813839999999999</v>
      </c>
      <c r="M456" s="13">
        <f xml:space="preserve"> stats_auc_ic_summarypage[[#This Row],[AVG_IC50_TCELL]] / stats_auc_ic_summarypage[[#This Row],[AVG_IC50_SOLIDTUMORS]]</f>
        <v>0.71584442924262948</v>
      </c>
      <c r="N456" s="8">
        <v>-1.4820133172347429</v>
      </c>
      <c r="O456" s="20">
        <v>0.15108026788635237</v>
      </c>
      <c r="P456" s="10">
        <v>21</v>
      </c>
      <c r="Q456" s="10">
        <v>432</v>
      </c>
      <c r="R456" s="11" t="s">
        <v>135</v>
      </c>
    </row>
    <row r="457" spans="1:18">
      <c r="A457" s="17" t="s">
        <v>858</v>
      </c>
      <c r="B457" s="6" t="s">
        <v>859</v>
      </c>
      <c r="C457" s="17" t="s">
        <v>860</v>
      </c>
      <c r="D457" s="26">
        <v>-0.34277000000000002</v>
      </c>
      <c r="E457" s="26">
        <v>13.15706</v>
      </c>
      <c r="F457" s="26">
        <v>13.499829999999999</v>
      </c>
      <c r="G457" s="30">
        <f xml:space="preserve"> stats_auc_ic_summarypage[[#This Row],[AVG_AUC_TCELL]]/stats_auc_ic_summarypage[[#This Row],[AVG_AUC_SOLIDTUMORS]]</f>
        <v>0.97460930989501349</v>
      </c>
      <c r="H457" s="26">
        <v>-0.8901879262881246</v>
      </c>
      <c r="I457" s="27">
        <v>0.3849648521512663</v>
      </c>
      <c r="J457" s="8">
        <v>-11.57569</v>
      </c>
      <c r="K457" s="8">
        <v>4.8585599999999998</v>
      </c>
      <c r="L457" s="8">
        <v>16.434249999999999</v>
      </c>
      <c r="M457" s="13">
        <f xml:space="preserve"> stats_auc_ic_summarypage[[#This Row],[AVG_IC50_TCELL]] / stats_auc_ic_summarypage[[#This Row],[AVG_IC50_SOLIDTUMORS]]</f>
        <v>0.29563624747098288</v>
      </c>
      <c r="N457" s="8">
        <v>-5.6989437221491812</v>
      </c>
      <c r="O457" s="20">
        <v>3.215728018826216E-7</v>
      </c>
      <c r="P457" s="10">
        <v>18</v>
      </c>
      <c r="Q457" s="10">
        <v>400</v>
      </c>
      <c r="R457" s="11" t="s">
        <v>135</v>
      </c>
    </row>
    <row r="458" spans="1:18">
      <c r="A458" s="17" t="s">
        <v>861</v>
      </c>
      <c r="B458" s="6" t="s">
        <v>862</v>
      </c>
      <c r="C458" s="17" t="s">
        <v>230</v>
      </c>
      <c r="D458" s="26">
        <v>-0.34567999999999999</v>
      </c>
      <c r="E458" s="26">
        <v>13.74</v>
      </c>
      <c r="F458" s="26">
        <v>14.08568</v>
      </c>
      <c r="G458" s="30">
        <f xml:space="preserve"> stats_auc_ic_summarypage[[#This Row],[AVG_AUC_TCELL]]/stats_auc_ic_summarypage[[#This Row],[AVG_AUC_SOLIDTUMORS]]</f>
        <v>0.9754587637941512</v>
      </c>
      <c r="H458" s="26">
        <v>-1.5030072088721729</v>
      </c>
      <c r="I458" s="27">
        <v>0.14832530279046371</v>
      </c>
      <c r="J458" s="8">
        <v>-11.526680000000001</v>
      </c>
      <c r="K458" s="8">
        <v>17.336760000000002</v>
      </c>
      <c r="L458" s="8">
        <v>28.86345</v>
      </c>
      <c r="M458" s="13">
        <f xml:space="preserve"> stats_auc_ic_summarypage[[#This Row],[AVG_IC50_TCELL]] / stats_auc_ic_summarypage[[#This Row],[AVG_IC50_SOLIDTUMORS]]</f>
        <v>0.60064753173996877</v>
      </c>
      <c r="N458" s="8">
        <v>-2.3878281641685217</v>
      </c>
      <c r="O458" s="20">
        <v>2.2405544137685019E-2</v>
      </c>
      <c r="P458" s="10">
        <v>18</v>
      </c>
      <c r="Q458" s="10">
        <v>400</v>
      </c>
      <c r="R458" s="11" t="s">
        <v>135</v>
      </c>
    </row>
    <row r="459" spans="1:18">
      <c r="A459" s="17" t="s">
        <v>575</v>
      </c>
      <c r="B459" s="6" t="s">
        <v>863</v>
      </c>
      <c r="C459" s="17" t="s">
        <v>864</v>
      </c>
      <c r="D459" s="26">
        <v>-1.13547</v>
      </c>
      <c r="E459" s="26">
        <v>12.68289</v>
      </c>
      <c r="F459" s="26">
        <v>13.81836</v>
      </c>
      <c r="G459" s="30">
        <f xml:space="preserve"> stats_auc_ic_summarypage[[#This Row],[AVG_AUC_TCELL]]/stats_auc_ic_summarypage[[#This Row],[AVG_AUC_SOLIDTUMORS]]</f>
        <v>0.91782888852222699</v>
      </c>
      <c r="H459" s="26">
        <v>-4.6125089580530938</v>
      </c>
      <c r="I459" s="27">
        <v>2.1551992178104256E-4</v>
      </c>
      <c r="J459" s="8">
        <v>-11.48826</v>
      </c>
      <c r="K459" s="8">
        <v>6.4846700000000004</v>
      </c>
      <c r="L459" s="8">
        <v>17.972930000000002</v>
      </c>
      <c r="M459" s="13">
        <f xml:space="preserve"> stats_auc_ic_summarypage[[#This Row],[AVG_IC50_TCELL]] / stats_auc_ic_summarypage[[#This Row],[AVG_IC50_SOLIDTUMORS]]</f>
        <v>0.3608020506394895</v>
      </c>
      <c r="N459" s="8">
        <v>-14.174618257520999</v>
      </c>
      <c r="O459" s="20">
        <v>1.5320858144769382E-14</v>
      </c>
      <c r="P459" s="10">
        <v>18</v>
      </c>
      <c r="Q459" s="10">
        <v>400</v>
      </c>
      <c r="R459" s="11" t="s">
        <v>135</v>
      </c>
    </row>
    <row r="460" spans="1:18">
      <c r="A460" s="17" t="s">
        <v>22</v>
      </c>
      <c r="B460" s="6" t="s">
        <v>638</v>
      </c>
      <c r="C460" s="17" t="s">
        <v>865</v>
      </c>
      <c r="D460" s="26">
        <v>-0.84497999999999995</v>
      </c>
      <c r="E460" s="26">
        <v>11.514419999999999</v>
      </c>
      <c r="F460" s="26">
        <v>12.359389999999999</v>
      </c>
      <c r="G460" s="30">
        <f xml:space="preserve"> stats_auc_ic_summarypage[[#This Row],[AVG_AUC_TCELL]]/stats_auc_ic_summarypage[[#This Row],[AVG_AUC_SOLIDTUMORS]]</f>
        <v>0.93163335730970542</v>
      </c>
      <c r="H460" s="26">
        <v>-5.9362293870915694</v>
      </c>
      <c r="I460" s="27">
        <v>3.2703021705556493E-6</v>
      </c>
      <c r="J460" s="8">
        <v>-11.46805</v>
      </c>
      <c r="K460" s="8">
        <v>6.4193499999999997</v>
      </c>
      <c r="L460" s="8">
        <v>17.887409999999999</v>
      </c>
      <c r="M460" s="13">
        <f xml:space="preserve"> stats_auc_ic_summarypage[[#This Row],[AVG_IC50_TCELL]] / stats_auc_ic_summarypage[[#This Row],[AVG_IC50_SOLIDTUMORS]]</f>
        <v>0.35887532068644928</v>
      </c>
      <c r="N460" s="8">
        <v>-10.515592588168666</v>
      </c>
      <c r="O460" s="20">
        <v>1.859894274765378E-21</v>
      </c>
      <c r="P460" s="10">
        <v>17</v>
      </c>
      <c r="Q460" s="10">
        <v>235</v>
      </c>
      <c r="R460" s="11" t="s">
        <v>135</v>
      </c>
    </row>
    <row r="461" spans="1:18">
      <c r="A461" s="17" t="s">
        <v>824</v>
      </c>
      <c r="B461" s="6" t="s">
        <v>825</v>
      </c>
      <c r="C461" s="17" t="s">
        <v>866</v>
      </c>
      <c r="D461" s="26">
        <v>-7.1919999999999998E-2</v>
      </c>
      <c r="E461" s="26">
        <v>14.0166</v>
      </c>
      <c r="F461" s="26">
        <v>14.088520000000001</v>
      </c>
      <c r="G461" s="30">
        <f xml:space="preserve"> stats_auc_ic_summarypage[[#This Row],[AVG_AUC_TCELL]]/stats_auc_ic_summarypage[[#This Row],[AVG_AUC_SOLIDTUMORS]]</f>
        <v>0.99489513447828437</v>
      </c>
      <c r="H461" s="26">
        <v>-0.28318233814772514</v>
      </c>
      <c r="I461" s="27">
        <v>0.7796125386665218</v>
      </c>
      <c r="J461" s="8">
        <v>-11.45966</v>
      </c>
      <c r="K461" s="8">
        <v>18.984970000000001</v>
      </c>
      <c r="L461" s="8">
        <v>30.44463</v>
      </c>
      <c r="M461" s="13">
        <f xml:space="preserve"> stats_auc_ic_summarypage[[#This Row],[AVG_IC50_TCELL]] / stats_auc_ic_summarypage[[#This Row],[AVG_IC50_SOLIDTUMORS]]</f>
        <v>0.62359010439607909</v>
      </c>
      <c r="N461" s="8">
        <v>-2.0032556380563742</v>
      </c>
      <c r="O461" s="20">
        <v>5.4199962968422506E-2</v>
      </c>
      <c r="P461" s="10">
        <v>19</v>
      </c>
      <c r="Q461" s="10">
        <v>418</v>
      </c>
      <c r="R461" s="11" t="s">
        <v>135</v>
      </c>
    </row>
    <row r="462" spans="1:18">
      <c r="A462" s="17" t="s">
        <v>867</v>
      </c>
      <c r="B462" s="6" t="s">
        <v>868</v>
      </c>
      <c r="C462" s="17" t="s">
        <v>869</v>
      </c>
      <c r="D462" s="26">
        <v>-1.09802</v>
      </c>
      <c r="E462" s="26">
        <v>11.284319999999999</v>
      </c>
      <c r="F462" s="26">
        <v>12.382339999999999</v>
      </c>
      <c r="G462" s="30">
        <f xml:space="preserve"> stats_auc_ic_summarypage[[#This Row],[AVG_AUC_TCELL]]/stats_auc_ic_summarypage[[#This Row],[AVG_AUC_SOLIDTUMORS]]</f>
        <v>0.91132370779674921</v>
      </c>
      <c r="H462" s="26">
        <v>-6.1159578866865605</v>
      </c>
      <c r="I462" s="27">
        <v>5.0097019442463197E-6</v>
      </c>
      <c r="J462" s="8">
        <v>-11.439719999999999</v>
      </c>
      <c r="K462" s="8">
        <v>6.8779599999999999</v>
      </c>
      <c r="L462" s="8">
        <v>18.317679999999999</v>
      </c>
      <c r="M462" s="13">
        <f xml:space="preserve"> stats_auc_ic_summarypage[[#This Row],[AVG_IC50_TCELL]] / stats_auc_ic_summarypage[[#This Row],[AVG_IC50_SOLIDTUMORS]]</f>
        <v>0.37548204794493628</v>
      </c>
      <c r="N462" s="8">
        <v>-8.6207482747802473</v>
      </c>
      <c r="O462" s="20">
        <v>5.1318504892646242E-14</v>
      </c>
      <c r="P462" s="10">
        <v>19</v>
      </c>
      <c r="Q462" s="10">
        <v>425</v>
      </c>
      <c r="R462" s="11" t="s">
        <v>135</v>
      </c>
    </row>
    <row r="463" spans="1:18">
      <c r="A463" s="17" t="s">
        <v>870</v>
      </c>
      <c r="B463" s="6" t="s">
        <v>871</v>
      </c>
      <c r="C463" s="17" t="s">
        <v>872</v>
      </c>
      <c r="D463" s="26">
        <v>-1.08304</v>
      </c>
      <c r="E463" s="26">
        <v>11.828860000000001</v>
      </c>
      <c r="F463" s="26">
        <v>12.911899999999999</v>
      </c>
      <c r="G463" s="30">
        <f xml:space="preserve"> stats_auc_ic_summarypage[[#This Row],[AVG_AUC_TCELL]]/stats_auc_ic_summarypage[[#This Row],[AVG_AUC_SOLIDTUMORS]]</f>
        <v>0.91612078780040129</v>
      </c>
      <c r="H463" s="26">
        <v>-7.8123342833423548</v>
      </c>
      <c r="I463" s="27">
        <v>2.3292859133565671E-8</v>
      </c>
      <c r="J463" s="8">
        <v>-11.425789999999999</v>
      </c>
      <c r="K463" s="8">
        <v>7.0655200000000002</v>
      </c>
      <c r="L463" s="8">
        <v>18.491309999999999</v>
      </c>
      <c r="M463" s="13">
        <f xml:space="preserve"> stats_auc_ic_summarypage[[#This Row],[AVG_IC50_TCELL]] / stats_auc_ic_summarypage[[#This Row],[AVG_IC50_SOLIDTUMORS]]</f>
        <v>0.38209948348710832</v>
      </c>
      <c r="N463" s="8">
        <v>-6.2640459201834471</v>
      </c>
      <c r="O463" s="20">
        <v>2.2576076587145592E-9</v>
      </c>
      <c r="P463" s="10">
        <v>21</v>
      </c>
      <c r="Q463" s="10">
        <v>435</v>
      </c>
      <c r="R463" s="11" t="s">
        <v>135</v>
      </c>
    </row>
    <row r="464" spans="1:18">
      <c r="A464" s="17" t="s">
        <v>873</v>
      </c>
      <c r="B464" s="6" t="s">
        <v>103</v>
      </c>
      <c r="C464" s="17" t="s">
        <v>874</v>
      </c>
      <c r="D464" s="26">
        <v>8.5199999999999998E-3</v>
      </c>
      <c r="E464" s="26">
        <v>0.69372</v>
      </c>
      <c r="F464" s="26">
        <v>0.68520000000000003</v>
      </c>
      <c r="G464" s="30">
        <f xml:space="preserve"> stats_auc_ic_summarypage[[#This Row],[AVG_AUC_TCELL]]/stats_auc_ic_summarypage[[#This Row],[AVG_AUC_SOLIDTUMORS]]</f>
        <v>1.0124343257443082</v>
      </c>
      <c r="H464" s="26">
        <v>0.52986</v>
      </c>
      <c r="I464" s="27">
        <v>0.59999000000000002</v>
      </c>
      <c r="J464" s="8">
        <v>-11.33991</v>
      </c>
      <c r="K464" s="8">
        <v>4.6174299999999997</v>
      </c>
      <c r="L464" s="8">
        <v>15.95735</v>
      </c>
      <c r="M464" s="13">
        <f xml:space="preserve"> stats_auc_ic_summarypage[[#This Row],[AVG_IC50_TCELL]] / stats_auc_ic_summarypage[[#This Row],[AVG_IC50_SOLIDTUMORS]]</f>
        <v>0.28936070212159287</v>
      </c>
      <c r="N464" s="8">
        <v>-5.56372</v>
      </c>
      <c r="O464" s="20">
        <v>0</v>
      </c>
      <c r="P464" s="10">
        <v>24</v>
      </c>
      <c r="Q464" s="10">
        <v>760</v>
      </c>
      <c r="R464" s="11" t="s">
        <v>21</v>
      </c>
    </row>
    <row r="465" spans="1:18">
      <c r="A465" s="17" t="s">
        <v>875</v>
      </c>
      <c r="B465" s="6" t="s">
        <v>876</v>
      </c>
      <c r="C465" s="17" t="s">
        <v>877</v>
      </c>
      <c r="D465" s="26">
        <v>-2.3428499999999999</v>
      </c>
      <c r="E465" s="26">
        <v>11.080069999999999</v>
      </c>
      <c r="F465" s="26">
        <v>13.42292</v>
      </c>
      <c r="G465" s="30">
        <f xml:space="preserve"> stats_auc_ic_summarypage[[#This Row],[AVG_AUC_TCELL]]/stats_auc_ic_summarypage[[#This Row],[AVG_AUC_SOLIDTUMORS]]</f>
        <v>0.8254589910392075</v>
      </c>
      <c r="H465" s="26">
        <v>-3.8455632907646771</v>
      </c>
      <c r="I465" s="27">
        <v>1.4307595610958922E-3</v>
      </c>
      <c r="J465" s="8">
        <v>-11.28687</v>
      </c>
      <c r="K465" s="8">
        <v>1.12317</v>
      </c>
      <c r="L465" s="8">
        <v>12.410030000000001</v>
      </c>
      <c r="M465" s="13">
        <f xml:space="preserve"> stats_auc_ic_summarypage[[#This Row],[AVG_IC50_TCELL]] / stats_auc_ic_summarypage[[#This Row],[AVG_IC50_SOLIDTUMORS]]</f>
        <v>9.0505018924208883E-2</v>
      </c>
      <c r="N465" s="8">
        <v>-4.545286129503836</v>
      </c>
      <c r="O465" s="20">
        <v>7.2874405659187347E-6</v>
      </c>
      <c r="P465" s="10">
        <v>16</v>
      </c>
      <c r="Q465" s="10">
        <v>389</v>
      </c>
      <c r="R465" s="11" t="s">
        <v>135</v>
      </c>
    </row>
    <row r="466" spans="1:18">
      <c r="A466" s="17" t="s">
        <v>22</v>
      </c>
      <c r="B466" s="6" t="s">
        <v>878</v>
      </c>
      <c r="C466" s="17" t="s">
        <v>879</v>
      </c>
      <c r="D466" s="26">
        <v>-2.32308</v>
      </c>
      <c r="E466" s="26">
        <v>11.28796</v>
      </c>
      <c r="F466" s="26">
        <v>13.611039999999999</v>
      </c>
      <c r="G466" s="30">
        <f xml:space="preserve"> stats_auc_ic_summarypage[[#This Row],[AVG_AUC_TCELL]]/stats_auc_ic_summarypage[[#This Row],[AVG_AUC_SOLIDTUMORS]]</f>
        <v>0.82932384299803696</v>
      </c>
      <c r="H466" s="26">
        <v>-5.7331300777769982</v>
      </c>
      <c r="I466" s="27">
        <v>8.0834859522844824E-6</v>
      </c>
      <c r="J466" s="8">
        <v>-11.22921</v>
      </c>
      <c r="K466" s="8">
        <v>2.7324899999999999</v>
      </c>
      <c r="L466" s="8">
        <v>13.9617</v>
      </c>
      <c r="M466" s="13">
        <f xml:space="preserve"> stats_auc_ic_summarypage[[#This Row],[AVG_IC50_TCELL]] / stats_auc_ic_summarypage[[#This Row],[AVG_IC50_SOLIDTUMORS]]</f>
        <v>0.19571327273899308</v>
      </c>
      <c r="N466" s="8">
        <v>-8.0107749518147422</v>
      </c>
      <c r="O466" s="20">
        <v>1.1188615235722676E-14</v>
      </c>
      <c r="P466" s="10">
        <v>22</v>
      </c>
      <c r="Q466" s="10">
        <v>403</v>
      </c>
      <c r="R466" s="11" t="s">
        <v>135</v>
      </c>
    </row>
    <row r="467" spans="1:18">
      <c r="A467" s="17" t="s">
        <v>880</v>
      </c>
      <c r="B467" s="6" t="s">
        <v>881</v>
      </c>
      <c r="C467" s="17" t="s">
        <v>572</v>
      </c>
      <c r="D467" s="26">
        <v>-0.89966000000000002</v>
      </c>
      <c r="E467" s="26">
        <v>11.97869</v>
      </c>
      <c r="F467" s="26">
        <v>12.878349999999999</v>
      </c>
      <c r="G467" s="30">
        <f xml:space="preserve"> stats_auc_ic_summarypage[[#This Row],[AVG_AUC_TCELL]]/stats_auc_ic_summarypage[[#This Row],[AVG_AUC_SOLIDTUMORS]]</f>
        <v>0.93014167187566732</v>
      </c>
      <c r="H467" s="26">
        <v>-2.3675199873807475</v>
      </c>
      <c r="I467" s="27">
        <v>2.9241236255103886E-2</v>
      </c>
      <c r="J467" s="8">
        <v>-11.168839999999999</v>
      </c>
      <c r="K467" s="8">
        <v>8.9255099999999992</v>
      </c>
      <c r="L467" s="8">
        <v>20.094339999999999</v>
      </c>
      <c r="M467" s="13">
        <f xml:space="preserve"> stats_auc_ic_summarypage[[#This Row],[AVG_IC50_TCELL]] / stats_auc_ic_summarypage[[#This Row],[AVG_IC50_SOLIDTUMORS]]</f>
        <v>0.44418030151774079</v>
      </c>
      <c r="N467" s="8">
        <v>-3.9452911741807215</v>
      </c>
      <c r="O467" s="20">
        <v>1.5842930845508271E-4</v>
      </c>
      <c r="P467" s="10">
        <v>18</v>
      </c>
      <c r="Q467" s="10">
        <v>424</v>
      </c>
      <c r="R467" s="11" t="s">
        <v>135</v>
      </c>
    </row>
    <row r="468" spans="1:18">
      <c r="A468" s="17" t="s">
        <v>540</v>
      </c>
      <c r="B468" s="6" t="s">
        <v>541</v>
      </c>
      <c r="C468" s="17" t="s">
        <v>882</v>
      </c>
      <c r="D468" s="26">
        <v>-0.56359999999999999</v>
      </c>
      <c r="E468" s="26">
        <v>14.00343</v>
      </c>
      <c r="F468" s="26">
        <v>14.567030000000001</v>
      </c>
      <c r="G468" s="30">
        <f xml:space="preserve"> stats_auc_ic_summarypage[[#This Row],[AVG_AUC_TCELL]]/stats_auc_ic_summarypage[[#This Row],[AVG_AUC_SOLIDTUMORS]]</f>
        <v>0.96130988952449459</v>
      </c>
      <c r="H468" s="26">
        <v>-3.4565020200965417</v>
      </c>
      <c r="I468" s="27">
        <v>2.1614107300702368E-3</v>
      </c>
      <c r="J468" s="8">
        <v>-11.03243</v>
      </c>
      <c r="K468" s="8">
        <v>13.303380000000001</v>
      </c>
      <c r="L468" s="8">
        <v>24.335819999999998</v>
      </c>
      <c r="M468" s="13">
        <f xml:space="preserve"> stats_auc_ic_summarypage[[#This Row],[AVG_IC50_TCELL]] / stats_auc_ic_summarypage[[#This Row],[AVG_IC50_SOLIDTUMORS]]</f>
        <v>0.54665838258172528</v>
      </c>
      <c r="N468" s="8">
        <v>-2.6781112308334842</v>
      </c>
      <c r="O468" s="20">
        <v>8.7715967043321841E-3</v>
      </c>
      <c r="P468" s="10">
        <v>21</v>
      </c>
      <c r="Q468" s="10">
        <v>395</v>
      </c>
      <c r="R468" s="11" t="s">
        <v>135</v>
      </c>
    </row>
    <row r="469" spans="1:18">
      <c r="A469" s="17" t="s">
        <v>22</v>
      </c>
      <c r="B469" s="6" t="s">
        <v>883</v>
      </c>
      <c r="C469" s="17" t="s">
        <v>884</v>
      </c>
      <c r="D469" s="26">
        <v>-1.53067</v>
      </c>
      <c r="E469" s="26">
        <v>12.81235</v>
      </c>
      <c r="F469" s="26">
        <v>14.343019999999999</v>
      </c>
      <c r="G469" s="30">
        <f xml:space="preserve"> stats_auc_ic_summarypage[[#This Row],[AVG_AUC_TCELL]]/stats_auc_ic_summarypage[[#This Row],[AVG_AUC_SOLIDTUMORS]]</f>
        <v>0.89328119182710486</v>
      </c>
      <c r="H469" s="26">
        <v>-3.5427430727381846</v>
      </c>
      <c r="I469" s="27">
        <v>2.1048292050116074E-3</v>
      </c>
      <c r="J469" s="8">
        <v>-10.823790000000001</v>
      </c>
      <c r="K469" s="8">
        <v>27.398980000000002</v>
      </c>
      <c r="L469" s="8">
        <v>38.222769999999997</v>
      </c>
      <c r="M469" s="13">
        <f xml:space="preserve"> stats_auc_ic_summarypage[[#This Row],[AVG_IC50_TCELL]] / stats_auc_ic_summarypage[[#This Row],[AVG_IC50_SOLIDTUMORS]]</f>
        <v>0.71682350598870792</v>
      </c>
      <c r="N469" s="8">
        <v>-1.0591067066641935</v>
      </c>
      <c r="O469" s="20">
        <v>0.29894772201166053</v>
      </c>
      <c r="P469" s="10">
        <v>20</v>
      </c>
      <c r="Q469" s="10">
        <v>378</v>
      </c>
      <c r="R469" s="11" t="s">
        <v>135</v>
      </c>
    </row>
    <row r="470" spans="1:18">
      <c r="A470" s="17" t="s">
        <v>885</v>
      </c>
      <c r="B470" s="6" t="s">
        <v>886</v>
      </c>
      <c r="C470" s="17" t="s">
        <v>887</v>
      </c>
      <c r="D470" s="26">
        <v>-2.4353799999999999</v>
      </c>
      <c r="E470" s="26">
        <v>9.0219400000000007</v>
      </c>
      <c r="F470" s="26">
        <v>11.457330000000001</v>
      </c>
      <c r="G470" s="30">
        <f xml:space="preserve"> stats_auc_ic_summarypage[[#This Row],[AVG_AUC_TCELL]]/stats_auc_ic_summarypage[[#This Row],[AVG_AUC_SOLIDTUMORS]]</f>
        <v>0.78743826004837081</v>
      </c>
      <c r="H470" s="26">
        <v>-8.5326506006957601</v>
      </c>
      <c r="I470" s="27">
        <v>1.4072749941493301E-8</v>
      </c>
      <c r="J470" s="8">
        <v>-10.76174</v>
      </c>
      <c r="K470" s="8">
        <v>0.89397000000000004</v>
      </c>
      <c r="L470" s="8">
        <v>11.655709999999999</v>
      </c>
      <c r="M470" s="13">
        <f xml:space="preserve"> stats_auc_ic_summarypage[[#This Row],[AVG_IC50_TCELL]] / stats_auc_ic_summarypage[[#This Row],[AVG_IC50_SOLIDTUMORS]]</f>
        <v>7.6698030407414061E-2</v>
      </c>
      <c r="N470" s="8">
        <v>-9.5090583533677151</v>
      </c>
      <c r="O470" s="20">
        <v>1.1207561304255986E-19</v>
      </c>
      <c r="P470" s="10">
        <v>21</v>
      </c>
      <c r="Q470" s="10">
        <v>450</v>
      </c>
      <c r="R470" s="11" t="s">
        <v>135</v>
      </c>
    </row>
    <row r="471" spans="1:18">
      <c r="A471" s="17" t="s">
        <v>888</v>
      </c>
      <c r="B471" s="6" t="s">
        <v>889</v>
      </c>
      <c r="C471" s="17" t="s">
        <v>890</v>
      </c>
      <c r="D471" s="26">
        <v>-2.2767300000000001</v>
      </c>
      <c r="E471" s="26">
        <v>10.10792</v>
      </c>
      <c r="F471" s="26">
        <v>12.384650000000001</v>
      </c>
      <c r="G471" s="30">
        <f xml:space="preserve"> stats_auc_ic_summarypage[[#This Row],[AVG_AUC_TCELL]]/stats_auc_ic_summarypage[[#This Row],[AVG_AUC_SOLIDTUMORS]]</f>
        <v>0.81616517220914597</v>
      </c>
      <c r="H471" s="26">
        <v>-11.390154495179287</v>
      </c>
      <c r="I471" s="27">
        <v>1.094047358168706E-11</v>
      </c>
      <c r="J471" s="8">
        <v>-10.666930000000001</v>
      </c>
      <c r="K471" s="8">
        <v>1.9072</v>
      </c>
      <c r="L471" s="8">
        <v>12.57413</v>
      </c>
      <c r="M471" s="13">
        <f xml:space="preserve"> stats_auc_ic_summarypage[[#This Row],[AVG_IC50_TCELL]] / stats_auc_ic_summarypage[[#This Row],[AVG_IC50_SOLIDTUMORS]]</f>
        <v>0.15167649769805147</v>
      </c>
      <c r="N471" s="8">
        <v>-5.295766178806546</v>
      </c>
      <c r="O471" s="20">
        <v>1.8558804128175415E-7</v>
      </c>
      <c r="P471" s="10">
        <v>23</v>
      </c>
      <c r="Q471" s="10">
        <v>442</v>
      </c>
      <c r="R471" s="11" t="s">
        <v>135</v>
      </c>
    </row>
    <row r="472" spans="1:18">
      <c r="A472" s="17" t="s">
        <v>22</v>
      </c>
      <c r="B472" s="6" t="s">
        <v>891</v>
      </c>
      <c r="C472" s="17" t="s">
        <v>892</v>
      </c>
      <c r="D472" s="26">
        <v>-0.89587000000000006</v>
      </c>
      <c r="E472" s="26">
        <v>12.54697</v>
      </c>
      <c r="F472" s="26">
        <v>13.44284</v>
      </c>
      <c r="G472" s="30">
        <f xml:space="preserve"> stats_auc_ic_summarypage[[#This Row],[AVG_AUC_TCELL]]/stats_auc_ic_summarypage[[#This Row],[AVG_AUC_SOLIDTUMORS]]</f>
        <v>0.93335708823433139</v>
      </c>
      <c r="H472" s="26">
        <v>-3.2766051628853625</v>
      </c>
      <c r="I472" s="27">
        <v>3.5501777013057074E-3</v>
      </c>
      <c r="J472" s="8">
        <v>-10.61159</v>
      </c>
      <c r="K472" s="8">
        <v>14.1012</v>
      </c>
      <c r="L472" s="8">
        <v>24.712789999999998</v>
      </c>
      <c r="M472" s="13">
        <f xml:space="preserve"> stats_auc_ic_summarypage[[#This Row],[AVG_IC50_TCELL]] / stats_auc_ic_summarypage[[#This Row],[AVG_IC50_SOLIDTUMORS]]</f>
        <v>0.57060331917197538</v>
      </c>
      <c r="N472" s="8">
        <v>-3.4206855035467427</v>
      </c>
      <c r="O472" s="20">
        <v>2.0655551052466406E-3</v>
      </c>
      <c r="P472" s="10">
        <v>20</v>
      </c>
      <c r="Q472" s="10">
        <v>428</v>
      </c>
      <c r="R472" s="11" t="s">
        <v>135</v>
      </c>
    </row>
    <row r="473" spans="1:18">
      <c r="A473" s="17" t="s">
        <v>893</v>
      </c>
      <c r="B473" s="6" t="s">
        <v>85</v>
      </c>
      <c r="C473" s="17" t="s">
        <v>894</v>
      </c>
      <c r="D473" s="26">
        <v>-0.12606000000000001</v>
      </c>
      <c r="E473" s="26">
        <v>0.66576999999999997</v>
      </c>
      <c r="F473" s="26">
        <v>0.79183000000000003</v>
      </c>
      <c r="G473" s="30">
        <f xml:space="preserve"> stats_auc_ic_summarypage[[#This Row],[AVG_AUC_TCELL]]/stats_auc_ic_summarypage[[#This Row],[AVG_AUC_SOLIDTUMORS]]</f>
        <v>0.84079916143616673</v>
      </c>
      <c r="H473" s="26">
        <v>-3.1602000000000001</v>
      </c>
      <c r="I473" s="27">
        <v>4.7400000000000003E-3</v>
      </c>
      <c r="J473" s="8">
        <v>-10.52529</v>
      </c>
      <c r="K473" s="8">
        <v>3.81386</v>
      </c>
      <c r="L473" s="8">
        <v>14.33915</v>
      </c>
      <c r="M473" s="13">
        <f xml:space="preserve"> stats_auc_ic_summarypage[[#This Row],[AVG_IC50_TCELL]] / stats_auc_ic_summarypage[[#This Row],[AVG_IC50_SOLIDTUMORS]]</f>
        <v>0.26597531931809071</v>
      </c>
      <c r="N473" s="8">
        <v>-5.2685700000000004</v>
      </c>
      <c r="O473" s="20">
        <v>1.0000000000000001E-5</v>
      </c>
      <c r="P473" s="10">
        <v>21</v>
      </c>
      <c r="Q473" s="10">
        <v>734</v>
      </c>
      <c r="R473" s="11" t="s">
        <v>21</v>
      </c>
    </row>
    <row r="474" spans="1:18">
      <c r="A474" s="17" t="s">
        <v>895</v>
      </c>
      <c r="B474" s="6" t="s">
        <v>103</v>
      </c>
      <c r="C474" s="17" t="s">
        <v>826</v>
      </c>
      <c r="D474" s="26">
        <v>-3.1269999999999999E-2</v>
      </c>
      <c r="E474" s="26">
        <v>0.90442</v>
      </c>
      <c r="F474" s="26">
        <v>0.93567999999999996</v>
      </c>
      <c r="G474" s="30">
        <f xml:space="preserve"> stats_auc_ic_summarypage[[#This Row],[AVG_AUC_TCELL]]/stats_auc_ic_summarypage[[#This Row],[AVG_AUC_SOLIDTUMORS]]</f>
        <v>0.96659114227086185</v>
      </c>
      <c r="H474" s="26">
        <v>-1.82996</v>
      </c>
      <c r="I474" s="27">
        <v>8.0240000000000006E-2</v>
      </c>
      <c r="J474" s="8">
        <v>-10.511469999999999</v>
      </c>
      <c r="K474" s="8">
        <v>4.0777599999999996</v>
      </c>
      <c r="L474" s="8">
        <v>14.58924</v>
      </c>
      <c r="M474" s="13">
        <f xml:space="preserve"> stats_auc_ic_summarypage[[#This Row],[AVG_IC50_TCELL]] / stats_auc_ic_summarypage[[#This Row],[AVG_IC50_SOLIDTUMORS]]</f>
        <v>0.27950462121399056</v>
      </c>
      <c r="N474" s="8">
        <v>-11.094950000000001</v>
      </c>
      <c r="O474" s="20">
        <v>0</v>
      </c>
      <c r="P474" s="10">
        <v>23</v>
      </c>
      <c r="Q474" s="10">
        <v>786</v>
      </c>
      <c r="R474" s="11" t="s">
        <v>21</v>
      </c>
    </row>
    <row r="475" spans="1:18">
      <c r="A475" s="17" t="s">
        <v>896</v>
      </c>
      <c r="B475" s="6" t="s">
        <v>897</v>
      </c>
      <c r="C475" s="17" t="s">
        <v>898</v>
      </c>
      <c r="D475" s="26">
        <v>-1.42845</v>
      </c>
      <c r="E475" s="26">
        <v>10.53529</v>
      </c>
      <c r="F475" s="26">
        <v>11.96373</v>
      </c>
      <c r="G475" s="30">
        <f xml:space="preserve"> stats_auc_ic_summarypage[[#This Row],[AVG_AUC_TCELL]]/stats_auc_ic_summarypage[[#This Row],[AVG_AUC_SOLIDTUMORS]]</f>
        <v>0.8806024542513079</v>
      </c>
      <c r="H475" s="26">
        <v>-3.7515438148254261</v>
      </c>
      <c r="I475" s="27">
        <v>1.6517680792054173E-3</v>
      </c>
      <c r="J475" s="8">
        <v>-10.42174</v>
      </c>
      <c r="K475" s="8">
        <v>2.5571299999999999</v>
      </c>
      <c r="L475" s="8">
        <v>12.978870000000001</v>
      </c>
      <c r="M475" s="13">
        <f xml:space="preserve"> stats_auc_ic_summarypage[[#This Row],[AVG_IC50_TCELL]] / stats_auc_ic_summarypage[[#This Row],[AVG_IC50_SOLIDTUMORS]]</f>
        <v>0.19702254510600689</v>
      </c>
      <c r="N475" s="8">
        <v>-4.2267240914966804</v>
      </c>
      <c r="O475" s="20">
        <v>3.2711998946287857E-5</v>
      </c>
      <c r="P475" s="10">
        <v>16</v>
      </c>
      <c r="Q475" s="10">
        <v>350</v>
      </c>
      <c r="R475" s="11" t="s">
        <v>135</v>
      </c>
    </row>
    <row r="476" spans="1:18">
      <c r="A476" s="17" t="s">
        <v>22</v>
      </c>
      <c r="B476" s="6" t="s">
        <v>22</v>
      </c>
      <c r="C476" s="17" t="s">
        <v>899</v>
      </c>
      <c r="D476" s="26">
        <v>-2.8800000000000002E-3</v>
      </c>
      <c r="E476" s="26">
        <v>0.95016</v>
      </c>
      <c r="F476" s="26">
        <v>0.95303000000000004</v>
      </c>
      <c r="G476" s="30">
        <f xml:space="preserve"> stats_auc_ic_summarypage[[#This Row],[AVG_AUC_TCELL]]/stats_auc_ic_summarypage[[#This Row],[AVG_AUC_SOLIDTUMORS]]</f>
        <v>0.99698855230160643</v>
      </c>
      <c r="H476" s="26">
        <v>-0.32390000000000002</v>
      </c>
      <c r="I476" s="27">
        <v>0.74911000000000005</v>
      </c>
      <c r="J476" s="8">
        <v>-10.0855</v>
      </c>
      <c r="K476" s="8">
        <v>5.8905700000000003</v>
      </c>
      <c r="L476" s="8">
        <v>15.97607</v>
      </c>
      <c r="M476" s="13">
        <f xml:space="preserve"> stats_auc_ic_summarypage[[#This Row],[AVG_IC50_TCELL]] / stats_auc_ic_summarypage[[#This Row],[AVG_IC50_SOLIDTUMORS]]</f>
        <v>0.36871208000465699</v>
      </c>
      <c r="N476" s="8">
        <v>-11.37973</v>
      </c>
      <c r="O476" s="20">
        <v>0</v>
      </c>
      <c r="P476" s="10">
        <v>22</v>
      </c>
      <c r="Q476" s="10">
        <v>786</v>
      </c>
      <c r="R476" s="11" t="s">
        <v>21</v>
      </c>
    </row>
    <row r="477" spans="1:18">
      <c r="A477" s="17" t="s">
        <v>900</v>
      </c>
      <c r="B477" s="6" t="s">
        <v>114</v>
      </c>
      <c r="C477" s="17" t="s">
        <v>901</v>
      </c>
      <c r="D477" s="26">
        <v>-0.25141000000000002</v>
      </c>
      <c r="E477" s="26">
        <v>0.41993999999999998</v>
      </c>
      <c r="F477" s="26">
        <v>0.67135</v>
      </c>
      <c r="G477" s="30">
        <f xml:space="preserve"> stats_auc_ic_summarypage[[#This Row],[AVG_AUC_TCELL]]/stats_auc_ic_summarypage[[#This Row],[AVG_AUC_SOLIDTUMORS]]</f>
        <v>0.62551575184330077</v>
      </c>
      <c r="H477" s="26">
        <v>-10.997947598728988</v>
      </c>
      <c r="I477" s="27">
        <v>6.438625700801087E-11</v>
      </c>
      <c r="J477" s="8">
        <v>-10.039569999999999</v>
      </c>
      <c r="K477" s="8">
        <v>0.26555000000000001</v>
      </c>
      <c r="L477" s="8">
        <v>10.305120000000001</v>
      </c>
      <c r="M477" s="13">
        <f xml:space="preserve"> stats_auc_ic_summarypage[[#This Row],[AVG_IC50_TCELL]] / stats_auc_ic_summarypage[[#This Row],[AVG_IC50_SOLIDTUMORS]]</f>
        <v>2.5768744080612357E-2</v>
      </c>
      <c r="N477" s="8">
        <v>-2.6057468771974195</v>
      </c>
      <c r="O477" s="20">
        <v>9.3814917990078604E-3</v>
      </c>
      <c r="P477" s="10">
        <v>23</v>
      </c>
      <c r="Q477" s="10">
        <v>638</v>
      </c>
      <c r="R477" s="11" t="s">
        <v>28</v>
      </c>
    </row>
    <row r="478" spans="1:18">
      <c r="A478" s="17" t="s">
        <v>22</v>
      </c>
      <c r="B478" s="6" t="s">
        <v>515</v>
      </c>
      <c r="C478" s="17" t="s">
        <v>902</v>
      </c>
      <c r="D478" s="26">
        <v>-0.83618999999999999</v>
      </c>
      <c r="E478" s="26">
        <v>13.75989</v>
      </c>
      <c r="F478" s="26">
        <v>14.596080000000001</v>
      </c>
      <c r="G478" s="30">
        <f xml:space="preserve"> stats_auc_ic_summarypage[[#This Row],[AVG_AUC_TCELL]]/stats_auc_ic_summarypage[[#This Row],[AVG_AUC_SOLIDTUMORS]]</f>
        <v>0.94271133071345181</v>
      </c>
      <c r="H478" s="26">
        <v>-2.401739307989621</v>
      </c>
      <c r="I478" s="27">
        <v>2.7603605625020958E-2</v>
      </c>
      <c r="J478" s="8">
        <v>-9.9928600000000003</v>
      </c>
      <c r="K478" s="8">
        <v>25.78922</v>
      </c>
      <c r="L478" s="8">
        <v>35.782080000000001</v>
      </c>
      <c r="M478" s="13">
        <f xml:space="preserve"> stats_auc_ic_summarypage[[#This Row],[AVG_IC50_TCELL]] / stats_auc_ic_summarypage[[#This Row],[AVG_IC50_SOLIDTUMORS]]</f>
        <v>0.72073004140620112</v>
      </c>
      <c r="N478" s="8">
        <v>-1.9330854634941261</v>
      </c>
      <c r="O478" s="20">
        <v>6.268887948689586E-2</v>
      </c>
      <c r="P478" s="10">
        <v>18</v>
      </c>
      <c r="Q478" s="10">
        <v>395</v>
      </c>
      <c r="R478" s="11" t="s">
        <v>135</v>
      </c>
    </row>
    <row r="479" spans="1:18">
      <c r="A479" s="17" t="s">
        <v>903</v>
      </c>
      <c r="B479" s="6" t="s">
        <v>114</v>
      </c>
      <c r="C479" s="17" t="s">
        <v>904</v>
      </c>
      <c r="D479" s="26">
        <v>-0.22539999999999999</v>
      </c>
      <c r="E479" s="26">
        <v>0.48991000000000001</v>
      </c>
      <c r="F479" s="26">
        <v>0.71531</v>
      </c>
      <c r="G479" s="30">
        <f xml:space="preserve"> stats_auc_ic_summarypage[[#This Row],[AVG_AUC_TCELL]]/stats_auc_ic_summarypage[[#This Row],[AVG_AUC_SOLIDTUMORS]]</f>
        <v>0.68489186506549604</v>
      </c>
      <c r="H479" s="26">
        <v>-9.2612150537700337</v>
      </c>
      <c r="I479" s="27">
        <v>2.607813803646188E-9</v>
      </c>
      <c r="J479" s="8">
        <v>-9.8801299999999994</v>
      </c>
      <c r="K479" s="8">
        <v>1.13361</v>
      </c>
      <c r="L479" s="8">
        <v>11.013730000000001</v>
      </c>
      <c r="M479" s="13">
        <f xml:space="preserve"> stats_auc_ic_summarypage[[#This Row],[AVG_IC50_TCELL]] / stats_auc_ic_summarypage[[#This Row],[AVG_IC50_SOLIDTUMORS]]</f>
        <v>0.10292698295672764</v>
      </c>
      <c r="N479" s="8">
        <v>-4.4430882431421468</v>
      </c>
      <c r="O479" s="20">
        <v>1.1016679996858688E-5</v>
      </c>
      <c r="P479" s="10">
        <v>23</v>
      </c>
      <c r="Q479" s="10">
        <v>641</v>
      </c>
      <c r="R479" s="11" t="s">
        <v>28</v>
      </c>
    </row>
    <row r="480" spans="1:18">
      <c r="A480" s="17" t="s">
        <v>905</v>
      </c>
      <c r="B480" s="6" t="s">
        <v>906</v>
      </c>
      <c r="C480" s="17" t="s">
        <v>907</v>
      </c>
      <c r="D480" s="26">
        <v>-0.43203000000000003</v>
      </c>
      <c r="E480" s="26">
        <v>13.15509</v>
      </c>
      <c r="F480" s="26">
        <v>13.587120000000001</v>
      </c>
      <c r="G480" s="30">
        <f xml:space="preserve"> stats_auc_ic_summarypage[[#This Row],[AVG_AUC_TCELL]]/stats_auc_ic_summarypage[[#This Row],[AVG_AUC_SOLIDTUMORS]]</f>
        <v>0.96820297458180971</v>
      </c>
      <c r="H480" s="26">
        <v>-1.1908494658251048</v>
      </c>
      <c r="I480" s="27">
        <v>0.24609677470933514</v>
      </c>
      <c r="J480" s="8">
        <v>-9.7767999999999997</v>
      </c>
      <c r="K480" s="8">
        <v>6.6760999999999999</v>
      </c>
      <c r="L480" s="8">
        <v>16.4529</v>
      </c>
      <c r="M480" s="13">
        <f xml:space="preserve"> stats_auc_ic_summarypage[[#This Row],[AVG_IC50_TCELL]] / stats_auc_ic_summarypage[[#This Row],[AVG_IC50_SOLIDTUMORS]]</f>
        <v>0.40577041129527319</v>
      </c>
      <c r="N480" s="8">
        <v>-2.8389577759761448</v>
      </c>
      <c r="O480" s="20">
        <v>4.9680710288122956E-3</v>
      </c>
      <c r="P480" s="10">
        <v>22</v>
      </c>
      <c r="Q480" s="10">
        <v>387</v>
      </c>
      <c r="R480" s="11" t="s">
        <v>135</v>
      </c>
    </row>
    <row r="481" spans="1:18">
      <c r="A481" s="17" t="s">
        <v>288</v>
      </c>
      <c r="B481" s="6" t="s">
        <v>176</v>
      </c>
      <c r="C481" s="17" t="s">
        <v>289</v>
      </c>
      <c r="D481" s="26">
        <v>-0.26641999999999999</v>
      </c>
      <c r="E481" s="26">
        <v>0.62461999999999995</v>
      </c>
      <c r="F481" s="26">
        <v>0.89104000000000005</v>
      </c>
      <c r="G481" s="30">
        <f xml:space="preserve"> stats_auc_ic_summarypage[[#This Row],[AVG_AUC_TCELL]]/stats_auc_ic_summarypage[[#This Row],[AVG_AUC_SOLIDTUMORS]]</f>
        <v>0.70100107739270956</v>
      </c>
      <c r="H481" s="26">
        <v>-5.0361900000000004</v>
      </c>
      <c r="I481" s="27">
        <v>5.0000000000000002E-5</v>
      </c>
      <c r="J481" s="8">
        <v>-9.6800099999999993</v>
      </c>
      <c r="K481" s="8">
        <v>1.2520100000000001</v>
      </c>
      <c r="L481" s="8">
        <v>10.932029999999999</v>
      </c>
      <c r="M481" s="13">
        <f xml:space="preserve"> stats_auc_ic_summarypage[[#This Row],[AVG_IC50_TCELL]] / stats_auc_ic_summarypage[[#This Row],[AVG_IC50_SOLIDTUMORS]]</f>
        <v>0.11452676218415063</v>
      </c>
      <c r="N481" s="8">
        <v>-16.663319999999999</v>
      </c>
      <c r="O481" s="20">
        <v>0</v>
      </c>
      <c r="P481" s="10">
        <v>23</v>
      </c>
      <c r="Q481" s="10">
        <v>790</v>
      </c>
      <c r="R481" s="11" t="s">
        <v>21</v>
      </c>
    </row>
    <row r="482" spans="1:18">
      <c r="A482" s="17" t="s">
        <v>908</v>
      </c>
      <c r="B482" s="6" t="s">
        <v>909</v>
      </c>
      <c r="C482" s="17" t="s">
        <v>910</v>
      </c>
      <c r="D482" s="26">
        <v>-0.50222</v>
      </c>
      <c r="E482" s="26">
        <v>13.49986</v>
      </c>
      <c r="F482" s="26">
        <v>14.002079999999999</v>
      </c>
      <c r="G482" s="30">
        <f xml:space="preserve"> stats_auc_ic_summarypage[[#This Row],[AVG_AUC_TCELL]]/stats_auc_ic_summarypage[[#This Row],[AVG_AUC_SOLIDTUMORS]]</f>
        <v>0.96413247174705474</v>
      </c>
      <c r="H482" s="26">
        <v>-3.4333402397200774</v>
      </c>
      <c r="I482" s="27">
        <v>2.1149947065580072E-3</v>
      </c>
      <c r="J482" s="8">
        <v>-9.65625</v>
      </c>
      <c r="K482" s="8">
        <v>24.898859999999999</v>
      </c>
      <c r="L482" s="8">
        <v>34.555120000000002</v>
      </c>
      <c r="M482" s="13">
        <f xml:space="preserve"> stats_auc_ic_summarypage[[#This Row],[AVG_IC50_TCELL]] / stats_auc_ic_summarypage[[#This Row],[AVG_IC50_SOLIDTUMORS]]</f>
        <v>0.72055487001636798</v>
      </c>
      <c r="N482" s="8">
        <v>-1.9554314473998333</v>
      </c>
      <c r="O482" s="20">
        <v>5.5597771032869218E-2</v>
      </c>
      <c r="P482" s="10">
        <v>22</v>
      </c>
      <c r="Q482" s="10">
        <v>431</v>
      </c>
      <c r="R482" s="11" t="s">
        <v>135</v>
      </c>
    </row>
    <row r="483" spans="1:18">
      <c r="A483" s="17" t="s">
        <v>149</v>
      </c>
      <c r="B483" s="6" t="s">
        <v>911</v>
      </c>
      <c r="C483" s="17" t="s">
        <v>912</v>
      </c>
      <c r="D483" s="26">
        <v>-0.74848999999999999</v>
      </c>
      <c r="E483" s="26">
        <v>11.31545</v>
      </c>
      <c r="F483" s="26">
        <v>12.063940000000001</v>
      </c>
      <c r="G483" s="30">
        <f xml:space="preserve"> stats_auc_ic_summarypage[[#This Row],[AVG_AUC_TCELL]]/stats_auc_ic_summarypage[[#This Row],[AVG_AUC_SOLIDTUMORS]]</f>
        <v>0.93795642219705999</v>
      </c>
      <c r="H483" s="26">
        <v>-3.187674824190442</v>
      </c>
      <c r="I483" s="27">
        <v>3.6717687568500251E-3</v>
      </c>
      <c r="J483" s="8">
        <v>-9.6145499999999995</v>
      </c>
      <c r="K483" s="8">
        <v>2.1729400000000001</v>
      </c>
      <c r="L483" s="8">
        <v>11.78749</v>
      </c>
      <c r="M483" s="13">
        <f xml:space="preserve"> stats_auc_ic_summarypage[[#This Row],[AVG_IC50_TCELL]] / stats_auc_ic_summarypage[[#This Row],[AVG_IC50_SOLIDTUMORS]]</f>
        <v>0.18434289233755449</v>
      </c>
      <c r="N483" s="8">
        <v>-6.3736209825907748</v>
      </c>
      <c r="O483" s="20">
        <v>4.5403137062900591E-10</v>
      </c>
      <c r="P483" s="10">
        <v>21</v>
      </c>
      <c r="Q483" s="10">
        <v>436</v>
      </c>
      <c r="R483" s="11" t="s">
        <v>135</v>
      </c>
    </row>
    <row r="484" spans="1:18">
      <c r="A484" s="17" t="s">
        <v>913</v>
      </c>
      <c r="B484" s="6" t="s">
        <v>914</v>
      </c>
      <c r="C484" s="17" t="s">
        <v>915</v>
      </c>
      <c r="D484" s="26">
        <v>-1.60229</v>
      </c>
      <c r="E484" s="26">
        <v>10.566140000000001</v>
      </c>
      <c r="F484" s="26">
        <v>12.168419999999999</v>
      </c>
      <c r="G484" s="30">
        <f xml:space="preserve"> stats_auc_ic_summarypage[[#This Row],[AVG_AUC_TCELL]]/stats_auc_ic_summarypage[[#This Row],[AVG_AUC_SOLIDTUMORS]]</f>
        <v>0.86832472909383485</v>
      </c>
      <c r="H484" s="26">
        <v>-9.8869013570509612</v>
      </c>
      <c r="I484" s="27">
        <v>1.0113354326991404E-7</v>
      </c>
      <c r="J484" s="8">
        <v>-9.5845599999999997</v>
      </c>
      <c r="K484" s="8">
        <v>2.6524999999999999</v>
      </c>
      <c r="L484" s="8">
        <v>12.23706</v>
      </c>
      <c r="M484" s="13">
        <f xml:space="preserve"> stats_auc_ic_summarypage[[#This Row],[AVG_IC50_TCELL]] / stats_auc_ic_summarypage[[#This Row],[AVG_IC50_SOLIDTUMORS]]</f>
        <v>0.21675958114122182</v>
      </c>
      <c r="N484" s="8">
        <v>-4.9437357865436136</v>
      </c>
      <c r="O484" s="20">
        <v>1.2794857028244174E-6</v>
      </c>
      <c r="P484" s="10">
        <v>11</v>
      </c>
      <c r="Q484" s="10">
        <v>290</v>
      </c>
      <c r="R484" s="11" t="s">
        <v>135</v>
      </c>
    </row>
    <row r="485" spans="1:18">
      <c r="A485" s="17" t="s">
        <v>916</v>
      </c>
      <c r="B485" s="6" t="s">
        <v>917</v>
      </c>
      <c r="C485" s="17" t="s">
        <v>918</v>
      </c>
      <c r="D485" s="26">
        <v>-1.38618</v>
      </c>
      <c r="E485" s="26">
        <v>11.85643</v>
      </c>
      <c r="F485" s="26">
        <v>13.242599999999999</v>
      </c>
      <c r="G485" s="30">
        <f xml:space="preserve"> stats_auc_ic_summarypage[[#This Row],[AVG_AUC_TCELL]]/stats_auc_ic_summarypage[[#This Row],[AVG_AUC_SOLIDTUMORS]]</f>
        <v>0.89532493619077824</v>
      </c>
      <c r="H485" s="26">
        <v>-3.2388974515400593</v>
      </c>
      <c r="I485" s="27">
        <v>4.0925331728323688E-3</v>
      </c>
      <c r="J485" s="8">
        <v>-9.5442800000000005</v>
      </c>
      <c r="K485" s="8">
        <v>4.8424899999999997</v>
      </c>
      <c r="L485" s="8">
        <v>14.38677</v>
      </c>
      <c r="M485" s="13">
        <f xml:space="preserve"> stats_auc_ic_summarypage[[#This Row],[AVG_IC50_TCELL]] / stats_auc_ic_summarypage[[#This Row],[AVG_IC50_SOLIDTUMORS]]</f>
        <v>0.33659327284720614</v>
      </c>
      <c r="N485" s="8">
        <v>-4.0011059927976209</v>
      </c>
      <c r="O485" s="20">
        <v>8.1056495105061174E-5</v>
      </c>
      <c r="P485" s="10">
        <v>20</v>
      </c>
      <c r="Q485" s="10">
        <v>398</v>
      </c>
      <c r="R485" s="11" t="s">
        <v>135</v>
      </c>
    </row>
    <row r="486" spans="1:18">
      <c r="A486" s="17" t="s">
        <v>837</v>
      </c>
      <c r="B486" s="6" t="s">
        <v>53</v>
      </c>
      <c r="C486" s="17" t="s">
        <v>729</v>
      </c>
      <c r="D486" s="26">
        <v>0.12428</v>
      </c>
      <c r="E486" s="26">
        <v>0.94896000000000003</v>
      </c>
      <c r="F486" s="26">
        <v>0.82467999999999997</v>
      </c>
      <c r="G486" s="30">
        <f xml:space="preserve"> stats_auc_ic_summarypage[[#This Row],[AVG_AUC_TCELL]]/stats_auc_ic_summarypage[[#This Row],[AVG_AUC_SOLIDTUMORS]]</f>
        <v>1.1507008779162828</v>
      </c>
      <c r="H486" s="26">
        <v>6.8772997755657661</v>
      </c>
      <c r="I486" s="27">
        <v>1.1227322546062074E-7</v>
      </c>
      <c r="J486" s="8">
        <v>-9.4201300000000003</v>
      </c>
      <c r="K486" s="8">
        <v>5.5082800000000001</v>
      </c>
      <c r="L486" s="8">
        <v>14.92841</v>
      </c>
      <c r="M486" s="13">
        <f xml:space="preserve"> stats_auc_ic_summarypage[[#This Row],[AVG_IC50_TCELL]] / stats_auc_ic_summarypage[[#This Row],[AVG_IC50_SOLIDTUMORS]]</f>
        <v>0.36897968370375683</v>
      </c>
      <c r="N486" s="8">
        <v>-2.0558497019146618</v>
      </c>
      <c r="O486" s="20">
        <v>4.0253418521570723E-2</v>
      </c>
      <c r="P486" s="10">
        <v>23</v>
      </c>
      <c r="Q486" s="10">
        <v>643</v>
      </c>
      <c r="R486" s="11" t="s">
        <v>28</v>
      </c>
    </row>
    <row r="487" spans="1:18">
      <c r="A487" s="17" t="s">
        <v>919</v>
      </c>
      <c r="B487" s="6" t="s">
        <v>920</v>
      </c>
      <c r="C487" s="17" t="s">
        <v>353</v>
      </c>
      <c r="D487" s="26">
        <v>-3.1089799999999999</v>
      </c>
      <c r="E487" s="26">
        <v>8.9465900000000005</v>
      </c>
      <c r="F487" s="26">
        <v>12.055569999999999</v>
      </c>
      <c r="G487" s="30">
        <f xml:space="preserve"> stats_auc_ic_summarypage[[#This Row],[AVG_AUC_TCELL]]/stats_auc_ic_summarypage[[#This Row],[AVG_AUC_SOLIDTUMORS]]</f>
        <v>0.74211256705406725</v>
      </c>
      <c r="H487" s="26">
        <v>-9.7960192432415045</v>
      </c>
      <c r="I487" s="27">
        <v>1.2477749121368541E-9</v>
      </c>
      <c r="J487" s="8">
        <v>-9.4159699999999997</v>
      </c>
      <c r="K487" s="8">
        <v>1.7356499999999999</v>
      </c>
      <c r="L487" s="8">
        <v>11.151619999999999</v>
      </c>
      <c r="M487" s="13">
        <f xml:space="preserve"> stats_auc_ic_summarypage[[#This Row],[AVG_IC50_TCELL]] / stats_auc_ic_summarypage[[#This Row],[AVG_IC50_SOLIDTUMORS]]</f>
        <v>0.15564106380956311</v>
      </c>
      <c r="N487" s="8">
        <v>-5.6900080355474127</v>
      </c>
      <c r="O487" s="20">
        <v>2.4056830041599244E-8</v>
      </c>
      <c r="P487" s="10">
        <v>21</v>
      </c>
      <c r="Q487" s="10">
        <v>448</v>
      </c>
      <c r="R487" s="11" t="s">
        <v>135</v>
      </c>
    </row>
    <row r="488" spans="1:18">
      <c r="A488" s="17" t="s">
        <v>921</v>
      </c>
      <c r="B488" s="6" t="s">
        <v>67</v>
      </c>
      <c r="C488" s="17" t="s">
        <v>922</v>
      </c>
      <c r="D488" s="26">
        <v>-4.8890000000000003E-2</v>
      </c>
      <c r="E488" s="26">
        <v>0.87068000000000001</v>
      </c>
      <c r="F488" s="26">
        <v>0.91957</v>
      </c>
      <c r="G488" s="30">
        <f xml:space="preserve"> stats_auc_ic_summarypage[[#This Row],[AVG_AUC_TCELL]]/stats_auc_ic_summarypage[[#This Row],[AVG_AUC_SOLIDTUMORS]]</f>
        <v>0.94683384625422751</v>
      </c>
      <c r="H488" s="26">
        <v>-1.97987</v>
      </c>
      <c r="I488" s="27">
        <v>6.0040000000000003E-2</v>
      </c>
      <c r="J488" s="8">
        <v>-9.4081200000000003</v>
      </c>
      <c r="K488" s="8">
        <v>3.99322</v>
      </c>
      <c r="L488" s="8">
        <v>13.401339999999999</v>
      </c>
      <c r="M488" s="13">
        <f xml:space="preserve"> stats_auc_ic_summarypage[[#This Row],[AVG_IC50_TCELL]] / stats_auc_ic_summarypage[[#This Row],[AVG_IC50_SOLIDTUMORS]]</f>
        <v>0.29797169536777668</v>
      </c>
      <c r="N488" s="8">
        <v>-6.8492499999999996</v>
      </c>
      <c r="O488" s="20">
        <v>0</v>
      </c>
      <c r="P488" s="10">
        <v>23</v>
      </c>
      <c r="Q488" s="10">
        <v>791</v>
      </c>
      <c r="R488" s="11" t="s">
        <v>21</v>
      </c>
    </row>
    <row r="489" spans="1:18">
      <c r="A489" s="17" t="s">
        <v>22</v>
      </c>
      <c r="B489" s="6" t="s">
        <v>638</v>
      </c>
      <c r="C489" s="17" t="s">
        <v>923</v>
      </c>
      <c r="D489" s="26">
        <v>0.53600999999999999</v>
      </c>
      <c r="E489" s="26">
        <v>15.115349999999999</v>
      </c>
      <c r="F489" s="26">
        <v>14.57934</v>
      </c>
      <c r="G489" s="30">
        <f xml:space="preserve"> stats_auc_ic_summarypage[[#This Row],[AVG_AUC_TCELL]]/stats_auc_ic_summarypage[[#This Row],[AVG_AUC_SOLIDTUMORS]]</f>
        <v>1.0367650387466099</v>
      </c>
      <c r="H489" s="26">
        <v>3.2109454713958439</v>
      </c>
      <c r="I489" s="27">
        <v>4.1502901784671664E-3</v>
      </c>
      <c r="J489" s="8">
        <v>-9.3244900000000008</v>
      </c>
      <c r="K489" s="8">
        <v>6.0943100000000001</v>
      </c>
      <c r="L489" s="8">
        <v>15.418799999999999</v>
      </c>
      <c r="M489" s="13">
        <f xml:space="preserve"> stats_auc_ic_summarypage[[#This Row],[AVG_IC50_TCELL]] / stats_auc_ic_summarypage[[#This Row],[AVG_IC50_SOLIDTUMORS]]</f>
        <v>0.39525190027758322</v>
      </c>
      <c r="N489" s="8">
        <v>-2.6187731801845984</v>
      </c>
      <c r="O489" s="20">
        <v>1.0032766643753077E-2</v>
      </c>
      <c r="P489" s="10">
        <v>18</v>
      </c>
      <c r="Q489" s="10">
        <v>390</v>
      </c>
      <c r="R489" s="11" t="s">
        <v>135</v>
      </c>
    </row>
    <row r="490" spans="1:18">
      <c r="A490" s="17" t="s">
        <v>924</v>
      </c>
      <c r="B490" s="6" t="s">
        <v>925</v>
      </c>
      <c r="C490" s="17" t="s">
        <v>926</v>
      </c>
      <c r="D490" s="26">
        <v>-2.2664499999999999</v>
      </c>
      <c r="E490" s="26">
        <v>11.570449999999999</v>
      </c>
      <c r="F490" s="26">
        <v>13.8369</v>
      </c>
      <c r="G490" s="30">
        <f xml:space="preserve"> stats_auc_ic_summarypage[[#This Row],[AVG_AUC_TCELL]]/stats_auc_ic_summarypage[[#This Row],[AVG_AUC_SOLIDTUMORS]]</f>
        <v>0.83620247309729778</v>
      </c>
      <c r="H490" s="26">
        <v>-9.6880457183705637</v>
      </c>
      <c r="I490" s="27">
        <v>1.964630024124855E-9</v>
      </c>
      <c r="J490" s="8">
        <v>-9.3088599999999992</v>
      </c>
      <c r="K490" s="8">
        <v>3.8543099999999999</v>
      </c>
      <c r="L490" s="8">
        <v>13.163169999999999</v>
      </c>
      <c r="M490" s="13">
        <f xml:space="preserve"> stats_auc_ic_summarypage[[#This Row],[AVG_IC50_TCELL]] / stats_auc_ic_summarypage[[#This Row],[AVG_IC50_SOLIDTUMORS]]</f>
        <v>0.29281016654802755</v>
      </c>
      <c r="N490" s="8">
        <v>-4.1716449453205122</v>
      </c>
      <c r="O490" s="20">
        <v>6.0554279790612489E-5</v>
      </c>
      <c r="P490" s="10">
        <v>20</v>
      </c>
      <c r="Q490" s="10">
        <v>423</v>
      </c>
      <c r="R490" s="11" t="s">
        <v>135</v>
      </c>
    </row>
    <row r="491" spans="1:18">
      <c r="A491" s="17" t="s">
        <v>927</v>
      </c>
      <c r="B491" s="6" t="s">
        <v>928</v>
      </c>
      <c r="C491" s="17" t="s">
        <v>929</v>
      </c>
      <c r="D491" s="26">
        <v>-0.35965000000000003</v>
      </c>
      <c r="E491" s="26">
        <v>14.01352</v>
      </c>
      <c r="F491" s="26">
        <v>14.37317</v>
      </c>
      <c r="G491" s="30">
        <f xml:space="preserve"> stats_auc_ic_summarypage[[#This Row],[AVG_AUC_TCELL]]/stats_auc_ic_summarypage[[#This Row],[AVG_AUC_SOLIDTUMORS]]</f>
        <v>0.97497768411561259</v>
      </c>
      <c r="H491" s="26">
        <v>-1.7145889751680492</v>
      </c>
      <c r="I491" s="27">
        <v>0.10098185629066826</v>
      </c>
      <c r="J491" s="8">
        <v>-9.2794399999999992</v>
      </c>
      <c r="K491" s="8">
        <v>45.104300000000002</v>
      </c>
      <c r="L491" s="8">
        <v>54.383740000000003</v>
      </c>
      <c r="M491" s="13">
        <f xml:space="preserve"> stats_auc_ic_summarypage[[#This Row],[AVG_IC50_TCELL]] / stats_auc_ic_summarypage[[#This Row],[AVG_IC50_SOLIDTUMORS]]</f>
        <v>0.82937105833471547</v>
      </c>
      <c r="N491" s="8">
        <v>-0.83161930416514451</v>
      </c>
      <c r="O491" s="20">
        <v>0.41375802431653663</v>
      </c>
      <c r="P491" s="10">
        <v>20</v>
      </c>
      <c r="Q491" s="10">
        <v>401</v>
      </c>
      <c r="R491" s="11" t="s">
        <v>135</v>
      </c>
    </row>
    <row r="492" spans="1:18">
      <c r="A492" s="17" t="s">
        <v>77</v>
      </c>
      <c r="B492" s="6" t="s">
        <v>930</v>
      </c>
      <c r="C492" s="17" t="s">
        <v>168</v>
      </c>
      <c r="D492" s="26">
        <v>-1.73828</v>
      </c>
      <c r="E492" s="26">
        <v>11.34661</v>
      </c>
      <c r="F492" s="26">
        <v>13.08489</v>
      </c>
      <c r="G492" s="30">
        <f xml:space="preserve"> stats_auc_ic_summarypage[[#This Row],[AVG_AUC_TCELL]]/stats_auc_ic_summarypage[[#This Row],[AVG_AUC_SOLIDTUMORS]]</f>
        <v>0.86715364057321076</v>
      </c>
      <c r="H492" s="26">
        <v>-3.0899332732327025</v>
      </c>
      <c r="I492" s="27">
        <v>8.3547464279033097E-3</v>
      </c>
      <c r="J492" s="8">
        <v>-9.2264700000000008</v>
      </c>
      <c r="K492" s="8">
        <v>6.8341399999999997</v>
      </c>
      <c r="L492" s="8">
        <v>16.06061</v>
      </c>
      <c r="M492" s="13">
        <f xml:space="preserve"> stats_auc_ic_summarypage[[#This Row],[AVG_IC50_TCELL]] / stats_auc_ic_summarypage[[#This Row],[AVG_IC50_SOLIDTUMORS]]</f>
        <v>0.42552182015502521</v>
      </c>
      <c r="N492" s="8">
        <v>-4.9239814613406905</v>
      </c>
      <c r="O492" s="20">
        <v>6.0118918012041014E-5</v>
      </c>
      <c r="P492" s="10">
        <v>14</v>
      </c>
      <c r="Q492" s="10">
        <v>420</v>
      </c>
      <c r="R492" s="11" t="s">
        <v>135</v>
      </c>
    </row>
    <row r="493" spans="1:18">
      <c r="A493" s="17" t="s">
        <v>248</v>
      </c>
      <c r="B493" s="6" t="s">
        <v>228</v>
      </c>
      <c r="C493" s="17" t="s">
        <v>249</v>
      </c>
      <c r="D493" s="26">
        <v>-0.25370999999999999</v>
      </c>
      <c r="E493" s="26">
        <v>0.61858000000000002</v>
      </c>
      <c r="F493" s="26">
        <v>0.87228000000000006</v>
      </c>
      <c r="G493" s="30">
        <f xml:space="preserve"> stats_auc_ic_summarypage[[#This Row],[AVG_AUC_TCELL]]/stats_auc_ic_summarypage[[#This Row],[AVG_AUC_SOLIDTUMORS]]</f>
        <v>0.70915302425826565</v>
      </c>
      <c r="H493" s="26">
        <v>-4.6804699999999997</v>
      </c>
      <c r="I493" s="27">
        <v>1.1E-4</v>
      </c>
      <c r="J493" s="8">
        <v>-9.1887399999999992</v>
      </c>
      <c r="K493" s="8">
        <v>2.6548799999999999</v>
      </c>
      <c r="L493" s="8">
        <v>11.84362</v>
      </c>
      <c r="M493" s="13">
        <f xml:space="preserve"> stats_auc_ic_summarypage[[#This Row],[AVG_IC50_TCELL]] / stats_auc_ic_summarypage[[#This Row],[AVG_IC50_SOLIDTUMORS]]</f>
        <v>0.22416119395927933</v>
      </c>
      <c r="N493" s="8">
        <v>-8.2701100000000007</v>
      </c>
      <c r="O493" s="20">
        <v>0</v>
      </c>
      <c r="P493" s="10">
        <v>23</v>
      </c>
      <c r="Q493" s="10">
        <v>756</v>
      </c>
      <c r="R493" s="11" t="s">
        <v>21</v>
      </c>
    </row>
    <row r="494" spans="1:18">
      <c r="A494" s="17" t="s">
        <v>931</v>
      </c>
      <c r="B494" s="6" t="s">
        <v>932</v>
      </c>
      <c r="C494" s="17" t="s">
        <v>933</v>
      </c>
      <c r="D494" s="26">
        <v>-1.59968</v>
      </c>
      <c r="E494" s="26">
        <v>11.957269999999999</v>
      </c>
      <c r="F494" s="26">
        <v>13.55696</v>
      </c>
      <c r="G494" s="30">
        <f xml:space="preserve"> stats_auc_ic_summarypage[[#This Row],[AVG_AUC_TCELL]]/stats_auc_ic_summarypage[[#This Row],[AVG_AUC_SOLIDTUMORS]]</f>
        <v>0.88200230730193196</v>
      </c>
      <c r="H494" s="26">
        <v>-9.877523578488324</v>
      </c>
      <c r="I494" s="27">
        <v>3.9478211856579511E-10</v>
      </c>
      <c r="J494" s="8">
        <v>-9.1244700000000005</v>
      </c>
      <c r="K494" s="8">
        <v>5.4653200000000002</v>
      </c>
      <c r="L494" s="8">
        <v>14.589790000000001</v>
      </c>
      <c r="M494" s="13">
        <f xml:space="preserve"> stats_auc_ic_summarypage[[#This Row],[AVG_IC50_TCELL]] / stats_auc_ic_summarypage[[#This Row],[AVG_IC50_SOLIDTUMORS]]</f>
        <v>0.37459894899104101</v>
      </c>
      <c r="N494" s="8">
        <v>-10.35823028367618</v>
      </c>
      <c r="O494" s="20">
        <v>4.4966095616977539E-12</v>
      </c>
      <c r="P494" s="10">
        <v>22</v>
      </c>
      <c r="Q494" s="10">
        <v>436</v>
      </c>
      <c r="R494" s="11" t="s">
        <v>135</v>
      </c>
    </row>
    <row r="495" spans="1:18">
      <c r="A495" s="17" t="s">
        <v>934</v>
      </c>
      <c r="B495" s="6" t="s">
        <v>935</v>
      </c>
      <c r="C495" s="17" t="s">
        <v>936</v>
      </c>
      <c r="D495" s="26">
        <v>-1.2620499999999999</v>
      </c>
      <c r="E495" s="26">
        <v>13.37069</v>
      </c>
      <c r="F495" s="26">
        <v>14.63273</v>
      </c>
      <c r="G495" s="30">
        <f xml:space="preserve"> stats_auc_ic_summarypage[[#This Row],[AVG_AUC_TCELL]]/stats_auc_ic_summarypage[[#This Row],[AVG_AUC_SOLIDTUMORS]]</f>
        <v>0.91375225265551951</v>
      </c>
      <c r="H495" s="26">
        <v>-5.5764520553046877</v>
      </c>
      <c r="I495" s="27">
        <v>4.3287712507362085E-5</v>
      </c>
      <c r="J495" s="8">
        <v>-9.1212499999999999</v>
      </c>
      <c r="K495" s="8">
        <v>45.711599999999997</v>
      </c>
      <c r="L495" s="8">
        <v>54.832850000000001</v>
      </c>
      <c r="M495" s="13">
        <f xml:space="preserve"> stats_auc_ic_summarypage[[#This Row],[AVG_IC50_TCELL]] / stats_auc_ic_summarypage[[#This Row],[AVG_IC50_SOLIDTUMORS]]</f>
        <v>0.83365354892185972</v>
      </c>
      <c r="N495" s="8">
        <v>-1.0275863566997285</v>
      </c>
      <c r="O495" s="20">
        <v>0.31342345125800175</v>
      </c>
      <c r="P495" s="10">
        <v>15</v>
      </c>
      <c r="Q495" s="10">
        <v>355</v>
      </c>
      <c r="R495" s="11" t="s">
        <v>135</v>
      </c>
    </row>
    <row r="496" spans="1:18">
      <c r="A496" s="17" t="s">
        <v>22</v>
      </c>
      <c r="B496" s="6" t="s">
        <v>22</v>
      </c>
      <c r="C496" s="17" t="s">
        <v>209</v>
      </c>
      <c r="D496" s="26">
        <v>-2.3859999999999999E-2</v>
      </c>
      <c r="E496" s="26">
        <v>0.90624000000000005</v>
      </c>
      <c r="F496" s="26">
        <v>0.93008999999999997</v>
      </c>
      <c r="G496" s="30">
        <f xml:space="preserve"> stats_auc_ic_summarypage[[#This Row],[AVG_AUC_TCELL]]/stats_auc_ic_summarypage[[#This Row],[AVG_AUC_SOLIDTUMORS]]</f>
        <v>0.97435732025932986</v>
      </c>
      <c r="H496" s="26">
        <v>-1.5759300000000001</v>
      </c>
      <c r="I496" s="27">
        <v>0.12870000000000001</v>
      </c>
      <c r="J496" s="8">
        <v>-9.0850399999999993</v>
      </c>
      <c r="K496" s="8">
        <v>4.18818</v>
      </c>
      <c r="L496" s="8">
        <v>13.27322</v>
      </c>
      <c r="M496" s="13">
        <f xml:space="preserve"> stats_auc_ic_summarypage[[#This Row],[AVG_IC50_TCELL]] / stats_auc_ic_summarypage[[#This Row],[AVG_IC50_SOLIDTUMORS]]</f>
        <v>0.31553609448197195</v>
      </c>
      <c r="N496" s="8">
        <v>-9.2407000000000004</v>
      </c>
      <c r="O496" s="20">
        <v>0</v>
      </c>
      <c r="P496" s="10">
        <v>23</v>
      </c>
      <c r="Q496" s="10">
        <v>701</v>
      </c>
      <c r="R496" s="11" t="s">
        <v>21</v>
      </c>
    </row>
    <row r="497" spans="1:18">
      <c r="A497" s="17" t="s">
        <v>22</v>
      </c>
      <c r="B497" s="6" t="s">
        <v>937</v>
      </c>
      <c r="C497" s="17" t="s">
        <v>938</v>
      </c>
      <c r="D497" s="26">
        <v>-5.3477800000000002</v>
      </c>
      <c r="E497" s="26">
        <v>3.0560900000000002</v>
      </c>
      <c r="F497" s="26">
        <v>8.4038699999999995</v>
      </c>
      <c r="G497" s="30">
        <f xml:space="preserve"> stats_auc_ic_summarypage[[#This Row],[AVG_AUC_TCELL]]/stats_auc_ic_summarypage[[#This Row],[AVG_AUC_SOLIDTUMORS]]</f>
        <v>0.36365269810218392</v>
      </c>
      <c r="H497" s="26">
        <v>-15.94322705035974</v>
      </c>
      <c r="I497" s="27">
        <v>5.6933118485223546E-17</v>
      </c>
      <c r="J497" s="8">
        <v>-9.0343</v>
      </c>
      <c r="K497" s="8">
        <v>2.2960000000000001E-2</v>
      </c>
      <c r="L497" s="8">
        <v>9.0572700000000008</v>
      </c>
      <c r="M497" s="13">
        <f xml:space="preserve"> stats_auc_ic_summarypage[[#This Row],[AVG_IC50_TCELL]] / stats_auc_ic_summarypage[[#This Row],[AVG_IC50_SOLIDTUMORS]]</f>
        <v>2.5349801871866469E-3</v>
      </c>
      <c r="N497" s="8">
        <v>-4.0155823909150641</v>
      </c>
      <c r="O497" s="20">
        <v>6.9617026100455342E-5</v>
      </c>
      <c r="P497" s="10">
        <v>23</v>
      </c>
      <c r="Q497" s="10">
        <v>445</v>
      </c>
      <c r="R497" s="11" t="s">
        <v>135</v>
      </c>
    </row>
    <row r="498" spans="1:18">
      <c r="A498" s="17" t="s">
        <v>939</v>
      </c>
      <c r="B498" s="6" t="s">
        <v>228</v>
      </c>
      <c r="C498" s="17" t="s">
        <v>940</v>
      </c>
      <c r="D498" s="26">
        <v>-0.18013999999999999</v>
      </c>
      <c r="E498" s="26">
        <v>0.68067</v>
      </c>
      <c r="F498" s="26">
        <v>0.86080999999999996</v>
      </c>
      <c r="G498" s="30">
        <f xml:space="preserve"> stats_auc_ic_summarypage[[#This Row],[AVG_AUC_TCELL]]/stats_auc_ic_summarypage[[#This Row],[AVG_AUC_SOLIDTUMORS]]</f>
        <v>0.79073198499088071</v>
      </c>
      <c r="H498" s="26">
        <v>-2.6937500000000001</v>
      </c>
      <c r="I498" s="27">
        <v>1.495E-2</v>
      </c>
      <c r="J498" s="8">
        <v>-8.9781499999999994</v>
      </c>
      <c r="K498" s="8">
        <v>3.5525699999999998</v>
      </c>
      <c r="L498" s="8">
        <v>12.530720000000001</v>
      </c>
      <c r="M498" s="13">
        <f xml:space="preserve"> stats_auc_ic_summarypage[[#This Row],[AVG_IC50_TCELL]] / stats_auc_ic_summarypage[[#This Row],[AVG_IC50_SOLIDTUMORS]]</f>
        <v>0.28350884865354903</v>
      </c>
      <c r="N498" s="8">
        <v>-4.4002699999999999</v>
      </c>
      <c r="O498" s="20">
        <v>5.0000000000000002E-5</v>
      </c>
      <c r="P498" s="10">
        <v>18</v>
      </c>
      <c r="Q498" s="10">
        <v>258</v>
      </c>
      <c r="R498" s="11" t="s">
        <v>21</v>
      </c>
    </row>
    <row r="499" spans="1:18">
      <c r="A499" s="17" t="s">
        <v>941</v>
      </c>
      <c r="B499" s="6" t="s">
        <v>942</v>
      </c>
      <c r="C499" s="17" t="s">
        <v>943</v>
      </c>
      <c r="D499" s="26">
        <v>-2.0519500000000002</v>
      </c>
      <c r="E499" s="26">
        <v>10.84695</v>
      </c>
      <c r="F499" s="26">
        <v>12.89889</v>
      </c>
      <c r="G499" s="30">
        <f xml:space="preserve"> stats_auc_ic_summarypage[[#This Row],[AVG_AUC_TCELL]]/stats_auc_ic_summarypage[[#This Row],[AVG_AUC_SOLIDTUMORS]]</f>
        <v>0.84092119554473288</v>
      </c>
      <c r="H499" s="26">
        <v>-10.459380080686039</v>
      </c>
      <c r="I499" s="27">
        <v>1.1892896584216392E-10</v>
      </c>
      <c r="J499" s="8">
        <v>-8.9039699999999993</v>
      </c>
      <c r="K499" s="8">
        <v>1.53407</v>
      </c>
      <c r="L499" s="8">
        <v>10.438040000000001</v>
      </c>
      <c r="M499" s="13">
        <f xml:space="preserve"> stats_auc_ic_summarypage[[#This Row],[AVG_IC50_TCELL]] / stats_auc_ic_summarypage[[#This Row],[AVG_IC50_SOLIDTUMORS]]</f>
        <v>0.14696916279301478</v>
      </c>
      <c r="N499" s="8">
        <v>-11.76430499940118</v>
      </c>
      <c r="O499" s="20">
        <v>3.9413338670879014E-28</v>
      </c>
      <c r="P499" s="10">
        <v>22</v>
      </c>
      <c r="Q499" s="10">
        <v>445</v>
      </c>
      <c r="R499" s="11" t="s">
        <v>135</v>
      </c>
    </row>
    <row r="500" spans="1:18">
      <c r="A500" s="17" t="s">
        <v>824</v>
      </c>
      <c r="B500" s="6" t="s">
        <v>825</v>
      </c>
      <c r="C500" s="17" t="s">
        <v>401</v>
      </c>
      <c r="D500" s="26">
        <v>-1.2564900000000001</v>
      </c>
      <c r="E500" s="26">
        <v>10.7753</v>
      </c>
      <c r="F500" s="26">
        <v>12.031790000000001</v>
      </c>
      <c r="G500" s="30">
        <f xml:space="preserve"> stats_auc_ic_summarypage[[#This Row],[AVG_AUC_TCELL]]/stats_auc_ic_summarypage[[#This Row],[AVG_AUC_SOLIDTUMORS]]</f>
        <v>0.89556915471430265</v>
      </c>
      <c r="H500" s="26">
        <v>-7.5599889254776613</v>
      </c>
      <c r="I500" s="27">
        <v>1.1852775951000743E-7</v>
      </c>
      <c r="J500" s="8">
        <v>-8.8820200000000007</v>
      </c>
      <c r="K500" s="8">
        <v>3.87975</v>
      </c>
      <c r="L500" s="8">
        <v>12.76177</v>
      </c>
      <c r="M500" s="13">
        <f xml:space="preserve"> stats_auc_ic_summarypage[[#This Row],[AVG_IC50_TCELL]] / stats_auc_ic_summarypage[[#This Row],[AVG_IC50_SOLIDTUMORS]]</f>
        <v>0.30401347148553842</v>
      </c>
      <c r="N500" s="8">
        <v>-11.743171715871101</v>
      </c>
      <c r="O500" s="20">
        <v>5.1325783120046017E-17</v>
      </c>
      <c r="P500" s="10">
        <v>20</v>
      </c>
      <c r="Q500" s="10">
        <v>441</v>
      </c>
      <c r="R500" s="11" t="s">
        <v>135</v>
      </c>
    </row>
    <row r="501" spans="1:18">
      <c r="A501" s="17" t="s">
        <v>22</v>
      </c>
      <c r="B501" s="6" t="s">
        <v>638</v>
      </c>
      <c r="C501" s="17" t="s">
        <v>944</v>
      </c>
      <c r="D501" s="26">
        <v>-0.82704999999999995</v>
      </c>
      <c r="E501" s="26">
        <v>12.291930000000001</v>
      </c>
      <c r="F501" s="26">
        <v>13.118969999999999</v>
      </c>
      <c r="G501" s="30">
        <f xml:space="preserve"> stats_auc_ic_summarypage[[#This Row],[AVG_AUC_TCELL]]/stats_auc_ic_summarypage[[#This Row],[AVG_AUC_SOLIDTUMORS]]</f>
        <v>0.93695846548928774</v>
      </c>
      <c r="H501" s="26">
        <v>-2.7917525910794212</v>
      </c>
      <c r="I501" s="27">
        <v>1.2035830724824694E-2</v>
      </c>
      <c r="J501" s="8">
        <v>-8.8660800000000002</v>
      </c>
      <c r="K501" s="8">
        <v>11.998279999999999</v>
      </c>
      <c r="L501" s="8">
        <v>20.864360000000001</v>
      </c>
      <c r="M501" s="13">
        <f xml:space="preserve"> stats_auc_ic_summarypage[[#This Row],[AVG_IC50_TCELL]] / stats_auc_ic_summarypage[[#This Row],[AVG_IC50_SOLIDTUMORS]]</f>
        <v>0.5750610131343592</v>
      </c>
      <c r="N501" s="8">
        <v>-2.5856784500481358</v>
      </c>
      <c r="O501" s="20">
        <v>1.6939706562582518E-2</v>
      </c>
      <c r="P501" s="10">
        <v>18</v>
      </c>
      <c r="Q501" s="10">
        <v>432</v>
      </c>
      <c r="R501" s="11" t="s">
        <v>135</v>
      </c>
    </row>
    <row r="502" spans="1:18">
      <c r="A502" s="17" t="s">
        <v>22</v>
      </c>
      <c r="B502" s="6" t="s">
        <v>22</v>
      </c>
      <c r="C502" s="17" t="s">
        <v>136</v>
      </c>
      <c r="D502" s="26">
        <v>1.555E-2</v>
      </c>
      <c r="E502" s="26">
        <v>0.97887999999999997</v>
      </c>
      <c r="F502" s="26">
        <v>0.96333000000000002</v>
      </c>
      <c r="G502" s="30">
        <f xml:space="preserve"> stats_auc_ic_summarypage[[#This Row],[AVG_AUC_TCELL]]/stats_auc_ic_summarypage[[#This Row],[AVG_AUC_SOLIDTUMORS]]</f>
        <v>1.0161419243665202</v>
      </c>
      <c r="H502" s="26">
        <v>5.6547499999999999</v>
      </c>
      <c r="I502" s="27">
        <v>0</v>
      </c>
      <c r="J502" s="8">
        <v>-8.8594399999999993</v>
      </c>
      <c r="K502" s="8">
        <v>10.13522</v>
      </c>
      <c r="L502" s="8">
        <v>18.99466</v>
      </c>
      <c r="M502" s="13">
        <f xml:space="preserve"> stats_auc_ic_summarypage[[#This Row],[AVG_IC50_TCELL]] / stats_auc_ic_summarypage[[#This Row],[AVG_IC50_SOLIDTUMORS]]</f>
        <v>0.53358259637182237</v>
      </c>
      <c r="N502" s="8">
        <v>-6.59605</v>
      </c>
      <c r="O502" s="20">
        <v>0</v>
      </c>
      <c r="P502" s="10">
        <v>24</v>
      </c>
      <c r="Q502" s="10">
        <v>763</v>
      </c>
      <c r="R502" s="11" t="s">
        <v>21</v>
      </c>
    </row>
    <row r="503" spans="1:18">
      <c r="A503" s="17" t="s">
        <v>22</v>
      </c>
      <c r="B503" s="6" t="s">
        <v>22</v>
      </c>
      <c r="C503" s="17" t="s">
        <v>945</v>
      </c>
      <c r="D503" s="26">
        <v>-7.7829999999999996E-2</v>
      </c>
      <c r="E503" s="26">
        <v>0.70272000000000001</v>
      </c>
      <c r="F503" s="26">
        <v>0.78054999999999997</v>
      </c>
      <c r="G503" s="30">
        <f xml:space="preserve"> stats_auc_ic_summarypage[[#This Row],[AVG_AUC_TCELL]]/stats_auc_ic_summarypage[[#This Row],[AVG_AUC_SOLIDTUMORS]]</f>
        <v>0.90028825827941839</v>
      </c>
      <c r="H503" s="26">
        <v>-2.6321229398531552</v>
      </c>
      <c r="I503" s="27">
        <v>1.5773098698025786E-2</v>
      </c>
      <c r="J503" s="8">
        <v>-8.8379799999999999</v>
      </c>
      <c r="K503" s="8">
        <v>5.3582299999999998</v>
      </c>
      <c r="L503" s="8">
        <v>14.196210000000001</v>
      </c>
      <c r="M503" s="13">
        <f xml:space="preserve"> stats_auc_ic_summarypage[[#This Row],[AVG_IC50_TCELL]] / stats_auc_ic_summarypage[[#This Row],[AVG_IC50_SOLIDTUMORS]]</f>
        <v>0.37744088034764206</v>
      </c>
      <c r="N503" s="8">
        <v>-1.9744624317907753</v>
      </c>
      <c r="O503" s="20">
        <v>5.3115183604798992E-2</v>
      </c>
      <c r="P503" s="10">
        <v>21</v>
      </c>
      <c r="Q503" s="10">
        <v>599</v>
      </c>
      <c r="R503" s="11" t="s">
        <v>28</v>
      </c>
    </row>
    <row r="504" spans="1:18">
      <c r="A504" s="17" t="s">
        <v>946</v>
      </c>
      <c r="B504" s="6" t="s">
        <v>947</v>
      </c>
      <c r="C504" s="17" t="s">
        <v>948</v>
      </c>
      <c r="D504" s="26">
        <v>-0.11266</v>
      </c>
      <c r="E504" s="26">
        <v>12.599</v>
      </c>
      <c r="F504" s="26">
        <v>12.71166</v>
      </c>
      <c r="G504" s="30">
        <f xml:space="preserve"> stats_auc_ic_summarypage[[#This Row],[AVG_AUC_TCELL]]/stats_auc_ic_summarypage[[#This Row],[AVG_AUC_SOLIDTUMORS]]</f>
        <v>0.99113727082064818</v>
      </c>
      <c r="H504" s="26">
        <v>-0.29556975787792888</v>
      </c>
      <c r="I504" s="27">
        <v>0.7703632350040045</v>
      </c>
      <c r="J504" s="8">
        <v>-8.6876300000000004</v>
      </c>
      <c r="K504" s="8">
        <v>13.68683</v>
      </c>
      <c r="L504" s="8">
        <v>22.374469999999999</v>
      </c>
      <c r="M504" s="13">
        <f xml:space="preserve"> stats_auc_ic_summarypage[[#This Row],[AVG_IC50_TCELL]] / stats_auc_ic_summarypage[[#This Row],[AVG_IC50_SOLIDTUMORS]]</f>
        <v>0.61171638925972327</v>
      </c>
      <c r="N504" s="8">
        <v>-2.3363816710704688</v>
      </c>
      <c r="O504" s="20">
        <v>2.5556626401917023E-2</v>
      </c>
      <c r="P504" s="10">
        <v>21</v>
      </c>
      <c r="Q504" s="10">
        <v>427</v>
      </c>
      <c r="R504" s="11" t="s">
        <v>135</v>
      </c>
    </row>
    <row r="505" spans="1:18">
      <c r="A505" s="17" t="s">
        <v>946</v>
      </c>
      <c r="B505" s="6" t="s">
        <v>947</v>
      </c>
      <c r="C505" s="17" t="s">
        <v>949</v>
      </c>
      <c r="D505" s="26">
        <v>-0.37025000000000002</v>
      </c>
      <c r="E505" s="26">
        <v>12.87937</v>
      </c>
      <c r="F505" s="26">
        <v>13.24962</v>
      </c>
      <c r="G505" s="30">
        <f xml:space="preserve"> stats_auc_ic_summarypage[[#This Row],[AVG_AUC_TCELL]]/stats_auc_ic_summarypage[[#This Row],[AVG_AUC_SOLIDTUMORS]]</f>
        <v>0.97205580235508637</v>
      </c>
      <c r="H505" s="26">
        <v>-1.3710749546952836</v>
      </c>
      <c r="I505" s="27">
        <v>0.18517000536732806</v>
      </c>
      <c r="J505" s="8">
        <v>-8.6713500000000003</v>
      </c>
      <c r="K505" s="8">
        <v>13.038220000000001</v>
      </c>
      <c r="L505" s="8">
        <v>21.709569999999999</v>
      </c>
      <c r="M505" s="13">
        <f xml:space="preserve"> stats_auc_ic_summarypage[[#This Row],[AVG_IC50_TCELL]] / stats_auc_ic_summarypage[[#This Row],[AVG_IC50_SOLIDTUMORS]]</f>
        <v>0.60057476956015254</v>
      </c>
      <c r="N505" s="8">
        <v>-1.6766055841667844</v>
      </c>
      <c r="O505" s="20">
        <v>0.10116054436187231</v>
      </c>
      <c r="P505" s="10">
        <v>18</v>
      </c>
      <c r="Q505" s="10">
        <v>389</v>
      </c>
      <c r="R505" s="11" t="s">
        <v>135</v>
      </c>
    </row>
    <row r="506" spans="1:18">
      <c r="A506" s="17" t="s">
        <v>22</v>
      </c>
      <c r="B506" s="6" t="s">
        <v>22</v>
      </c>
      <c r="C506" s="17" t="s">
        <v>950</v>
      </c>
      <c r="D506" s="26">
        <v>2.061E-2</v>
      </c>
      <c r="E506" s="26">
        <v>0.86804000000000003</v>
      </c>
      <c r="F506" s="26">
        <v>0.84743999999999997</v>
      </c>
      <c r="G506" s="30">
        <f xml:space="preserve"> stats_auc_ic_summarypage[[#This Row],[AVG_AUC_TCELL]]/stats_auc_ic_summarypage[[#This Row],[AVG_AUC_SOLIDTUMORS]]</f>
        <v>1.024308505616917</v>
      </c>
      <c r="H506" s="26">
        <v>0.65603999999999996</v>
      </c>
      <c r="I506" s="27">
        <v>0.51707999999999998</v>
      </c>
      <c r="J506" s="8">
        <v>-8.6705900000000007</v>
      </c>
      <c r="K506" s="8">
        <v>9.0418099999999999</v>
      </c>
      <c r="L506" s="8">
        <v>17.712399999999999</v>
      </c>
      <c r="M506" s="13">
        <f xml:space="preserve"> stats_auc_ic_summarypage[[#This Row],[AVG_IC50_TCELL]] / stats_auc_ic_summarypage[[#This Row],[AVG_IC50_SOLIDTUMORS]]</f>
        <v>0.5104790993879994</v>
      </c>
      <c r="N506" s="8">
        <v>-3.2136499999999999</v>
      </c>
      <c r="O506" s="20">
        <v>2.3800000000000002E-3</v>
      </c>
      <c r="P506" s="10">
        <v>22</v>
      </c>
      <c r="Q506" s="10">
        <v>258</v>
      </c>
      <c r="R506" s="11" t="s">
        <v>21</v>
      </c>
    </row>
    <row r="507" spans="1:18">
      <c r="A507" s="17" t="s">
        <v>417</v>
      </c>
      <c r="B507" s="6" t="s">
        <v>951</v>
      </c>
      <c r="C507" s="17" t="s">
        <v>952</v>
      </c>
      <c r="D507" s="26">
        <v>-4.36402</v>
      </c>
      <c r="E507" s="26">
        <v>10.00522</v>
      </c>
      <c r="F507" s="26">
        <v>14.36924</v>
      </c>
      <c r="G507" s="30">
        <f xml:space="preserve"> stats_auc_ic_summarypage[[#This Row],[AVG_AUC_TCELL]]/stats_auc_ic_summarypage[[#This Row],[AVG_AUC_SOLIDTUMORS]]</f>
        <v>0.69629430644905366</v>
      </c>
      <c r="H507" s="26">
        <v>-8.6780260215284315</v>
      </c>
      <c r="I507" s="27">
        <v>1.068010700623042E-8</v>
      </c>
      <c r="J507" s="8">
        <v>-8.5324899999999992</v>
      </c>
      <c r="K507" s="8">
        <v>5.5057600000000004</v>
      </c>
      <c r="L507" s="8">
        <v>14.03825</v>
      </c>
      <c r="M507" s="13">
        <f xml:space="preserve"> stats_auc_ic_summarypage[[#This Row],[AVG_IC50_TCELL]] / stats_auc_ic_summarypage[[#This Row],[AVG_IC50_SOLIDTUMORS]]</f>
        <v>0.39219703310597837</v>
      </c>
      <c r="N507" s="8">
        <v>-2.1052893649611635</v>
      </c>
      <c r="O507" s="20">
        <v>3.8190942867989054E-2</v>
      </c>
      <c r="P507" s="10">
        <v>23</v>
      </c>
      <c r="Q507" s="10">
        <v>371</v>
      </c>
      <c r="R507" s="11" t="s">
        <v>135</v>
      </c>
    </row>
    <row r="508" spans="1:18">
      <c r="A508" s="17" t="s">
        <v>446</v>
      </c>
      <c r="B508" s="6" t="s">
        <v>953</v>
      </c>
      <c r="C508" s="17" t="s">
        <v>954</v>
      </c>
      <c r="D508" s="26">
        <v>-2.4396399999999998</v>
      </c>
      <c r="E508" s="26">
        <v>8.9987200000000005</v>
      </c>
      <c r="F508" s="26">
        <v>11.438359999999999</v>
      </c>
      <c r="G508" s="30">
        <f xml:space="preserve"> stats_auc_ic_summarypage[[#This Row],[AVG_AUC_TCELL]]/stats_auc_ic_summarypage[[#This Row],[AVG_AUC_SOLIDTUMORS]]</f>
        <v>0.78671417930542498</v>
      </c>
      <c r="H508" s="26">
        <v>-4.1158102889764763</v>
      </c>
      <c r="I508" s="27">
        <v>1.2987025029144306E-2</v>
      </c>
      <c r="J508" s="8">
        <v>-8.4767100000000006</v>
      </c>
      <c r="K508" s="8">
        <v>1.0484599999999999</v>
      </c>
      <c r="L508" s="8">
        <v>9.5251699999999992</v>
      </c>
      <c r="M508" s="13">
        <f xml:space="preserve"> stats_auc_ic_summarypage[[#This Row],[AVG_IC50_TCELL]] / stats_auc_ic_summarypage[[#This Row],[AVG_IC50_SOLIDTUMORS]]</f>
        <v>0.11007257613249948</v>
      </c>
      <c r="N508" s="8">
        <v>-5.865017062744168</v>
      </c>
      <c r="O508" s="20">
        <v>1.7268205044811823E-8</v>
      </c>
      <c r="P508" s="10">
        <v>5</v>
      </c>
      <c r="Q508" s="10">
        <v>213</v>
      </c>
      <c r="R508" s="11" t="s">
        <v>135</v>
      </c>
    </row>
    <row r="509" spans="1:18">
      <c r="A509" s="17" t="s">
        <v>955</v>
      </c>
      <c r="B509" s="6" t="s">
        <v>956</v>
      </c>
      <c r="C509" s="17" t="s">
        <v>957</v>
      </c>
      <c r="D509" s="26">
        <v>-2.3149000000000002</v>
      </c>
      <c r="E509" s="26">
        <v>10.656079999999999</v>
      </c>
      <c r="F509" s="26">
        <v>12.970980000000001</v>
      </c>
      <c r="G509" s="30">
        <f xml:space="preserve"> stats_auc_ic_summarypage[[#This Row],[AVG_AUC_TCELL]]/stats_auc_ic_summarypage[[#This Row],[AVG_AUC_SOLIDTUMORS]]</f>
        <v>0.82153237457771111</v>
      </c>
      <c r="H509" s="26">
        <v>-4.5922044160261954</v>
      </c>
      <c r="I509" s="27">
        <v>2.0841909384327486E-4</v>
      </c>
      <c r="J509" s="8">
        <v>-8.4753000000000007</v>
      </c>
      <c r="K509" s="8">
        <v>4.8016199999999998</v>
      </c>
      <c r="L509" s="8">
        <v>13.27692</v>
      </c>
      <c r="M509" s="13">
        <f xml:space="preserve"> stats_auc_ic_summarypage[[#This Row],[AVG_IC50_TCELL]] / stats_auc_ic_summarypage[[#This Row],[AVG_IC50_SOLIDTUMORS]]</f>
        <v>0.36165164812320927</v>
      </c>
      <c r="N509" s="8">
        <v>-2.531407879496268</v>
      </c>
      <c r="O509" s="20">
        <v>1.5558579413919128E-2</v>
      </c>
      <c r="P509" s="10">
        <v>18</v>
      </c>
      <c r="Q509" s="10">
        <v>426</v>
      </c>
      <c r="R509" s="11" t="s">
        <v>135</v>
      </c>
    </row>
    <row r="510" spans="1:18">
      <c r="A510" s="17" t="s">
        <v>22</v>
      </c>
      <c r="B510" s="6" t="s">
        <v>69</v>
      </c>
      <c r="C510" s="17" t="s">
        <v>958</v>
      </c>
      <c r="D510" s="26">
        <v>-3.44075</v>
      </c>
      <c r="E510" s="26">
        <v>7.9382200000000003</v>
      </c>
      <c r="F510" s="26">
        <v>11.378970000000001</v>
      </c>
      <c r="G510" s="30">
        <f xml:space="preserve"> stats_auc_ic_summarypage[[#This Row],[AVG_AUC_TCELL]]/stats_auc_ic_summarypage[[#This Row],[AVG_AUC_SOLIDTUMORS]]</f>
        <v>0.69762201675547086</v>
      </c>
      <c r="H510" s="26">
        <v>-9.4382974427946671</v>
      </c>
      <c r="I510" s="27">
        <v>1.6939100633883002E-9</v>
      </c>
      <c r="J510" s="8">
        <v>-8.4673400000000001</v>
      </c>
      <c r="K510" s="8">
        <v>0.75429000000000002</v>
      </c>
      <c r="L510" s="8">
        <v>9.2216299999999993</v>
      </c>
      <c r="M510" s="13">
        <f xml:space="preserve"> stats_auc_ic_summarypage[[#This Row],[AVG_IC50_TCELL]] / stats_auc_ic_summarypage[[#This Row],[AVG_IC50_SOLIDTUMORS]]</f>
        <v>8.179573459355885E-2</v>
      </c>
      <c r="N510" s="8">
        <v>-5.2654471939763123</v>
      </c>
      <c r="O510" s="20">
        <v>2.1531449803608919E-7</v>
      </c>
      <c r="P510" s="10">
        <v>21</v>
      </c>
      <c r="Q510" s="10">
        <v>440</v>
      </c>
      <c r="R510" s="11" t="s">
        <v>135</v>
      </c>
    </row>
    <row r="511" spans="1:18">
      <c r="A511" s="17" t="s">
        <v>22</v>
      </c>
      <c r="B511" s="6" t="s">
        <v>22</v>
      </c>
      <c r="C511" s="17" t="s">
        <v>959</v>
      </c>
      <c r="D511" s="26">
        <v>5.663E-2</v>
      </c>
      <c r="E511" s="26">
        <v>0.87977000000000005</v>
      </c>
      <c r="F511" s="26">
        <v>0.82313999999999998</v>
      </c>
      <c r="G511" s="30">
        <f xml:space="preserve"> stats_auc_ic_summarypage[[#This Row],[AVG_AUC_TCELL]]/stats_auc_ic_summarypage[[#This Row],[AVG_AUC_SOLIDTUMORS]]</f>
        <v>1.0687975314041354</v>
      </c>
      <c r="H511" s="26">
        <v>2.7337400000000001</v>
      </c>
      <c r="I511" s="27">
        <v>1.1950000000000001E-2</v>
      </c>
      <c r="J511" s="8">
        <v>-8.4130900000000004</v>
      </c>
      <c r="K511" s="8">
        <v>12.42737</v>
      </c>
      <c r="L511" s="8">
        <v>20.84046</v>
      </c>
      <c r="M511" s="13">
        <f xml:space="preserve"> stats_auc_ic_summarypage[[#This Row],[AVG_IC50_TCELL]] / stats_auc_ic_summarypage[[#This Row],[AVG_IC50_SOLIDTUMORS]]</f>
        <v>0.59630977435238952</v>
      </c>
      <c r="N511" s="8">
        <v>-3.79691</v>
      </c>
      <c r="O511" s="20">
        <v>5.1000000000000004E-4</v>
      </c>
      <c r="P511" s="10">
        <v>21</v>
      </c>
      <c r="Q511" s="10">
        <v>779</v>
      </c>
      <c r="R511" s="11" t="s">
        <v>21</v>
      </c>
    </row>
    <row r="512" spans="1:18">
      <c r="A512" s="17" t="s">
        <v>960</v>
      </c>
      <c r="B512" s="6" t="s">
        <v>961</v>
      </c>
      <c r="C512" s="17" t="s">
        <v>962</v>
      </c>
      <c r="D512" s="26">
        <v>-2.0702500000000001</v>
      </c>
      <c r="E512" s="26">
        <v>9.9279799999999998</v>
      </c>
      <c r="F512" s="26">
        <v>11.99823</v>
      </c>
      <c r="G512" s="30">
        <f xml:space="preserve"> stats_auc_ic_summarypage[[#This Row],[AVG_AUC_TCELL]]/stats_auc_ic_summarypage[[#This Row],[AVG_AUC_SOLIDTUMORS]]</f>
        <v>0.8274537160897899</v>
      </c>
      <c r="H512" s="26">
        <v>-5.0189427051463618</v>
      </c>
      <c r="I512" s="27">
        <v>8.0489067155194093E-5</v>
      </c>
      <c r="J512" s="8">
        <v>-8.4051600000000004</v>
      </c>
      <c r="K512" s="8">
        <v>1.23014</v>
      </c>
      <c r="L512" s="8">
        <v>9.6353000000000009</v>
      </c>
      <c r="M512" s="13">
        <f xml:space="preserve"> stats_auc_ic_summarypage[[#This Row],[AVG_IC50_TCELL]] / stats_auc_ic_summarypage[[#This Row],[AVG_IC50_SOLIDTUMORS]]</f>
        <v>0.12767012962751548</v>
      </c>
      <c r="N512" s="8">
        <v>-5.1735608723213522</v>
      </c>
      <c r="O512" s="20">
        <v>3.4938683727366586E-7</v>
      </c>
      <c r="P512" s="10">
        <v>18</v>
      </c>
      <c r="Q512" s="10">
        <v>426</v>
      </c>
      <c r="R512" s="11" t="s">
        <v>135</v>
      </c>
    </row>
    <row r="513" spans="1:18">
      <c r="A513" s="17" t="s">
        <v>963</v>
      </c>
      <c r="B513" s="6" t="s">
        <v>964</v>
      </c>
      <c r="C513" s="17" t="s">
        <v>965</v>
      </c>
      <c r="D513" s="26">
        <v>0.66591999999999996</v>
      </c>
      <c r="E513" s="26">
        <v>15.389110000000001</v>
      </c>
      <c r="F513" s="26">
        <v>14.723190000000001</v>
      </c>
      <c r="G513" s="30">
        <f xml:space="preserve"> stats_auc_ic_summarypage[[#This Row],[AVG_AUC_TCELL]]/stats_auc_ic_summarypage[[#This Row],[AVG_AUC_SOLIDTUMORS]]</f>
        <v>1.0452293286984682</v>
      </c>
      <c r="H513" s="26">
        <v>2.2749542632785933</v>
      </c>
      <c r="I513" s="27">
        <v>3.559929390800582E-2</v>
      </c>
      <c r="J513" s="8">
        <v>-8.39832</v>
      </c>
      <c r="K513" s="8">
        <v>0.22416</v>
      </c>
      <c r="L513" s="8">
        <v>8.6224799999999995</v>
      </c>
      <c r="M513" s="13">
        <f xml:space="preserve"> stats_auc_ic_summarypage[[#This Row],[AVG_IC50_TCELL]] / stats_auc_ic_summarypage[[#This Row],[AVG_IC50_SOLIDTUMORS]]</f>
        <v>2.5997160909622292E-2</v>
      </c>
      <c r="N513" s="8">
        <v>-3.2490580626347141</v>
      </c>
      <c r="O513" s="20">
        <v>1.2632756271026059E-3</v>
      </c>
      <c r="P513" s="10">
        <v>16</v>
      </c>
      <c r="Q513" s="10">
        <v>371</v>
      </c>
      <c r="R513" s="11" t="s">
        <v>135</v>
      </c>
    </row>
    <row r="514" spans="1:18">
      <c r="A514" s="17" t="s">
        <v>966</v>
      </c>
      <c r="B514" s="6" t="s">
        <v>114</v>
      </c>
      <c r="C514" s="17" t="s">
        <v>967</v>
      </c>
      <c r="D514" s="26">
        <v>-0.46317999999999998</v>
      </c>
      <c r="E514" s="26">
        <v>0.10036</v>
      </c>
      <c r="F514" s="26">
        <v>0.56354000000000004</v>
      </c>
      <c r="G514" s="30">
        <f xml:space="preserve"> stats_auc_ic_summarypage[[#This Row],[AVG_AUC_TCELL]]/stats_auc_ic_summarypage[[#This Row],[AVG_AUC_SOLIDTUMORS]]</f>
        <v>0.17808851190687439</v>
      </c>
      <c r="H514" s="26">
        <v>-17.466229999999999</v>
      </c>
      <c r="I514" s="27">
        <v>0</v>
      </c>
      <c r="J514" s="8">
        <v>-8.3860799999999998</v>
      </c>
      <c r="K514" s="8">
        <v>4.07E-2</v>
      </c>
      <c r="L514" s="8">
        <v>8.4267800000000008</v>
      </c>
      <c r="M514" s="13">
        <f xml:space="preserve"> stats_auc_ic_summarypage[[#This Row],[AVG_IC50_TCELL]] / stats_auc_ic_summarypage[[#This Row],[AVG_IC50_SOLIDTUMORS]]</f>
        <v>4.8298401049985873E-3</v>
      </c>
      <c r="N514" s="8">
        <v>-7.5371800000000002</v>
      </c>
      <c r="O514" s="20">
        <v>0</v>
      </c>
      <c r="P514" s="10">
        <v>23</v>
      </c>
      <c r="Q514" s="10">
        <v>754</v>
      </c>
      <c r="R514" s="11" t="s">
        <v>21</v>
      </c>
    </row>
    <row r="515" spans="1:18">
      <c r="A515" s="17" t="s">
        <v>178</v>
      </c>
      <c r="B515" s="6" t="s">
        <v>19</v>
      </c>
      <c r="C515" s="17" t="s">
        <v>179</v>
      </c>
      <c r="D515" s="26">
        <v>-7.5889999999999999E-2</v>
      </c>
      <c r="E515" s="26">
        <v>0.68601000000000001</v>
      </c>
      <c r="F515" s="26">
        <v>0.76190000000000002</v>
      </c>
      <c r="G515" s="30">
        <f xml:space="preserve"> stats_auc_ic_summarypage[[#This Row],[AVG_AUC_TCELL]]/stats_auc_ic_summarypage[[#This Row],[AVG_AUC_SOLIDTUMORS]]</f>
        <v>0.90039375246095288</v>
      </c>
      <c r="H515" s="26">
        <v>-2.6531899999999999</v>
      </c>
      <c r="I515" s="27">
        <v>1.486E-2</v>
      </c>
      <c r="J515" s="8">
        <v>-8.2663899999999995</v>
      </c>
      <c r="K515" s="8">
        <v>6.54732</v>
      </c>
      <c r="L515" s="8">
        <v>14.81371</v>
      </c>
      <c r="M515" s="13">
        <f xml:space="preserve"> stats_auc_ic_summarypage[[#This Row],[AVG_IC50_TCELL]] / stats_auc_ic_summarypage[[#This Row],[AVG_IC50_SOLIDTUMORS]]</f>
        <v>0.44197706043928225</v>
      </c>
      <c r="N515" s="8">
        <v>-1.8685499999999999</v>
      </c>
      <c r="O515" s="20">
        <v>7.2889999999999996E-2</v>
      </c>
      <c r="P515" s="10">
        <v>21</v>
      </c>
      <c r="Q515" s="10">
        <v>648</v>
      </c>
      <c r="R515" s="11" t="s">
        <v>21</v>
      </c>
    </row>
    <row r="516" spans="1:18">
      <c r="A516" s="17" t="s">
        <v>446</v>
      </c>
      <c r="B516" s="6" t="s">
        <v>968</v>
      </c>
      <c r="C516" s="17" t="s">
        <v>969</v>
      </c>
      <c r="D516" s="26">
        <v>-1.2054800000000001</v>
      </c>
      <c r="E516" s="26">
        <v>12.78471</v>
      </c>
      <c r="F516" s="26">
        <v>13.9902</v>
      </c>
      <c r="G516" s="30">
        <f xml:space="preserve"> stats_auc_ic_summarypage[[#This Row],[AVG_AUC_TCELL]]/stats_auc_ic_summarypage[[#This Row],[AVG_AUC_SOLIDTUMORS]]</f>
        <v>0.91383325470686627</v>
      </c>
      <c r="H516" s="26">
        <v>-3.6657477936117417</v>
      </c>
      <c r="I516" s="27">
        <v>1.3723552902603329E-3</v>
      </c>
      <c r="J516" s="8">
        <v>-8.2132500000000004</v>
      </c>
      <c r="K516" s="8">
        <v>2.7936999999999999</v>
      </c>
      <c r="L516" s="8">
        <v>11.00695</v>
      </c>
      <c r="M516" s="13">
        <f xml:space="preserve"> stats_auc_ic_summarypage[[#This Row],[AVG_IC50_TCELL]] / stats_auc_ic_summarypage[[#This Row],[AVG_IC50_SOLIDTUMORS]]</f>
        <v>0.2538123640063778</v>
      </c>
      <c r="N516" s="8">
        <v>-5.4005093895935579</v>
      </c>
      <c r="O516" s="20">
        <v>1.1081617262703978E-7</v>
      </c>
      <c r="P516" s="10">
        <v>20</v>
      </c>
      <c r="Q516" s="10">
        <v>412</v>
      </c>
      <c r="R516" s="11" t="s">
        <v>135</v>
      </c>
    </row>
    <row r="517" spans="1:18">
      <c r="A517" s="17" t="s">
        <v>970</v>
      </c>
      <c r="B517" s="6" t="s">
        <v>971</v>
      </c>
      <c r="C517" s="17" t="s">
        <v>972</v>
      </c>
      <c r="D517" s="26">
        <v>-1.97435</v>
      </c>
      <c r="E517" s="26">
        <v>10.30209</v>
      </c>
      <c r="F517" s="26">
        <v>12.276439999999999</v>
      </c>
      <c r="G517" s="30">
        <f xml:space="preserve"> stats_auc_ic_summarypage[[#This Row],[AVG_AUC_TCELL]]/stats_auc_ic_summarypage[[#This Row],[AVG_AUC_SOLIDTUMORS]]</f>
        <v>0.83917568936923082</v>
      </c>
      <c r="H517" s="26">
        <v>-4.6247698736672653</v>
      </c>
      <c r="I517" s="27">
        <v>2.2253943154142519E-4</v>
      </c>
      <c r="J517" s="8">
        <v>-8.2051200000000009</v>
      </c>
      <c r="K517" s="8">
        <v>2.8021600000000002</v>
      </c>
      <c r="L517" s="8">
        <v>11.00728</v>
      </c>
      <c r="M517" s="13">
        <f xml:space="preserve"> stats_auc_ic_summarypage[[#This Row],[AVG_IC50_TCELL]] / stats_auc_ic_summarypage[[#This Row],[AVG_IC50_SOLIDTUMORS]]</f>
        <v>0.25457333691883921</v>
      </c>
      <c r="N517" s="8">
        <v>-11.017595163771441</v>
      </c>
      <c r="O517" s="20">
        <v>3.7639969998397562E-13</v>
      </c>
      <c r="P517" s="10">
        <v>18</v>
      </c>
      <c r="Q517" s="10">
        <v>436</v>
      </c>
      <c r="R517" s="11" t="s">
        <v>135</v>
      </c>
    </row>
    <row r="518" spans="1:18">
      <c r="A518" s="17" t="s">
        <v>973</v>
      </c>
      <c r="B518" s="6" t="s">
        <v>974</v>
      </c>
      <c r="C518" s="17" t="s">
        <v>975</v>
      </c>
      <c r="D518" s="26">
        <v>-2.5350000000000001E-2</v>
      </c>
      <c r="E518" s="26">
        <v>15.034000000000001</v>
      </c>
      <c r="F518" s="26">
        <v>15.05935</v>
      </c>
      <c r="G518" s="30">
        <f xml:space="preserve"> stats_auc_ic_summarypage[[#This Row],[AVG_AUC_TCELL]]/stats_auc_ic_summarypage[[#This Row],[AVG_AUC_SOLIDTUMORS]]</f>
        <v>0.9983166604136301</v>
      </c>
      <c r="H518" s="26">
        <v>-0.22284334382349116</v>
      </c>
      <c r="I518" s="27">
        <v>0.82707546414405997</v>
      </c>
      <c r="J518" s="8">
        <v>-8.1874800000000008</v>
      </c>
      <c r="K518" s="8">
        <v>1.35897</v>
      </c>
      <c r="L518" s="8">
        <v>9.5464500000000001</v>
      </c>
      <c r="M518" s="13">
        <f xml:space="preserve"> stats_auc_ic_summarypage[[#This Row],[AVG_IC50_TCELL]] / stats_auc_ic_summarypage[[#This Row],[AVG_IC50_SOLIDTUMORS]]</f>
        <v>0.14235344028408467</v>
      </c>
      <c r="N518" s="8">
        <v>-2.4353649989711879</v>
      </c>
      <c r="O518" s="20">
        <v>1.6398995086202902E-2</v>
      </c>
      <c r="P518" s="10">
        <v>6</v>
      </c>
      <c r="Q518" s="10">
        <v>112</v>
      </c>
      <c r="R518" s="11" t="s">
        <v>135</v>
      </c>
    </row>
    <row r="519" spans="1:18">
      <c r="A519" s="17" t="s">
        <v>976</v>
      </c>
      <c r="B519" s="6" t="s">
        <v>977</v>
      </c>
      <c r="C519" s="17" t="s">
        <v>978</v>
      </c>
      <c r="D519" s="26">
        <v>-0.40473999999999999</v>
      </c>
      <c r="E519" s="26">
        <v>10.2742</v>
      </c>
      <c r="F519" s="26">
        <v>10.678940000000001</v>
      </c>
      <c r="G519" s="30">
        <f xml:space="preserve"> stats_auc_ic_summarypage[[#This Row],[AVG_AUC_TCELL]]/stats_auc_ic_summarypage[[#This Row],[AVG_AUC_SOLIDTUMORS]]</f>
        <v>0.96209923456822488</v>
      </c>
      <c r="H519" s="26">
        <v>-0.68820004488128839</v>
      </c>
      <c r="I519" s="27">
        <v>0.49922226173940365</v>
      </c>
      <c r="J519" s="8">
        <v>-8.1850199999999997</v>
      </c>
      <c r="K519" s="8">
        <v>17.592009999999998</v>
      </c>
      <c r="L519" s="8">
        <v>25.77703</v>
      </c>
      <c r="M519" s="13">
        <f xml:space="preserve"> stats_auc_ic_summarypage[[#This Row],[AVG_IC50_TCELL]] / stats_auc_ic_summarypage[[#This Row],[AVG_IC50_SOLIDTUMORS]]</f>
        <v>0.68246846126182881</v>
      </c>
      <c r="N519" s="8">
        <v>-1.2983994333238045</v>
      </c>
      <c r="O519" s="20">
        <v>0.20768412266328701</v>
      </c>
      <c r="P519" s="10">
        <v>20</v>
      </c>
      <c r="Q519" s="10">
        <v>443</v>
      </c>
      <c r="R519" s="11" t="s">
        <v>135</v>
      </c>
    </row>
    <row r="520" spans="1:18">
      <c r="A520" s="17" t="s">
        <v>979</v>
      </c>
      <c r="B520" s="6" t="s">
        <v>980</v>
      </c>
      <c r="C520" s="17" t="s">
        <v>270</v>
      </c>
      <c r="D520" s="26">
        <v>-1.97577</v>
      </c>
      <c r="E520" s="26">
        <v>11.64701</v>
      </c>
      <c r="F520" s="26">
        <v>13.622780000000001</v>
      </c>
      <c r="G520" s="30">
        <f xml:space="preserve"> stats_auc_ic_summarypage[[#This Row],[AVG_AUC_TCELL]]/stats_auc_ic_summarypage[[#This Row],[AVG_AUC_SOLIDTUMORS]]</f>
        <v>0.85496572652571645</v>
      </c>
      <c r="H520" s="26">
        <v>-8.9269926599081924</v>
      </c>
      <c r="I520" s="27">
        <v>2.453034384831318E-8</v>
      </c>
      <c r="J520" s="8">
        <v>-8.1826799999999995</v>
      </c>
      <c r="K520" s="8">
        <v>6.9957799999999999</v>
      </c>
      <c r="L520" s="8">
        <v>15.178459999999999</v>
      </c>
      <c r="M520" s="13">
        <f xml:space="preserve"> stats_auc_ic_summarypage[[#This Row],[AVG_IC50_TCELL]] / stats_auc_ic_summarypage[[#This Row],[AVG_IC50_SOLIDTUMORS]]</f>
        <v>0.46090183062049772</v>
      </c>
      <c r="N520" s="8">
        <v>-3.6756454846674074</v>
      </c>
      <c r="O520" s="20">
        <v>4.1053152500211291E-4</v>
      </c>
      <c r="P520" s="10">
        <v>18</v>
      </c>
      <c r="Q520" s="10">
        <v>354</v>
      </c>
      <c r="R520" s="11" t="s">
        <v>135</v>
      </c>
    </row>
    <row r="521" spans="1:18">
      <c r="A521" s="17" t="s">
        <v>981</v>
      </c>
      <c r="B521" s="6" t="s">
        <v>129</v>
      </c>
      <c r="C521" s="17" t="s">
        <v>982</v>
      </c>
      <c r="D521" s="26">
        <v>-1.82E-3</v>
      </c>
      <c r="E521" s="26">
        <v>0.91439000000000004</v>
      </c>
      <c r="F521" s="26">
        <v>0.91620999999999997</v>
      </c>
      <c r="G521" s="30">
        <f xml:space="preserve"> stats_auc_ic_summarypage[[#This Row],[AVG_AUC_TCELL]]/stats_auc_ic_summarypage[[#This Row],[AVG_AUC_SOLIDTUMORS]]</f>
        <v>0.99801355584418427</v>
      </c>
      <c r="H521" s="26">
        <v>-0.19248000000000001</v>
      </c>
      <c r="I521" s="27">
        <v>0.84902999999999995</v>
      </c>
      <c r="J521" s="8">
        <v>-8.1454900000000006</v>
      </c>
      <c r="K521" s="8">
        <v>4.4219400000000002</v>
      </c>
      <c r="L521" s="8">
        <v>12.56742</v>
      </c>
      <c r="M521" s="13">
        <f xml:space="preserve"> stats_auc_ic_summarypage[[#This Row],[AVG_IC50_TCELL]] / stats_auc_ic_summarypage[[#This Row],[AVG_IC50_SOLIDTUMORS]]</f>
        <v>0.35185742180972707</v>
      </c>
      <c r="N521" s="8">
        <v>-8.3409099999999992</v>
      </c>
      <c r="O521" s="20">
        <v>0</v>
      </c>
      <c r="P521" s="10">
        <v>22</v>
      </c>
      <c r="Q521" s="10">
        <v>723</v>
      </c>
      <c r="R521" s="11" t="s">
        <v>21</v>
      </c>
    </row>
    <row r="522" spans="1:18">
      <c r="A522" s="17" t="s">
        <v>22</v>
      </c>
      <c r="B522" s="6" t="s">
        <v>704</v>
      </c>
      <c r="C522" s="17" t="s">
        <v>552</v>
      </c>
      <c r="D522" s="26">
        <v>-2.6540000000000001E-2</v>
      </c>
      <c r="E522" s="26">
        <v>13.712809999999999</v>
      </c>
      <c r="F522" s="26">
        <v>13.73935</v>
      </c>
      <c r="G522" s="30">
        <f xml:space="preserve"> stats_auc_ic_summarypage[[#This Row],[AVG_AUC_TCELL]]/stats_auc_ic_summarypage[[#This Row],[AVG_AUC_SOLIDTUMORS]]</f>
        <v>0.99806832200941087</v>
      </c>
      <c r="H522" s="26">
        <v>-3.8638261096853241E-2</v>
      </c>
      <c r="I522" s="27">
        <v>0.96967331189602879</v>
      </c>
      <c r="J522" s="8">
        <v>-8.1228899999999999</v>
      </c>
      <c r="K522" s="8">
        <v>5.0645199999999999</v>
      </c>
      <c r="L522" s="8">
        <v>13.18741</v>
      </c>
      <c r="M522" s="13">
        <f xml:space="preserve"> stats_auc_ic_summarypage[[#This Row],[AVG_IC50_TCELL]] / stats_auc_ic_summarypage[[#This Row],[AVG_IC50_SOLIDTUMORS]]</f>
        <v>0.3840420522301195</v>
      </c>
      <c r="N522" s="8">
        <v>-2.8073391359428213</v>
      </c>
      <c r="O522" s="20">
        <v>1.5045332769651859E-2</v>
      </c>
      <c r="P522" s="10">
        <v>12</v>
      </c>
      <c r="Q522" s="10">
        <v>367</v>
      </c>
      <c r="R522" s="11" t="s">
        <v>135</v>
      </c>
    </row>
    <row r="523" spans="1:18">
      <c r="A523" s="17" t="s">
        <v>983</v>
      </c>
      <c r="B523" s="6" t="s">
        <v>44</v>
      </c>
      <c r="C523" s="17" t="s">
        <v>984</v>
      </c>
      <c r="D523" s="26">
        <v>-0.18665000000000001</v>
      </c>
      <c r="E523" s="26">
        <v>0.36886999999999998</v>
      </c>
      <c r="F523" s="26">
        <v>0.55552000000000001</v>
      </c>
      <c r="G523" s="30">
        <f xml:space="preserve"> stats_auc_ic_summarypage[[#This Row],[AVG_AUC_TCELL]]/stats_auc_ic_summarypage[[#This Row],[AVG_AUC_SOLIDTUMORS]]</f>
        <v>0.66400849654377869</v>
      </c>
      <c r="H523" s="26">
        <v>-4.0237400000000001</v>
      </c>
      <c r="I523" s="27">
        <v>4.6999999999999999E-4</v>
      </c>
      <c r="J523" s="8">
        <v>-8.1004900000000006</v>
      </c>
      <c r="K523" s="8">
        <v>0.99963000000000002</v>
      </c>
      <c r="L523" s="8">
        <v>9.1001200000000004</v>
      </c>
      <c r="M523" s="13">
        <f xml:space="preserve"> stats_auc_ic_summarypage[[#This Row],[AVG_IC50_TCELL]] / stats_auc_ic_summarypage[[#This Row],[AVG_IC50_SOLIDTUMORS]]</f>
        <v>0.10984800200436917</v>
      </c>
      <c r="N523" s="8">
        <v>-6.4452299999999996</v>
      </c>
      <c r="O523" s="20">
        <v>0</v>
      </c>
      <c r="P523" s="10">
        <v>24</v>
      </c>
      <c r="Q523" s="10">
        <v>763</v>
      </c>
      <c r="R523" s="11" t="s">
        <v>21</v>
      </c>
    </row>
    <row r="524" spans="1:18">
      <c r="A524" s="17" t="s">
        <v>669</v>
      </c>
      <c r="B524" s="6" t="s">
        <v>103</v>
      </c>
      <c r="C524" s="17" t="s">
        <v>671</v>
      </c>
      <c r="D524" s="26">
        <v>-7.2899999999999996E-3</v>
      </c>
      <c r="E524" s="26">
        <v>0.96328999999999998</v>
      </c>
      <c r="F524" s="26">
        <v>0.97058</v>
      </c>
      <c r="G524" s="30">
        <f xml:space="preserve"> stats_auc_ic_summarypage[[#This Row],[AVG_AUC_TCELL]]/stats_auc_ic_summarypage[[#This Row],[AVG_AUC_SOLIDTUMORS]]</f>
        <v>0.99248902717962451</v>
      </c>
      <c r="H524" s="26">
        <v>-1.2611000000000001</v>
      </c>
      <c r="I524" s="27">
        <v>0.21959000000000001</v>
      </c>
      <c r="J524" s="8">
        <v>-8.0911000000000008</v>
      </c>
      <c r="K524" s="8">
        <v>4.6248500000000003</v>
      </c>
      <c r="L524" s="8">
        <v>12.715949999999999</v>
      </c>
      <c r="M524" s="13">
        <f xml:space="preserve"> stats_auc_ic_summarypage[[#This Row],[AVG_IC50_TCELL]] / stats_auc_ic_summarypage[[#This Row],[AVG_IC50_SOLIDTUMORS]]</f>
        <v>0.36370463866246727</v>
      </c>
      <c r="N524" s="8">
        <v>-10.660310000000001</v>
      </c>
      <c r="O524" s="20">
        <v>0</v>
      </c>
      <c r="P524" s="10">
        <v>23</v>
      </c>
      <c r="Q524" s="10">
        <v>775</v>
      </c>
      <c r="R524" s="11" t="s">
        <v>21</v>
      </c>
    </row>
    <row r="525" spans="1:18">
      <c r="A525" s="17" t="s">
        <v>22</v>
      </c>
      <c r="B525" s="6" t="s">
        <v>22</v>
      </c>
      <c r="C525" s="17" t="s">
        <v>985</v>
      </c>
      <c r="D525" s="26">
        <v>-9.7189999999999999E-2</v>
      </c>
      <c r="E525" s="26">
        <v>0.42555999999999999</v>
      </c>
      <c r="F525" s="26">
        <v>0.52275000000000005</v>
      </c>
      <c r="G525" s="30">
        <f xml:space="preserve"> stats_auc_ic_summarypage[[#This Row],[AVG_AUC_TCELL]]/stats_auc_ic_summarypage[[#This Row],[AVG_AUC_SOLIDTUMORS]]</f>
        <v>0.81407938785270195</v>
      </c>
      <c r="H525" s="26">
        <v>-2.3985699999999999</v>
      </c>
      <c r="I525" s="27">
        <v>2.444E-2</v>
      </c>
      <c r="J525" s="8">
        <v>-8.0543499999999995</v>
      </c>
      <c r="K525" s="8">
        <v>1.7511000000000001</v>
      </c>
      <c r="L525" s="8">
        <v>9.8054600000000001</v>
      </c>
      <c r="M525" s="13">
        <f xml:space="preserve"> stats_auc_ic_summarypage[[#This Row],[AVG_IC50_TCELL]] / stats_auc_ic_summarypage[[#This Row],[AVG_IC50_SOLIDTUMORS]]</f>
        <v>0.1785841765710125</v>
      </c>
      <c r="N525" s="8">
        <v>-4.6283899999999996</v>
      </c>
      <c r="O525" s="20">
        <v>0</v>
      </c>
      <c r="P525" s="10">
        <v>24</v>
      </c>
      <c r="Q525" s="10">
        <v>762</v>
      </c>
      <c r="R525" s="11" t="s">
        <v>21</v>
      </c>
    </row>
    <row r="526" spans="1:18">
      <c r="A526" s="17" t="s">
        <v>658</v>
      </c>
      <c r="B526" s="6" t="s">
        <v>986</v>
      </c>
      <c r="C526" s="17" t="s">
        <v>987</v>
      </c>
      <c r="D526" s="26">
        <v>-2.6848700000000001</v>
      </c>
      <c r="E526" s="26">
        <v>9.3327799999999996</v>
      </c>
      <c r="F526" s="26">
        <v>12.01765</v>
      </c>
      <c r="G526" s="30">
        <f xml:space="preserve"> stats_auc_ic_summarypage[[#This Row],[AVG_AUC_TCELL]]/stats_auc_ic_summarypage[[#This Row],[AVG_AUC_SOLIDTUMORS]]</f>
        <v>0.77658943304223371</v>
      </c>
      <c r="H526" s="26">
        <v>-7.906249211052363</v>
      </c>
      <c r="I526" s="27">
        <v>1.3728387293826635E-7</v>
      </c>
      <c r="J526" s="8">
        <v>-8.0438500000000008</v>
      </c>
      <c r="K526" s="8">
        <v>3.9846599999999999</v>
      </c>
      <c r="L526" s="8">
        <v>12.028510000000001</v>
      </c>
      <c r="M526" s="13">
        <f xml:space="preserve"> stats_auc_ic_summarypage[[#This Row],[AVG_IC50_TCELL]] / stats_auc_ic_summarypage[[#This Row],[AVG_IC50_SOLIDTUMORS]]</f>
        <v>0.33126796253235019</v>
      </c>
      <c r="N526" s="8">
        <v>-2.3576482729403692</v>
      </c>
      <c r="O526" s="20">
        <v>2.4047323070084614E-2</v>
      </c>
      <c r="P526" s="10">
        <v>19</v>
      </c>
      <c r="Q526" s="10">
        <v>413</v>
      </c>
      <c r="R526" s="11" t="s">
        <v>135</v>
      </c>
    </row>
    <row r="527" spans="1:18">
      <c r="A527" s="17" t="s">
        <v>22</v>
      </c>
      <c r="B527" s="6" t="s">
        <v>22</v>
      </c>
      <c r="C527" s="17" t="s">
        <v>988</v>
      </c>
      <c r="D527" s="26">
        <v>-0.10352</v>
      </c>
      <c r="E527" s="26">
        <v>0.59733000000000003</v>
      </c>
      <c r="F527" s="26">
        <v>0.70084999999999997</v>
      </c>
      <c r="G527" s="30">
        <f xml:space="preserve"> stats_auc_ic_summarypage[[#This Row],[AVG_AUC_TCELL]]/stats_auc_ic_summarypage[[#This Row],[AVG_AUC_SOLIDTUMORS]]</f>
        <v>0.85229364343297431</v>
      </c>
      <c r="H527" s="26">
        <v>-4.7272349975346062</v>
      </c>
      <c r="I527" s="27">
        <v>8.4256793242976704E-5</v>
      </c>
      <c r="J527" s="8">
        <v>-8.0042899999999992</v>
      </c>
      <c r="K527" s="8">
        <v>0.89673000000000003</v>
      </c>
      <c r="L527" s="8">
        <v>8.9010300000000004</v>
      </c>
      <c r="M527" s="13">
        <f xml:space="preserve"> stats_auc_ic_summarypage[[#This Row],[AVG_IC50_TCELL]] / stats_auc_ic_summarypage[[#This Row],[AVG_IC50_SOLIDTUMORS]]</f>
        <v>0.10074452057795558</v>
      </c>
      <c r="N527" s="8">
        <v>-5.9234104140829071</v>
      </c>
      <c r="O527" s="20">
        <v>5.1473852690316542E-9</v>
      </c>
      <c r="P527" s="10">
        <v>23</v>
      </c>
      <c r="Q527" s="10">
        <v>626</v>
      </c>
      <c r="R527" s="11" t="s">
        <v>28</v>
      </c>
    </row>
    <row r="528" spans="1:18">
      <c r="A528" s="17" t="s">
        <v>989</v>
      </c>
      <c r="B528" s="6" t="s">
        <v>990</v>
      </c>
      <c r="C528" s="17" t="s">
        <v>991</v>
      </c>
      <c r="D528" s="26">
        <v>-0.13571</v>
      </c>
      <c r="E528" s="26">
        <v>14.360429999999999</v>
      </c>
      <c r="F528" s="26">
        <v>14.49614</v>
      </c>
      <c r="G528" s="30">
        <f xml:space="preserve"> stats_auc_ic_summarypage[[#This Row],[AVG_AUC_TCELL]]/stats_auc_ic_summarypage[[#This Row],[AVG_AUC_SOLIDTUMORS]]</f>
        <v>0.99063819747877702</v>
      </c>
      <c r="H528" s="26">
        <v>-0.82542477194233932</v>
      </c>
      <c r="I528" s="27">
        <v>0.41775763604353877</v>
      </c>
      <c r="J528" s="8">
        <v>-7.9777100000000001</v>
      </c>
      <c r="K528" s="8">
        <v>16.45514</v>
      </c>
      <c r="L528" s="8">
        <v>24.432860000000002</v>
      </c>
      <c r="M528" s="13">
        <f xml:space="preserve"> stats_auc_ic_summarypage[[#This Row],[AVG_IC50_TCELL]] / stats_auc_ic_summarypage[[#This Row],[AVG_IC50_SOLIDTUMORS]]</f>
        <v>0.67348398836648671</v>
      </c>
      <c r="N528" s="8">
        <v>-1.6624220112217163</v>
      </c>
      <c r="O528" s="20">
        <v>0.10379845143884249</v>
      </c>
      <c r="P528" s="10">
        <v>20</v>
      </c>
      <c r="Q528" s="10">
        <v>404</v>
      </c>
      <c r="R528" s="11" t="s">
        <v>135</v>
      </c>
    </row>
    <row r="529" spans="1:18">
      <c r="A529" s="17" t="s">
        <v>110</v>
      </c>
      <c r="B529" s="6" t="s">
        <v>90</v>
      </c>
      <c r="C529" s="17" t="s">
        <v>111</v>
      </c>
      <c r="D529" s="26">
        <v>1.3809999999999999E-2</v>
      </c>
      <c r="E529" s="26">
        <v>0.97504999999999997</v>
      </c>
      <c r="F529" s="26">
        <v>0.96123999999999998</v>
      </c>
      <c r="G529" s="30">
        <f xml:space="preserve"> stats_auc_ic_summarypage[[#This Row],[AVG_AUC_TCELL]]/stats_auc_ic_summarypage[[#This Row],[AVG_AUC_SOLIDTUMORS]]</f>
        <v>1.0143668594731805</v>
      </c>
      <c r="H529" s="26">
        <v>3.67258</v>
      </c>
      <c r="I529" s="27">
        <v>1.1299999999999999E-3</v>
      </c>
      <c r="J529" s="8">
        <v>-7.9227400000000001</v>
      </c>
      <c r="K529" s="8">
        <v>8.8210099999999994</v>
      </c>
      <c r="L529" s="8">
        <v>16.743749999999999</v>
      </c>
      <c r="M529" s="13">
        <f xml:space="preserve"> stats_auc_ic_summarypage[[#This Row],[AVG_IC50_TCELL]] / stats_auc_ic_summarypage[[#This Row],[AVG_IC50_SOLIDTUMORS]]</f>
        <v>0.52682403882045536</v>
      </c>
      <c r="N529" s="8">
        <v>-7.0365799999999998</v>
      </c>
      <c r="O529" s="20">
        <v>0</v>
      </c>
      <c r="P529" s="10">
        <v>24</v>
      </c>
      <c r="Q529" s="10">
        <v>765</v>
      </c>
      <c r="R529" s="11" t="s">
        <v>21</v>
      </c>
    </row>
    <row r="530" spans="1:18">
      <c r="A530" s="17" t="s">
        <v>992</v>
      </c>
      <c r="B530" s="6" t="s">
        <v>993</v>
      </c>
      <c r="C530" s="17" t="s">
        <v>233</v>
      </c>
      <c r="D530" s="26">
        <v>-2.45105</v>
      </c>
      <c r="E530" s="26">
        <v>9.1213599999999992</v>
      </c>
      <c r="F530" s="26">
        <v>11.57241</v>
      </c>
      <c r="G530" s="30">
        <f xml:space="preserve"> stats_auc_ic_summarypage[[#This Row],[AVG_AUC_TCELL]]/stats_auc_ic_summarypage[[#This Row],[AVG_AUC_SOLIDTUMORS]]</f>
        <v>0.7881988280747052</v>
      </c>
      <c r="H530" s="26">
        <v>-8.5393822697283284</v>
      </c>
      <c r="I530" s="27">
        <v>3.3721800303922282E-8</v>
      </c>
      <c r="J530" s="8">
        <v>-7.9184299999999999</v>
      </c>
      <c r="K530" s="8">
        <v>1.5394600000000001</v>
      </c>
      <c r="L530" s="8">
        <v>9.4578900000000008</v>
      </c>
      <c r="M530" s="13">
        <f xml:space="preserve"> stats_auc_ic_summarypage[[#This Row],[AVG_IC50_TCELL]] / stats_auc_ic_summarypage[[#This Row],[AVG_IC50_SOLIDTUMORS]]</f>
        <v>0.1627699201407502</v>
      </c>
      <c r="N530" s="8">
        <v>-16.01193402400289</v>
      </c>
      <c r="O530" s="20">
        <v>2.4849943305913643E-34</v>
      </c>
      <c r="P530" s="10">
        <v>20</v>
      </c>
      <c r="Q530" s="10">
        <v>438</v>
      </c>
      <c r="R530" s="11" t="s">
        <v>135</v>
      </c>
    </row>
    <row r="531" spans="1:18">
      <c r="A531" s="17" t="s">
        <v>792</v>
      </c>
      <c r="B531" s="6" t="s">
        <v>659</v>
      </c>
      <c r="C531" s="17" t="s">
        <v>994</v>
      </c>
      <c r="D531" s="26">
        <v>-2.5551699999999999</v>
      </c>
      <c r="E531" s="26">
        <v>10.95323</v>
      </c>
      <c r="F531" s="26">
        <v>13.50841</v>
      </c>
      <c r="G531" s="30">
        <f xml:space="preserve"> stats_auc_ic_summarypage[[#This Row],[AVG_AUC_TCELL]]/stats_auc_ic_summarypage[[#This Row],[AVG_AUC_SOLIDTUMORS]]</f>
        <v>0.81084524381477907</v>
      </c>
      <c r="H531" s="26">
        <v>-7.8916893014334022</v>
      </c>
      <c r="I531" s="27">
        <v>4.163427719511437E-8</v>
      </c>
      <c r="J531" s="8">
        <v>-7.8596500000000002</v>
      </c>
      <c r="K531" s="8">
        <v>2.5146099999999998</v>
      </c>
      <c r="L531" s="8">
        <v>10.37426</v>
      </c>
      <c r="M531" s="13">
        <f xml:space="preserve"> stats_auc_ic_summarypage[[#This Row],[AVG_IC50_TCELL]] / stats_auc_ic_summarypage[[#This Row],[AVG_IC50_SOLIDTUMORS]]</f>
        <v>0.24238933668521898</v>
      </c>
      <c r="N531" s="8">
        <v>-3.4830466771302553</v>
      </c>
      <c r="O531" s="20">
        <v>5.4626857424557105E-4</v>
      </c>
      <c r="P531" s="10">
        <v>23</v>
      </c>
      <c r="Q531" s="10">
        <v>421</v>
      </c>
      <c r="R531" s="11" t="s">
        <v>135</v>
      </c>
    </row>
    <row r="532" spans="1:18">
      <c r="A532" s="17" t="s">
        <v>22</v>
      </c>
      <c r="B532" s="6" t="s">
        <v>995</v>
      </c>
      <c r="C532" s="17" t="s">
        <v>996</v>
      </c>
      <c r="D532" s="26">
        <v>-1.68211</v>
      </c>
      <c r="E532" s="26">
        <v>11.36567</v>
      </c>
      <c r="F532" s="26">
        <v>13.04777</v>
      </c>
      <c r="G532" s="30">
        <f xml:space="preserve"> stats_auc_ic_summarypage[[#This Row],[AVG_AUC_TCELL]]/stats_auc_ic_summarypage[[#This Row],[AVG_AUC_SOLIDTUMORS]]</f>
        <v>0.87108141851059606</v>
      </c>
      <c r="H532" s="26">
        <v>-11.923767676124221</v>
      </c>
      <c r="I532" s="27">
        <v>7.6515002634252116E-12</v>
      </c>
      <c r="J532" s="8">
        <v>-7.7582700000000004</v>
      </c>
      <c r="K532" s="8">
        <v>2.7066699999999999</v>
      </c>
      <c r="L532" s="8">
        <v>10.46494</v>
      </c>
      <c r="M532" s="13">
        <f xml:space="preserve"> stats_auc_ic_summarypage[[#This Row],[AVG_IC50_TCELL]] / stats_auc_ic_summarypage[[#This Row],[AVG_IC50_SOLIDTUMORS]]</f>
        <v>0.25864171223150823</v>
      </c>
      <c r="N532" s="8">
        <v>-12.203294715592493</v>
      </c>
      <c r="O532" s="20">
        <v>1.7547022142291204E-28</v>
      </c>
      <c r="P532" s="10">
        <v>21</v>
      </c>
      <c r="Q532" s="10">
        <v>437</v>
      </c>
      <c r="R532" s="11" t="s">
        <v>135</v>
      </c>
    </row>
    <row r="533" spans="1:18">
      <c r="A533" s="17" t="s">
        <v>411</v>
      </c>
      <c r="B533" s="6" t="s">
        <v>412</v>
      </c>
      <c r="C533" s="17" t="s">
        <v>997</v>
      </c>
      <c r="D533" s="26">
        <v>-0.59009999999999996</v>
      </c>
      <c r="E533" s="26">
        <v>14.255269999999999</v>
      </c>
      <c r="F533" s="26">
        <v>14.845370000000001</v>
      </c>
      <c r="G533" s="30">
        <f xml:space="preserve"> stats_auc_ic_summarypage[[#This Row],[AVG_AUC_TCELL]]/stats_auc_ic_summarypage[[#This Row],[AVG_AUC_SOLIDTUMORS]]</f>
        <v>0.96025023290089762</v>
      </c>
      <c r="H533" s="26">
        <v>-2.4228772918771346</v>
      </c>
      <c r="I533" s="27">
        <v>2.4113881447564857E-2</v>
      </c>
      <c r="J533" s="8">
        <v>-7.7528800000000002</v>
      </c>
      <c r="K533" s="8">
        <v>11.38584</v>
      </c>
      <c r="L533" s="8">
        <v>19.138719999999999</v>
      </c>
      <c r="M533" s="13">
        <f xml:space="preserve"> stats_auc_ic_summarypage[[#This Row],[AVG_IC50_TCELL]] / stats_auc_ic_summarypage[[#This Row],[AVG_IC50_SOLIDTUMORS]]</f>
        <v>0.59491125843316583</v>
      </c>
      <c r="N533" s="8">
        <v>-1.7574185643533817</v>
      </c>
      <c r="O533" s="20">
        <v>8.5132046755128768E-2</v>
      </c>
      <c r="P533" s="10">
        <v>19</v>
      </c>
      <c r="Q533" s="10">
        <v>399</v>
      </c>
      <c r="R533" s="11" t="s">
        <v>135</v>
      </c>
    </row>
    <row r="534" spans="1:18">
      <c r="A534" s="17" t="s">
        <v>22</v>
      </c>
      <c r="B534" s="6" t="s">
        <v>22</v>
      </c>
      <c r="C534" s="17" t="s">
        <v>998</v>
      </c>
      <c r="D534" s="26">
        <v>-0.21601000000000001</v>
      </c>
      <c r="E534" s="26">
        <v>0.55215000000000003</v>
      </c>
      <c r="F534" s="26">
        <v>0.76815999999999995</v>
      </c>
      <c r="G534" s="30">
        <f xml:space="preserve"> stats_auc_ic_summarypage[[#This Row],[AVG_AUC_TCELL]]/stats_auc_ic_summarypage[[#This Row],[AVG_AUC_SOLIDTUMORS]]</f>
        <v>0.71879556342428674</v>
      </c>
      <c r="H534" s="26">
        <v>-4.04908</v>
      </c>
      <c r="I534" s="27">
        <v>5.1999999999999995E-4</v>
      </c>
      <c r="J534" s="8">
        <v>-7.7336200000000002</v>
      </c>
      <c r="K534" s="8">
        <v>1.9568099999999999</v>
      </c>
      <c r="L534" s="8">
        <v>9.6904299999999992</v>
      </c>
      <c r="M534" s="13">
        <f xml:space="preserve"> stats_auc_ic_summarypage[[#This Row],[AVG_IC50_TCELL]] / stats_auc_ic_summarypage[[#This Row],[AVG_IC50_SOLIDTUMORS]]</f>
        <v>0.20193221559827584</v>
      </c>
      <c r="N534" s="8">
        <v>-7.6750800000000003</v>
      </c>
      <c r="O534" s="20">
        <v>0</v>
      </c>
      <c r="P534" s="10">
        <v>23</v>
      </c>
      <c r="Q534" s="10">
        <v>773</v>
      </c>
      <c r="R534" s="11" t="s">
        <v>21</v>
      </c>
    </row>
    <row r="535" spans="1:18">
      <c r="A535" s="17" t="s">
        <v>934</v>
      </c>
      <c r="B535" s="6" t="s">
        <v>999</v>
      </c>
      <c r="C535" s="17" t="s">
        <v>1000</v>
      </c>
      <c r="D535" s="26">
        <v>-0.54391</v>
      </c>
      <c r="E535" s="26">
        <v>13.5402</v>
      </c>
      <c r="F535" s="26">
        <v>14.084110000000001</v>
      </c>
      <c r="G535" s="30">
        <f xml:space="preserve"> stats_auc_ic_summarypage[[#This Row],[AVG_AUC_TCELL]]/stats_auc_ic_summarypage[[#This Row],[AVG_AUC_SOLIDTUMORS]]</f>
        <v>0.96138130133888478</v>
      </c>
      <c r="H535" s="26">
        <v>-3.6920301324180835</v>
      </c>
      <c r="I535" s="27">
        <v>1.2842627324646386E-3</v>
      </c>
      <c r="J535" s="8">
        <v>-7.7021199999999999</v>
      </c>
      <c r="K535" s="8">
        <v>16.565000000000001</v>
      </c>
      <c r="L535" s="8">
        <v>24.267119999999998</v>
      </c>
      <c r="M535" s="13">
        <f xml:space="preserve"> stats_auc_ic_summarypage[[#This Row],[AVG_IC50_TCELL]] / stats_auc_ic_summarypage[[#This Row],[AVG_IC50_SOLIDTUMORS]]</f>
        <v>0.68261087430234835</v>
      </c>
      <c r="N535" s="8">
        <v>-3.4800895339819746</v>
      </c>
      <c r="O535" s="20">
        <v>9.4297666091319905E-4</v>
      </c>
      <c r="P535" s="10">
        <v>20</v>
      </c>
      <c r="Q535" s="10">
        <v>430</v>
      </c>
      <c r="R535" s="11" t="s">
        <v>135</v>
      </c>
    </row>
    <row r="536" spans="1:18">
      <c r="A536" s="17" t="s">
        <v>1001</v>
      </c>
      <c r="B536" s="6" t="s">
        <v>1002</v>
      </c>
      <c r="C536" s="17" t="s">
        <v>1003</v>
      </c>
      <c r="D536" s="26">
        <v>-4.17476</v>
      </c>
      <c r="E536" s="26">
        <v>5.4214900000000004</v>
      </c>
      <c r="F536" s="26">
        <v>9.5962499999999995</v>
      </c>
      <c r="G536" s="30">
        <f xml:space="preserve"> stats_auc_ic_summarypage[[#This Row],[AVG_AUC_TCELL]]/stats_auc_ic_summarypage[[#This Row],[AVG_AUC_SOLIDTUMORS]]</f>
        <v>0.56495922886544225</v>
      </c>
      <c r="H536" s="26">
        <v>-12.38676680208623</v>
      </c>
      <c r="I536" s="27">
        <v>1.4103386043668478E-11</v>
      </c>
      <c r="J536" s="8">
        <v>-7.6782700000000004</v>
      </c>
      <c r="K536" s="8">
        <v>5.67E-2</v>
      </c>
      <c r="L536" s="8">
        <v>7.7349800000000002</v>
      </c>
      <c r="M536" s="13">
        <f xml:space="preserve"> stats_auc_ic_summarypage[[#This Row],[AVG_IC50_TCELL]] / stats_auc_ic_summarypage[[#This Row],[AVG_IC50_SOLIDTUMORS]]</f>
        <v>7.3303356957613334E-3</v>
      </c>
      <c r="N536" s="8">
        <v>-3.9433631605725759</v>
      </c>
      <c r="O536" s="20">
        <v>9.3985955012407645E-5</v>
      </c>
      <c r="P536" s="10">
        <v>18</v>
      </c>
      <c r="Q536" s="10">
        <v>425</v>
      </c>
      <c r="R536" s="11" t="s">
        <v>135</v>
      </c>
    </row>
    <row r="537" spans="1:18">
      <c r="A537" s="17" t="s">
        <v>1004</v>
      </c>
      <c r="B537" s="6" t="s">
        <v>1005</v>
      </c>
      <c r="C537" s="17" t="s">
        <v>404</v>
      </c>
      <c r="D537" s="26">
        <v>-1.1457999999999999</v>
      </c>
      <c r="E537" s="26">
        <v>12.57901</v>
      </c>
      <c r="F537" s="26">
        <v>13.72481</v>
      </c>
      <c r="G537" s="30">
        <f xml:space="preserve"> stats_auc_ic_summarypage[[#This Row],[AVG_AUC_TCELL]]/stats_auc_ic_summarypage[[#This Row],[AVG_AUC_SOLIDTUMORS]]</f>
        <v>0.91651614849313034</v>
      </c>
      <c r="H537" s="26">
        <v>-2.988519072257338</v>
      </c>
      <c r="I537" s="27">
        <v>8.6391345432232335E-3</v>
      </c>
      <c r="J537" s="8">
        <v>-7.6755800000000001</v>
      </c>
      <c r="K537" s="8">
        <v>2.3115100000000002</v>
      </c>
      <c r="L537" s="8">
        <v>9.9870900000000002</v>
      </c>
      <c r="M537" s="13">
        <f xml:space="preserve"> stats_auc_ic_summarypage[[#This Row],[AVG_IC50_TCELL]] / stats_auc_ic_summarypage[[#This Row],[AVG_IC50_SOLIDTUMORS]]</f>
        <v>0.23144980169398696</v>
      </c>
      <c r="N537" s="8">
        <v>-3.872850516688676</v>
      </c>
      <c r="O537" s="20">
        <v>1.2787186332386874E-4</v>
      </c>
      <c r="P537" s="10">
        <v>14</v>
      </c>
      <c r="Q537" s="10">
        <v>414</v>
      </c>
      <c r="R537" s="11" t="s">
        <v>135</v>
      </c>
    </row>
    <row r="538" spans="1:18">
      <c r="A538" s="17" t="s">
        <v>52</v>
      </c>
      <c r="B538" s="6" t="s">
        <v>1006</v>
      </c>
      <c r="C538" s="17" t="s">
        <v>65</v>
      </c>
      <c r="D538" s="26">
        <v>0.50629000000000002</v>
      </c>
      <c r="E538" s="26">
        <v>15.10257</v>
      </c>
      <c r="F538" s="26">
        <v>14.59628</v>
      </c>
      <c r="G538" s="30">
        <f xml:space="preserve"> stats_auc_ic_summarypage[[#This Row],[AVG_AUC_TCELL]]/stats_auc_ic_summarypage[[#This Row],[AVG_AUC_SOLIDTUMORS]]</f>
        <v>1.0346862351229218</v>
      </c>
      <c r="H538" s="26">
        <v>1.4540077005567169</v>
      </c>
      <c r="I538" s="27">
        <v>0.16090576070974047</v>
      </c>
      <c r="J538" s="8">
        <v>-7.6656500000000003</v>
      </c>
      <c r="K538" s="8">
        <v>10.388920000000001</v>
      </c>
      <c r="L538" s="8">
        <v>18.054559999999999</v>
      </c>
      <c r="M538" s="13">
        <f xml:space="preserve"> stats_auc_ic_summarypage[[#This Row],[AVG_IC50_TCELL]] / stats_auc_ic_summarypage[[#This Row],[AVG_IC50_SOLIDTUMORS]]</f>
        <v>0.57541806612844626</v>
      </c>
      <c r="N538" s="8">
        <v>-2.2940199713854001</v>
      </c>
      <c r="O538" s="20">
        <v>2.6502083245368582E-2</v>
      </c>
      <c r="P538" s="10">
        <v>21</v>
      </c>
      <c r="Q538" s="10">
        <v>422</v>
      </c>
      <c r="R538" s="11" t="s">
        <v>135</v>
      </c>
    </row>
    <row r="539" spans="1:18">
      <c r="A539" s="17" t="s">
        <v>1007</v>
      </c>
      <c r="B539" s="6" t="s">
        <v>50</v>
      </c>
      <c r="C539" s="17" t="s">
        <v>1008</v>
      </c>
      <c r="D539" s="26">
        <v>5.3400000000000001E-3</v>
      </c>
      <c r="E539" s="26">
        <v>0.98399999999999999</v>
      </c>
      <c r="F539" s="26">
        <v>0.97865999999999997</v>
      </c>
      <c r="G539" s="30">
        <f xml:space="preserve"> stats_auc_ic_summarypage[[#This Row],[AVG_AUC_TCELL]]/stats_auc_ic_summarypage[[#This Row],[AVG_AUC_SOLIDTUMORS]]</f>
        <v>1.0054564404389676</v>
      </c>
      <c r="H539" s="26">
        <v>3.5128699999999999</v>
      </c>
      <c r="I539" s="27">
        <v>1.73E-3</v>
      </c>
      <c r="J539" s="8">
        <v>-7.6290300000000002</v>
      </c>
      <c r="K539" s="8">
        <v>6.4048800000000004</v>
      </c>
      <c r="L539" s="8">
        <v>14.03392</v>
      </c>
      <c r="M539" s="13">
        <f xml:space="preserve"> stats_auc_ic_summarypage[[#This Row],[AVG_IC50_TCELL]] / stats_auc_ic_summarypage[[#This Row],[AVG_IC50_SOLIDTUMORS]]</f>
        <v>0.45638567128785118</v>
      </c>
      <c r="N539" s="8">
        <v>-13.591100000000001</v>
      </c>
      <c r="O539" s="20">
        <v>0</v>
      </c>
      <c r="P539" s="10">
        <v>23</v>
      </c>
      <c r="Q539" s="10">
        <v>757</v>
      </c>
      <c r="R539" s="11" t="s">
        <v>21</v>
      </c>
    </row>
    <row r="540" spans="1:18">
      <c r="A540" s="17" t="s">
        <v>1009</v>
      </c>
      <c r="B540" s="6" t="s">
        <v>1010</v>
      </c>
      <c r="C540" s="17" t="s">
        <v>1011</v>
      </c>
      <c r="D540" s="26">
        <v>-3.6170399999999998</v>
      </c>
      <c r="E540" s="26">
        <v>8.6477500000000003</v>
      </c>
      <c r="F540" s="26">
        <v>12.26479</v>
      </c>
      <c r="G540" s="30">
        <f xml:space="preserve"> stats_auc_ic_summarypage[[#This Row],[AVG_AUC_TCELL]]/stats_auc_ic_summarypage[[#This Row],[AVG_AUC_SOLIDTUMORS]]</f>
        <v>0.70508749028723694</v>
      </c>
      <c r="H540" s="26">
        <v>-6.131944334261318</v>
      </c>
      <c r="I540" s="27">
        <v>7.2470621966038042E-6</v>
      </c>
      <c r="J540" s="8">
        <v>-7.6159499999999998</v>
      </c>
      <c r="K540" s="8">
        <v>1.37121</v>
      </c>
      <c r="L540" s="8">
        <v>8.9871700000000008</v>
      </c>
      <c r="M540" s="13">
        <f xml:space="preserve"> stats_auc_ic_summarypage[[#This Row],[AVG_IC50_TCELL]] / stats_auc_ic_summarypage[[#This Row],[AVG_IC50_SOLIDTUMORS]]</f>
        <v>0.15257416962180531</v>
      </c>
      <c r="N540" s="8">
        <v>-6.107493622915011</v>
      </c>
      <c r="O540" s="20">
        <v>4.2576882237308753E-9</v>
      </c>
      <c r="P540" s="10">
        <v>18</v>
      </c>
      <c r="Q540" s="10">
        <v>432</v>
      </c>
      <c r="R540" s="11" t="s">
        <v>135</v>
      </c>
    </row>
    <row r="541" spans="1:18">
      <c r="A541" s="17" t="s">
        <v>1012</v>
      </c>
      <c r="B541" s="6" t="s">
        <v>1013</v>
      </c>
      <c r="C541" s="17" t="s">
        <v>1014</v>
      </c>
      <c r="D541" s="26">
        <v>-0.54530999999999996</v>
      </c>
      <c r="E541" s="26">
        <v>12.95786</v>
      </c>
      <c r="F541" s="26">
        <v>13.50318</v>
      </c>
      <c r="G541" s="30">
        <f xml:space="preserve"> stats_auc_ic_summarypage[[#This Row],[AVG_AUC_TCELL]]/stats_auc_ic_summarypage[[#This Row],[AVG_AUC_SOLIDTUMORS]]</f>
        <v>0.95961543873369082</v>
      </c>
      <c r="H541" s="26">
        <v>-2.6941846110280876</v>
      </c>
      <c r="I541" s="27">
        <v>1.2451623222830145E-2</v>
      </c>
      <c r="J541" s="8">
        <v>-7.6075799999999996</v>
      </c>
      <c r="K541" s="8">
        <v>15.924950000000001</v>
      </c>
      <c r="L541" s="8">
        <v>23.532540000000001</v>
      </c>
      <c r="M541" s="13">
        <f xml:space="preserve"> stats_auc_ic_summarypage[[#This Row],[AVG_IC50_TCELL]] / stats_auc_ic_summarypage[[#This Row],[AVG_IC50_SOLIDTUMORS]]</f>
        <v>0.67672040502215236</v>
      </c>
      <c r="N541" s="8">
        <v>-2.5649296805717698</v>
      </c>
      <c r="O541" s="20">
        <v>1.2624514668314775E-2</v>
      </c>
      <c r="P541" s="10">
        <v>22</v>
      </c>
      <c r="Q541" s="10">
        <v>435</v>
      </c>
      <c r="R541" s="11" t="s">
        <v>135</v>
      </c>
    </row>
    <row r="542" spans="1:18">
      <c r="A542" s="17" t="s">
        <v>1015</v>
      </c>
      <c r="B542" s="6" t="s">
        <v>19</v>
      </c>
      <c r="C542" s="17" t="s">
        <v>1016</v>
      </c>
      <c r="D542" s="26">
        <v>-0.16838</v>
      </c>
      <c r="E542" s="26">
        <v>0.60972999999999999</v>
      </c>
      <c r="F542" s="26">
        <v>0.77812000000000003</v>
      </c>
      <c r="G542" s="30">
        <f xml:space="preserve"> stats_auc_ic_summarypage[[#This Row],[AVG_AUC_TCELL]]/stats_auc_ic_summarypage[[#This Row],[AVG_AUC_SOLIDTUMORS]]</f>
        <v>0.78359379016090058</v>
      </c>
      <c r="H542" s="26">
        <v>-2.5075099999999999</v>
      </c>
      <c r="I542" s="27">
        <v>4.0250000000000001E-2</v>
      </c>
      <c r="J542" s="8">
        <v>-7.5084299999999997</v>
      </c>
      <c r="K542" s="8">
        <v>1.8672500000000001</v>
      </c>
      <c r="L542" s="8">
        <v>9.3756799999999991</v>
      </c>
      <c r="M542" s="13">
        <f xml:space="preserve"> stats_auc_ic_summarypage[[#This Row],[AVG_IC50_TCELL]] / stats_auc_ic_summarypage[[#This Row],[AVG_IC50_SOLIDTUMORS]]</f>
        <v>0.19915888767534731</v>
      </c>
      <c r="N542" s="8">
        <v>-7.3002799999999999</v>
      </c>
      <c r="O542" s="20">
        <v>0</v>
      </c>
      <c r="P542" s="10">
        <v>8</v>
      </c>
      <c r="Q542" s="10">
        <v>444</v>
      </c>
      <c r="R542" s="11" t="s">
        <v>21</v>
      </c>
    </row>
    <row r="543" spans="1:18">
      <c r="A543" s="17" t="s">
        <v>1017</v>
      </c>
      <c r="B543" s="6" t="s">
        <v>1018</v>
      </c>
      <c r="C543" s="17" t="s">
        <v>1019</v>
      </c>
      <c r="D543" s="26">
        <v>-2.72458</v>
      </c>
      <c r="E543" s="26">
        <v>9.8640500000000007</v>
      </c>
      <c r="F543" s="26">
        <v>12.58863</v>
      </c>
      <c r="G543" s="30">
        <f xml:space="preserve"> stats_auc_ic_summarypage[[#This Row],[AVG_AUC_TCELL]]/stats_auc_ic_summarypage[[#This Row],[AVG_AUC_SOLIDTUMORS]]</f>
        <v>0.78356818811896134</v>
      </c>
      <c r="H543" s="26">
        <v>-10.844426461295425</v>
      </c>
      <c r="I543" s="27">
        <v>1.6161913933553062E-10</v>
      </c>
      <c r="J543" s="8">
        <v>-7.4876300000000002</v>
      </c>
      <c r="K543" s="8">
        <v>1.7885800000000001</v>
      </c>
      <c r="L543" s="8">
        <v>9.2762100000000007</v>
      </c>
      <c r="M543" s="13">
        <f xml:space="preserve"> stats_auc_ic_summarypage[[#This Row],[AVG_IC50_TCELL]] / stats_auc_ic_summarypage[[#This Row],[AVG_IC50_SOLIDTUMORS]]</f>
        <v>0.1928136598891142</v>
      </c>
      <c r="N543" s="8">
        <v>-6.8299181041544195</v>
      </c>
      <c r="O543" s="20">
        <v>2.7882528767272619E-11</v>
      </c>
      <c r="P543" s="10">
        <v>22</v>
      </c>
      <c r="Q543" s="10">
        <v>433</v>
      </c>
      <c r="R543" s="11" t="s">
        <v>135</v>
      </c>
    </row>
    <row r="544" spans="1:18">
      <c r="A544" s="17" t="s">
        <v>1020</v>
      </c>
      <c r="B544" s="6" t="s">
        <v>1021</v>
      </c>
      <c r="C544" s="17" t="s">
        <v>1022</v>
      </c>
      <c r="D544" s="26">
        <v>-0.99024999999999996</v>
      </c>
      <c r="E544" s="26">
        <v>12.840809999999999</v>
      </c>
      <c r="F544" s="26">
        <v>13.831060000000001</v>
      </c>
      <c r="G544" s="30">
        <f xml:space="preserve"> stats_auc_ic_summarypage[[#This Row],[AVG_AUC_TCELL]]/stats_auc_ic_summarypage[[#This Row],[AVG_AUC_SOLIDTUMORS]]</f>
        <v>0.92840389673676482</v>
      </c>
      <c r="H544" s="26">
        <v>-3.4918187012890853</v>
      </c>
      <c r="I544" s="27">
        <v>2.1359890622569167E-3</v>
      </c>
      <c r="J544" s="8">
        <v>-7.4761100000000003</v>
      </c>
      <c r="K544" s="8">
        <v>18.570810000000002</v>
      </c>
      <c r="L544" s="8">
        <v>26.04692</v>
      </c>
      <c r="M544" s="13">
        <f xml:space="preserve"> stats_auc_ic_summarypage[[#This Row],[AVG_IC50_TCELL]] / stats_auc_ic_summarypage[[#This Row],[AVG_IC50_SOLIDTUMORS]]</f>
        <v>0.71297527692333684</v>
      </c>
      <c r="N544" s="8">
        <v>-1.5562933478482062</v>
      </c>
      <c r="O544" s="20">
        <v>0.12772120216754457</v>
      </c>
      <c r="P544" s="10">
        <v>20</v>
      </c>
      <c r="Q544" s="10">
        <v>417</v>
      </c>
      <c r="R544" s="11" t="s">
        <v>135</v>
      </c>
    </row>
    <row r="545" spans="1:18">
      <c r="A545" s="17" t="s">
        <v>1023</v>
      </c>
      <c r="B545" s="6" t="s">
        <v>1024</v>
      </c>
      <c r="C545" s="17" t="s">
        <v>1025</v>
      </c>
      <c r="D545" s="26">
        <v>0.17351</v>
      </c>
      <c r="E545" s="26">
        <v>14.947620000000001</v>
      </c>
      <c r="F545" s="26">
        <v>14.77411</v>
      </c>
      <c r="G545" s="30">
        <f xml:space="preserve"> stats_auc_ic_summarypage[[#This Row],[AVG_AUC_TCELL]]/stats_auc_ic_summarypage[[#This Row],[AVG_AUC_SOLIDTUMORS]]</f>
        <v>1.0117441930512228</v>
      </c>
      <c r="H545" s="26">
        <v>0.90642520116610426</v>
      </c>
      <c r="I545" s="27">
        <v>0.39003122618213537</v>
      </c>
      <c r="J545" s="8">
        <v>-7.3539399999999997</v>
      </c>
      <c r="K545" s="8">
        <v>0.13897000000000001</v>
      </c>
      <c r="L545" s="8">
        <v>7.4929100000000002</v>
      </c>
      <c r="M545" s="13">
        <f xml:space="preserve"> stats_auc_ic_summarypage[[#This Row],[AVG_IC50_TCELL]] / stats_auc_ic_summarypage[[#This Row],[AVG_IC50_SOLIDTUMORS]]</f>
        <v>1.8546866304279645E-2</v>
      </c>
      <c r="N545" s="8">
        <v>-2.6886322288024007</v>
      </c>
      <c r="O545" s="20">
        <v>8.2024627744719542E-3</v>
      </c>
      <c r="P545" s="10">
        <v>7</v>
      </c>
      <c r="Q545" s="10">
        <v>120</v>
      </c>
      <c r="R545" s="11" t="s">
        <v>135</v>
      </c>
    </row>
    <row r="546" spans="1:18">
      <c r="A546" s="17" t="s">
        <v>22</v>
      </c>
      <c r="B546" s="6" t="s">
        <v>638</v>
      </c>
      <c r="C546" s="17" t="s">
        <v>1026</v>
      </c>
      <c r="D546" s="26">
        <v>-0.24457999999999999</v>
      </c>
      <c r="E546" s="26">
        <v>14.23828</v>
      </c>
      <c r="F546" s="26">
        <v>14.482849999999999</v>
      </c>
      <c r="G546" s="30">
        <f xml:space="preserve"> stats_auc_ic_summarypage[[#This Row],[AVG_AUC_TCELL]]/stats_auc_ic_summarypage[[#This Row],[AVG_AUC_SOLIDTUMORS]]</f>
        <v>0.98311313035762993</v>
      </c>
      <c r="H546" s="26">
        <v>-1.3848440872880154</v>
      </c>
      <c r="I546" s="27">
        <v>0.18175857295511577</v>
      </c>
      <c r="J546" s="8">
        <v>-7.2893600000000003</v>
      </c>
      <c r="K546" s="8">
        <v>17.313559999999999</v>
      </c>
      <c r="L546" s="8">
        <v>24.602920000000001</v>
      </c>
      <c r="M546" s="13">
        <f xml:space="preserve"> stats_auc_ic_summarypage[[#This Row],[AVG_IC50_TCELL]] / stats_auc_ic_summarypage[[#This Row],[AVG_IC50_SOLIDTUMORS]]</f>
        <v>0.70371972107375869</v>
      </c>
      <c r="N546" s="8">
        <v>-2.2437110978548516</v>
      </c>
      <c r="O546" s="20">
        <v>2.7997750915053621E-2</v>
      </c>
      <c r="P546" s="10">
        <v>18</v>
      </c>
      <c r="Q546" s="10">
        <v>397</v>
      </c>
      <c r="R546" s="11" t="s">
        <v>135</v>
      </c>
    </row>
    <row r="547" spans="1:18">
      <c r="A547" s="17" t="s">
        <v>22</v>
      </c>
      <c r="B547" s="6" t="s">
        <v>22</v>
      </c>
      <c r="C547" s="17" t="s">
        <v>1027</v>
      </c>
      <c r="D547" s="26">
        <v>-0.10256999999999999</v>
      </c>
      <c r="E547" s="26">
        <v>0.748</v>
      </c>
      <c r="F547" s="26">
        <v>0.85057000000000005</v>
      </c>
      <c r="G547" s="30">
        <f xml:space="preserve"> stats_auc_ic_summarypage[[#This Row],[AVG_AUC_TCELL]]/stats_auc_ic_summarypage[[#This Row],[AVG_AUC_SOLIDTUMORS]]</f>
        <v>0.8794102778137014</v>
      </c>
      <c r="H547" s="26">
        <v>-5.5143199999999997</v>
      </c>
      <c r="I547" s="27">
        <v>1.0000000000000001E-5</v>
      </c>
      <c r="J547" s="8">
        <v>-7.2744499999999999</v>
      </c>
      <c r="K547" s="8">
        <v>1.6711199999999999</v>
      </c>
      <c r="L547" s="8">
        <v>8.9455600000000004</v>
      </c>
      <c r="M547" s="13">
        <f xml:space="preserve"> stats_auc_ic_summarypage[[#This Row],[AVG_IC50_TCELL]] / stats_auc_ic_summarypage[[#This Row],[AVG_IC50_SOLIDTUMORS]]</f>
        <v>0.18680999289032771</v>
      </c>
      <c r="N547" s="8">
        <v>-4.4101800000000004</v>
      </c>
      <c r="O547" s="20">
        <v>2.0000000000000002E-5</v>
      </c>
      <c r="P547" s="10">
        <v>21</v>
      </c>
      <c r="Q547" s="10">
        <v>259</v>
      </c>
      <c r="R547" s="11" t="s">
        <v>21</v>
      </c>
    </row>
    <row r="548" spans="1:18">
      <c r="A548" s="17" t="s">
        <v>1028</v>
      </c>
      <c r="B548" s="6" t="s">
        <v>1029</v>
      </c>
      <c r="C548" s="17" t="s">
        <v>396</v>
      </c>
      <c r="D548" s="26">
        <v>-5.0617299999999998</v>
      </c>
      <c r="E548" s="26">
        <v>5.1863400000000004</v>
      </c>
      <c r="F548" s="26">
        <v>10.24807</v>
      </c>
      <c r="G548" s="30">
        <f xml:space="preserve"> stats_auc_ic_summarypage[[#This Row],[AVG_AUC_TCELL]]/stats_auc_ic_summarypage[[#This Row],[AVG_AUC_SOLIDTUMORS]]</f>
        <v>0.50607968134487769</v>
      </c>
      <c r="H548" s="26">
        <v>-11.438289014277428</v>
      </c>
      <c r="I548" s="27">
        <v>1.9982180267235176E-11</v>
      </c>
      <c r="J548" s="8">
        <v>-7.2129500000000002</v>
      </c>
      <c r="K548" s="8">
        <v>7.9089999999999994E-2</v>
      </c>
      <c r="L548" s="8">
        <v>7.2920400000000001</v>
      </c>
      <c r="M548" s="13">
        <f xml:space="preserve"> stats_auc_ic_summarypage[[#This Row],[AVG_IC50_TCELL]] / stats_auc_ic_summarypage[[#This Row],[AVG_IC50_SOLIDTUMORS]]</f>
        <v>1.0846073252478043E-2</v>
      </c>
      <c r="N548" s="8">
        <v>-3.2656883720607794</v>
      </c>
      <c r="O548" s="20">
        <v>1.187143414168537E-3</v>
      </c>
      <c r="P548" s="10">
        <v>21</v>
      </c>
      <c r="Q548" s="10">
        <v>396</v>
      </c>
      <c r="R548" s="11" t="s">
        <v>135</v>
      </c>
    </row>
    <row r="549" spans="1:18">
      <c r="A549" s="17" t="s">
        <v>1030</v>
      </c>
      <c r="B549" s="6" t="s">
        <v>1031</v>
      </c>
      <c r="C549" s="17" t="s">
        <v>1032</v>
      </c>
      <c r="D549" s="26">
        <v>-2.2203900000000001</v>
      </c>
      <c r="E549" s="26">
        <v>9.9909300000000005</v>
      </c>
      <c r="F549" s="26">
        <v>12.211320000000001</v>
      </c>
      <c r="G549" s="30">
        <f xml:space="preserve"> stats_auc_ic_summarypage[[#This Row],[AVG_AUC_TCELL]]/stats_auc_ic_summarypage[[#This Row],[AVG_AUC_SOLIDTUMORS]]</f>
        <v>0.81816953449749907</v>
      </c>
      <c r="H549" s="26">
        <v>-4.918425057625015</v>
      </c>
      <c r="I549" s="27">
        <v>8.2004215349043051E-5</v>
      </c>
      <c r="J549" s="8">
        <v>-7.2078600000000002</v>
      </c>
      <c r="K549" s="8">
        <v>1.9117299999999999</v>
      </c>
      <c r="L549" s="8">
        <v>9.1195900000000005</v>
      </c>
      <c r="M549" s="13">
        <f xml:space="preserve"> stats_auc_ic_summarypage[[#This Row],[AVG_IC50_TCELL]] / stats_auc_ic_summarypage[[#This Row],[AVG_IC50_SOLIDTUMORS]]</f>
        <v>0.20962894165198215</v>
      </c>
      <c r="N549" s="8">
        <v>-10.84737696904501</v>
      </c>
      <c r="O549" s="20">
        <v>6.0179771082068367E-14</v>
      </c>
      <c r="P549" s="10">
        <v>19</v>
      </c>
      <c r="Q549" s="10">
        <v>411</v>
      </c>
      <c r="R549" s="11" t="s">
        <v>135</v>
      </c>
    </row>
    <row r="550" spans="1:18">
      <c r="A550" s="17" t="s">
        <v>22</v>
      </c>
      <c r="B550" s="6" t="s">
        <v>22</v>
      </c>
      <c r="C550" s="17" t="s">
        <v>1033</v>
      </c>
      <c r="D550" s="26">
        <v>-0.20931</v>
      </c>
      <c r="E550" s="26">
        <v>0.14995</v>
      </c>
      <c r="F550" s="26">
        <v>0.35925000000000001</v>
      </c>
      <c r="G550" s="30">
        <f xml:space="preserve"> stats_auc_ic_summarypage[[#This Row],[AVG_AUC_TCELL]]/stats_auc_ic_summarypage[[#This Row],[AVG_AUC_SOLIDTUMORS]]</f>
        <v>0.41739735560194846</v>
      </c>
      <c r="H550" s="26">
        <v>-8.7493999999999996</v>
      </c>
      <c r="I550" s="27">
        <v>0</v>
      </c>
      <c r="J550" s="8">
        <v>-7.1850899999999998</v>
      </c>
      <c r="K550" s="8">
        <v>0.16858000000000001</v>
      </c>
      <c r="L550" s="8">
        <v>7.3536599999999996</v>
      </c>
      <c r="M550" s="13">
        <f xml:space="preserve"> stats_auc_ic_summarypage[[#This Row],[AVG_IC50_TCELL]] / stats_auc_ic_summarypage[[#This Row],[AVG_IC50_SOLIDTUMORS]]</f>
        <v>2.2924638887302378E-2</v>
      </c>
      <c r="N550" s="8">
        <v>-3.8546</v>
      </c>
      <c r="O550" s="20">
        <v>1.2999999999999999E-4</v>
      </c>
      <c r="P550" s="10">
        <v>24</v>
      </c>
      <c r="Q550" s="10">
        <v>729</v>
      </c>
      <c r="R550" s="11" t="s">
        <v>21</v>
      </c>
    </row>
    <row r="551" spans="1:18">
      <c r="A551" s="17" t="s">
        <v>486</v>
      </c>
      <c r="B551" s="6" t="s">
        <v>487</v>
      </c>
      <c r="C551" s="17" t="s">
        <v>266</v>
      </c>
      <c r="D551" s="26">
        <v>-2.6345499999999999</v>
      </c>
      <c r="E551" s="26">
        <v>8.9215499999999999</v>
      </c>
      <c r="F551" s="26">
        <v>11.556100000000001</v>
      </c>
      <c r="G551" s="30">
        <f xml:space="preserve"> stats_auc_ic_summarypage[[#This Row],[AVG_AUC_TCELL]]/stats_auc_ic_summarypage[[#This Row],[AVG_AUC_SOLIDTUMORS]]</f>
        <v>0.77202083747977257</v>
      </c>
      <c r="H551" s="26">
        <v>-8.7023374162766061</v>
      </c>
      <c r="I551" s="27">
        <v>4.3505444715686752E-8</v>
      </c>
      <c r="J551" s="8">
        <v>-7.1476300000000004</v>
      </c>
      <c r="K551" s="8">
        <v>1.13565</v>
      </c>
      <c r="L551" s="8">
        <v>8.2832799999999995</v>
      </c>
      <c r="M551" s="13">
        <f xml:space="preserve"> stats_auc_ic_summarypage[[#This Row],[AVG_IC50_TCELL]] / stats_auc_ic_summarypage[[#This Row],[AVG_IC50_SOLIDTUMORS]]</f>
        <v>0.13710148636771907</v>
      </c>
      <c r="N551" s="8">
        <v>-13.665362767616481</v>
      </c>
      <c r="O551" s="20">
        <v>7.3481331852220807E-29</v>
      </c>
      <c r="P551" s="10">
        <v>18</v>
      </c>
      <c r="Q551" s="10">
        <v>444</v>
      </c>
      <c r="R551" s="11" t="s">
        <v>135</v>
      </c>
    </row>
    <row r="552" spans="1:18">
      <c r="A552" s="17" t="s">
        <v>1034</v>
      </c>
      <c r="B552" s="6" t="s">
        <v>19</v>
      </c>
      <c r="C552" s="17" t="s">
        <v>1035</v>
      </c>
      <c r="D552" s="26">
        <v>-0.42158000000000001</v>
      </c>
      <c r="E552" s="26">
        <v>0.41138999999999998</v>
      </c>
      <c r="F552" s="26">
        <v>0.83296999999999999</v>
      </c>
      <c r="G552" s="30">
        <f xml:space="preserve"> stats_auc_ic_summarypage[[#This Row],[AVG_AUC_TCELL]]/stats_auc_ic_summarypage[[#This Row],[AVG_AUC_SOLIDTUMORS]]</f>
        <v>0.49388333313324606</v>
      </c>
      <c r="H552" s="26">
        <v>-8.0232799999999997</v>
      </c>
      <c r="I552" s="27">
        <v>0</v>
      </c>
      <c r="J552" s="8">
        <v>-7.1269099999999996</v>
      </c>
      <c r="K552" s="8">
        <v>0.26497999999999999</v>
      </c>
      <c r="L552" s="8">
        <v>7.3918900000000001</v>
      </c>
      <c r="M552" s="13">
        <f xml:space="preserve"> stats_auc_ic_summarypage[[#This Row],[AVG_IC50_TCELL]] / stats_auc_ic_summarypage[[#This Row],[AVG_IC50_SOLIDTUMORS]]</f>
        <v>3.5847394915238188E-2</v>
      </c>
      <c r="N552" s="8">
        <v>-12.91558</v>
      </c>
      <c r="O552" s="20">
        <v>0</v>
      </c>
      <c r="P552" s="10">
        <v>23</v>
      </c>
      <c r="Q552" s="10">
        <v>775</v>
      </c>
      <c r="R552" s="11" t="s">
        <v>21</v>
      </c>
    </row>
    <row r="553" spans="1:18">
      <c r="A553" s="17" t="s">
        <v>22</v>
      </c>
      <c r="B553" s="6" t="s">
        <v>22</v>
      </c>
      <c r="C553" s="17" t="s">
        <v>1036</v>
      </c>
      <c r="D553" s="26">
        <v>4.0640000000000003E-2</v>
      </c>
      <c r="E553" s="26">
        <v>0.96401999999999999</v>
      </c>
      <c r="F553" s="26">
        <v>0.92337999999999998</v>
      </c>
      <c r="G553" s="30">
        <f xml:space="preserve"> stats_auc_ic_summarypage[[#This Row],[AVG_AUC_TCELL]]/stats_auc_ic_summarypage[[#This Row],[AVG_AUC_SOLIDTUMORS]]</f>
        <v>1.0440122159890837</v>
      </c>
      <c r="H553" s="26">
        <v>2.8741400974052222</v>
      </c>
      <c r="I553" s="27">
        <v>8.1912124713656668E-3</v>
      </c>
      <c r="J553" s="8">
        <v>-7.0727799999999998</v>
      </c>
      <c r="K553" s="8">
        <v>1.89761</v>
      </c>
      <c r="L553" s="8">
        <v>8.9703900000000001</v>
      </c>
      <c r="M553" s="13">
        <f xml:space="preserve"> stats_auc_ic_summarypage[[#This Row],[AVG_IC50_TCELL]] / stats_auc_ic_summarypage[[#This Row],[AVG_IC50_SOLIDTUMORS]]</f>
        <v>0.21154152717997768</v>
      </c>
      <c r="N553" s="8">
        <v>-6.2083699206230145</v>
      </c>
      <c r="O553" s="20">
        <v>1.66836150419996E-9</v>
      </c>
      <c r="P553" s="10">
        <v>23</v>
      </c>
      <c r="Q553" s="10">
        <v>668</v>
      </c>
      <c r="R553" s="11" t="s">
        <v>28</v>
      </c>
    </row>
    <row r="554" spans="1:18">
      <c r="A554" s="17" t="s">
        <v>1037</v>
      </c>
      <c r="B554" s="6" t="s">
        <v>1038</v>
      </c>
      <c r="C554" s="17" t="s">
        <v>449</v>
      </c>
      <c r="D554" s="26">
        <v>0.68296999999999997</v>
      </c>
      <c r="E554" s="26">
        <v>10.446529999999999</v>
      </c>
      <c r="F554" s="26">
        <v>9.7635699999999996</v>
      </c>
      <c r="G554" s="30">
        <f xml:space="preserve"> stats_auc_ic_summarypage[[#This Row],[AVG_AUC_TCELL]]/stats_auc_ic_summarypage[[#This Row],[AVG_AUC_SOLIDTUMORS]]</f>
        <v>1.0699498236812968</v>
      </c>
      <c r="H554" s="26">
        <v>1.1427568978533142</v>
      </c>
      <c r="I554" s="27">
        <v>0.26498430788910826</v>
      </c>
      <c r="J554" s="8">
        <v>-7.0659599999999996</v>
      </c>
      <c r="K554" s="8">
        <v>6.8287199999999997</v>
      </c>
      <c r="L554" s="8">
        <v>13.894679999999999</v>
      </c>
      <c r="M554" s="13">
        <f xml:space="preserve"> stats_auc_ic_summarypage[[#This Row],[AVG_IC50_TCELL]] / stats_auc_ic_summarypage[[#This Row],[AVG_IC50_SOLIDTUMORS]]</f>
        <v>0.49146291962103483</v>
      </c>
      <c r="N554" s="8">
        <v>-3.1074040914753862</v>
      </c>
      <c r="O554" s="20">
        <v>2.1308875654571574E-3</v>
      </c>
      <c r="P554" s="10">
        <v>22</v>
      </c>
      <c r="Q554" s="10">
        <v>444</v>
      </c>
      <c r="R554" s="11" t="s">
        <v>135</v>
      </c>
    </row>
    <row r="555" spans="1:18">
      <c r="A555" s="17" t="s">
        <v>1039</v>
      </c>
      <c r="B555" s="6" t="s">
        <v>67</v>
      </c>
      <c r="C555" s="17" t="s">
        <v>835</v>
      </c>
      <c r="D555" s="26">
        <v>-1.372E-2</v>
      </c>
      <c r="E555" s="26">
        <v>0.92527000000000004</v>
      </c>
      <c r="F555" s="26">
        <v>0.93898999999999999</v>
      </c>
      <c r="G555" s="30">
        <f xml:space="preserve"> stats_auc_ic_summarypage[[#This Row],[AVG_AUC_TCELL]]/stats_auc_ic_summarypage[[#This Row],[AVG_AUC_SOLIDTUMORS]]</f>
        <v>0.98538855578866658</v>
      </c>
      <c r="H555" s="26">
        <v>-0.42383999999999999</v>
      </c>
      <c r="I555" s="27">
        <v>0.67586000000000002</v>
      </c>
      <c r="J555" s="8">
        <v>-7.0633800000000004</v>
      </c>
      <c r="K555" s="8">
        <v>9.8401499999999995</v>
      </c>
      <c r="L555" s="8">
        <v>16.90354</v>
      </c>
      <c r="M555" s="13">
        <f xml:space="preserve"> stats_auc_ic_summarypage[[#This Row],[AVG_IC50_TCELL]] / stats_auc_ic_summarypage[[#This Row],[AVG_IC50_SOLIDTUMORS]]</f>
        <v>0.58213545801648647</v>
      </c>
      <c r="N555" s="8">
        <v>-3.9302199999999998</v>
      </c>
      <c r="O555" s="20">
        <v>2.7999999999999998E-4</v>
      </c>
      <c r="P555" s="10">
        <v>22</v>
      </c>
      <c r="Q555" s="10">
        <v>263</v>
      </c>
      <c r="R555" s="11" t="s">
        <v>21</v>
      </c>
    </row>
    <row r="556" spans="1:18">
      <c r="A556" s="17" t="s">
        <v>102</v>
      </c>
      <c r="B556" s="6" t="s">
        <v>150</v>
      </c>
      <c r="C556" s="17" t="s">
        <v>479</v>
      </c>
      <c r="D556" s="26">
        <v>-6.7099999999999998E-3</v>
      </c>
      <c r="E556" s="26">
        <v>0.87156</v>
      </c>
      <c r="F556" s="26">
        <v>0.87826000000000004</v>
      </c>
      <c r="G556" s="30">
        <f xml:space="preserve"> stats_auc_ic_summarypage[[#This Row],[AVG_AUC_TCELL]]/stats_auc_ic_summarypage[[#This Row],[AVG_AUC_SOLIDTUMORS]]</f>
        <v>0.99237127957552429</v>
      </c>
      <c r="H556" s="26">
        <v>-0.26590999999999998</v>
      </c>
      <c r="I556" s="27">
        <v>0.79246000000000005</v>
      </c>
      <c r="J556" s="8">
        <v>-7.0381200000000002</v>
      </c>
      <c r="K556" s="8">
        <v>9.7047500000000007</v>
      </c>
      <c r="L556" s="8">
        <v>16.74286</v>
      </c>
      <c r="M556" s="13">
        <f xml:space="preserve"> stats_auc_ic_summarypage[[#This Row],[AVG_IC50_TCELL]] / stats_auc_ic_summarypage[[#This Row],[AVG_IC50_SOLIDTUMORS]]</f>
        <v>0.5796351399940034</v>
      </c>
      <c r="N556" s="8">
        <v>-3.6141999999999999</v>
      </c>
      <c r="O556" s="20">
        <v>9.7999999999999997E-4</v>
      </c>
      <c r="P556" s="10">
        <v>25</v>
      </c>
      <c r="Q556" s="10">
        <v>794</v>
      </c>
      <c r="R556" s="11" t="s">
        <v>21</v>
      </c>
    </row>
    <row r="557" spans="1:18">
      <c r="A557" s="17" t="s">
        <v>1040</v>
      </c>
      <c r="B557" s="6" t="s">
        <v>1041</v>
      </c>
      <c r="C557" s="17" t="s">
        <v>1042</v>
      </c>
      <c r="D557" s="26">
        <v>-1.1598200000000001</v>
      </c>
      <c r="E557" s="26">
        <v>13.21635</v>
      </c>
      <c r="F557" s="26">
        <v>14.37618</v>
      </c>
      <c r="G557" s="30">
        <f xml:space="preserve"> stats_auc_ic_summarypage[[#This Row],[AVG_AUC_TCELL]]/stats_auc_ic_summarypage[[#This Row],[AVG_AUC_SOLIDTUMORS]]</f>
        <v>0.91932279645914283</v>
      </c>
      <c r="H557" s="26">
        <v>-5.4302890689341501</v>
      </c>
      <c r="I557" s="27">
        <v>4.3851773574353789E-5</v>
      </c>
      <c r="J557" s="8">
        <v>-7.03653</v>
      </c>
      <c r="K557" s="8">
        <v>28.662590000000002</v>
      </c>
      <c r="L557" s="8">
        <v>35.699120000000001</v>
      </c>
      <c r="M557" s="13">
        <f xml:space="preserve"> stats_auc_ic_summarypage[[#This Row],[AVG_IC50_TCELL]] / stats_auc_ic_summarypage[[#This Row],[AVG_IC50_SOLIDTUMORS]]</f>
        <v>0.8028934606791428</v>
      </c>
      <c r="N557" s="8">
        <v>-1.346367867560005</v>
      </c>
      <c r="O557" s="20">
        <v>0.18940671903160361</v>
      </c>
      <c r="P557" s="10">
        <v>16</v>
      </c>
      <c r="Q557" s="10">
        <v>382</v>
      </c>
      <c r="R557" s="11" t="s">
        <v>135</v>
      </c>
    </row>
    <row r="558" spans="1:18">
      <c r="A558" s="17" t="s">
        <v>1043</v>
      </c>
      <c r="B558" s="6" t="s">
        <v>19</v>
      </c>
      <c r="C558" s="17" t="s">
        <v>1044</v>
      </c>
      <c r="D558" s="26">
        <v>1.282E-2</v>
      </c>
      <c r="E558" s="26">
        <v>0.95618999999999998</v>
      </c>
      <c r="F558" s="26">
        <v>0.94337000000000004</v>
      </c>
      <c r="G558" s="30">
        <f xml:space="preserve"> stats_auc_ic_summarypage[[#This Row],[AVG_AUC_TCELL]]/stats_auc_ic_summarypage[[#This Row],[AVG_AUC_SOLIDTUMORS]]</f>
        <v>1.0135895777902626</v>
      </c>
      <c r="H558" s="26">
        <v>2.3400400000000001</v>
      </c>
      <c r="I558" s="27">
        <v>2.7189999999999999E-2</v>
      </c>
      <c r="J558" s="8">
        <v>-7.0253899999999998</v>
      </c>
      <c r="K558" s="8">
        <v>7.8228799999999996</v>
      </c>
      <c r="L558" s="8">
        <v>14.848269999999999</v>
      </c>
      <c r="M558" s="13">
        <f xml:space="preserve"> stats_auc_ic_summarypage[[#This Row],[AVG_IC50_TCELL]] / stats_auc_ic_summarypage[[#This Row],[AVG_IC50_SOLIDTUMORS]]</f>
        <v>0.52685464367229318</v>
      </c>
      <c r="N558" s="8">
        <v>-6.9997499999999997</v>
      </c>
      <c r="O558" s="20">
        <v>0</v>
      </c>
      <c r="P558" s="10">
        <v>23</v>
      </c>
      <c r="Q558" s="10">
        <v>763</v>
      </c>
      <c r="R558" s="11" t="s">
        <v>21</v>
      </c>
    </row>
    <row r="559" spans="1:18">
      <c r="A559" s="17" t="s">
        <v>1045</v>
      </c>
      <c r="B559" s="6" t="s">
        <v>1046</v>
      </c>
      <c r="C559" s="17" t="s">
        <v>349</v>
      </c>
      <c r="D559" s="26">
        <v>0.10489999999999999</v>
      </c>
      <c r="E559" s="26">
        <v>12.42144</v>
      </c>
      <c r="F559" s="26">
        <v>12.316549999999999</v>
      </c>
      <c r="G559" s="30">
        <f xml:space="preserve"> stats_auc_ic_summarypage[[#This Row],[AVG_AUC_TCELL]]/stats_auc_ic_summarypage[[#This Row],[AVG_AUC_SOLIDTUMORS]]</f>
        <v>1.0085161835091809</v>
      </c>
      <c r="H559" s="26">
        <v>0.44876449653765166</v>
      </c>
      <c r="I559" s="27">
        <v>0.65757283620784501</v>
      </c>
      <c r="J559" s="8">
        <v>-7.0222499999999997</v>
      </c>
      <c r="K559" s="8">
        <v>10.75573</v>
      </c>
      <c r="L559" s="8">
        <v>17.777979999999999</v>
      </c>
      <c r="M559" s="13">
        <f xml:space="preserve"> stats_auc_ic_summarypage[[#This Row],[AVG_IC50_TCELL]] / stats_auc_ic_summarypage[[#This Row],[AVG_IC50_SOLIDTUMORS]]</f>
        <v>0.60500293059166455</v>
      </c>
      <c r="N559" s="8">
        <v>-2.0635962506557308</v>
      </c>
      <c r="O559" s="20">
        <v>4.9323709306075887E-2</v>
      </c>
      <c r="P559" s="10">
        <v>18</v>
      </c>
      <c r="Q559" s="10">
        <v>434</v>
      </c>
      <c r="R559" s="11" t="s">
        <v>135</v>
      </c>
    </row>
    <row r="560" spans="1:18">
      <c r="A560" s="17" t="s">
        <v>22</v>
      </c>
      <c r="B560" s="6" t="s">
        <v>189</v>
      </c>
      <c r="C560" s="17" t="s">
        <v>1047</v>
      </c>
      <c r="D560" s="26">
        <v>-2.0101300000000002</v>
      </c>
      <c r="E560" s="26">
        <v>10.71088</v>
      </c>
      <c r="F560" s="26">
        <v>12.721019999999999</v>
      </c>
      <c r="G560" s="30">
        <f xml:space="preserve"> stats_auc_ic_summarypage[[#This Row],[AVG_AUC_TCELL]]/stats_auc_ic_summarypage[[#This Row],[AVG_AUC_SOLIDTUMORS]]</f>
        <v>0.84198279697697198</v>
      </c>
      <c r="H560" s="26">
        <v>-9.0786928719074975</v>
      </c>
      <c r="I560" s="27">
        <v>1.2650885540259757E-8</v>
      </c>
      <c r="J560" s="8">
        <v>-6.9985400000000002</v>
      </c>
      <c r="K560" s="8">
        <v>1.74272</v>
      </c>
      <c r="L560" s="8">
        <v>8.7412600000000005</v>
      </c>
      <c r="M560" s="13">
        <f xml:space="preserve"> stats_auc_ic_summarypage[[#This Row],[AVG_IC50_TCELL]] / stats_auc_ic_summarypage[[#This Row],[AVG_IC50_SOLIDTUMORS]]</f>
        <v>0.19936713929113192</v>
      </c>
      <c r="N560" s="8">
        <v>-3.4451648790519767</v>
      </c>
      <c r="O560" s="20">
        <v>6.27752476140878E-4</v>
      </c>
      <c r="P560" s="10">
        <v>19</v>
      </c>
      <c r="Q560" s="10">
        <v>434</v>
      </c>
      <c r="R560" s="11" t="s">
        <v>135</v>
      </c>
    </row>
    <row r="561" spans="1:18">
      <c r="A561" s="17" t="s">
        <v>321</v>
      </c>
      <c r="B561" s="6" t="s">
        <v>103</v>
      </c>
      <c r="C561" s="17" t="s">
        <v>322</v>
      </c>
      <c r="D561" s="26">
        <v>1.891E-2</v>
      </c>
      <c r="E561" s="26">
        <v>0.92686000000000002</v>
      </c>
      <c r="F561" s="26">
        <v>0.90795000000000003</v>
      </c>
      <c r="G561" s="30">
        <f xml:space="preserve"> stats_auc_ic_summarypage[[#This Row],[AVG_AUC_TCELL]]/stats_auc_ic_summarypage[[#This Row],[AVG_AUC_SOLIDTUMORS]]</f>
        <v>1.0208271380582632</v>
      </c>
      <c r="H561" s="26">
        <v>1.31901</v>
      </c>
      <c r="I561" s="27">
        <v>0.19872999999999999</v>
      </c>
      <c r="J561" s="8">
        <v>-6.9611900000000002</v>
      </c>
      <c r="K561" s="8">
        <v>10.824450000000001</v>
      </c>
      <c r="L561" s="8">
        <v>17.785640000000001</v>
      </c>
      <c r="M561" s="13">
        <f xml:space="preserve"> stats_auc_ic_summarypage[[#This Row],[AVG_IC50_TCELL]] / stats_auc_ic_summarypage[[#This Row],[AVG_IC50_SOLIDTUMORS]]</f>
        <v>0.60860615642732008</v>
      </c>
      <c r="N561" s="8">
        <v>-2.6130900000000001</v>
      </c>
      <c r="O561" s="20">
        <v>1.2529999999999999E-2</v>
      </c>
      <c r="P561" s="10">
        <v>22</v>
      </c>
      <c r="Q561" s="10">
        <v>260</v>
      </c>
      <c r="R561" s="11" t="s">
        <v>21</v>
      </c>
    </row>
    <row r="562" spans="1:18">
      <c r="A562" s="17" t="s">
        <v>1030</v>
      </c>
      <c r="B562" s="6" t="s">
        <v>1048</v>
      </c>
      <c r="C562" s="17" t="s">
        <v>1049</v>
      </c>
      <c r="D562" s="26">
        <v>-1.8752500000000001</v>
      </c>
      <c r="E562" s="26">
        <v>11.94257</v>
      </c>
      <c r="F562" s="26">
        <v>13.817819999999999</v>
      </c>
      <c r="G562" s="30">
        <f xml:space="preserve"> stats_auc_ic_summarypage[[#This Row],[AVG_AUC_TCELL]]/stats_auc_ic_summarypage[[#This Row],[AVG_AUC_SOLIDTUMORS]]</f>
        <v>0.8642875648980809</v>
      </c>
      <c r="H562" s="26">
        <v>-2.1263941789896013</v>
      </c>
      <c r="I562" s="27">
        <v>5.5734873513730875E-2</v>
      </c>
      <c r="J562" s="8">
        <v>-6.9498899999999999</v>
      </c>
      <c r="K562" s="8">
        <v>2.9695499999999999</v>
      </c>
      <c r="L562" s="8">
        <v>9.9194399999999998</v>
      </c>
      <c r="M562" s="13">
        <f xml:space="preserve"> stats_auc_ic_summarypage[[#This Row],[AVG_IC50_TCELL]] / stats_auc_ic_summarypage[[#This Row],[AVG_IC50_SOLIDTUMORS]]</f>
        <v>0.29936669812005517</v>
      </c>
      <c r="N562" s="8">
        <v>-2.6353614726780652</v>
      </c>
      <c r="O562" s="20">
        <v>1.5272318115289302E-2</v>
      </c>
      <c r="P562" s="10">
        <v>12</v>
      </c>
      <c r="Q562" s="10">
        <v>192</v>
      </c>
      <c r="R562" s="11" t="s">
        <v>135</v>
      </c>
    </row>
    <row r="563" spans="1:18">
      <c r="A563" s="17" t="s">
        <v>1050</v>
      </c>
      <c r="B563" s="6" t="s">
        <v>144</v>
      </c>
      <c r="C563" s="17" t="s">
        <v>1051</v>
      </c>
      <c r="D563" s="26">
        <v>-7.2500000000000004E-3</v>
      </c>
      <c r="E563" s="26">
        <v>0.96455999999999997</v>
      </c>
      <c r="F563" s="26">
        <v>0.97180999999999995</v>
      </c>
      <c r="G563" s="30">
        <f xml:space="preserve"> stats_auc_ic_summarypage[[#This Row],[AVG_AUC_TCELL]]/stats_auc_ic_summarypage[[#This Row],[AVG_AUC_SOLIDTUMORS]]</f>
        <v>0.99253969397310171</v>
      </c>
      <c r="H563" s="26">
        <v>-0.39165</v>
      </c>
      <c r="I563" s="27">
        <v>0.69940000000000002</v>
      </c>
      <c r="J563" s="8">
        <v>-6.9175500000000003</v>
      </c>
      <c r="K563" s="8">
        <v>8.6772500000000008</v>
      </c>
      <c r="L563" s="8">
        <v>15.594799999999999</v>
      </c>
      <c r="M563" s="13">
        <f xml:space="preserve"> stats_auc_ic_summarypage[[#This Row],[AVG_IC50_TCELL]] / stats_auc_ic_summarypage[[#This Row],[AVG_IC50_SOLIDTUMORS]]</f>
        <v>0.55641944750814376</v>
      </c>
      <c r="N563" s="8">
        <v>-5.1526199999999998</v>
      </c>
      <c r="O563" s="20">
        <v>1.0000000000000001E-5</v>
      </c>
      <c r="P563" s="10">
        <v>21</v>
      </c>
      <c r="Q563" s="10">
        <v>257</v>
      </c>
      <c r="R563" s="11" t="s">
        <v>21</v>
      </c>
    </row>
    <row r="564" spans="1:18">
      <c r="A564" s="17" t="s">
        <v>1052</v>
      </c>
      <c r="B564" s="6" t="s">
        <v>1053</v>
      </c>
      <c r="C564" s="17" t="s">
        <v>1054</v>
      </c>
      <c r="D564" s="26">
        <v>-0.84250000000000003</v>
      </c>
      <c r="E564" s="26">
        <v>11.681050000000001</v>
      </c>
      <c r="F564" s="26">
        <v>12.52355</v>
      </c>
      <c r="G564" s="30">
        <f xml:space="preserve"> stats_auc_ic_summarypage[[#This Row],[AVG_AUC_TCELL]]/stats_auc_ic_summarypage[[#This Row],[AVG_AUC_SOLIDTUMORS]]</f>
        <v>0.93272674281653367</v>
      </c>
      <c r="H564" s="26">
        <v>-2.7877283112696549</v>
      </c>
      <c r="I564" s="27">
        <v>1.0986568277681361E-2</v>
      </c>
      <c r="J564" s="8">
        <v>-6.9083699999999997</v>
      </c>
      <c r="K564" s="8">
        <v>6.3005699999999996</v>
      </c>
      <c r="L564" s="8">
        <v>13.20894</v>
      </c>
      <c r="M564" s="13">
        <f xml:space="preserve"> stats_auc_ic_summarypage[[#This Row],[AVG_IC50_TCELL]] / stats_auc_ic_summarypage[[#This Row],[AVG_IC50_SOLIDTUMORS]]</f>
        <v>0.47699285483922249</v>
      </c>
      <c r="N564" s="8">
        <v>-6.202264140453325</v>
      </c>
      <c r="O564" s="20">
        <v>5.2378483582926835E-7</v>
      </c>
      <c r="P564" s="10">
        <v>21</v>
      </c>
      <c r="Q564" s="10">
        <v>452</v>
      </c>
      <c r="R564" s="11" t="s">
        <v>135</v>
      </c>
    </row>
    <row r="565" spans="1:18">
      <c r="A565" s="17" t="s">
        <v>1055</v>
      </c>
      <c r="B565" s="6" t="s">
        <v>1056</v>
      </c>
      <c r="C565" s="17" t="s">
        <v>1057</v>
      </c>
      <c r="D565" s="26">
        <v>-1.3350299999999999</v>
      </c>
      <c r="E565" s="26">
        <v>11.064170000000001</v>
      </c>
      <c r="F565" s="26">
        <v>12.399190000000001</v>
      </c>
      <c r="G565" s="30">
        <f xml:space="preserve"> stats_auc_ic_summarypage[[#This Row],[AVG_AUC_TCELL]]/stats_auc_ic_summarypage[[#This Row],[AVG_AUC_SOLIDTUMORS]]</f>
        <v>0.89233006349608324</v>
      </c>
      <c r="H565" s="26">
        <v>-6.1917290857295129</v>
      </c>
      <c r="I565" s="27">
        <v>6.0892143441460179E-6</v>
      </c>
      <c r="J565" s="8">
        <v>-6.8677999999999999</v>
      </c>
      <c r="K565" s="8">
        <v>4.7859600000000002</v>
      </c>
      <c r="L565" s="8">
        <v>11.65376</v>
      </c>
      <c r="M565" s="13">
        <f xml:space="preserve"> stats_auc_ic_summarypage[[#This Row],[AVG_IC50_TCELL]] / stats_auc_ic_summarypage[[#This Row],[AVG_IC50_SOLIDTUMORS]]</f>
        <v>0.41067947168982372</v>
      </c>
      <c r="N565" s="8">
        <v>-11.261684882780912</v>
      </c>
      <c r="O565" s="20">
        <v>1.0850229875842155E-13</v>
      </c>
      <c r="P565" s="10">
        <v>19</v>
      </c>
      <c r="Q565" s="10">
        <v>439</v>
      </c>
      <c r="R565" s="11" t="s">
        <v>135</v>
      </c>
    </row>
    <row r="566" spans="1:18">
      <c r="A566" s="17" t="s">
        <v>420</v>
      </c>
      <c r="B566" s="6" t="s">
        <v>421</v>
      </c>
      <c r="C566" s="17" t="s">
        <v>1058</v>
      </c>
      <c r="D566" s="26">
        <v>-1.4611700000000001</v>
      </c>
      <c r="E566" s="26">
        <v>12.8933</v>
      </c>
      <c r="F566" s="26">
        <v>14.354469999999999</v>
      </c>
      <c r="G566" s="30">
        <f xml:space="preserve"> stats_auc_ic_summarypage[[#This Row],[AVG_AUC_TCELL]]/stats_auc_ic_summarypage[[#This Row],[AVG_AUC_SOLIDTUMORS]]</f>
        <v>0.89820801464630884</v>
      </c>
      <c r="H566" s="26">
        <v>-2.9418126474415671</v>
      </c>
      <c r="I566" s="27">
        <v>9.2445235449359064E-3</v>
      </c>
      <c r="J566" s="8">
        <v>-6.8363199999999997</v>
      </c>
      <c r="K566" s="8">
        <v>32.790329999999997</v>
      </c>
      <c r="L566" s="8">
        <v>39.626640000000002</v>
      </c>
      <c r="M566" s="13">
        <f xml:space="preserve"> stats_auc_ic_summarypage[[#This Row],[AVG_IC50_TCELL]] / stats_auc_ic_summarypage[[#This Row],[AVG_IC50_SOLIDTUMORS]]</f>
        <v>0.82748196667696261</v>
      </c>
      <c r="N566" s="8">
        <v>-0.55898054010650522</v>
      </c>
      <c r="O566" s="20">
        <v>0.58175546276172585</v>
      </c>
      <c r="P566" s="10">
        <v>17</v>
      </c>
      <c r="Q566" s="10">
        <v>378</v>
      </c>
      <c r="R566" s="11" t="s">
        <v>135</v>
      </c>
    </row>
    <row r="567" spans="1:18">
      <c r="A567" s="17" t="s">
        <v>1059</v>
      </c>
      <c r="B567" s="6" t="s">
        <v>1060</v>
      </c>
      <c r="C567" s="17" t="s">
        <v>1061</v>
      </c>
      <c r="D567" s="26">
        <v>-4.4877799999999999</v>
      </c>
      <c r="E567" s="26">
        <v>4.5454699999999999</v>
      </c>
      <c r="F567" s="26">
        <v>9.0332500000000007</v>
      </c>
      <c r="G567" s="30">
        <f xml:space="preserve"> stats_auc_ic_summarypage[[#This Row],[AVG_AUC_TCELL]]/stats_auc_ic_summarypage[[#This Row],[AVG_AUC_SOLIDTUMORS]]</f>
        <v>0.50319320288932545</v>
      </c>
      <c r="H567" s="26">
        <v>-5.9538262440244436</v>
      </c>
      <c r="I567" s="27">
        <v>1.3754979900718859E-3</v>
      </c>
      <c r="J567" s="8">
        <v>-6.7262399999999998</v>
      </c>
      <c r="K567" s="8">
        <v>2.427E-2</v>
      </c>
      <c r="L567" s="8">
        <v>6.7504999999999997</v>
      </c>
      <c r="M567" s="13">
        <f xml:space="preserve"> stats_auc_ic_summarypage[[#This Row],[AVG_IC50_TCELL]] / stats_auc_ic_summarypage[[#This Row],[AVG_IC50_SOLIDTUMORS]]</f>
        <v>3.5952892378342347E-3</v>
      </c>
      <c r="N567" s="8">
        <v>-8.6912296011369286</v>
      </c>
      <c r="O567" s="20">
        <v>9.0086635499910055E-16</v>
      </c>
      <c r="P567" s="10">
        <v>6</v>
      </c>
      <c r="Q567" s="10">
        <v>217</v>
      </c>
      <c r="R567" s="11" t="s">
        <v>135</v>
      </c>
    </row>
    <row r="568" spans="1:18">
      <c r="A568" s="17" t="s">
        <v>661</v>
      </c>
      <c r="B568" s="6" t="s">
        <v>85</v>
      </c>
      <c r="C568" s="17" t="s">
        <v>662</v>
      </c>
      <c r="D568" s="26">
        <v>-0.20194999999999999</v>
      </c>
      <c r="E568" s="26">
        <v>0.53261999999999998</v>
      </c>
      <c r="F568" s="26">
        <v>0.73456999999999995</v>
      </c>
      <c r="G568" s="30">
        <f xml:space="preserve"> stats_auc_ic_summarypage[[#This Row],[AVG_AUC_TCELL]]/stats_auc_ic_summarypage[[#This Row],[AVG_AUC_SOLIDTUMORS]]</f>
        <v>0.72507725608178941</v>
      </c>
      <c r="H568" s="26">
        <v>-12.02811</v>
      </c>
      <c r="I568" s="27">
        <v>0</v>
      </c>
      <c r="J568" s="8">
        <v>-6.6497099999999998</v>
      </c>
      <c r="K568" s="8">
        <v>0.83321000000000001</v>
      </c>
      <c r="L568" s="8">
        <v>7.4829299999999996</v>
      </c>
      <c r="M568" s="13">
        <f xml:space="preserve"> stats_auc_ic_summarypage[[#This Row],[AVG_IC50_TCELL]] / stats_auc_ic_summarypage[[#This Row],[AVG_IC50_SOLIDTUMORS]]</f>
        <v>0.11134809493072902</v>
      </c>
      <c r="N568" s="8">
        <v>-9.1831899999999997</v>
      </c>
      <c r="O568" s="20">
        <v>0</v>
      </c>
      <c r="P568" s="10">
        <v>22</v>
      </c>
      <c r="Q568" s="10">
        <v>794</v>
      </c>
      <c r="R568" s="11" t="s">
        <v>21</v>
      </c>
    </row>
    <row r="569" spans="1:18">
      <c r="A569" s="17" t="s">
        <v>22</v>
      </c>
      <c r="B569" s="6" t="s">
        <v>515</v>
      </c>
      <c r="C569" s="17" t="s">
        <v>1062</v>
      </c>
      <c r="D569" s="26">
        <v>-1.49936</v>
      </c>
      <c r="E569" s="26">
        <v>12.94665</v>
      </c>
      <c r="F569" s="26">
        <v>14.446</v>
      </c>
      <c r="G569" s="30">
        <f xml:space="preserve"> stats_auc_ic_summarypage[[#This Row],[AVG_AUC_TCELL]]/stats_auc_ic_summarypage[[#This Row],[AVG_AUC_SOLIDTUMORS]]</f>
        <v>0.89621002353592694</v>
      </c>
      <c r="H569" s="26">
        <v>-1.3854234392184639</v>
      </c>
      <c r="I569" s="27">
        <v>0.19595947773137551</v>
      </c>
      <c r="J569" s="8">
        <v>-6.6184000000000003</v>
      </c>
      <c r="K569" s="8">
        <v>40.473550000000003</v>
      </c>
      <c r="L569" s="8">
        <v>47.091940000000001</v>
      </c>
      <c r="M569" s="13">
        <f xml:space="preserve"> stats_auc_ic_summarypage[[#This Row],[AVG_IC50_TCELL]] / stats_auc_ic_summarypage[[#This Row],[AVG_IC50_SOLIDTUMORS]]</f>
        <v>0.85945811533778393</v>
      </c>
      <c r="N569" s="8">
        <v>-0.768035651769293</v>
      </c>
      <c r="O569" s="20">
        <v>0.45604182438348839</v>
      </c>
      <c r="P569" s="10">
        <v>11</v>
      </c>
      <c r="Q569" s="10">
        <v>384</v>
      </c>
      <c r="R569" s="11" t="s">
        <v>135</v>
      </c>
    </row>
    <row r="570" spans="1:18">
      <c r="A570" s="17" t="s">
        <v>72</v>
      </c>
      <c r="B570" s="6" t="s">
        <v>1063</v>
      </c>
      <c r="C570" s="17" t="s">
        <v>73</v>
      </c>
      <c r="D570" s="26">
        <v>0.59665999999999997</v>
      </c>
      <c r="E570" s="26">
        <v>13.097849999999999</v>
      </c>
      <c r="F570" s="26">
        <v>12.50118</v>
      </c>
      <c r="G570" s="30">
        <f xml:space="preserve"> stats_auc_ic_summarypage[[#This Row],[AVG_AUC_TCELL]]/stats_auc_ic_summarypage[[#This Row],[AVG_AUC_SOLIDTUMORS]]</f>
        <v>1.0477290943734912</v>
      </c>
      <c r="H570" s="26">
        <v>1.5378653330685632</v>
      </c>
      <c r="I570" s="27">
        <v>0.14974803914781845</v>
      </c>
      <c r="J570" s="8">
        <v>-6.61334</v>
      </c>
      <c r="K570" s="8">
        <v>23.055910000000001</v>
      </c>
      <c r="L570" s="8">
        <v>29.669250000000002</v>
      </c>
      <c r="M570" s="13">
        <f xml:space="preserve"> stats_auc_ic_summarypage[[#This Row],[AVG_IC50_TCELL]] / stats_auc_ic_summarypage[[#This Row],[AVG_IC50_SOLIDTUMORS]]</f>
        <v>0.77709783698610513</v>
      </c>
      <c r="N570" s="8">
        <v>-1.5035480841166002</v>
      </c>
      <c r="O570" s="20">
        <v>0.14521267740648575</v>
      </c>
      <c r="P570" s="10">
        <v>11</v>
      </c>
      <c r="Q570" s="10">
        <v>296</v>
      </c>
      <c r="R570" s="11" t="s">
        <v>135</v>
      </c>
    </row>
    <row r="571" spans="1:18">
      <c r="A571" s="17" t="s">
        <v>22</v>
      </c>
      <c r="B571" s="6" t="s">
        <v>1064</v>
      </c>
      <c r="C571" s="17" t="s">
        <v>1065</v>
      </c>
      <c r="D571" s="26">
        <v>-1.0585800000000001</v>
      </c>
      <c r="E571" s="26">
        <v>13.25813</v>
      </c>
      <c r="F571" s="26">
        <v>14.31671</v>
      </c>
      <c r="G571" s="30">
        <f xml:space="preserve"> stats_auc_ic_summarypage[[#This Row],[AVG_AUC_TCELL]]/stats_auc_ic_summarypage[[#This Row],[AVG_AUC_SOLIDTUMORS]]</f>
        <v>0.92605982799120745</v>
      </c>
      <c r="H571" s="26">
        <v>-3.8755968835161916</v>
      </c>
      <c r="I571" s="27">
        <v>1.5062888028299578E-3</v>
      </c>
      <c r="J571" s="8">
        <v>-6.6001799999999999</v>
      </c>
      <c r="K571" s="8">
        <v>4.1692200000000001</v>
      </c>
      <c r="L571" s="8">
        <v>10.769410000000001</v>
      </c>
      <c r="M571" s="13">
        <f xml:space="preserve"> stats_auc_ic_summarypage[[#This Row],[AVG_IC50_TCELL]] / stats_auc_ic_summarypage[[#This Row],[AVG_IC50_SOLIDTUMORS]]</f>
        <v>0.38713541410346525</v>
      </c>
      <c r="N571" s="8">
        <v>-2.3099338150365192</v>
      </c>
      <c r="O571" s="20">
        <v>2.5138763786601542E-2</v>
      </c>
      <c r="P571" s="10">
        <v>13</v>
      </c>
      <c r="Q571" s="10">
        <v>372</v>
      </c>
      <c r="R571" s="11" t="s">
        <v>135</v>
      </c>
    </row>
    <row r="572" spans="1:18">
      <c r="A572" s="17" t="s">
        <v>22</v>
      </c>
      <c r="B572" s="6" t="s">
        <v>1066</v>
      </c>
      <c r="C572" s="17" t="s">
        <v>1067</v>
      </c>
      <c r="D572" s="26">
        <v>0.23685</v>
      </c>
      <c r="E572" s="26">
        <v>14.187530000000001</v>
      </c>
      <c r="F572" s="26">
        <v>13.95068</v>
      </c>
      <c r="G572" s="30">
        <f xml:space="preserve"> stats_auc_ic_summarypage[[#This Row],[AVG_AUC_TCELL]]/stats_auc_ic_summarypage[[#This Row],[AVG_AUC_SOLIDTUMORS]]</f>
        <v>1.0169776670384527</v>
      </c>
      <c r="H572" s="26">
        <v>0.96112656752326986</v>
      </c>
      <c r="I572" s="27">
        <v>0.3471601818321145</v>
      </c>
      <c r="J572" s="8">
        <v>-6.5781700000000001</v>
      </c>
      <c r="K572" s="8">
        <v>13.128920000000001</v>
      </c>
      <c r="L572" s="8">
        <v>19.707090000000001</v>
      </c>
      <c r="M572" s="13">
        <f xml:space="preserve"> stats_auc_ic_summarypage[[#This Row],[AVG_IC50_TCELL]] / stats_auc_ic_summarypage[[#This Row],[AVG_IC50_SOLIDTUMORS]]</f>
        <v>0.66620287419400837</v>
      </c>
      <c r="N572" s="8">
        <v>-1.0756944014713721</v>
      </c>
      <c r="O572" s="20">
        <v>0.28992250349675064</v>
      </c>
      <c r="P572" s="10">
        <v>19</v>
      </c>
      <c r="Q572" s="10">
        <v>388</v>
      </c>
      <c r="R572" s="11" t="s">
        <v>135</v>
      </c>
    </row>
    <row r="573" spans="1:18">
      <c r="A573" s="17" t="s">
        <v>1068</v>
      </c>
      <c r="B573" s="6" t="s">
        <v>1069</v>
      </c>
      <c r="C573" s="17" t="s">
        <v>1070</v>
      </c>
      <c r="D573" s="26">
        <v>-0.95298000000000005</v>
      </c>
      <c r="E573" s="26">
        <v>13.0602</v>
      </c>
      <c r="F573" s="26">
        <v>14.01318</v>
      </c>
      <c r="G573" s="30">
        <f xml:space="preserve"> stats_auc_ic_summarypage[[#This Row],[AVG_AUC_TCELL]]/stats_auc_ic_summarypage[[#This Row],[AVG_AUC_SOLIDTUMORS]]</f>
        <v>0.93199402276999221</v>
      </c>
      <c r="H573" s="26">
        <v>-1.3243621985352918</v>
      </c>
      <c r="I573" s="27">
        <v>0.25470217921617144</v>
      </c>
      <c r="J573" s="8">
        <v>-6.5497399999999999</v>
      </c>
      <c r="K573" s="8">
        <v>26.481999999999999</v>
      </c>
      <c r="L573" s="8">
        <v>33.031739999999999</v>
      </c>
      <c r="M573" s="13">
        <f xml:space="preserve"> stats_auc_ic_summarypage[[#This Row],[AVG_IC50_TCELL]] / stats_auc_ic_summarypage[[#This Row],[AVG_IC50_SOLIDTUMORS]]</f>
        <v>0.80171374562769027</v>
      </c>
      <c r="N573" s="8">
        <v>-0.58509580870737199</v>
      </c>
      <c r="O573" s="20">
        <v>0.58221452282064867</v>
      </c>
      <c r="P573" s="10">
        <v>5</v>
      </c>
      <c r="Q573" s="10">
        <v>194</v>
      </c>
      <c r="R573" s="11" t="s">
        <v>135</v>
      </c>
    </row>
    <row r="574" spans="1:18">
      <c r="A574" s="17" t="s">
        <v>1071</v>
      </c>
      <c r="B574" s="6" t="s">
        <v>103</v>
      </c>
      <c r="C574" s="17" t="s">
        <v>1054</v>
      </c>
      <c r="D574" s="26">
        <v>-1.678E-2</v>
      </c>
      <c r="E574" s="26">
        <v>0.95809999999999995</v>
      </c>
      <c r="F574" s="26">
        <v>0.97487999999999997</v>
      </c>
      <c r="G574" s="30">
        <f xml:space="preserve"> stats_auc_ic_summarypage[[#This Row],[AVG_AUC_TCELL]]/stats_auc_ic_summarypage[[#This Row],[AVG_AUC_SOLIDTUMORS]]</f>
        <v>0.9827876251436074</v>
      </c>
      <c r="H574" s="26">
        <v>-0.95406999999999997</v>
      </c>
      <c r="I574" s="27">
        <v>0.35036</v>
      </c>
      <c r="J574" s="8">
        <v>-6.5408499999999998</v>
      </c>
      <c r="K574" s="8">
        <v>6.71563</v>
      </c>
      <c r="L574" s="8">
        <v>13.25648</v>
      </c>
      <c r="M574" s="13">
        <f xml:space="preserve"> stats_auc_ic_summarypage[[#This Row],[AVG_IC50_TCELL]] / stats_auc_ic_summarypage[[#This Row],[AVG_IC50_SOLIDTUMORS]]</f>
        <v>0.50659224771583411</v>
      </c>
      <c r="N574" s="8">
        <v>-6.2084200000000003</v>
      </c>
      <c r="O574" s="20">
        <v>0</v>
      </c>
      <c r="P574" s="10">
        <v>23</v>
      </c>
      <c r="Q574" s="10">
        <v>775</v>
      </c>
      <c r="R574" s="11" t="s">
        <v>21</v>
      </c>
    </row>
    <row r="575" spans="1:18">
      <c r="A575" s="17" t="s">
        <v>510</v>
      </c>
      <c r="B575" s="6" t="s">
        <v>1072</v>
      </c>
      <c r="C575" s="17" t="s">
        <v>1073</v>
      </c>
      <c r="D575" s="26">
        <v>-1.18611</v>
      </c>
      <c r="E575" s="26">
        <v>12.802670000000001</v>
      </c>
      <c r="F575" s="26">
        <v>13.98878</v>
      </c>
      <c r="G575" s="30">
        <f xml:space="preserve"> stats_auc_ic_summarypage[[#This Row],[AVG_AUC_TCELL]]/stats_auc_ic_summarypage[[#This Row],[AVG_AUC_SOLIDTUMORS]]</f>
        <v>0.9152099039372984</v>
      </c>
      <c r="H575" s="26">
        <v>-1.2761780238804621</v>
      </c>
      <c r="I575" s="27">
        <v>0.23276691114828996</v>
      </c>
      <c r="J575" s="8">
        <v>-6.5261199999999997</v>
      </c>
      <c r="K575" s="8">
        <v>0.82716999999999996</v>
      </c>
      <c r="L575" s="8">
        <v>7.3532999999999999</v>
      </c>
      <c r="M575" s="13">
        <f xml:space="preserve"> stats_auc_ic_summarypage[[#This Row],[AVG_IC50_TCELL]] / stats_auc_ic_summarypage[[#This Row],[AVG_IC50_SOLIDTUMORS]]</f>
        <v>0.11248963050603131</v>
      </c>
      <c r="N575" s="8">
        <v>-2.8163783452766138</v>
      </c>
      <c r="O575" s="20">
        <v>5.2700158692862622E-3</v>
      </c>
      <c r="P575" s="10">
        <v>10</v>
      </c>
      <c r="Q575" s="10">
        <v>227</v>
      </c>
      <c r="R575" s="11" t="s">
        <v>135</v>
      </c>
    </row>
    <row r="576" spans="1:18">
      <c r="A576" s="17" t="s">
        <v>1074</v>
      </c>
      <c r="B576" s="6" t="s">
        <v>103</v>
      </c>
      <c r="C576" s="17" t="s">
        <v>1075</v>
      </c>
      <c r="D576" s="26">
        <v>2.2020000000000001E-2</v>
      </c>
      <c r="E576" s="26">
        <v>0.98036000000000001</v>
      </c>
      <c r="F576" s="26">
        <v>0.95833999999999997</v>
      </c>
      <c r="G576" s="30">
        <f xml:space="preserve"> stats_auc_ic_summarypage[[#This Row],[AVG_AUC_TCELL]]/stats_auc_ic_summarypage[[#This Row],[AVG_AUC_SOLIDTUMORS]]</f>
        <v>1.0229772314627377</v>
      </c>
      <c r="H576" s="26">
        <v>6.6852999999999998</v>
      </c>
      <c r="I576" s="27">
        <v>0</v>
      </c>
      <c r="J576" s="8">
        <v>-6.5162899999999997</v>
      </c>
      <c r="K576" s="8">
        <v>12.892799999999999</v>
      </c>
      <c r="L576" s="8">
        <v>19.409089999999999</v>
      </c>
      <c r="M576" s="13">
        <f xml:space="preserve"> stats_auc_ic_summarypage[[#This Row],[AVG_IC50_TCELL]] / stats_auc_ic_summarypage[[#This Row],[AVG_IC50_SOLIDTUMORS]]</f>
        <v>0.66426607326773179</v>
      </c>
      <c r="N576" s="8">
        <v>-4.1594199999999999</v>
      </c>
      <c r="O576" s="20">
        <v>2.4000000000000001E-4</v>
      </c>
      <c r="P576" s="10">
        <v>23</v>
      </c>
      <c r="Q576" s="10">
        <v>786</v>
      </c>
      <c r="R576" s="11" t="s">
        <v>21</v>
      </c>
    </row>
    <row r="577" spans="1:18">
      <c r="A577" s="17" t="s">
        <v>22</v>
      </c>
      <c r="B577" s="6" t="s">
        <v>638</v>
      </c>
      <c r="C577" s="17" t="s">
        <v>1076</v>
      </c>
      <c r="D577" s="26">
        <v>-0.2467</v>
      </c>
      <c r="E577" s="26">
        <v>14.25333</v>
      </c>
      <c r="F577" s="26">
        <v>14.500030000000001</v>
      </c>
      <c r="G577" s="30">
        <f xml:space="preserve"> stats_auc_ic_summarypage[[#This Row],[AVG_AUC_TCELL]]/stats_auc_ic_summarypage[[#This Row],[AVG_AUC_SOLIDTUMORS]]</f>
        <v>0.98298624209743013</v>
      </c>
      <c r="H577" s="26">
        <v>-0.71658744218068349</v>
      </c>
      <c r="I577" s="27">
        <v>0.50242173990153216</v>
      </c>
      <c r="J577" s="8">
        <v>-6.5128899999999996</v>
      </c>
      <c r="K577" s="8">
        <v>7.4575399999999998</v>
      </c>
      <c r="L577" s="8">
        <v>13.97043</v>
      </c>
      <c r="M577" s="13">
        <f xml:space="preserve"> stats_auc_ic_summarypage[[#This Row],[AVG_IC50_TCELL]] / stats_auc_ic_summarypage[[#This Row],[AVG_IC50_SOLIDTUMORS]]</f>
        <v>0.53380890924617208</v>
      </c>
      <c r="N577" s="8">
        <v>-1.6155537452703592</v>
      </c>
      <c r="O577" s="20">
        <v>0.10950735254868862</v>
      </c>
      <c r="P577" s="10">
        <v>6</v>
      </c>
      <c r="Q577" s="10">
        <v>180</v>
      </c>
      <c r="R577" s="11" t="s">
        <v>135</v>
      </c>
    </row>
    <row r="578" spans="1:18">
      <c r="A578" s="17" t="s">
        <v>833</v>
      </c>
      <c r="B578" s="6" t="s">
        <v>834</v>
      </c>
      <c r="C578" s="17" t="s">
        <v>922</v>
      </c>
      <c r="D578" s="26">
        <v>-1.0112399999999999</v>
      </c>
      <c r="E578" s="26">
        <v>10.45811</v>
      </c>
      <c r="F578" s="26">
        <v>11.46935</v>
      </c>
      <c r="G578" s="30">
        <f xml:space="preserve"> stats_auc_ic_summarypage[[#This Row],[AVG_AUC_TCELL]]/stats_auc_ic_summarypage[[#This Row],[AVG_AUC_SOLIDTUMORS]]</f>
        <v>0.91183109766464532</v>
      </c>
      <c r="H578" s="26">
        <v>-2.9152875048792604</v>
      </c>
      <c r="I578" s="27">
        <v>8.4934292316147433E-3</v>
      </c>
      <c r="J578" s="8">
        <v>-6.5119600000000002</v>
      </c>
      <c r="K578" s="8">
        <v>2.2065299999999999</v>
      </c>
      <c r="L578" s="8">
        <v>8.7184899999999992</v>
      </c>
      <c r="M578" s="13">
        <f xml:space="preserve"> stats_auc_ic_summarypage[[#This Row],[AVG_IC50_TCELL]] / stats_auc_ic_summarypage[[#This Row],[AVG_IC50_SOLIDTUMORS]]</f>
        <v>0.25308625690916664</v>
      </c>
      <c r="N578" s="8">
        <v>-7.1276903344053659</v>
      </c>
      <c r="O578" s="20">
        <v>4.3229725379395948E-12</v>
      </c>
      <c r="P578" s="10">
        <v>20</v>
      </c>
      <c r="Q578" s="10">
        <v>433</v>
      </c>
      <c r="R578" s="11" t="s">
        <v>135</v>
      </c>
    </row>
    <row r="579" spans="1:18">
      <c r="A579" s="17" t="s">
        <v>22</v>
      </c>
      <c r="B579" s="6" t="s">
        <v>22</v>
      </c>
      <c r="C579" s="17" t="s">
        <v>1077</v>
      </c>
      <c r="D579" s="26">
        <v>-4.7370000000000002E-2</v>
      </c>
      <c r="E579" s="26">
        <v>0.73326999999999998</v>
      </c>
      <c r="F579" s="26">
        <v>0.78064999999999996</v>
      </c>
      <c r="G579" s="30">
        <f xml:space="preserve"> stats_auc_ic_summarypage[[#This Row],[AVG_AUC_TCELL]]/stats_auc_ic_summarypage[[#This Row],[AVG_AUC_SOLIDTUMORS]]</f>
        <v>0.93930698776660482</v>
      </c>
      <c r="H579" s="26">
        <v>-2.66879</v>
      </c>
      <c r="I579" s="27">
        <v>1.345E-2</v>
      </c>
      <c r="J579" s="8">
        <v>-6.4944199999999999</v>
      </c>
      <c r="K579" s="8">
        <v>6.2758900000000004</v>
      </c>
      <c r="L579" s="8">
        <v>12.77031</v>
      </c>
      <c r="M579" s="13">
        <f xml:space="preserve"> stats_auc_ic_summarypage[[#This Row],[AVG_IC50_TCELL]] / stats_auc_ic_summarypage[[#This Row],[AVG_IC50_SOLIDTUMORS]]</f>
        <v>0.49144382556100835</v>
      </c>
      <c r="N579" s="8">
        <v>-6.5751499999999998</v>
      </c>
      <c r="O579" s="20">
        <v>0</v>
      </c>
      <c r="P579" s="10">
        <v>24</v>
      </c>
      <c r="Q579" s="10">
        <v>765</v>
      </c>
      <c r="R579" s="11" t="s">
        <v>21</v>
      </c>
    </row>
    <row r="580" spans="1:18">
      <c r="A580" s="17" t="s">
        <v>1078</v>
      </c>
      <c r="B580" s="6" t="s">
        <v>228</v>
      </c>
      <c r="C580" s="17" t="s">
        <v>786</v>
      </c>
      <c r="D580" s="26">
        <v>-0.23605999999999999</v>
      </c>
      <c r="E580" s="26">
        <v>0.35448000000000002</v>
      </c>
      <c r="F580" s="26">
        <v>0.59053999999999995</v>
      </c>
      <c r="G580" s="30">
        <f xml:space="preserve"> stats_auc_ic_summarypage[[#This Row],[AVG_AUC_TCELL]]/stats_auc_ic_summarypage[[#This Row],[AVG_AUC_SOLIDTUMORS]]</f>
        <v>0.60026416500152413</v>
      </c>
      <c r="H580" s="26">
        <v>-3.0648389035733294</v>
      </c>
      <c r="I580" s="27">
        <v>5.5033832771582284E-3</v>
      </c>
      <c r="J580" s="8">
        <v>-6.4750300000000003</v>
      </c>
      <c r="K580" s="8">
        <v>2.5281199999999999</v>
      </c>
      <c r="L580" s="8">
        <v>9.0031499999999998</v>
      </c>
      <c r="M580" s="13">
        <f xml:space="preserve"> stats_auc_ic_summarypage[[#This Row],[AVG_IC50_TCELL]] / stats_auc_ic_summarypage[[#This Row],[AVG_IC50_SOLIDTUMORS]]</f>
        <v>0.2808039408429272</v>
      </c>
      <c r="N580" s="8">
        <v>-2.6494892267360735</v>
      </c>
      <c r="O580" s="20">
        <v>9.3395059883671933E-3</v>
      </c>
      <c r="P580" s="10">
        <v>23</v>
      </c>
      <c r="Q580" s="10">
        <v>666</v>
      </c>
      <c r="R580" s="11" t="s">
        <v>28</v>
      </c>
    </row>
    <row r="581" spans="1:18">
      <c r="A581" s="17" t="s">
        <v>171</v>
      </c>
      <c r="B581" s="6" t="s">
        <v>1079</v>
      </c>
      <c r="C581" s="17" t="s">
        <v>1080</v>
      </c>
      <c r="D581" s="26">
        <v>-2.4868800000000002</v>
      </c>
      <c r="E581" s="26">
        <v>9.1720000000000006</v>
      </c>
      <c r="F581" s="26">
        <v>11.65888</v>
      </c>
      <c r="G581" s="30">
        <f xml:space="preserve"> stats_auc_ic_summarypage[[#This Row],[AVG_AUC_TCELL]]/stats_auc_ic_summarypage[[#This Row],[AVG_AUC_SOLIDTUMORS]]</f>
        <v>0.78669649228742389</v>
      </c>
      <c r="J581" s="8">
        <v>-6.4278599999999999</v>
      </c>
      <c r="K581" s="8">
        <v>0.69220000000000004</v>
      </c>
      <c r="L581" s="8">
        <v>7.1200599999999996</v>
      </c>
      <c r="M581" s="13">
        <f xml:space="preserve"> stats_auc_ic_summarypage[[#This Row],[AVG_IC50_TCELL]] / stats_auc_ic_summarypage[[#This Row],[AVG_IC50_SOLIDTUMORS]]</f>
        <v>9.7218281868411235E-2</v>
      </c>
      <c r="P581" s="10">
        <v>1</v>
      </c>
      <c r="Q581" s="10">
        <v>42</v>
      </c>
      <c r="R581" s="11" t="s">
        <v>135</v>
      </c>
    </row>
    <row r="582" spans="1:18">
      <c r="A582" s="17" t="s">
        <v>1081</v>
      </c>
      <c r="B582" s="6" t="s">
        <v>1082</v>
      </c>
      <c r="C582" s="17" t="s">
        <v>1083</v>
      </c>
      <c r="D582" s="26">
        <v>0.12325999999999999</v>
      </c>
      <c r="E582" s="26">
        <v>14.90371</v>
      </c>
      <c r="F582" s="26">
        <v>14.78045</v>
      </c>
      <c r="G582" s="30">
        <f xml:space="preserve"> stats_auc_ic_summarypage[[#This Row],[AVG_AUC_TCELL]]/stats_auc_ic_summarypage[[#This Row],[AVG_AUC_SOLIDTUMORS]]</f>
        <v>1.0083393942674277</v>
      </c>
      <c r="H582" s="26">
        <v>0.88287451775087178</v>
      </c>
      <c r="I582" s="27">
        <v>0.38621582717302427</v>
      </c>
      <c r="J582" s="8">
        <v>-6.3971400000000003</v>
      </c>
      <c r="K582" s="8">
        <v>3.9078400000000002</v>
      </c>
      <c r="L582" s="8">
        <v>10.30498</v>
      </c>
      <c r="M582" s="13">
        <f xml:space="preserve"> stats_auc_ic_summarypage[[#This Row],[AVG_IC50_TCELL]] / stats_auc_ic_summarypage[[#This Row],[AVG_IC50_SOLIDTUMORS]]</f>
        <v>0.3792185913994981</v>
      </c>
      <c r="N582" s="8">
        <v>-1.60526886942652</v>
      </c>
      <c r="O582" s="20">
        <v>0.11548172807687246</v>
      </c>
      <c r="P582" s="10">
        <v>19</v>
      </c>
      <c r="Q582" s="10">
        <v>386</v>
      </c>
      <c r="R582" s="11" t="s">
        <v>135</v>
      </c>
    </row>
    <row r="583" spans="1:18">
      <c r="A583" s="17" t="s">
        <v>1084</v>
      </c>
      <c r="B583" s="6" t="s">
        <v>1085</v>
      </c>
      <c r="C583" s="17" t="s">
        <v>1086</v>
      </c>
      <c r="D583" s="26">
        <v>-2.2517999999999998</v>
      </c>
      <c r="E583" s="26">
        <v>9.2305600000000005</v>
      </c>
      <c r="F583" s="26">
        <v>11.48235</v>
      </c>
      <c r="G583" s="30">
        <f xml:space="preserve"> stats_auc_ic_summarypage[[#This Row],[AVG_AUC_TCELL]]/stats_auc_ic_summarypage[[#This Row],[AVG_AUC_SOLIDTUMORS]]</f>
        <v>0.80389118952130878</v>
      </c>
      <c r="H583" s="26">
        <v>-6.7370510005127908</v>
      </c>
      <c r="I583" s="27">
        <v>9.1744146669138944E-7</v>
      </c>
      <c r="J583" s="8">
        <v>-6.3812899999999999</v>
      </c>
      <c r="K583" s="8">
        <v>1.47316</v>
      </c>
      <c r="L583" s="8">
        <v>7.8544499999999999</v>
      </c>
      <c r="M583" s="13">
        <f xml:space="preserve"> stats_auc_ic_summarypage[[#This Row],[AVG_IC50_TCELL]] / stats_auc_ic_summarypage[[#This Row],[AVG_IC50_SOLIDTUMORS]]</f>
        <v>0.1875573719356543</v>
      </c>
      <c r="N583" s="8">
        <v>-4.0901384484191867</v>
      </c>
      <c r="O583" s="20">
        <v>5.0947949526014156E-5</v>
      </c>
      <c r="P583" s="10">
        <v>21</v>
      </c>
      <c r="Q583" s="10">
        <v>447</v>
      </c>
      <c r="R583" s="11" t="s">
        <v>135</v>
      </c>
    </row>
    <row r="584" spans="1:18">
      <c r="A584" s="17" t="s">
        <v>41</v>
      </c>
      <c r="B584" s="6" t="s">
        <v>37</v>
      </c>
      <c r="C584" s="17" t="s">
        <v>682</v>
      </c>
      <c r="D584" s="26">
        <v>-1.353E-2</v>
      </c>
      <c r="E584" s="26">
        <v>0.87055000000000005</v>
      </c>
      <c r="F584" s="26">
        <v>0.88407999999999998</v>
      </c>
      <c r="G584" s="30">
        <f xml:space="preserve"> stats_auc_ic_summarypage[[#This Row],[AVG_AUC_TCELL]]/stats_auc_ic_summarypage[[#This Row],[AVG_AUC_SOLIDTUMORS]]</f>
        <v>0.984695955117184</v>
      </c>
      <c r="H584" s="26">
        <v>-0.45976</v>
      </c>
      <c r="I584" s="27">
        <v>0.65014000000000005</v>
      </c>
      <c r="J584" s="8">
        <v>-6.3698399999999999</v>
      </c>
      <c r="K584" s="8">
        <v>20.306709999999999</v>
      </c>
      <c r="L584" s="8">
        <v>26.676549999999999</v>
      </c>
      <c r="M584" s="13">
        <f xml:space="preserve"> stats_auc_ic_summarypage[[#This Row],[AVG_IC50_TCELL]] / stats_auc_ic_summarypage[[#This Row],[AVG_IC50_SOLIDTUMORS]]</f>
        <v>0.76121949802354505</v>
      </c>
      <c r="N584" s="8">
        <v>-1.3234600000000001</v>
      </c>
      <c r="O584" s="20">
        <v>0.19719999999999999</v>
      </c>
      <c r="P584" s="10">
        <v>23</v>
      </c>
      <c r="Q584" s="10">
        <v>784</v>
      </c>
      <c r="R584" s="11" t="s">
        <v>21</v>
      </c>
    </row>
    <row r="585" spans="1:18">
      <c r="A585" s="17" t="s">
        <v>187</v>
      </c>
      <c r="B585" s="6" t="s">
        <v>103</v>
      </c>
      <c r="C585" s="17" t="s">
        <v>188</v>
      </c>
      <c r="D585" s="26">
        <v>4.0660000000000002E-2</v>
      </c>
      <c r="E585" s="26">
        <v>0.98162000000000005</v>
      </c>
      <c r="F585" s="26">
        <v>0.94096999999999997</v>
      </c>
      <c r="G585" s="30">
        <f xml:space="preserve"> stats_auc_ic_summarypage[[#This Row],[AVG_AUC_TCELL]]/stats_auc_ic_summarypage[[#This Row],[AVG_AUC_SOLIDTUMORS]]</f>
        <v>1.0432001020223813</v>
      </c>
      <c r="H585" s="26">
        <v>6.0969100000000003</v>
      </c>
      <c r="I585" s="27">
        <v>0</v>
      </c>
      <c r="J585" s="8">
        <v>-6.3024800000000001</v>
      </c>
      <c r="K585" s="8">
        <v>13.14676</v>
      </c>
      <c r="L585" s="8">
        <v>19.449249999999999</v>
      </c>
      <c r="M585" s="13">
        <f xml:space="preserve"> stats_auc_ic_summarypage[[#This Row],[AVG_IC50_TCELL]] / stats_auc_ic_summarypage[[#This Row],[AVG_IC50_SOLIDTUMORS]]</f>
        <v>0.67595202899854756</v>
      </c>
      <c r="N585" s="8">
        <v>-3.4540299999999999</v>
      </c>
      <c r="O585" s="20">
        <v>1.1299999999999999E-3</v>
      </c>
      <c r="P585" s="10">
        <v>21</v>
      </c>
      <c r="Q585" s="10">
        <v>254</v>
      </c>
      <c r="R585" s="11" t="s">
        <v>21</v>
      </c>
    </row>
    <row r="586" spans="1:18">
      <c r="A586" s="17" t="s">
        <v>931</v>
      </c>
      <c r="B586" s="6" t="s">
        <v>932</v>
      </c>
      <c r="C586" s="17" t="s">
        <v>1087</v>
      </c>
      <c r="D586" s="26">
        <v>-1.1697</v>
      </c>
      <c r="E586" s="26">
        <v>13.688499999999999</v>
      </c>
      <c r="F586" s="26">
        <v>14.8582</v>
      </c>
      <c r="G586" s="30">
        <f xml:space="preserve"> stats_auc_ic_summarypage[[#This Row],[AVG_AUC_TCELL]]/stats_auc_ic_summarypage[[#This Row],[AVG_AUC_SOLIDTUMORS]]</f>
        <v>0.92127579383774616</v>
      </c>
      <c r="H586" s="26">
        <v>-2.5147138203173767</v>
      </c>
      <c r="I586" s="27">
        <v>3.89342616445916E-2</v>
      </c>
      <c r="J586" s="8">
        <v>-6.2785200000000003</v>
      </c>
      <c r="K586" s="8">
        <v>1.9233199999999999</v>
      </c>
      <c r="L586" s="8">
        <v>8.2018400000000007</v>
      </c>
      <c r="M586" s="13">
        <f xml:space="preserve"> stats_auc_ic_summarypage[[#This Row],[AVG_IC50_TCELL]] / stats_auc_ic_summarypage[[#This Row],[AVG_IC50_SOLIDTUMORS]]</f>
        <v>0.23449860031407585</v>
      </c>
      <c r="N586" s="8">
        <v>-2.4533930197977702</v>
      </c>
      <c r="O586" s="20">
        <v>1.5466407866582448E-2</v>
      </c>
      <c r="P586" s="10">
        <v>8</v>
      </c>
      <c r="Q586" s="10">
        <v>127</v>
      </c>
      <c r="R586" s="11" t="s">
        <v>135</v>
      </c>
    </row>
    <row r="587" spans="1:18">
      <c r="A587" s="17" t="s">
        <v>426</v>
      </c>
      <c r="B587" s="6" t="s">
        <v>1088</v>
      </c>
      <c r="C587" s="17" t="s">
        <v>1089</v>
      </c>
      <c r="D587" s="26">
        <v>-2.4093100000000001</v>
      </c>
      <c r="E587" s="26">
        <v>10.527150000000001</v>
      </c>
      <c r="F587" s="26">
        <v>12.93646</v>
      </c>
      <c r="G587" s="30">
        <f xml:space="preserve"> stats_auc_ic_summarypage[[#This Row],[AVG_AUC_TCELL]]/stats_auc_ic_summarypage[[#This Row],[AVG_AUC_SOLIDTUMORS]]</f>
        <v>0.81375816877260088</v>
      </c>
      <c r="H587" s="26">
        <v>-13.629115150600771</v>
      </c>
      <c r="I587" s="27">
        <v>3.7182516006627205E-13</v>
      </c>
      <c r="J587" s="8">
        <v>-6.2659500000000001</v>
      </c>
      <c r="K587" s="8">
        <v>1.19065</v>
      </c>
      <c r="L587" s="8">
        <v>7.4565900000000003</v>
      </c>
      <c r="M587" s="13">
        <f xml:space="preserve"> stats_auc_ic_summarypage[[#This Row],[AVG_IC50_TCELL]] / stats_auc_ic_summarypage[[#This Row],[AVG_IC50_SOLIDTUMORS]]</f>
        <v>0.15967754697522593</v>
      </c>
      <c r="N587" s="8">
        <v>-5.6098156410390478</v>
      </c>
      <c r="O587" s="20">
        <v>3.6343174529584738E-8</v>
      </c>
      <c r="P587" s="10">
        <v>22</v>
      </c>
      <c r="Q587" s="10">
        <v>423</v>
      </c>
      <c r="R587" s="11" t="s">
        <v>135</v>
      </c>
    </row>
    <row r="588" spans="1:18">
      <c r="A588" s="17" t="s">
        <v>1090</v>
      </c>
      <c r="B588" s="6" t="s">
        <v>1091</v>
      </c>
      <c r="C588" s="17" t="s">
        <v>1092</v>
      </c>
      <c r="D588" s="26">
        <v>-1.7277199999999999</v>
      </c>
      <c r="E588" s="26">
        <v>7.4512</v>
      </c>
      <c r="F588" s="26">
        <v>9.1789100000000001</v>
      </c>
      <c r="G588" s="30">
        <f xml:space="preserve"> stats_auc_ic_summarypage[[#This Row],[AVG_AUC_TCELL]]/stats_auc_ic_summarypage[[#This Row],[AVG_AUC_SOLIDTUMORS]]</f>
        <v>0.81177394701549532</v>
      </c>
      <c r="H588" s="26">
        <v>-2.1157081669211038</v>
      </c>
      <c r="I588" s="27">
        <v>4.4787445748779041E-2</v>
      </c>
      <c r="J588" s="8">
        <v>-6.2632700000000003</v>
      </c>
      <c r="K588" s="8">
        <v>3.3185099999999998</v>
      </c>
      <c r="L588" s="8">
        <v>9.5817800000000002</v>
      </c>
      <c r="M588" s="13">
        <f xml:space="preserve"> stats_auc_ic_summarypage[[#This Row],[AVG_IC50_TCELL]] / stats_auc_ic_summarypage[[#This Row],[AVG_IC50_SOLIDTUMORS]]</f>
        <v>0.34633544080536183</v>
      </c>
      <c r="N588" s="8">
        <v>-2.4033333688074405</v>
      </c>
      <c r="O588" s="20">
        <v>1.7184892249806526E-2</v>
      </c>
      <c r="P588" s="10">
        <v>23</v>
      </c>
      <c r="Q588" s="10">
        <v>420</v>
      </c>
      <c r="R588" s="11" t="s">
        <v>135</v>
      </c>
    </row>
    <row r="589" spans="1:18">
      <c r="A589" s="17" t="s">
        <v>1093</v>
      </c>
      <c r="B589" s="6" t="s">
        <v>1094</v>
      </c>
      <c r="C589" s="17" t="s">
        <v>1095</v>
      </c>
      <c r="D589" s="26">
        <v>-3.2899999999999999E-2</v>
      </c>
      <c r="E589" s="26">
        <v>11.404999999999999</v>
      </c>
      <c r="F589" s="26">
        <v>11.437900000000001</v>
      </c>
      <c r="G589" s="30">
        <f xml:space="preserve"> stats_auc_ic_summarypage[[#This Row],[AVG_AUC_TCELL]]/stats_auc_ic_summarypage[[#This Row],[AVG_AUC_SOLIDTUMORS]]</f>
        <v>0.997123597863244</v>
      </c>
      <c r="H589" s="26">
        <v>-4.0607530758451998E-2</v>
      </c>
      <c r="I589" s="27">
        <v>0.9736226594303472</v>
      </c>
      <c r="J589" s="8">
        <v>-6.2465200000000003</v>
      </c>
      <c r="K589" s="8">
        <v>1.8614999999999999</v>
      </c>
      <c r="L589" s="8">
        <v>8.1080199999999998</v>
      </c>
      <c r="M589" s="13">
        <f xml:space="preserve"> stats_auc_ic_summarypage[[#This Row],[AVG_IC50_TCELL]] / stats_auc_ic_summarypage[[#This Row],[AVG_IC50_SOLIDTUMORS]]</f>
        <v>0.22958749485077737</v>
      </c>
      <c r="N589" s="8">
        <v>-2.2510545618135192</v>
      </c>
      <c r="O589" s="20">
        <v>2.9509657444196997E-2</v>
      </c>
      <c r="P589" s="10">
        <v>2</v>
      </c>
      <c r="Q589" s="10">
        <v>44</v>
      </c>
      <c r="R589" s="11" t="s">
        <v>135</v>
      </c>
    </row>
    <row r="590" spans="1:18">
      <c r="A590" s="17" t="s">
        <v>167</v>
      </c>
      <c r="B590" s="6" t="s">
        <v>44</v>
      </c>
      <c r="C590" s="17" t="s">
        <v>168</v>
      </c>
      <c r="D590" s="26">
        <v>-7.3859999999999995E-2</v>
      </c>
      <c r="E590" s="26">
        <v>0.79661999999999999</v>
      </c>
      <c r="F590" s="26">
        <v>0.87048000000000003</v>
      </c>
      <c r="G590" s="30">
        <f xml:space="preserve"> stats_auc_ic_summarypage[[#This Row],[AVG_AUC_TCELL]]/stats_auc_ic_summarypage[[#This Row],[AVG_AUC_SOLIDTUMORS]]</f>
        <v>0.91515026192445548</v>
      </c>
      <c r="H590" s="26">
        <v>-1.9128799999999999</v>
      </c>
      <c r="I590" s="27">
        <v>6.923E-2</v>
      </c>
      <c r="J590" s="8">
        <v>-6.2303199999999999</v>
      </c>
      <c r="K590" s="8">
        <v>6.7040699999999998</v>
      </c>
      <c r="L590" s="8">
        <v>12.93439</v>
      </c>
      <c r="M590" s="13">
        <f xml:space="preserve"> stats_auc_ic_summarypage[[#This Row],[AVG_IC50_TCELL]] / stats_auc_ic_summarypage[[#This Row],[AVG_IC50_SOLIDTUMORS]]</f>
        <v>0.51831358108113323</v>
      </c>
      <c r="N590" s="8">
        <v>-2.3759199999999998</v>
      </c>
      <c r="O590" s="20">
        <v>2.5600000000000001E-2</v>
      </c>
      <c r="P590" s="10">
        <v>22</v>
      </c>
      <c r="Q590" s="10">
        <v>747</v>
      </c>
      <c r="R590" s="11" t="s">
        <v>21</v>
      </c>
    </row>
    <row r="591" spans="1:18">
      <c r="A591" s="17" t="s">
        <v>22</v>
      </c>
      <c r="B591" s="6" t="s">
        <v>1096</v>
      </c>
      <c r="C591" s="17" t="s">
        <v>1097</v>
      </c>
      <c r="D591" s="26">
        <v>0.74643999999999999</v>
      </c>
      <c r="E591" s="26">
        <v>15.55062</v>
      </c>
      <c r="F591" s="26">
        <v>14.804180000000001</v>
      </c>
      <c r="G591" s="30">
        <f xml:space="preserve"> stats_auc_ic_summarypage[[#This Row],[AVG_AUC_TCELL]]/stats_auc_ic_summarypage[[#This Row],[AVG_AUC_SOLIDTUMORS]]</f>
        <v>1.0504208946392168</v>
      </c>
      <c r="H591" s="26">
        <v>2.1610795850303655</v>
      </c>
      <c r="I591" s="27">
        <v>6.426375484570733E-2</v>
      </c>
      <c r="J591" s="8">
        <v>-6.1999300000000002</v>
      </c>
      <c r="K591" s="8">
        <v>0.89951000000000003</v>
      </c>
      <c r="L591" s="8">
        <v>7.0994400000000004</v>
      </c>
      <c r="M591" s="13">
        <f xml:space="preserve"> stats_auc_ic_summarypage[[#This Row],[AVG_IC50_TCELL]] / stats_auc_ic_summarypage[[#This Row],[AVG_IC50_SOLIDTUMORS]]</f>
        <v>0.1267015426568856</v>
      </c>
      <c r="N591" s="8">
        <v>-2.0520106436772356</v>
      </c>
      <c r="O591" s="20">
        <v>4.2131696193021789E-2</v>
      </c>
      <c r="P591" s="10">
        <v>8</v>
      </c>
      <c r="Q591" s="10">
        <v>127</v>
      </c>
      <c r="R591" s="11" t="s">
        <v>135</v>
      </c>
    </row>
    <row r="592" spans="1:18">
      <c r="A592" s="17" t="s">
        <v>22</v>
      </c>
      <c r="B592" s="6" t="s">
        <v>1098</v>
      </c>
      <c r="C592" s="17" t="s">
        <v>1099</v>
      </c>
      <c r="D592" s="26">
        <v>-1.45086</v>
      </c>
      <c r="E592" s="26">
        <v>11.493690000000001</v>
      </c>
      <c r="F592" s="26">
        <v>12.94455</v>
      </c>
      <c r="G592" s="30">
        <f xml:space="preserve"> stats_auc_ic_summarypage[[#This Row],[AVG_AUC_TCELL]]/stats_auc_ic_summarypage[[#This Row],[AVG_AUC_SOLIDTUMORS]]</f>
        <v>0.88791730882881226</v>
      </c>
      <c r="H592" s="26">
        <v>-6.1276948614894282</v>
      </c>
      <c r="I592" s="27">
        <v>2.6513057286717855E-5</v>
      </c>
      <c r="J592" s="8">
        <v>-6.1673799999999996</v>
      </c>
      <c r="K592" s="8">
        <v>4.1947700000000001</v>
      </c>
      <c r="L592" s="8">
        <v>10.36215</v>
      </c>
      <c r="M592" s="13">
        <f xml:space="preserve"> stats_auc_ic_summarypage[[#This Row],[AVG_IC50_TCELL]] / stats_auc_ic_summarypage[[#This Row],[AVG_IC50_SOLIDTUMORS]]</f>
        <v>0.40481656799023369</v>
      </c>
      <c r="N592" s="8">
        <v>-5.1145718122827333</v>
      </c>
      <c r="O592" s="20">
        <v>1.1199976020302368E-6</v>
      </c>
      <c r="P592" s="10">
        <v>13</v>
      </c>
      <c r="Q592" s="10">
        <v>298</v>
      </c>
      <c r="R592" s="11" t="s">
        <v>135</v>
      </c>
    </row>
    <row r="593" spans="1:18">
      <c r="A593" s="17" t="s">
        <v>1100</v>
      </c>
      <c r="B593" s="6" t="s">
        <v>1101</v>
      </c>
      <c r="C593" s="17" t="s">
        <v>1102</v>
      </c>
      <c r="D593" s="26">
        <v>-6.4049999999999996E-2</v>
      </c>
      <c r="E593" s="26">
        <v>14.628</v>
      </c>
      <c r="F593" s="26">
        <v>14.69205</v>
      </c>
      <c r="G593" s="30">
        <f xml:space="preserve"> stats_auc_ic_summarypage[[#This Row],[AVG_AUC_TCELL]]/stats_auc_ic_summarypage[[#This Row],[AVG_AUC_SOLIDTUMORS]]</f>
        <v>0.99564049945378619</v>
      </c>
      <c r="H593" s="26">
        <v>-0.2837332694796999</v>
      </c>
      <c r="I593" s="27">
        <v>0.77951421552009026</v>
      </c>
      <c r="J593" s="8">
        <v>-6.1619700000000002</v>
      </c>
      <c r="K593" s="8">
        <v>21.749829999999999</v>
      </c>
      <c r="L593" s="8">
        <v>27.911799999999999</v>
      </c>
      <c r="M593" s="13">
        <f xml:space="preserve"> stats_auc_ic_summarypage[[#This Row],[AVG_IC50_TCELL]] / stats_auc_ic_summarypage[[#This Row],[AVG_IC50_SOLIDTUMORS]]</f>
        <v>0.77923423068379682</v>
      </c>
      <c r="N593" s="8">
        <v>-1.0563003056675044</v>
      </c>
      <c r="O593" s="20">
        <v>0.29724470777192502</v>
      </c>
      <c r="P593" s="10">
        <v>20</v>
      </c>
      <c r="Q593" s="10">
        <v>380</v>
      </c>
      <c r="R593" s="11" t="s">
        <v>135</v>
      </c>
    </row>
    <row r="594" spans="1:18">
      <c r="A594" s="17" t="s">
        <v>1103</v>
      </c>
      <c r="B594" s="6" t="s">
        <v>1104</v>
      </c>
      <c r="C594" s="17" t="s">
        <v>762</v>
      </c>
      <c r="D594" s="26">
        <v>-1.4353400000000001</v>
      </c>
      <c r="E594" s="26">
        <v>11.549390000000001</v>
      </c>
      <c r="F594" s="26">
        <v>12.984730000000001</v>
      </c>
      <c r="G594" s="30">
        <f xml:space="preserve"> stats_auc_ic_summarypage[[#This Row],[AVG_AUC_TCELL]]/stats_auc_ic_summarypage[[#This Row],[AVG_AUC_SOLIDTUMORS]]</f>
        <v>0.88945938806582814</v>
      </c>
      <c r="H594" s="26">
        <v>-8.6923346961691816</v>
      </c>
      <c r="I594" s="27">
        <v>2.7423081155559165E-8</v>
      </c>
      <c r="J594" s="8">
        <v>-6.1237000000000004</v>
      </c>
      <c r="K594" s="8">
        <v>2.5081199999999999</v>
      </c>
      <c r="L594" s="8">
        <v>8.6318199999999994</v>
      </c>
      <c r="M594" s="13">
        <f xml:space="preserve"> stats_auc_ic_summarypage[[#This Row],[AVG_IC50_TCELL]] / stats_auc_ic_summarypage[[#This Row],[AVG_IC50_SOLIDTUMORS]]</f>
        <v>0.29056676344038684</v>
      </c>
      <c r="N594" s="8">
        <v>-6.6607290932233552</v>
      </c>
      <c r="O594" s="20">
        <v>8.7892410962138995E-11</v>
      </c>
      <c r="P594" s="10">
        <v>18</v>
      </c>
      <c r="Q594" s="10">
        <v>418</v>
      </c>
      <c r="R594" s="11" t="s">
        <v>135</v>
      </c>
    </row>
    <row r="595" spans="1:18">
      <c r="A595" s="17" t="s">
        <v>347</v>
      </c>
      <c r="B595" s="6" t="s">
        <v>348</v>
      </c>
      <c r="C595" s="17" t="s">
        <v>493</v>
      </c>
      <c r="D595" s="26">
        <v>3.9879999999999999E-2</v>
      </c>
      <c r="E595" s="26">
        <v>0.98360999999999998</v>
      </c>
      <c r="F595" s="26">
        <v>0.94372999999999996</v>
      </c>
      <c r="G595" s="30">
        <f xml:space="preserve"> stats_auc_ic_summarypage[[#This Row],[AVG_AUC_TCELL]]/stats_auc_ic_summarypage[[#This Row],[AVG_AUC_SOLIDTUMORS]]</f>
        <v>1.0422578491729626</v>
      </c>
      <c r="H595" s="26">
        <v>6.6612099999999996</v>
      </c>
      <c r="I595" s="27">
        <v>0</v>
      </c>
      <c r="J595" s="8">
        <v>-6.1129899999999999</v>
      </c>
      <c r="K595" s="8">
        <v>14.08891</v>
      </c>
      <c r="L595" s="8">
        <v>20.201899999999998</v>
      </c>
      <c r="M595" s="13">
        <f xml:space="preserve"> stats_auc_ic_summarypage[[#This Row],[AVG_IC50_TCELL]] / stats_auc_ic_summarypage[[#This Row],[AVG_IC50_SOLIDTUMORS]]</f>
        <v>0.69740519456090766</v>
      </c>
      <c r="N595" s="8">
        <v>-2.8061099999999999</v>
      </c>
      <c r="O595" s="20">
        <v>7.6E-3</v>
      </c>
      <c r="P595" s="10">
        <v>21</v>
      </c>
      <c r="Q595" s="10">
        <v>252</v>
      </c>
      <c r="R595" s="11" t="s">
        <v>21</v>
      </c>
    </row>
    <row r="596" spans="1:18">
      <c r="A596" s="17" t="s">
        <v>1105</v>
      </c>
      <c r="B596" s="6" t="s">
        <v>1106</v>
      </c>
      <c r="C596" s="17" t="s">
        <v>643</v>
      </c>
      <c r="D596" s="26">
        <v>-8.3640000000000006E-2</v>
      </c>
      <c r="E596" s="26">
        <v>11.708930000000001</v>
      </c>
      <c r="F596" s="26">
        <v>11.79257</v>
      </c>
      <c r="G596" s="30">
        <f xml:space="preserve"> stats_auc_ic_summarypage[[#This Row],[AVG_AUC_TCELL]]/stats_auc_ic_summarypage[[#This Row],[AVG_AUC_SOLIDTUMORS]]</f>
        <v>0.99290739847208886</v>
      </c>
      <c r="H596" s="26">
        <v>-0.25734290370597362</v>
      </c>
      <c r="I596" s="27">
        <v>0.800013020682524</v>
      </c>
      <c r="J596" s="8">
        <v>-6.0557299999999996</v>
      </c>
      <c r="K596" s="8">
        <v>4.1886200000000002</v>
      </c>
      <c r="L596" s="8">
        <v>10.244339999999999</v>
      </c>
      <c r="M596" s="13">
        <f xml:space="preserve"> stats_auc_ic_summarypage[[#This Row],[AVG_IC50_TCELL]] / stats_auc_ic_summarypage[[#This Row],[AVG_IC50_SOLIDTUMORS]]</f>
        <v>0.40887163057844628</v>
      </c>
      <c r="N596" s="8">
        <v>-2.0857672548593058</v>
      </c>
      <c r="O596" s="20">
        <v>4.1145180843544314E-2</v>
      </c>
      <c r="P596" s="10">
        <v>13</v>
      </c>
      <c r="Q596" s="10">
        <v>419</v>
      </c>
      <c r="R596" s="11" t="s">
        <v>135</v>
      </c>
    </row>
    <row r="597" spans="1:18">
      <c r="A597" s="17" t="s">
        <v>1107</v>
      </c>
      <c r="B597" s="6" t="s">
        <v>1108</v>
      </c>
      <c r="C597" s="17" t="s">
        <v>677</v>
      </c>
      <c r="D597" s="26">
        <v>-0.97799999999999998</v>
      </c>
      <c r="E597" s="26">
        <v>12.39762</v>
      </c>
      <c r="F597" s="26">
        <v>13.37562</v>
      </c>
      <c r="G597" s="30">
        <f xml:space="preserve"> stats_auc_ic_summarypage[[#This Row],[AVG_AUC_TCELL]]/stats_auc_ic_summarypage[[#This Row],[AVG_AUC_SOLIDTUMORS]]</f>
        <v>0.92688189407294763</v>
      </c>
      <c r="H597" s="26">
        <v>-5.1635224389122722</v>
      </c>
      <c r="I597" s="27">
        <v>2.465987985565949E-5</v>
      </c>
      <c r="J597" s="8">
        <v>-6.00868</v>
      </c>
      <c r="K597" s="8">
        <v>13.388479999999999</v>
      </c>
      <c r="L597" s="8">
        <v>19.39716</v>
      </c>
      <c r="M597" s="13">
        <f xml:space="preserve"> stats_auc_ic_summarypage[[#This Row],[AVG_IC50_TCELL]] / stats_auc_ic_summarypage[[#This Row],[AVG_IC50_SOLIDTUMORS]]</f>
        <v>0.69022887886680317</v>
      </c>
      <c r="N597" s="8">
        <v>-1.9950385814472917</v>
      </c>
      <c r="O597" s="20">
        <v>5.2901109091979821E-2</v>
      </c>
      <c r="P597" s="10">
        <v>21</v>
      </c>
      <c r="Q597" s="10">
        <v>433</v>
      </c>
      <c r="R597" s="11" t="s">
        <v>135</v>
      </c>
    </row>
    <row r="598" spans="1:18">
      <c r="A598" s="17" t="s">
        <v>22</v>
      </c>
      <c r="B598" s="6" t="s">
        <v>22</v>
      </c>
      <c r="C598" s="17" t="s">
        <v>1109</v>
      </c>
      <c r="D598" s="26">
        <v>-0.11128</v>
      </c>
      <c r="E598" s="26">
        <v>0.41632000000000002</v>
      </c>
      <c r="F598" s="26">
        <v>0.52759999999999996</v>
      </c>
      <c r="G598" s="30">
        <f xml:space="preserve"> stats_auc_ic_summarypage[[#This Row],[AVG_AUC_TCELL]]/stats_auc_ic_summarypage[[#This Row],[AVG_AUC_SOLIDTUMORS]]</f>
        <v>0.78908263836239589</v>
      </c>
      <c r="H598" s="26">
        <v>-5.1889799999999999</v>
      </c>
      <c r="I598" s="27">
        <v>2.0000000000000002E-5</v>
      </c>
      <c r="J598" s="8">
        <v>-6.0034099999999997</v>
      </c>
      <c r="K598" s="8">
        <v>0.95586000000000004</v>
      </c>
      <c r="L598" s="8">
        <v>6.9592799999999997</v>
      </c>
      <c r="M598" s="13">
        <f xml:space="preserve"> stats_auc_ic_summarypage[[#This Row],[AVG_IC50_TCELL]] / stats_auc_ic_summarypage[[#This Row],[AVG_IC50_SOLIDTUMORS]]</f>
        <v>0.13735041556023039</v>
      </c>
      <c r="N598" s="8">
        <v>-4.7012</v>
      </c>
      <c r="O598" s="20">
        <v>0</v>
      </c>
      <c r="P598" s="10">
        <v>24</v>
      </c>
      <c r="Q598" s="10">
        <v>768</v>
      </c>
      <c r="R598" s="11" t="s">
        <v>21</v>
      </c>
    </row>
    <row r="599" spans="1:18">
      <c r="A599" s="17" t="s">
        <v>818</v>
      </c>
      <c r="B599" s="6" t="s">
        <v>819</v>
      </c>
      <c r="C599" s="17" t="s">
        <v>456</v>
      </c>
      <c r="D599" s="26">
        <v>-1.4427700000000001</v>
      </c>
      <c r="E599" s="26">
        <v>10.7059</v>
      </c>
      <c r="F599" s="26">
        <v>12.14866</v>
      </c>
      <c r="G599" s="30">
        <f xml:space="preserve"> stats_auc_ic_summarypage[[#This Row],[AVG_AUC_TCELL]]/stats_auc_ic_summarypage[[#This Row],[AVG_AUC_SOLIDTUMORS]]</f>
        <v>0.88124122331187149</v>
      </c>
      <c r="H599" s="26">
        <v>-7.4034603052293582</v>
      </c>
      <c r="I599" s="27">
        <v>1.03178675030677E-7</v>
      </c>
      <c r="J599" s="8">
        <v>-5.9938599999999997</v>
      </c>
      <c r="K599" s="8">
        <v>2.1529400000000001</v>
      </c>
      <c r="L599" s="8">
        <v>8.1468100000000003</v>
      </c>
      <c r="M599" s="13">
        <f xml:space="preserve"> stats_auc_ic_summarypage[[#This Row],[AVG_IC50_TCELL]] / stats_auc_ic_summarypage[[#This Row],[AVG_IC50_SOLIDTUMORS]]</f>
        <v>0.26426785453447421</v>
      </c>
      <c r="N599" s="8">
        <v>-14.526154007286026</v>
      </c>
      <c r="O599" s="20">
        <v>4.3523705764928355E-30</v>
      </c>
      <c r="P599" s="10">
        <v>22</v>
      </c>
      <c r="Q599" s="10">
        <v>433</v>
      </c>
      <c r="R599" s="11" t="s">
        <v>135</v>
      </c>
    </row>
    <row r="600" spans="1:18">
      <c r="A600" s="17" t="s">
        <v>22</v>
      </c>
      <c r="B600" s="6" t="s">
        <v>638</v>
      </c>
      <c r="C600" s="17" t="s">
        <v>1110</v>
      </c>
      <c r="D600" s="26">
        <v>0.15576000000000001</v>
      </c>
      <c r="E600" s="26">
        <v>15.135669999999999</v>
      </c>
      <c r="F600" s="26">
        <v>14.979900000000001</v>
      </c>
      <c r="G600" s="30">
        <f xml:space="preserve"> stats_auc_ic_summarypage[[#This Row],[AVG_AUC_TCELL]]/stats_auc_ic_summarypage[[#This Row],[AVG_AUC_SOLIDTUMORS]]</f>
        <v>1.0103986007917274</v>
      </c>
      <c r="H600" s="26">
        <v>0.26810222632974895</v>
      </c>
      <c r="I600" s="27">
        <v>0.81338967241393112</v>
      </c>
      <c r="J600" s="8">
        <v>-5.9799100000000003</v>
      </c>
      <c r="K600" s="8">
        <v>6.1179999999999998E-2</v>
      </c>
      <c r="L600" s="8">
        <v>6.0410899999999996</v>
      </c>
      <c r="M600" s="13">
        <f xml:space="preserve"> stats_auc_ic_summarypage[[#This Row],[AVG_IC50_TCELL]] / stats_auc_ic_summarypage[[#This Row],[AVG_IC50_SOLIDTUMORS]]</f>
        <v>1.0127311462004374E-2</v>
      </c>
      <c r="N600" s="8">
        <v>-1.8147243346236319</v>
      </c>
      <c r="O600" s="20">
        <v>7.1277590002949545E-2</v>
      </c>
      <c r="P600" s="10">
        <v>3</v>
      </c>
      <c r="Q600" s="10">
        <v>176</v>
      </c>
      <c r="R600" s="11" t="s">
        <v>135</v>
      </c>
    </row>
    <row r="601" spans="1:18">
      <c r="A601" s="17" t="s">
        <v>22</v>
      </c>
      <c r="B601" s="6" t="s">
        <v>558</v>
      </c>
      <c r="C601" s="17" t="s">
        <v>1111</v>
      </c>
      <c r="D601" s="26">
        <v>-2.5123000000000002</v>
      </c>
      <c r="E601" s="26">
        <v>9.0196400000000008</v>
      </c>
      <c r="F601" s="26">
        <v>11.531940000000001</v>
      </c>
      <c r="G601" s="30">
        <f xml:space="preserve"> stats_auc_ic_summarypage[[#This Row],[AVG_AUC_TCELL]]/stats_auc_ic_summarypage[[#This Row],[AVG_AUC_SOLIDTUMORS]]</f>
        <v>0.78214420123587192</v>
      </c>
      <c r="H601" s="26">
        <v>-7.7435330340881086</v>
      </c>
      <c r="I601" s="27">
        <v>3.5386152594740597E-7</v>
      </c>
      <c r="J601" s="8">
        <v>-5.9353499999999997</v>
      </c>
      <c r="K601" s="8">
        <v>1.4277899999999999</v>
      </c>
      <c r="L601" s="8">
        <v>7.3631399999999996</v>
      </c>
      <c r="M601" s="13">
        <f xml:space="preserve"> stats_auc_ic_summarypage[[#This Row],[AVG_IC50_TCELL]] / stats_auc_ic_summarypage[[#This Row],[AVG_IC50_SOLIDTUMORS]]</f>
        <v>0.19391047841002615</v>
      </c>
      <c r="N601" s="8">
        <v>-9.46057282890159</v>
      </c>
      <c r="O601" s="20">
        <v>9.7801151378984042E-17</v>
      </c>
      <c r="P601" s="10">
        <v>18</v>
      </c>
      <c r="Q601" s="10">
        <v>444</v>
      </c>
      <c r="R601" s="11" t="s">
        <v>135</v>
      </c>
    </row>
    <row r="602" spans="1:18">
      <c r="A602" s="17" t="s">
        <v>1112</v>
      </c>
      <c r="B602" s="6" t="s">
        <v>1113</v>
      </c>
      <c r="C602" s="17" t="s">
        <v>1114</v>
      </c>
      <c r="D602" s="26">
        <v>-2.9790399999999999</v>
      </c>
      <c r="E602" s="26">
        <v>8.7277000000000005</v>
      </c>
      <c r="F602" s="26">
        <v>11.70674</v>
      </c>
      <c r="G602" s="30">
        <f xml:space="preserve"> stats_auc_ic_summarypage[[#This Row],[AVG_AUC_TCELL]]/stats_auc_ic_summarypage[[#This Row],[AVG_AUC_SOLIDTUMORS]]</f>
        <v>0.74552778997398084</v>
      </c>
      <c r="H602" s="26">
        <v>-4.3719868111179174</v>
      </c>
      <c r="I602" s="27">
        <v>2.6786086401479084E-4</v>
      </c>
      <c r="J602" s="8">
        <v>-5.8946100000000001</v>
      </c>
      <c r="K602" s="8">
        <v>3.3271000000000002</v>
      </c>
      <c r="L602" s="8">
        <v>9.2217099999999999</v>
      </c>
      <c r="M602" s="13">
        <f xml:space="preserve"> stats_auc_ic_summarypage[[#This Row],[AVG_IC50_TCELL]] / stats_auc_ic_summarypage[[#This Row],[AVG_IC50_SOLIDTUMORS]]</f>
        <v>0.3607899185725858</v>
      </c>
      <c r="N602" s="8">
        <v>-2.1783408138277864</v>
      </c>
      <c r="O602" s="20">
        <v>3.1715667234313231E-2</v>
      </c>
      <c r="P602" s="10">
        <v>21</v>
      </c>
      <c r="Q602" s="10">
        <v>421</v>
      </c>
      <c r="R602" s="11" t="s">
        <v>135</v>
      </c>
    </row>
    <row r="603" spans="1:18">
      <c r="A603" s="17" t="s">
        <v>22</v>
      </c>
      <c r="B603" s="6" t="s">
        <v>638</v>
      </c>
      <c r="C603" s="17" t="s">
        <v>1115</v>
      </c>
      <c r="D603" s="26">
        <v>-1.07</v>
      </c>
      <c r="E603" s="26">
        <v>13.420529999999999</v>
      </c>
      <c r="F603" s="26">
        <v>14.49053</v>
      </c>
      <c r="G603" s="30">
        <f xml:space="preserve"> stats_auc_ic_summarypage[[#This Row],[AVG_AUC_TCELL]]/stats_auc_ic_summarypage[[#This Row],[AVG_AUC_SOLIDTUMORS]]</f>
        <v>0.92615867052481859</v>
      </c>
      <c r="H603" s="26">
        <v>-3.9080265857655454</v>
      </c>
      <c r="I603" s="27">
        <v>1.0999896328051358E-3</v>
      </c>
      <c r="J603" s="8">
        <v>-5.84931</v>
      </c>
      <c r="K603" s="8">
        <v>10.507289999999999</v>
      </c>
      <c r="L603" s="8">
        <v>16.3566</v>
      </c>
      <c r="M603" s="13">
        <f xml:space="preserve"> stats_auc_ic_summarypage[[#This Row],[AVG_IC50_TCELL]] / stats_auc_ic_summarypage[[#This Row],[AVG_IC50_SOLIDTUMORS]]</f>
        <v>0.64238839367594724</v>
      </c>
      <c r="N603" s="8">
        <v>-2.6181985804777348</v>
      </c>
      <c r="O603" s="20">
        <v>1.1343939285779842E-2</v>
      </c>
      <c r="P603" s="10">
        <v>17</v>
      </c>
      <c r="Q603" s="10">
        <v>409</v>
      </c>
      <c r="R603" s="11" t="s">
        <v>135</v>
      </c>
    </row>
    <row r="604" spans="1:18">
      <c r="A604" s="17" t="s">
        <v>1116</v>
      </c>
      <c r="B604" s="6" t="s">
        <v>44</v>
      </c>
      <c r="C604" s="17" t="s">
        <v>857</v>
      </c>
      <c r="D604" s="26">
        <v>3.1710000000000002E-2</v>
      </c>
      <c r="E604" s="26">
        <v>0.92510999999999999</v>
      </c>
      <c r="F604" s="26">
        <v>0.89341000000000004</v>
      </c>
      <c r="G604" s="30">
        <f xml:space="preserve"> stats_auc_ic_summarypage[[#This Row],[AVG_AUC_TCELL]]/stats_auc_ic_summarypage[[#This Row],[AVG_AUC_SOLIDTUMORS]]</f>
        <v>1.0354820295273166</v>
      </c>
      <c r="H604" s="26">
        <v>1.5955699999999999</v>
      </c>
      <c r="I604" s="27">
        <v>0.12331</v>
      </c>
      <c r="J604" s="8">
        <v>-5.8205099999999996</v>
      </c>
      <c r="K604" s="8">
        <v>17.967860000000002</v>
      </c>
      <c r="L604" s="8">
        <v>23.78837</v>
      </c>
      <c r="M604" s="13">
        <f xml:space="preserve"> stats_auc_ic_summarypage[[#This Row],[AVG_IC50_TCELL]] / stats_auc_ic_summarypage[[#This Row],[AVG_IC50_SOLIDTUMORS]]</f>
        <v>0.75532119266683684</v>
      </c>
      <c r="N604" s="8">
        <v>-1.37839</v>
      </c>
      <c r="O604" s="20">
        <v>0.17965</v>
      </c>
      <c r="P604" s="10">
        <v>24</v>
      </c>
      <c r="Q604" s="10">
        <v>805</v>
      </c>
      <c r="R604" s="11" t="s">
        <v>21</v>
      </c>
    </row>
    <row r="605" spans="1:18">
      <c r="A605" s="17" t="s">
        <v>736</v>
      </c>
      <c r="B605" s="6" t="s">
        <v>1117</v>
      </c>
      <c r="C605" s="17" t="s">
        <v>1118</v>
      </c>
      <c r="D605" s="26">
        <v>-0.66764999999999997</v>
      </c>
      <c r="E605" s="26">
        <v>13.58629</v>
      </c>
      <c r="F605" s="26">
        <v>14.25393</v>
      </c>
      <c r="G605" s="30">
        <f xml:space="preserve"> stats_auc_ic_summarypage[[#This Row],[AVG_AUC_TCELL]]/stats_auc_ic_summarypage[[#This Row],[AVG_AUC_SOLIDTUMORS]]</f>
        <v>0.95316098788193848</v>
      </c>
      <c r="H605" s="26">
        <v>-3.2125550749471308</v>
      </c>
      <c r="I605" s="27">
        <v>4.1623092567617329E-3</v>
      </c>
      <c r="J605" s="8">
        <v>-5.8098900000000002</v>
      </c>
      <c r="K605" s="8">
        <v>17.207429999999999</v>
      </c>
      <c r="L605" s="8">
        <v>23.017320000000002</v>
      </c>
      <c r="M605" s="13">
        <f xml:space="preserve"> stats_auc_ic_summarypage[[#This Row],[AVG_IC50_TCELL]] / stats_auc_ic_summarypage[[#This Row],[AVG_IC50_SOLIDTUMORS]]</f>
        <v>0.7475861655483782</v>
      </c>
      <c r="N605" s="8">
        <v>-3.0399698436714422</v>
      </c>
      <c r="O605" s="20">
        <v>4.8849968556290901E-3</v>
      </c>
      <c r="P605" s="10">
        <v>21</v>
      </c>
      <c r="Q605" s="10">
        <v>416</v>
      </c>
      <c r="R605" s="11" t="s">
        <v>135</v>
      </c>
    </row>
    <row r="606" spans="1:18">
      <c r="A606" s="17" t="s">
        <v>1119</v>
      </c>
      <c r="B606" s="6" t="s">
        <v>1120</v>
      </c>
      <c r="C606" s="17" t="s">
        <v>1121</v>
      </c>
      <c r="D606" s="26">
        <v>-0.26105</v>
      </c>
      <c r="E606" s="26">
        <v>14.460789999999999</v>
      </c>
      <c r="F606" s="26">
        <v>14.72184</v>
      </c>
      <c r="G606" s="30">
        <f xml:space="preserve"> stats_auc_ic_summarypage[[#This Row],[AVG_AUC_TCELL]]/stats_auc_ic_summarypage[[#This Row],[AVG_AUC_SOLIDTUMORS]]</f>
        <v>0.98226784151980995</v>
      </c>
      <c r="H606" s="26">
        <v>-1.4629957973000629</v>
      </c>
      <c r="I606" s="27">
        <v>0.15865052800105295</v>
      </c>
      <c r="J606" s="8">
        <v>-5.7850999999999999</v>
      </c>
      <c r="K606" s="8">
        <v>10.639609999999999</v>
      </c>
      <c r="L606" s="8">
        <v>16.424720000000001</v>
      </c>
      <c r="M606" s="13">
        <f xml:space="preserve"> stats_auc_ic_summarypage[[#This Row],[AVG_IC50_TCELL]] / stats_auc_ic_summarypage[[#This Row],[AVG_IC50_SOLIDTUMORS]]</f>
        <v>0.64778029701571771</v>
      </c>
      <c r="N606" s="8">
        <v>-1.0175438293879726</v>
      </c>
      <c r="O606" s="20">
        <v>0.3194947429085549</v>
      </c>
      <c r="P606" s="10">
        <v>18</v>
      </c>
      <c r="Q606" s="10">
        <v>390</v>
      </c>
      <c r="R606" s="11" t="s">
        <v>135</v>
      </c>
    </row>
    <row r="607" spans="1:18">
      <c r="A607" s="17" t="s">
        <v>1122</v>
      </c>
      <c r="B607" s="6" t="s">
        <v>1123</v>
      </c>
      <c r="C607" s="17" t="s">
        <v>806</v>
      </c>
      <c r="D607" s="26">
        <v>-0.66722999999999999</v>
      </c>
      <c r="E607" s="26">
        <v>10.780889999999999</v>
      </c>
      <c r="F607" s="26">
        <v>11.44811</v>
      </c>
      <c r="G607" s="30">
        <f xml:space="preserve"> stats_auc_ic_summarypage[[#This Row],[AVG_AUC_TCELL]]/stats_auc_ic_summarypage[[#This Row],[AVG_AUC_SOLIDTUMORS]]</f>
        <v>0.94171789055136612</v>
      </c>
      <c r="H607" s="26">
        <v>-1.9219327048443013</v>
      </c>
      <c r="I607" s="27">
        <v>6.7717534298697826E-2</v>
      </c>
      <c r="J607" s="8">
        <v>-5.7677300000000002</v>
      </c>
      <c r="K607" s="8">
        <v>4.5330899999999996</v>
      </c>
      <c r="L607" s="8">
        <v>10.300829999999999</v>
      </c>
      <c r="M607" s="13">
        <f xml:space="preserve"> stats_auc_ic_summarypage[[#This Row],[AVG_IC50_TCELL]] / stats_auc_ic_summarypage[[#This Row],[AVG_IC50_SOLIDTUMORS]]</f>
        <v>0.44007036326198956</v>
      </c>
      <c r="N607" s="8">
        <v>-3.4004343184833314</v>
      </c>
      <c r="O607" s="20">
        <v>8.1337894293554639E-4</v>
      </c>
      <c r="P607" s="10">
        <v>21</v>
      </c>
      <c r="Q607" s="10">
        <v>450</v>
      </c>
      <c r="R607" s="11" t="s">
        <v>135</v>
      </c>
    </row>
    <row r="608" spans="1:18">
      <c r="A608" s="17" t="s">
        <v>87</v>
      </c>
      <c r="B608" s="6" t="s">
        <v>1124</v>
      </c>
      <c r="C608" s="17" t="s">
        <v>1125</v>
      </c>
      <c r="D608" s="26">
        <v>-1.0959300000000001</v>
      </c>
      <c r="E608" s="26">
        <v>11.705</v>
      </c>
      <c r="F608" s="26">
        <v>12.800929999999999</v>
      </c>
      <c r="G608" s="30">
        <f xml:space="preserve"> stats_auc_ic_summarypage[[#This Row],[AVG_AUC_TCELL]]/stats_auc_ic_summarypage[[#This Row],[AVG_AUC_SOLIDTUMORS]]</f>
        <v>0.91438668909212073</v>
      </c>
      <c r="H608" s="26">
        <v>-5.7168234696785509</v>
      </c>
      <c r="I608" s="27">
        <v>1.9402320607826191E-5</v>
      </c>
      <c r="J608" s="8">
        <v>-5.6828900000000004</v>
      </c>
      <c r="K608" s="8">
        <v>2.83806</v>
      </c>
      <c r="L608" s="8">
        <v>8.5209499999999991</v>
      </c>
      <c r="M608" s="13">
        <f xml:space="preserve"> stats_auc_ic_summarypage[[#This Row],[AVG_IC50_TCELL]] / stats_auc_ic_summarypage[[#This Row],[AVG_IC50_SOLIDTUMORS]]</f>
        <v>0.33306849588367499</v>
      </c>
      <c r="N608" s="8">
        <v>-5.9830987103395081</v>
      </c>
      <c r="O608" s="20">
        <v>4.7172618891963711E-9</v>
      </c>
      <c r="P608" s="10">
        <v>17</v>
      </c>
      <c r="Q608" s="10">
        <v>402</v>
      </c>
      <c r="R608" s="11" t="s">
        <v>135</v>
      </c>
    </row>
    <row r="609" spans="1:18">
      <c r="A609" s="17" t="s">
        <v>1126</v>
      </c>
      <c r="B609" s="6" t="s">
        <v>117</v>
      </c>
      <c r="C609" s="17" t="s">
        <v>1127</v>
      </c>
      <c r="D609" s="26">
        <v>5.425E-2</v>
      </c>
      <c r="E609" s="26">
        <v>0.96423999999999999</v>
      </c>
      <c r="F609" s="26">
        <v>0.90998999999999997</v>
      </c>
      <c r="G609" s="30">
        <f xml:space="preserve"> stats_auc_ic_summarypage[[#This Row],[AVG_AUC_TCELL]]/stats_auc_ic_summarypage[[#This Row],[AVG_AUC_SOLIDTUMORS]]</f>
        <v>1.0596160397367005</v>
      </c>
      <c r="H609" s="26">
        <v>5.2271400000000003</v>
      </c>
      <c r="I609" s="27">
        <v>2.0000000000000002E-5</v>
      </c>
      <c r="J609" s="8">
        <v>-5.6639600000000003</v>
      </c>
      <c r="K609" s="8">
        <v>107.21705</v>
      </c>
      <c r="L609" s="8">
        <v>112.88102000000001</v>
      </c>
      <c r="M609" s="13">
        <f xml:space="preserve"> stats_auc_ic_summarypage[[#This Row],[AVG_IC50_TCELL]] / stats_auc_ic_summarypage[[#This Row],[AVG_IC50_SOLIDTUMORS]]</f>
        <v>0.94982353986524926</v>
      </c>
      <c r="N609" s="8">
        <v>-0.43518000000000001</v>
      </c>
      <c r="O609" s="20">
        <v>0.66642999999999997</v>
      </c>
      <c r="P609" s="10">
        <v>24</v>
      </c>
      <c r="Q609" s="10">
        <v>762</v>
      </c>
      <c r="R609" s="11" t="s">
        <v>21</v>
      </c>
    </row>
    <row r="610" spans="1:18">
      <c r="A610" s="17" t="s">
        <v>1128</v>
      </c>
      <c r="B610" s="6" t="s">
        <v>1129</v>
      </c>
      <c r="C610" s="17" t="s">
        <v>1130</v>
      </c>
      <c r="D610" s="26">
        <v>0.85723000000000005</v>
      </c>
      <c r="E610" s="26">
        <v>16.302689999999998</v>
      </c>
      <c r="F610" s="26">
        <v>15.445460000000001</v>
      </c>
      <c r="G610" s="30">
        <f xml:space="preserve"> stats_auc_ic_summarypage[[#This Row],[AVG_AUC_TCELL]]/stats_auc_ic_summarypage[[#This Row],[AVG_AUC_SOLIDTUMORS]]</f>
        <v>1.0555004512652908</v>
      </c>
      <c r="H610" s="26">
        <v>2.5251435787320418</v>
      </c>
      <c r="I610" s="27">
        <v>2.5760708972331375E-2</v>
      </c>
      <c r="J610" s="8">
        <v>-5.6541600000000001</v>
      </c>
      <c r="K610" s="8">
        <v>0.87046000000000001</v>
      </c>
      <c r="L610" s="8">
        <v>6.5246199999999996</v>
      </c>
      <c r="M610" s="13">
        <f xml:space="preserve"> stats_auc_ic_summarypage[[#This Row],[AVG_IC50_TCELL]] / stats_auc_ic_summarypage[[#This Row],[AVG_IC50_SOLIDTUMORS]]</f>
        <v>0.13341160098212618</v>
      </c>
      <c r="N610" s="8">
        <v>-2.2180358635305497</v>
      </c>
      <c r="O610" s="20">
        <v>2.7452797839286208E-2</v>
      </c>
      <c r="P610" s="10">
        <v>12</v>
      </c>
      <c r="Q610" s="10">
        <v>242</v>
      </c>
      <c r="R610" s="11" t="s">
        <v>135</v>
      </c>
    </row>
    <row r="611" spans="1:18">
      <c r="A611" s="17" t="s">
        <v>858</v>
      </c>
      <c r="B611" s="6" t="s">
        <v>859</v>
      </c>
      <c r="C611" s="17" t="s">
        <v>1131</v>
      </c>
      <c r="D611" s="26">
        <v>-2.8431700000000002</v>
      </c>
      <c r="E611" s="26">
        <v>9.0066299999999995</v>
      </c>
      <c r="F611" s="26">
        <v>11.8498</v>
      </c>
      <c r="G611" s="30">
        <f xml:space="preserve"> stats_auc_ic_summarypage[[#This Row],[AVG_AUC_TCELL]]/stats_auc_ic_summarypage[[#This Row],[AVG_AUC_SOLIDTUMORS]]</f>
        <v>0.76006599267498176</v>
      </c>
      <c r="H611" s="26">
        <v>-10.526918403138117</v>
      </c>
      <c r="I611" s="27">
        <v>9.9113798091043722E-10</v>
      </c>
      <c r="J611" s="8">
        <v>-5.6242999999999999</v>
      </c>
      <c r="K611" s="8">
        <v>0.56474000000000002</v>
      </c>
      <c r="L611" s="8">
        <v>6.1890400000000003</v>
      </c>
      <c r="M611" s="13">
        <f xml:space="preserve"> stats_auc_ic_summarypage[[#This Row],[AVG_IC50_TCELL]] / stats_auc_ic_summarypage[[#This Row],[AVG_IC50_SOLIDTUMORS]]</f>
        <v>9.1248400398123139E-2</v>
      </c>
      <c r="N611" s="8">
        <v>-3.4461712099095929</v>
      </c>
      <c r="O611" s="20">
        <v>6.225210133433515E-4</v>
      </c>
      <c r="P611" s="10">
        <v>19</v>
      </c>
      <c r="Q611" s="10">
        <v>444</v>
      </c>
      <c r="R611" s="11" t="s">
        <v>135</v>
      </c>
    </row>
    <row r="612" spans="1:18">
      <c r="A612" s="17" t="s">
        <v>1132</v>
      </c>
      <c r="B612" s="6" t="s">
        <v>1133</v>
      </c>
      <c r="C612" s="17" t="s">
        <v>1134</v>
      </c>
      <c r="D612" s="26">
        <v>-0.15584999999999999</v>
      </c>
      <c r="E612" s="26">
        <v>14.5465</v>
      </c>
      <c r="F612" s="26">
        <v>14.702349999999999</v>
      </c>
      <c r="G612" s="30">
        <f xml:space="preserve"> stats_auc_ic_summarypage[[#This Row],[AVG_AUC_TCELL]]/stats_auc_ic_summarypage[[#This Row],[AVG_AUC_SOLIDTUMORS]]</f>
        <v>0.98939965379684203</v>
      </c>
      <c r="H612" s="26">
        <v>-0.74428931122208131</v>
      </c>
      <c r="I612" s="27">
        <v>0.46444076766851927</v>
      </c>
      <c r="J612" s="8">
        <v>-5.55436</v>
      </c>
      <c r="K612" s="8">
        <v>0.21972</v>
      </c>
      <c r="L612" s="8">
        <v>5.7740799999999997</v>
      </c>
      <c r="M612" s="13">
        <f xml:space="preserve"> stats_auc_ic_summarypage[[#This Row],[AVG_IC50_TCELL]] / stats_auc_ic_summarypage[[#This Row],[AVG_IC50_SOLIDTUMORS]]</f>
        <v>3.8052815340279322E-2</v>
      </c>
      <c r="N612" s="8">
        <v>-2.8355315722689656</v>
      </c>
      <c r="O612" s="20">
        <v>4.8207964447825463E-3</v>
      </c>
      <c r="P612" s="10">
        <v>18</v>
      </c>
      <c r="Q612" s="10">
        <v>378</v>
      </c>
      <c r="R612" s="11" t="s">
        <v>135</v>
      </c>
    </row>
    <row r="613" spans="1:18">
      <c r="A613" s="17" t="s">
        <v>1135</v>
      </c>
      <c r="B613" s="6" t="s">
        <v>58</v>
      </c>
      <c r="C613" s="17" t="s">
        <v>1136</v>
      </c>
      <c r="D613" s="26">
        <v>-0.38306000000000001</v>
      </c>
      <c r="E613" s="26">
        <v>0.29781000000000002</v>
      </c>
      <c r="F613" s="26">
        <v>0.68086999999999998</v>
      </c>
      <c r="G613" s="30">
        <f xml:space="preserve"> stats_auc_ic_summarypage[[#This Row],[AVG_AUC_TCELL]]/stats_auc_ic_summarypage[[#This Row],[AVG_AUC_SOLIDTUMORS]]</f>
        <v>0.43739627241617346</v>
      </c>
      <c r="H613" s="26">
        <v>-13.74112</v>
      </c>
      <c r="I613" s="27">
        <v>0</v>
      </c>
      <c r="J613" s="8">
        <v>-5.4957799999999999</v>
      </c>
      <c r="K613" s="8">
        <v>6.5030000000000004E-2</v>
      </c>
      <c r="L613" s="8">
        <v>5.56081</v>
      </c>
      <c r="M613" s="13">
        <f xml:space="preserve"> stats_auc_ic_summarypage[[#This Row],[AVG_IC50_TCELL]] / stats_auc_ic_summarypage[[#This Row],[AVG_IC50_SOLIDTUMORS]]</f>
        <v>1.1694339493706853E-2</v>
      </c>
      <c r="N613" s="8">
        <v>-11.010109999999999</v>
      </c>
      <c r="O613" s="20">
        <v>0</v>
      </c>
      <c r="P613" s="10">
        <v>23</v>
      </c>
      <c r="Q613" s="10">
        <v>766</v>
      </c>
      <c r="R613" s="11" t="s">
        <v>21</v>
      </c>
    </row>
    <row r="614" spans="1:18">
      <c r="A614" s="17" t="s">
        <v>1137</v>
      </c>
      <c r="B614" s="6" t="s">
        <v>44</v>
      </c>
      <c r="C614" s="17" t="s">
        <v>1138</v>
      </c>
      <c r="D614" s="26">
        <v>-1.439E-2</v>
      </c>
      <c r="E614" s="26">
        <v>0.44801000000000002</v>
      </c>
      <c r="F614" s="26">
        <v>0.46239999999999998</v>
      </c>
      <c r="G614" s="30">
        <f xml:space="preserve"> stats_auc_ic_summarypage[[#This Row],[AVG_AUC_TCELL]]/stats_auc_ic_summarypage[[#This Row],[AVG_AUC_SOLIDTUMORS]]</f>
        <v>0.9688797577854672</v>
      </c>
      <c r="H614" s="26">
        <v>-0.59192999999999996</v>
      </c>
      <c r="I614" s="27">
        <v>0.55862000000000001</v>
      </c>
      <c r="J614" s="8">
        <v>-5.45418</v>
      </c>
      <c r="K614" s="8">
        <v>1.1568799999999999</v>
      </c>
      <c r="L614" s="8">
        <v>6.6110699999999998</v>
      </c>
      <c r="M614" s="13">
        <f xml:space="preserve"> stats_auc_ic_summarypage[[#This Row],[AVG_IC50_TCELL]] / stats_auc_ic_summarypage[[#This Row],[AVG_IC50_SOLIDTUMORS]]</f>
        <v>0.17499134028228411</v>
      </c>
      <c r="N614" s="8">
        <v>-4.0994099999999998</v>
      </c>
      <c r="O614" s="20">
        <v>5.0000000000000002E-5</v>
      </c>
      <c r="P614" s="10">
        <v>24</v>
      </c>
      <c r="Q614" s="10">
        <v>761</v>
      </c>
      <c r="R614" s="11" t="s">
        <v>21</v>
      </c>
    </row>
    <row r="615" spans="1:18">
      <c r="A615" s="17" t="s">
        <v>1139</v>
      </c>
      <c r="B615" s="6" t="s">
        <v>1140</v>
      </c>
      <c r="C615" s="17" t="s">
        <v>100</v>
      </c>
      <c r="D615" s="26">
        <v>-0.43182999999999999</v>
      </c>
      <c r="E615" s="26">
        <v>13.927709999999999</v>
      </c>
      <c r="F615" s="26">
        <v>14.359540000000001</v>
      </c>
      <c r="G615" s="30">
        <f xml:space="preserve"> stats_auc_ic_summarypage[[#This Row],[AVG_AUC_TCELL]]/stats_auc_ic_summarypage[[#This Row],[AVG_AUC_SOLIDTUMORS]]</f>
        <v>0.96992730964919482</v>
      </c>
      <c r="H615" s="26">
        <v>-1.3638249731358634</v>
      </c>
      <c r="I615" s="27">
        <v>0.2152079503574002</v>
      </c>
      <c r="J615" s="8">
        <v>-5.3276399999999997</v>
      </c>
      <c r="K615" s="8">
        <v>0.12504000000000001</v>
      </c>
      <c r="L615" s="8">
        <v>5.45268</v>
      </c>
      <c r="M615" s="13">
        <f xml:space="preserve"> stats_auc_ic_summarypage[[#This Row],[AVG_IC50_TCELL]] / stats_auc_ic_summarypage[[#This Row],[AVG_IC50_SOLIDTUMORS]]</f>
        <v>2.2931842690200051E-2</v>
      </c>
      <c r="N615" s="8">
        <v>-1.0806447197106657</v>
      </c>
      <c r="O615" s="20">
        <v>0.28223951607489195</v>
      </c>
      <c r="P615" s="10">
        <v>7</v>
      </c>
      <c r="Q615" s="10">
        <v>110</v>
      </c>
      <c r="R615" s="11" t="s">
        <v>135</v>
      </c>
    </row>
    <row r="616" spans="1:18">
      <c r="A616" s="17" t="s">
        <v>22</v>
      </c>
      <c r="B616" s="6" t="s">
        <v>22</v>
      </c>
      <c r="C616" s="17" t="s">
        <v>1141</v>
      </c>
      <c r="D616" s="26">
        <v>8.6099999999999996E-3</v>
      </c>
      <c r="E616" s="26">
        <v>0.70372000000000001</v>
      </c>
      <c r="F616" s="26">
        <v>0.69511000000000001</v>
      </c>
      <c r="G616" s="30">
        <f xml:space="preserve"> stats_auc_ic_summarypage[[#This Row],[AVG_AUC_TCELL]]/stats_auc_ic_summarypage[[#This Row],[AVG_AUC_SOLIDTUMORS]]</f>
        <v>1.0123865287508451</v>
      </c>
      <c r="H616" s="26">
        <v>0.28530047141905623</v>
      </c>
      <c r="I616" s="27">
        <v>0.77795680172923887</v>
      </c>
      <c r="J616" s="8">
        <v>-5.3147200000000003</v>
      </c>
      <c r="K616" s="8">
        <v>2.7407400000000002</v>
      </c>
      <c r="L616" s="8">
        <v>8.0554600000000001</v>
      </c>
      <c r="M616" s="13">
        <f xml:space="preserve"> stats_auc_ic_summarypage[[#This Row],[AVG_IC50_TCELL]] / stats_auc_ic_summarypage[[#This Row],[AVG_IC50_SOLIDTUMORS]]</f>
        <v>0.34023382898059207</v>
      </c>
      <c r="N616" s="8">
        <v>-3.1649237529997585</v>
      </c>
      <c r="O616" s="20">
        <v>1.6432940979807583E-3</v>
      </c>
      <c r="P616" s="10">
        <v>23</v>
      </c>
      <c r="Q616" s="10">
        <v>614</v>
      </c>
      <c r="R616" s="11" t="s">
        <v>28</v>
      </c>
    </row>
    <row r="617" spans="1:18">
      <c r="A617" s="17" t="s">
        <v>649</v>
      </c>
      <c r="B617" s="6" t="s">
        <v>103</v>
      </c>
      <c r="C617" s="17" t="s">
        <v>650</v>
      </c>
      <c r="D617" s="26">
        <v>-0.12595000000000001</v>
      </c>
      <c r="E617" s="26">
        <v>0.57050000000000001</v>
      </c>
      <c r="F617" s="26">
        <v>0.69645000000000001</v>
      </c>
      <c r="G617" s="30">
        <f xml:space="preserve"> stats_auc_ic_summarypage[[#This Row],[AVG_AUC_TCELL]]/stats_auc_ic_summarypage[[#This Row],[AVG_AUC_SOLIDTUMORS]]</f>
        <v>0.81915428243233546</v>
      </c>
      <c r="H617" s="26">
        <v>-4.6904700000000004</v>
      </c>
      <c r="I617" s="27">
        <v>9.0000000000000006E-5</v>
      </c>
      <c r="J617" s="8">
        <v>-5.2878600000000002</v>
      </c>
      <c r="K617" s="8">
        <v>0.65815000000000001</v>
      </c>
      <c r="L617" s="8">
        <v>5.9460199999999999</v>
      </c>
      <c r="M617" s="13">
        <f xml:space="preserve"> stats_auc_ic_summarypage[[#This Row],[AVG_IC50_TCELL]] / stats_auc_ic_summarypage[[#This Row],[AVG_IC50_SOLIDTUMORS]]</f>
        <v>0.11068748507404953</v>
      </c>
      <c r="N617" s="8">
        <v>-6.9732500000000002</v>
      </c>
      <c r="O617" s="20">
        <v>0</v>
      </c>
      <c r="P617" s="10">
        <v>23</v>
      </c>
      <c r="Q617" s="10">
        <v>772</v>
      </c>
      <c r="R617" s="11" t="s">
        <v>21</v>
      </c>
    </row>
    <row r="618" spans="1:18">
      <c r="A618" s="17" t="s">
        <v>963</v>
      </c>
      <c r="B618" s="6" t="s">
        <v>1142</v>
      </c>
      <c r="C618" s="17" t="s">
        <v>1143</v>
      </c>
      <c r="D618" s="26">
        <v>-0.27751999999999999</v>
      </c>
      <c r="E618" s="26">
        <v>14.731</v>
      </c>
      <c r="F618" s="26">
        <v>15.008520000000001</v>
      </c>
      <c r="G618" s="30">
        <f xml:space="preserve"> stats_auc_ic_summarypage[[#This Row],[AVG_AUC_TCELL]]/stats_auc_ic_summarypage[[#This Row],[AVG_AUC_SOLIDTUMORS]]</f>
        <v>0.98150916945841427</v>
      </c>
      <c r="H618" s="26">
        <v>-0.9014187103845559</v>
      </c>
      <c r="I618" s="27">
        <v>0.37797693968929269</v>
      </c>
      <c r="J618" s="8">
        <v>-5.2847900000000001</v>
      </c>
      <c r="K618" s="8">
        <v>12.975910000000001</v>
      </c>
      <c r="L618" s="8">
        <v>18.2607</v>
      </c>
      <c r="M618" s="13">
        <f xml:space="preserve"> stats_auc_ic_summarypage[[#This Row],[AVG_IC50_TCELL]] / stats_auc_ic_summarypage[[#This Row],[AVG_IC50_SOLIDTUMORS]]</f>
        <v>0.71059214597468889</v>
      </c>
      <c r="N618" s="8">
        <v>-0.55027036513056604</v>
      </c>
      <c r="O618" s="20">
        <v>0.58742925732833551</v>
      </c>
      <c r="P618" s="10">
        <v>18</v>
      </c>
      <c r="Q618" s="10">
        <v>380</v>
      </c>
      <c r="R618" s="11" t="s">
        <v>135</v>
      </c>
    </row>
    <row r="619" spans="1:18">
      <c r="A619" s="17" t="s">
        <v>1144</v>
      </c>
      <c r="B619" s="6" t="s">
        <v>1145</v>
      </c>
      <c r="C619" s="17" t="s">
        <v>1146</v>
      </c>
      <c r="D619" s="26">
        <v>0.46909000000000001</v>
      </c>
      <c r="E619" s="26">
        <v>15.27575</v>
      </c>
      <c r="F619" s="26">
        <v>14.806660000000001</v>
      </c>
      <c r="G619" s="30">
        <f xml:space="preserve"> stats_auc_ic_summarypage[[#This Row],[AVG_AUC_TCELL]]/stats_auc_ic_summarypage[[#This Row],[AVG_AUC_SOLIDTUMORS]]</f>
        <v>1.031681013814054</v>
      </c>
      <c r="H619" s="26">
        <v>1.9421546587388057</v>
      </c>
      <c r="I619" s="27">
        <v>8.4372082757696296E-2</v>
      </c>
      <c r="J619" s="8">
        <v>-5.2150999999999996</v>
      </c>
      <c r="K619" s="8">
        <v>4.0679100000000004</v>
      </c>
      <c r="L619" s="8">
        <v>9.2830100000000009</v>
      </c>
      <c r="M619" s="13">
        <f xml:space="preserve"> stats_auc_ic_summarypage[[#This Row],[AVG_IC50_TCELL]] / stats_auc_ic_summarypage[[#This Row],[AVG_IC50_SOLIDTUMORS]]</f>
        <v>0.43821023568863976</v>
      </c>
      <c r="N619" s="8">
        <v>-1.360481839903271</v>
      </c>
      <c r="O619" s="20">
        <v>0.1818223607607925</v>
      </c>
      <c r="P619" s="10">
        <v>8</v>
      </c>
      <c r="Q619" s="10">
        <v>125</v>
      </c>
      <c r="R619" s="11" t="s">
        <v>135</v>
      </c>
    </row>
    <row r="620" spans="1:18">
      <c r="A620" s="17" t="s">
        <v>1105</v>
      </c>
      <c r="B620" s="6" t="s">
        <v>1106</v>
      </c>
      <c r="C620" s="17" t="s">
        <v>188</v>
      </c>
      <c r="D620" s="26">
        <v>-0.43185000000000001</v>
      </c>
      <c r="E620" s="26">
        <v>12.3668</v>
      </c>
      <c r="F620" s="26">
        <v>12.79865</v>
      </c>
      <c r="G620" s="30">
        <f xml:space="preserve"> stats_auc_ic_summarypage[[#This Row],[AVG_AUC_TCELL]]/stats_auc_ic_summarypage[[#This Row],[AVG_AUC_SOLIDTUMORS]]</f>
        <v>0.96625816004031673</v>
      </c>
      <c r="H620" s="26">
        <v>-2.2713716917223801</v>
      </c>
      <c r="I620" s="27">
        <v>3.0753205915894994E-2</v>
      </c>
      <c r="J620" s="8">
        <v>-5.1847500000000002</v>
      </c>
      <c r="K620" s="8">
        <v>10.52805</v>
      </c>
      <c r="L620" s="8">
        <v>15.7128</v>
      </c>
      <c r="M620" s="13">
        <f xml:space="preserve"> stats_auc_ic_summarypage[[#This Row],[AVG_IC50_TCELL]] / stats_auc_ic_summarypage[[#This Row],[AVG_IC50_SOLIDTUMORS]]</f>
        <v>0.67003016648846803</v>
      </c>
      <c r="N620" s="8">
        <v>-1.989491821009834</v>
      </c>
      <c r="O620" s="20">
        <v>4.7766242574750976E-2</v>
      </c>
      <c r="P620" s="10">
        <v>20</v>
      </c>
      <c r="Q620" s="10">
        <v>407</v>
      </c>
      <c r="R620" s="11" t="s">
        <v>135</v>
      </c>
    </row>
    <row r="621" spans="1:18">
      <c r="A621" s="17" t="s">
        <v>1147</v>
      </c>
      <c r="B621" s="6" t="s">
        <v>1148</v>
      </c>
      <c r="C621" s="17" t="s">
        <v>1149</v>
      </c>
      <c r="D621" s="26">
        <v>0.48874000000000001</v>
      </c>
      <c r="E621" s="26">
        <v>12.8918</v>
      </c>
      <c r="F621" s="26">
        <v>12.40306</v>
      </c>
      <c r="G621" s="30">
        <f xml:space="preserve"> stats_auc_ic_summarypage[[#This Row],[AVG_AUC_TCELL]]/stats_auc_ic_summarypage[[#This Row],[AVG_AUC_SOLIDTUMORS]]</f>
        <v>1.0394047920432539</v>
      </c>
      <c r="H621" s="26">
        <v>2.3935892758053594</v>
      </c>
      <c r="I621" s="27">
        <v>2.4814980821526146E-2</v>
      </c>
      <c r="J621" s="8">
        <v>-5.1604299999999999</v>
      </c>
      <c r="K621" s="8">
        <v>14.359209999999999</v>
      </c>
      <c r="L621" s="8">
        <v>19.519639999999999</v>
      </c>
      <c r="M621" s="13">
        <f xml:space="preserve"> stats_auc_ic_summarypage[[#This Row],[AVG_IC50_TCELL]] / stats_auc_ic_summarypage[[#This Row],[AVG_IC50_SOLIDTUMORS]]</f>
        <v>0.73562883331864726</v>
      </c>
      <c r="N621" s="8">
        <v>-1.789030891469243</v>
      </c>
      <c r="O621" s="20">
        <v>8.123307068120221E-2</v>
      </c>
      <c r="P621" s="10">
        <v>20</v>
      </c>
      <c r="Q621" s="10">
        <v>437</v>
      </c>
      <c r="R621" s="11" t="s">
        <v>135</v>
      </c>
    </row>
    <row r="622" spans="1:18">
      <c r="A622" s="17" t="s">
        <v>767</v>
      </c>
      <c r="B622" s="6" t="s">
        <v>1150</v>
      </c>
      <c r="C622" s="17" t="s">
        <v>145</v>
      </c>
      <c r="D622" s="26">
        <v>-0.86153000000000002</v>
      </c>
      <c r="E622" s="26">
        <v>13.403560000000001</v>
      </c>
      <c r="F622" s="26">
        <v>14.265090000000001</v>
      </c>
      <c r="G622" s="30">
        <f xml:space="preserve"> stats_auc_ic_summarypage[[#This Row],[AVG_AUC_TCELL]]/stats_auc_ic_summarypage[[#This Row],[AVG_AUC_SOLIDTUMORS]]</f>
        <v>0.93960570876173932</v>
      </c>
      <c r="H622" s="26">
        <v>-1.3527382541523594</v>
      </c>
      <c r="I622" s="27">
        <v>0.19164877232049407</v>
      </c>
      <c r="J622" s="8">
        <v>-5.1493599999999997</v>
      </c>
      <c r="K622" s="8">
        <v>2.5787200000000001</v>
      </c>
      <c r="L622" s="8">
        <v>7.7280800000000003</v>
      </c>
      <c r="M622" s="13">
        <f xml:space="preserve"> stats_auc_ic_summarypage[[#This Row],[AVG_IC50_TCELL]] / stats_auc_ic_summarypage[[#This Row],[AVG_IC50_SOLIDTUMORS]]</f>
        <v>0.33368184594362377</v>
      </c>
      <c r="N622" s="8">
        <v>-2.5630853289496165</v>
      </c>
      <c r="O622" s="20">
        <v>1.1245744841088614E-2</v>
      </c>
      <c r="P622" s="10">
        <v>18</v>
      </c>
      <c r="Q622" s="10">
        <v>415</v>
      </c>
      <c r="R622" s="11" t="s">
        <v>135</v>
      </c>
    </row>
    <row r="623" spans="1:18">
      <c r="A623" s="17" t="s">
        <v>1151</v>
      </c>
      <c r="B623" s="6" t="s">
        <v>1152</v>
      </c>
      <c r="C623" s="17" t="s">
        <v>276</v>
      </c>
      <c r="D623" s="26">
        <v>-2.92727</v>
      </c>
      <c r="E623" s="26">
        <v>9.2849199999999996</v>
      </c>
      <c r="F623" s="26">
        <v>12.21219</v>
      </c>
      <c r="G623" s="30">
        <f xml:space="preserve"> stats_auc_ic_summarypage[[#This Row],[AVG_AUC_TCELL]]/stats_auc_ic_summarypage[[#This Row],[AVG_AUC_SOLIDTUMORS]]</f>
        <v>0.76029934024937373</v>
      </c>
      <c r="H623" s="26">
        <v>-7.0781168383805095</v>
      </c>
      <c r="I623" s="27">
        <v>3.7299805371299564E-7</v>
      </c>
      <c r="J623" s="8">
        <v>-5.1281299999999996</v>
      </c>
      <c r="K623" s="8">
        <v>0.87975999999999999</v>
      </c>
      <c r="L623" s="8">
        <v>6.0078899999999997</v>
      </c>
      <c r="M623" s="13">
        <f xml:space="preserve"> stats_auc_ic_summarypage[[#This Row],[AVG_IC50_TCELL]] / stats_auc_ic_summarypage[[#This Row],[AVG_IC50_SOLIDTUMORS]]</f>
        <v>0.14643410581751665</v>
      </c>
      <c r="N623" s="8">
        <v>-3.0454880956247892</v>
      </c>
      <c r="O623" s="20">
        <v>2.4628274266397213E-3</v>
      </c>
      <c r="P623" s="10">
        <v>21</v>
      </c>
      <c r="Q623" s="10">
        <v>429</v>
      </c>
      <c r="R623" s="11" t="s">
        <v>135</v>
      </c>
    </row>
    <row r="624" spans="1:18">
      <c r="A624" s="17" t="s">
        <v>1153</v>
      </c>
      <c r="B624" s="6" t="s">
        <v>1154</v>
      </c>
      <c r="C624" s="17" t="s">
        <v>1155</v>
      </c>
      <c r="D624" s="26">
        <v>-1.09771</v>
      </c>
      <c r="E624" s="26">
        <v>10.841749999999999</v>
      </c>
      <c r="F624" s="26">
        <v>11.93946</v>
      </c>
      <c r="G624" s="30">
        <f xml:space="preserve"> stats_auc_ic_summarypage[[#This Row],[AVG_AUC_TCELL]]/stats_auc_ic_summarypage[[#This Row],[AVG_AUC_SOLIDTUMORS]]</f>
        <v>0.90806033103674699</v>
      </c>
      <c r="H624" s="26">
        <v>-6.6534863343339685</v>
      </c>
      <c r="I624" s="27">
        <v>5.4261791637758302E-7</v>
      </c>
      <c r="J624" s="8">
        <v>-5.1095600000000001</v>
      </c>
      <c r="K624" s="8">
        <v>2.0925799999999999</v>
      </c>
      <c r="L624" s="8">
        <v>7.2021499999999996</v>
      </c>
      <c r="M624" s="13">
        <f xml:space="preserve"> stats_auc_ic_summarypage[[#This Row],[AVG_IC50_TCELL]] / stats_auc_ic_summarypage[[#This Row],[AVG_IC50_SOLIDTUMORS]]</f>
        <v>0.29054934984692071</v>
      </c>
      <c r="N624" s="8">
        <v>-6.5575489714868018</v>
      </c>
      <c r="O624" s="20">
        <v>1.6406595468260597E-10</v>
      </c>
      <c r="P624" s="10">
        <v>20</v>
      </c>
      <c r="Q624" s="10">
        <v>445</v>
      </c>
      <c r="R624" s="11" t="s">
        <v>135</v>
      </c>
    </row>
    <row r="625" spans="1:18">
      <c r="A625" s="17" t="s">
        <v>1156</v>
      </c>
      <c r="B625" s="6" t="s">
        <v>1157</v>
      </c>
      <c r="C625" s="17" t="s">
        <v>1158</v>
      </c>
      <c r="D625" s="26">
        <v>-0.73041</v>
      </c>
      <c r="E625" s="26">
        <v>11.81382</v>
      </c>
      <c r="F625" s="26">
        <v>12.544230000000001</v>
      </c>
      <c r="G625" s="30">
        <f xml:space="preserve"> stats_auc_ic_summarypage[[#This Row],[AVG_AUC_TCELL]]/stats_auc_ic_summarypage[[#This Row],[AVG_AUC_SOLIDTUMORS]]</f>
        <v>0.94177322960436782</v>
      </c>
      <c r="H625" s="26">
        <v>-1.9804540126543262</v>
      </c>
      <c r="I625" s="27">
        <v>7.3601255709542207E-2</v>
      </c>
      <c r="J625" s="8">
        <v>-5.0947800000000001</v>
      </c>
      <c r="K625" s="8">
        <v>14.15109</v>
      </c>
      <c r="L625" s="8">
        <v>19.24587</v>
      </c>
      <c r="M625" s="13">
        <f xml:space="preserve"> stats_auc_ic_summarypage[[#This Row],[AVG_IC50_TCELL]] / stats_auc_ic_summarypage[[#This Row],[AVG_IC50_SOLIDTUMORS]]</f>
        <v>0.7352793092751847</v>
      </c>
      <c r="N625" s="8">
        <v>-0.85753010331750512</v>
      </c>
      <c r="O625" s="20">
        <v>0.40864112300442945</v>
      </c>
      <c r="P625" s="10">
        <v>11</v>
      </c>
      <c r="Q625" s="10">
        <v>302</v>
      </c>
      <c r="R625" s="11" t="s">
        <v>135</v>
      </c>
    </row>
    <row r="626" spans="1:18">
      <c r="A626" s="17" t="s">
        <v>373</v>
      </c>
      <c r="B626" s="6" t="s">
        <v>1159</v>
      </c>
      <c r="C626" s="17" t="s">
        <v>1160</v>
      </c>
      <c r="D626" s="26">
        <v>-0.14537</v>
      </c>
      <c r="E626" s="26">
        <v>14.80833</v>
      </c>
      <c r="F626" s="26">
        <v>14.953709999999999</v>
      </c>
      <c r="G626" s="30">
        <f xml:space="preserve"> stats_auc_ic_summarypage[[#This Row],[AVG_AUC_TCELL]]/stats_auc_ic_summarypage[[#This Row],[AVG_AUC_SOLIDTUMORS]]</f>
        <v>0.99027799790152415</v>
      </c>
      <c r="H626" s="26">
        <v>-0.2900893462066032</v>
      </c>
      <c r="I626" s="27">
        <v>0.77867847748942187</v>
      </c>
      <c r="J626" s="8">
        <v>-5.0795199999999996</v>
      </c>
      <c r="K626" s="8">
        <v>1.31673</v>
      </c>
      <c r="L626" s="8">
        <v>6.3962500000000002</v>
      </c>
      <c r="M626" s="13">
        <f xml:space="preserve"> stats_auc_ic_summarypage[[#This Row],[AVG_IC50_TCELL]] / stats_auc_ic_summarypage[[#This Row],[AVG_IC50_SOLIDTUMORS]]</f>
        <v>0.20585968340824701</v>
      </c>
      <c r="N626" s="8">
        <v>-2.2469856563796236</v>
      </c>
      <c r="O626" s="20">
        <v>2.6208984975489132E-2</v>
      </c>
      <c r="P626" s="10">
        <v>9</v>
      </c>
      <c r="Q626" s="10">
        <v>133</v>
      </c>
      <c r="R626" s="11" t="s">
        <v>135</v>
      </c>
    </row>
    <row r="627" spans="1:18">
      <c r="A627" s="17" t="s">
        <v>22</v>
      </c>
      <c r="B627" s="6" t="s">
        <v>22</v>
      </c>
      <c r="C627" s="17" t="s">
        <v>1161</v>
      </c>
      <c r="D627" s="26">
        <v>3.5799999999999998E-3</v>
      </c>
      <c r="E627" s="26">
        <v>0.95431999999999995</v>
      </c>
      <c r="F627" s="26">
        <v>0.95074999999999998</v>
      </c>
      <c r="G627" s="30">
        <f xml:space="preserve"> stats_auc_ic_summarypage[[#This Row],[AVG_AUC_TCELL]]/stats_auc_ic_summarypage[[#This Row],[AVG_AUC_SOLIDTUMORS]]</f>
        <v>1.0037549303181699</v>
      </c>
      <c r="H627" s="26">
        <v>0.14538000000000001</v>
      </c>
      <c r="I627" s="27">
        <v>0.88571999999999995</v>
      </c>
      <c r="J627" s="8">
        <v>-5.05708</v>
      </c>
      <c r="K627" s="8">
        <v>13.334009999999999</v>
      </c>
      <c r="L627" s="8">
        <v>18.391089999999998</v>
      </c>
      <c r="M627" s="13">
        <f xml:space="preserve"> stats_auc_ic_summarypage[[#This Row],[AVG_IC50_TCELL]] / stats_auc_ic_summarypage[[#This Row],[AVG_IC50_SOLIDTUMORS]]</f>
        <v>0.72502554225986604</v>
      </c>
      <c r="N627" s="8">
        <v>-2.59965</v>
      </c>
      <c r="O627" s="20">
        <v>1.469E-2</v>
      </c>
      <c r="P627" s="10">
        <v>23</v>
      </c>
      <c r="Q627" s="10">
        <v>791</v>
      </c>
      <c r="R627" s="11" t="s">
        <v>21</v>
      </c>
    </row>
    <row r="628" spans="1:18">
      <c r="A628" s="17" t="s">
        <v>622</v>
      </c>
      <c r="B628" s="6" t="s">
        <v>1162</v>
      </c>
      <c r="C628" s="17" t="s">
        <v>1163</v>
      </c>
      <c r="D628" s="26">
        <v>-3.69868</v>
      </c>
      <c r="E628" s="26">
        <v>6.0308700000000002</v>
      </c>
      <c r="F628" s="26">
        <v>9.7295499999999997</v>
      </c>
      <c r="G628" s="30">
        <f xml:space="preserve"> stats_auc_ic_summarypage[[#This Row],[AVG_AUC_TCELL]]/stats_auc_ic_summarypage[[#This Row],[AVG_AUC_SOLIDTUMORS]]</f>
        <v>0.61985086668962086</v>
      </c>
      <c r="H628" s="26">
        <v>-7.9953822736212956</v>
      </c>
      <c r="I628" s="27">
        <v>1.1474593968508797E-6</v>
      </c>
      <c r="J628" s="8">
        <v>-5.0333699999999997</v>
      </c>
      <c r="K628" s="8">
        <v>7.3429999999999995E-2</v>
      </c>
      <c r="L628" s="8">
        <v>5.1067999999999998</v>
      </c>
      <c r="M628" s="13">
        <f xml:space="preserve"> stats_auc_ic_summarypage[[#This Row],[AVG_IC50_TCELL]] / stats_auc_ic_summarypage[[#This Row],[AVG_IC50_SOLIDTUMORS]]</f>
        <v>1.4378867392496279E-2</v>
      </c>
      <c r="N628" s="8">
        <v>-4.1543790129701668</v>
      </c>
      <c r="O628" s="20">
        <v>4.2290141866603226E-5</v>
      </c>
      <c r="P628" s="10">
        <v>13</v>
      </c>
      <c r="Q628" s="10">
        <v>309</v>
      </c>
      <c r="R628" s="11" t="s">
        <v>135</v>
      </c>
    </row>
    <row r="629" spans="1:18">
      <c r="A629" s="17" t="s">
        <v>1164</v>
      </c>
      <c r="B629" s="6" t="s">
        <v>1165</v>
      </c>
      <c r="C629" s="17" t="s">
        <v>322</v>
      </c>
      <c r="D629" s="26">
        <v>0.14035</v>
      </c>
      <c r="E629" s="26">
        <v>12.9251</v>
      </c>
      <c r="F629" s="26">
        <v>12.784739999999999</v>
      </c>
      <c r="G629" s="30">
        <f xml:space="preserve"> stats_auc_ic_summarypage[[#This Row],[AVG_AUC_TCELL]]/stats_auc_ic_summarypage[[#This Row],[AVG_AUC_SOLIDTUMORS]]</f>
        <v>1.0109787136852217</v>
      </c>
      <c r="H629" s="26">
        <v>0.33826859548781313</v>
      </c>
      <c r="I629" s="27">
        <v>0.73854266054812368</v>
      </c>
      <c r="J629" s="8">
        <v>-5.0120800000000001</v>
      </c>
      <c r="K629" s="8">
        <v>7.5549200000000001</v>
      </c>
      <c r="L629" s="8">
        <v>12.567</v>
      </c>
      <c r="M629" s="13">
        <f xml:space="preserve"> stats_auc_ic_summarypage[[#This Row],[AVG_IC50_TCELL]] / stats_auc_ic_summarypage[[#This Row],[AVG_IC50_SOLIDTUMORS]]</f>
        <v>0.60117132171560439</v>
      </c>
      <c r="N629" s="8">
        <v>-3.5800124895233449</v>
      </c>
      <c r="O629" s="20">
        <v>1.1922472888321008E-3</v>
      </c>
      <c r="P629" s="10">
        <v>21</v>
      </c>
      <c r="Q629" s="10">
        <v>437</v>
      </c>
      <c r="R629" s="11" t="s">
        <v>135</v>
      </c>
    </row>
    <row r="630" spans="1:18">
      <c r="A630" s="17" t="s">
        <v>22</v>
      </c>
      <c r="B630" s="6" t="s">
        <v>785</v>
      </c>
      <c r="C630" s="17" t="s">
        <v>1166</v>
      </c>
      <c r="D630" s="26">
        <v>-4.7044600000000001</v>
      </c>
      <c r="E630" s="26">
        <v>3.1373600000000001</v>
      </c>
      <c r="F630" s="26">
        <v>7.8418200000000002</v>
      </c>
      <c r="G630" s="30">
        <f xml:space="preserve"> stats_auc_ic_summarypage[[#This Row],[AVG_AUC_TCELL]]/stats_auc_ic_summarypage[[#This Row],[AVG_AUC_SOLIDTUMORS]]</f>
        <v>0.40008059353568431</v>
      </c>
      <c r="H630" s="26">
        <v>-10.38150121966847</v>
      </c>
      <c r="I630" s="27">
        <v>1.8641882399567724E-10</v>
      </c>
      <c r="J630" s="8">
        <v>-4.9416200000000003</v>
      </c>
      <c r="K630" s="8">
        <v>1.3799999999999999E-3</v>
      </c>
      <c r="L630" s="8">
        <v>4.9429999999999996</v>
      </c>
      <c r="M630" s="13">
        <f xml:space="preserve"> stats_auc_ic_summarypage[[#This Row],[AVG_IC50_TCELL]] / stats_auc_ic_summarypage[[#This Row],[AVG_IC50_SOLIDTUMORS]]</f>
        <v>2.7918268258142828E-4</v>
      </c>
      <c r="N630" s="8">
        <v>-2.8353038318832713</v>
      </c>
      <c r="O630" s="20">
        <v>4.8004580959919241E-3</v>
      </c>
      <c r="P630" s="10">
        <v>20</v>
      </c>
      <c r="Q630" s="10">
        <v>419</v>
      </c>
      <c r="R630" s="11" t="s">
        <v>135</v>
      </c>
    </row>
    <row r="631" spans="1:18">
      <c r="A631" s="17" t="s">
        <v>22</v>
      </c>
      <c r="B631" s="6" t="s">
        <v>1167</v>
      </c>
      <c r="C631" s="17" t="s">
        <v>1168</v>
      </c>
      <c r="D631" s="26">
        <v>-3.8962400000000001</v>
      </c>
      <c r="E631" s="26">
        <v>6.8717699999999997</v>
      </c>
      <c r="F631" s="26">
        <v>10.76801</v>
      </c>
      <c r="G631" s="30">
        <f xml:space="preserve"> stats_auc_ic_summarypage[[#This Row],[AVG_AUC_TCELL]]/stats_auc_ic_summarypage[[#This Row],[AVG_AUC_SOLIDTUMORS]]</f>
        <v>0.63816526916301153</v>
      </c>
      <c r="H631" s="26">
        <v>-6.3609886924546108</v>
      </c>
      <c r="I631" s="27">
        <v>3.1191932361274879E-6</v>
      </c>
      <c r="J631" s="8">
        <v>-4.8912699999999996</v>
      </c>
      <c r="K631" s="8">
        <v>0.51724999999999999</v>
      </c>
      <c r="L631" s="8">
        <v>5.4085099999999997</v>
      </c>
      <c r="M631" s="13">
        <f xml:space="preserve"> stats_auc_ic_summarypage[[#This Row],[AVG_IC50_TCELL]] / stats_auc_ic_summarypage[[#This Row],[AVG_IC50_SOLIDTUMORS]]</f>
        <v>9.5636321278873476E-2</v>
      </c>
      <c r="N631" s="8">
        <v>-3.6594291520627862</v>
      </c>
      <c r="O631" s="20">
        <v>2.8368635847318176E-4</v>
      </c>
      <c r="P631" s="10">
        <v>19</v>
      </c>
      <c r="Q631" s="10">
        <v>425</v>
      </c>
      <c r="R631" s="11" t="s">
        <v>135</v>
      </c>
    </row>
    <row r="632" spans="1:18">
      <c r="A632" s="17" t="s">
        <v>402</v>
      </c>
      <c r="B632" s="6" t="s">
        <v>1169</v>
      </c>
      <c r="C632" s="17" t="s">
        <v>1170</v>
      </c>
      <c r="D632" s="26">
        <v>-0.10882</v>
      </c>
      <c r="E632" s="26">
        <v>14.4116</v>
      </c>
      <c r="F632" s="26">
        <v>14.52042</v>
      </c>
      <c r="G632" s="30">
        <f xml:space="preserve"> stats_auc_ic_summarypage[[#This Row],[AVG_AUC_TCELL]]/stats_auc_ic_summarypage[[#This Row],[AVG_AUC_SOLIDTUMORS]]</f>
        <v>0.99250572641838186</v>
      </c>
      <c r="H632" s="26">
        <v>-0.20177401540597367</v>
      </c>
      <c r="I632" s="27">
        <v>0.84973317117157721</v>
      </c>
      <c r="J632" s="8">
        <v>-4.87859</v>
      </c>
      <c r="K632" s="8">
        <v>2.0300000000000001E-3</v>
      </c>
      <c r="L632" s="8">
        <v>4.8806200000000004</v>
      </c>
      <c r="M632" s="13">
        <f xml:space="preserve"> stats_auc_ic_summarypage[[#This Row],[AVG_IC50_TCELL]] / stats_auc_ic_summarypage[[#This Row],[AVG_IC50_SOLIDTUMORS]]</f>
        <v>4.1593076289487809E-4</v>
      </c>
      <c r="N632" s="8">
        <v>-2.0289601702038706</v>
      </c>
      <c r="O632" s="20">
        <v>4.3880156395973216E-2</v>
      </c>
      <c r="P632" s="10">
        <v>4</v>
      </c>
      <c r="Q632" s="10">
        <v>188</v>
      </c>
      <c r="R632" s="11" t="s">
        <v>135</v>
      </c>
    </row>
    <row r="633" spans="1:18">
      <c r="A633" s="17" t="s">
        <v>1171</v>
      </c>
      <c r="B633" s="6" t="s">
        <v>67</v>
      </c>
      <c r="C633" s="17" t="s">
        <v>1172</v>
      </c>
      <c r="D633" s="26">
        <v>-5.5300000000000002E-3</v>
      </c>
      <c r="E633" s="26">
        <v>0.67098999999999998</v>
      </c>
      <c r="F633" s="26">
        <v>0.67652000000000001</v>
      </c>
      <c r="G633" s="30">
        <f xml:space="preserve"> stats_auc_ic_summarypage[[#This Row],[AVG_AUC_TCELL]]/stats_auc_ic_summarypage[[#This Row],[AVG_AUC_SOLIDTUMORS]]</f>
        <v>0.99182581446224793</v>
      </c>
      <c r="H633" s="26">
        <v>-0.19946</v>
      </c>
      <c r="I633" s="27">
        <v>0.84353999999999996</v>
      </c>
      <c r="J633" s="8">
        <v>-4.8738999999999999</v>
      </c>
      <c r="K633" s="8">
        <v>2.5343100000000001</v>
      </c>
      <c r="L633" s="8">
        <v>7.4082100000000004</v>
      </c>
      <c r="M633" s="13">
        <f xml:space="preserve"> stats_auc_ic_summarypage[[#This Row],[AVG_IC50_TCELL]] / stats_auc_ic_summarypage[[#This Row],[AVG_IC50_SOLIDTUMORS]]</f>
        <v>0.34209478403015031</v>
      </c>
      <c r="N633" s="8">
        <v>-4.8432500000000003</v>
      </c>
      <c r="O633" s="20">
        <v>0</v>
      </c>
      <c r="P633" s="10">
        <v>23</v>
      </c>
      <c r="Q633" s="10">
        <v>761</v>
      </c>
      <c r="R633" s="11" t="s">
        <v>21</v>
      </c>
    </row>
    <row r="634" spans="1:18">
      <c r="A634" s="17" t="s">
        <v>486</v>
      </c>
      <c r="B634" s="6" t="s">
        <v>487</v>
      </c>
      <c r="C634" s="17" t="s">
        <v>1173</v>
      </c>
      <c r="D634" s="26">
        <v>-0.60129999999999995</v>
      </c>
      <c r="E634" s="26">
        <v>13.99058</v>
      </c>
      <c r="F634" s="26">
        <v>14.59188</v>
      </c>
      <c r="G634" s="30">
        <f xml:space="preserve"> stats_auc_ic_summarypage[[#This Row],[AVG_AUC_TCELL]]/stats_auc_ic_summarypage[[#This Row],[AVG_AUC_SOLIDTUMORS]]</f>
        <v>0.95879215015474362</v>
      </c>
      <c r="H634" s="26">
        <v>-2.6106309268076235</v>
      </c>
      <c r="I634" s="27">
        <v>1.7286293319181027E-2</v>
      </c>
      <c r="J634" s="8">
        <v>-4.8658400000000004</v>
      </c>
      <c r="K634" s="8">
        <v>13.57977</v>
      </c>
      <c r="L634" s="8">
        <v>18.445609999999999</v>
      </c>
      <c r="M634" s="13">
        <f xml:space="preserve"> stats_auc_ic_summarypage[[#This Row],[AVG_IC50_TCELL]] / stats_auc_ic_summarypage[[#This Row],[AVG_IC50_SOLIDTUMORS]]</f>
        <v>0.73620606745995398</v>
      </c>
      <c r="N634" s="8">
        <v>-1.0078250994209221</v>
      </c>
      <c r="O634" s="20">
        <v>0.31687258168939686</v>
      </c>
      <c r="P634" s="10">
        <v>19</v>
      </c>
      <c r="Q634" s="10">
        <v>367</v>
      </c>
      <c r="R634" s="11" t="s">
        <v>135</v>
      </c>
    </row>
    <row r="635" spans="1:18">
      <c r="A635" s="17" t="s">
        <v>1174</v>
      </c>
      <c r="B635" s="6" t="s">
        <v>1175</v>
      </c>
      <c r="C635" s="17" t="s">
        <v>1176</v>
      </c>
      <c r="D635" s="26">
        <v>-0.76522000000000001</v>
      </c>
      <c r="E635" s="26">
        <v>12.4</v>
      </c>
      <c r="F635" s="26">
        <v>13.16522</v>
      </c>
      <c r="G635" s="30">
        <f xml:space="preserve"> stats_auc_ic_summarypage[[#This Row],[AVG_AUC_TCELL]]/stats_auc_ic_summarypage[[#This Row],[AVG_AUC_SOLIDTUMORS]]</f>
        <v>0.94187563899425919</v>
      </c>
      <c r="H635" s="26">
        <v>-3.9465515616635685</v>
      </c>
      <c r="I635" s="27">
        <v>9.338534107306575E-4</v>
      </c>
      <c r="J635" s="8">
        <v>-4.8655200000000001</v>
      </c>
      <c r="K635" s="8">
        <v>8.2649399999999993</v>
      </c>
      <c r="L635" s="8">
        <v>13.130459999999999</v>
      </c>
      <c r="M635" s="13">
        <f xml:space="preserve"> stats_auc_ic_summarypage[[#This Row],[AVG_IC50_TCELL]] / stats_auc_ic_summarypage[[#This Row],[AVG_IC50_SOLIDTUMORS]]</f>
        <v>0.62944786397430097</v>
      </c>
      <c r="N635" s="8">
        <v>-2.7691367965996201</v>
      </c>
      <c r="O635" s="20">
        <v>1.0153695810802327E-2</v>
      </c>
      <c r="P635" s="10">
        <v>17</v>
      </c>
      <c r="Q635" s="10">
        <v>429</v>
      </c>
      <c r="R635" s="11" t="s">
        <v>135</v>
      </c>
    </row>
    <row r="636" spans="1:18">
      <c r="A636" s="17" t="s">
        <v>22</v>
      </c>
      <c r="B636" s="6" t="s">
        <v>1177</v>
      </c>
      <c r="C636" s="17" t="s">
        <v>1178</v>
      </c>
      <c r="D636" s="26">
        <v>-1.5955699999999999</v>
      </c>
      <c r="E636" s="26">
        <v>10.536709999999999</v>
      </c>
      <c r="F636" s="26">
        <v>12.13228</v>
      </c>
      <c r="G636" s="30">
        <f xml:space="preserve"> stats_auc_ic_summarypage[[#This Row],[AVG_AUC_TCELL]]/stats_auc_ic_summarypage[[#This Row],[AVG_AUC_SOLIDTUMORS]]</f>
        <v>0.86848556083440209</v>
      </c>
      <c r="H636" s="26">
        <v>-3.4513605916407344</v>
      </c>
      <c r="I636" s="27">
        <v>2.3833034611131353E-3</v>
      </c>
      <c r="J636" s="8">
        <v>-4.8544200000000002</v>
      </c>
      <c r="K636" s="8">
        <v>27.5776</v>
      </c>
      <c r="L636" s="8">
        <v>32.432020000000001</v>
      </c>
      <c r="M636" s="13">
        <f xml:space="preserve"> stats_auc_ic_summarypage[[#This Row],[AVG_IC50_TCELL]] / stats_auc_ic_summarypage[[#This Row],[AVG_IC50_SOLIDTUMORS]]</f>
        <v>0.85032014657119726</v>
      </c>
      <c r="N636" s="8">
        <v>-0.31535755316755532</v>
      </c>
      <c r="O636" s="20">
        <v>0.75552500045611171</v>
      </c>
      <c r="P636" s="10">
        <v>20</v>
      </c>
      <c r="Q636" s="10">
        <v>381</v>
      </c>
      <c r="R636" s="11" t="s">
        <v>135</v>
      </c>
    </row>
    <row r="637" spans="1:18">
      <c r="A637" s="17" t="s">
        <v>265</v>
      </c>
      <c r="B637" s="6" t="s">
        <v>85</v>
      </c>
      <c r="C637" s="17" t="s">
        <v>266</v>
      </c>
      <c r="D637" s="26">
        <v>-0.13527</v>
      </c>
      <c r="E637" s="26">
        <v>0.63388</v>
      </c>
      <c r="F637" s="26">
        <v>0.76915</v>
      </c>
      <c r="G637" s="30">
        <f xml:space="preserve"> stats_auc_ic_summarypage[[#This Row],[AVG_AUC_TCELL]]/stats_auc_ic_summarypage[[#This Row],[AVG_AUC_SOLIDTUMORS]]</f>
        <v>0.82413053370603917</v>
      </c>
      <c r="H637" s="26">
        <v>-4.1437299999999997</v>
      </c>
      <c r="I637" s="27">
        <v>3.5E-4</v>
      </c>
      <c r="J637" s="8">
        <v>-4.8118699999999999</v>
      </c>
      <c r="K637" s="8">
        <v>3.0531100000000002</v>
      </c>
      <c r="L637" s="8">
        <v>7.8649800000000001</v>
      </c>
      <c r="M637" s="13">
        <f xml:space="preserve"> stats_auc_ic_summarypage[[#This Row],[AVG_IC50_TCELL]] / stats_auc_ic_summarypage[[#This Row],[AVG_IC50_SOLIDTUMORS]]</f>
        <v>0.38819043405069054</v>
      </c>
      <c r="N637" s="8">
        <v>-2.10168</v>
      </c>
      <c r="O637" s="20">
        <v>4.3020000000000003E-2</v>
      </c>
      <c r="P637" s="10">
        <v>22</v>
      </c>
      <c r="Q637" s="10">
        <v>255</v>
      </c>
      <c r="R637" s="11" t="s">
        <v>21</v>
      </c>
    </row>
    <row r="638" spans="1:18">
      <c r="A638" s="17" t="s">
        <v>22</v>
      </c>
      <c r="B638" s="6" t="s">
        <v>1179</v>
      </c>
      <c r="C638" s="17" t="s">
        <v>1180</v>
      </c>
      <c r="D638" s="26">
        <v>-0.27528999999999998</v>
      </c>
      <c r="E638" s="26">
        <v>13.896750000000001</v>
      </c>
      <c r="F638" s="26">
        <v>14.172040000000001</v>
      </c>
      <c r="G638" s="30">
        <f xml:space="preserve"> stats_auc_ic_summarypage[[#This Row],[AVG_AUC_TCELL]]/stats_auc_ic_summarypage[[#This Row],[AVG_AUC_SOLIDTUMORS]]</f>
        <v>0.9805751324438825</v>
      </c>
      <c r="H638" s="26">
        <v>-0.91491196628430915</v>
      </c>
      <c r="I638" s="27">
        <v>0.37111224696684764</v>
      </c>
      <c r="J638" s="8">
        <v>-4.8101399999999996</v>
      </c>
      <c r="K638" s="8">
        <v>6.7093800000000003</v>
      </c>
      <c r="L638" s="8">
        <v>11.51953</v>
      </c>
      <c r="M638" s="13">
        <f xml:space="preserve"> stats_auc_ic_summarypage[[#This Row],[AVG_IC50_TCELL]] / stats_auc_ic_summarypage[[#This Row],[AVG_IC50_SOLIDTUMORS]]</f>
        <v>0.58243522088140753</v>
      </c>
      <c r="N638" s="8">
        <v>-2.0870924062717942</v>
      </c>
      <c r="O638" s="20">
        <v>4.4265298620094699E-2</v>
      </c>
      <c r="P638" s="10">
        <v>19</v>
      </c>
      <c r="Q638" s="10">
        <v>413</v>
      </c>
      <c r="R638" s="11" t="s">
        <v>135</v>
      </c>
    </row>
    <row r="639" spans="1:18">
      <c r="A639" s="17" t="s">
        <v>1181</v>
      </c>
      <c r="B639" s="6" t="s">
        <v>1182</v>
      </c>
      <c r="C639" s="17" t="s">
        <v>1183</v>
      </c>
      <c r="D639" s="26">
        <v>-1.2074499999999999</v>
      </c>
      <c r="E639" s="26">
        <v>11.18552</v>
      </c>
      <c r="F639" s="26">
        <v>12.39298</v>
      </c>
      <c r="G639" s="30">
        <f xml:space="preserve"> stats_auc_ic_summarypage[[#This Row],[AVG_AUC_TCELL]]/stats_auc_ic_summarypage[[#This Row],[AVG_AUC_SOLIDTUMORS]]</f>
        <v>0.90256903505048836</v>
      </c>
      <c r="H639" s="26">
        <v>-5.417596970551009</v>
      </c>
      <c r="I639" s="27">
        <v>1.2102324349175663E-5</v>
      </c>
      <c r="J639" s="8">
        <v>-4.7505199999999999</v>
      </c>
      <c r="K639" s="8">
        <v>2.22072</v>
      </c>
      <c r="L639" s="8">
        <v>6.9712399999999999</v>
      </c>
      <c r="M639" s="13">
        <f xml:space="preserve"> stats_auc_ic_summarypage[[#This Row],[AVG_IC50_TCELL]] / stats_auc_ic_summarypage[[#This Row],[AVG_IC50_SOLIDTUMORS]]</f>
        <v>0.31855451827795345</v>
      </c>
      <c r="N639" s="8">
        <v>-3.6791255527968474</v>
      </c>
      <c r="O639" s="20">
        <v>2.6532625046859386E-4</v>
      </c>
      <c r="P639" s="10">
        <v>22</v>
      </c>
      <c r="Q639" s="10">
        <v>430</v>
      </c>
      <c r="R639" s="11" t="s">
        <v>135</v>
      </c>
    </row>
    <row r="640" spans="1:18">
      <c r="A640" s="17" t="s">
        <v>1184</v>
      </c>
      <c r="B640" s="6" t="s">
        <v>1185</v>
      </c>
      <c r="C640" s="17" t="s">
        <v>1186</v>
      </c>
      <c r="D640" s="26">
        <v>-0.68615000000000004</v>
      </c>
      <c r="E640" s="26">
        <v>11.506220000000001</v>
      </c>
      <c r="F640" s="26">
        <v>12.19238</v>
      </c>
      <c r="G640" s="30">
        <f xml:space="preserve"> stats_auc_ic_summarypage[[#This Row],[AVG_AUC_TCELL]]/stats_auc_ic_summarypage[[#This Row],[AVG_AUC_SOLIDTUMORS]]</f>
        <v>0.94372222650540749</v>
      </c>
      <c r="H640" s="26">
        <v>-3.9176521056544065</v>
      </c>
      <c r="I640" s="27">
        <v>8.4001083821505344E-4</v>
      </c>
      <c r="J640" s="8">
        <v>-4.7231300000000003</v>
      </c>
      <c r="K640" s="8">
        <v>6.5542199999999999</v>
      </c>
      <c r="L640" s="8">
        <v>11.27736</v>
      </c>
      <c r="M640" s="13">
        <f xml:space="preserve"> stats_auc_ic_summarypage[[#This Row],[AVG_IC50_TCELL]] / stats_auc_ic_summarypage[[#This Row],[AVG_IC50_SOLIDTUMORS]]</f>
        <v>0.58118389410287519</v>
      </c>
      <c r="N640" s="8">
        <v>-3.8034122765913589</v>
      </c>
      <c r="O640" s="20">
        <v>1.8453371881878788E-4</v>
      </c>
      <c r="P640" s="10">
        <v>18</v>
      </c>
      <c r="Q640" s="10">
        <v>443</v>
      </c>
      <c r="R640" s="11" t="s">
        <v>135</v>
      </c>
    </row>
    <row r="641" spans="1:18">
      <c r="A641" s="17" t="s">
        <v>22</v>
      </c>
      <c r="B641" s="6" t="s">
        <v>891</v>
      </c>
      <c r="C641" s="17" t="s">
        <v>1187</v>
      </c>
      <c r="D641" s="26">
        <v>-2.2454499999999999</v>
      </c>
      <c r="E641" s="26">
        <v>8.5745900000000006</v>
      </c>
      <c r="F641" s="26">
        <v>10.82005</v>
      </c>
      <c r="G641" s="30">
        <f xml:space="preserve"> stats_auc_ic_summarypage[[#This Row],[AVG_AUC_TCELL]]/stats_auc_ic_summarypage[[#This Row],[AVG_AUC_SOLIDTUMORS]]</f>
        <v>0.79247230835347349</v>
      </c>
      <c r="H641" s="26">
        <v>-6.9926941148759258</v>
      </c>
      <c r="I641" s="27">
        <v>9.2721284652542809E-7</v>
      </c>
      <c r="J641" s="8">
        <v>-4.6933199999999999</v>
      </c>
      <c r="K641" s="8">
        <v>1.0481799999999999</v>
      </c>
      <c r="L641" s="8">
        <v>5.7415000000000003</v>
      </c>
      <c r="M641" s="13">
        <f xml:space="preserve"> stats_auc_ic_summarypage[[#This Row],[AVG_IC50_TCELL]] / stats_auc_ic_summarypage[[#This Row],[AVG_IC50_SOLIDTUMORS]]</f>
        <v>0.18256204824523206</v>
      </c>
      <c r="N641" s="8">
        <v>-6.0848957277255007</v>
      </c>
      <c r="O641" s="20">
        <v>2.4920957852943405E-9</v>
      </c>
      <c r="P641" s="10">
        <v>19</v>
      </c>
      <c r="Q641" s="10">
        <v>447</v>
      </c>
      <c r="R641" s="11" t="s">
        <v>135</v>
      </c>
    </row>
    <row r="642" spans="1:18">
      <c r="A642" s="17" t="s">
        <v>102</v>
      </c>
      <c r="B642" s="6" t="s">
        <v>103</v>
      </c>
      <c r="C642" s="17" t="s">
        <v>104</v>
      </c>
      <c r="D642" s="26">
        <v>1.3270000000000001E-2</v>
      </c>
      <c r="E642" s="26">
        <v>0.98306000000000004</v>
      </c>
      <c r="F642" s="26">
        <v>0.96979000000000004</v>
      </c>
      <c r="G642" s="30">
        <f xml:space="preserve"> stats_auc_ic_summarypage[[#This Row],[AVG_AUC_TCELL]]/stats_auc_ic_summarypage[[#This Row],[AVG_AUC_SOLIDTUMORS]]</f>
        <v>1.0136833747512348</v>
      </c>
      <c r="H642" s="26">
        <v>5.6815699999999998</v>
      </c>
      <c r="I642" s="27">
        <v>0</v>
      </c>
      <c r="J642" s="8">
        <v>-4.6747100000000001</v>
      </c>
      <c r="K642" s="8">
        <v>6.6557599999999999</v>
      </c>
      <c r="L642" s="8">
        <v>11.33047</v>
      </c>
      <c r="M642" s="13">
        <f xml:space="preserve"> stats_auc_ic_summarypage[[#This Row],[AVG_IC50_TCELL]] / stats_auc_ic_summarypage[[#This Row],[AVG_IC50_SOLIDTUMORS]]</f>
        <v>0.5874213514532054</v>
      </c>
      <c r="N642" s="8">
        <v>-8.0607000000000006</v>
      </c>
      <c r="O642" s="20">
        <v>0</v>
      </c>
      <c r="P642" s="10">
        <v>22</v>
      </c>
      <c r="Q642" s="10">
        <v>732</v>
      </c>
      <c r="R642" s="11" t="s">
        <v>21</v>
      </c>
    </row>
    <row r="643" spans="1:18">
      <c r="A643" s="17" t="s">
        <v>931</v>
      </c>
      <c r="B643" s="6" t="s">
        <v>932</v>
      </c>
      <c r="C643" s="17" t="s">
        <v>1188</v>
      </c>
      <c r="D643" s="26">
        <v>-4.0289999999999999E-2</v>
      </c>
      <c r="E643" s="26">
        <v>14.89645</v>
      </c>
      <c r="F643" s="26">
        <v>14.93674</v>
      </c>
      <c r="G643" s="30">
        <f xml:space="preserve"> stats_auc_ic_summarypage[[#This Row],[AVG_AUC_TCELL]]/stats_auc_ic_summarypage[[#This Row],[AVG_AUC_SOLIDTUMORS]]</f>
        <v>0.99730262426741034</v>
      </c>
      <c r="H643" s="26">
        <v>-0.15901094588897022</v>
      </c>
      <c r="I643" s="27">
        <v>0.87513018980866031</v>
      </c>
      <c r="J643" s="8">
        <v>-4.6653200000000004</v>
      </c>
      <c r="K643" s="8">
        <v>1.7151400000000001</v>
      </c>
      <c r="L643" s="8">
        <v>6.3804600000000002</v>
      </c>
      <c r="M643" s="13">
        <f xml:space="preserve"> stats_auc_ic_summarypage[[#This Row],[AVG_IC50_TCELL]] / stats_auc_ic_summarypage[[#This Row],[AVG_IC50_SOLIDTUMORS]]</f>
        <v>0.26881133962128123</v>
      </c>
      <c r="N643" s="8">
        <v>-1.8204372697031501</v>
      </c>
      <c r="O643" s="20">
        <v>7.0257603114108183E-2</v>
      </c>
      <c r="P643" s="10">
        <v>20</v>
      </c>
      <c r="Q643" s="10">
        <v>401</v>
      </c>
      <c r="R643" s="11" t="s">
        <v>135</v>
      </c>
    </row>
    <row r="644" spans="1:18">
      <c r="A644" s="17" t="s">
        <v>1189</v>
      </c>
      <c r="B644" s="6" t="s">
        <v>19</v>
      </c>
      <c r="C644" s="17" t="s">
        <v>996</v>
      </c>
      <c r="D644" s="26">
        <v>4.62E-3</v>
      </c>
      <c r="E644" s="26">
        <v>0.78944000000000003</v>
      </c>
      <c r="F644" s="26">
        <v>0.78481999999999996</v>
      </c>
      <c r="G644" s="30">
        <f xml:space="preserve"> stats_auc_ic_summarypage[[#This Row],[AVG_AUC_TCELL]]/stats_auc_ic_summarypage[[#This Row],[AVG_AUC_SOLIDTUMORS]]</f>
        <v>1.0058867001350629</v>
      </c>
      <c r="H644" s="26">
        <v>0.24645</v>
      </c>
      <c r="I644" s="27">
        <v>0.8075</v>
      </c>
      <c r="J644" s="8">
        <v>-4.62357</v>
      </c>
      <c r="K644" s="8">
        <v>6.8840000000000003</v>
      </c>
      <c r="L644" s="8">
        <v>11.507580000000001</v>
      </c>
      <c r="M644" s="13">
        <f xml:space="preserve"> stats_auc_ic_summarypage[[#This Row],[AVG_IC50_TCELL]] / stats_auc_ic_summarypage[[#This Row],[AVG_IC50_SOLIDTUMORS]]</f>
        <v>0.59821439433834045</v>
      </c>
      <c r="N644" s="8">
        <v>-1.7895099999999999</v>
      </c>
      <c r="O644" s="20">
        <v>8.3610000000000004E-2</v>
      </c>
      <c r="P644" s="10">
        <v>23</v>
      </c>
      <c r="Q644" s="10">
        <v>772</v>
      </c>
      <c r="R644" s="11" t="s">
        <v>21</v>
      </c>
    </row>
    <row r="645" spans="1:18">
      <c r="A645" s="17" t="s">
        <v>1190</v>
      </c>
      <c r="B645" s="6" t="s">
        <v>44</v>
      </c>
      <c r="C645" s="17" t="s">
        <v>1191</v>
      </c>
      <c r="D645" s="26">
        <v>-6.4930000000000002E-2</v>
      </c>
      <c r="E645" s="26">
        <v>0.68079000000000001</v>
      </c>
      <c r="F645" s="26">
        <v>0.74572000000000005</v>
      </c>
      <c r="G645" s="30">
        <f xml:space="preserve"> stats_auc_ic_summarypage[[#This Row],[AVG_AUC_TCELL]]/stats_auc_ic_summarypage[[#This Row],[AVG_AUC_SOLIDTUMORS]]</f>
        <v>0.91292978597865149</v>
      </c>
      <c r="H645" s="26">
        <v>-3.6811425486323968</v>
      </c>
      <c r="I645" s="27">
        <v>1.2366816907905412E-3</v>
      </c>
      <c r="J645" s="8">
        <v>-4.6220999999999997</v>
      </c>
      <c r="K645" s="8">
        <v>1.73282</v>
      </c>
      <c r="L645" s="8">
        <v>6.3549199999999999</v>
      </c>
      <c r="M645" s="13">
        <f xml:space="preserve"> stats_auc_ic_summarypage[[#This Row],[AVG_IC50_TCELL]] / stats_auc_ic_summarypage[[#This Row],[AVG_IC50_SOLIDTUMORS]]</f>
        <v>0.27267377087359085</v>
      </c>
      <c r="N645" s="8">
        <v>-6.1612035264275944</v>
      </c>
      <c r="O645" s="20">
        <v>5.8801616380112675E-9</v>
      </c>
      <c r="P645" s="10">
        <v>23</v>
      </c>
      <c r="Q645" s="10">
        <v>626</v>
      </c>
      <c r="R645" s="11" t="s">
        <v>28</v>
      </c>
    </row>
    <row r="646" spans="1:18">
      <c r="A646" s="17" t="s">
        <v>618</v>
      </c>
      <c r="B646" s="6" t="s">
        <v>1192</v>
      </c>
      <c r="C646" s="17" t="s">
        <v>1193</v>
      </c>
      <c r="D646" s="26">
        <v>-2.1520299999999999</v>
      </c>
      <c r="E646" s="26">
        <v>9.9913299999999996</v>
      </c>
      <c r="F646" s="26">
        <v>12.143370000000001</v>
      </c>
      <c r="G646" s="30">
        <f xml:space="preserve"> stats_auc_ic_summarypage[[#This Row],[AVG_AUC_TCELL]]/stats_auc_ic_summarypage[[#This Row],[AVG_AUC_SOLIDTUMORS]]</f>
        <v>0.82278066138147798</v>
      </c>
      <c r="H646" s="26">
        <v>-9.0003367180370297</v>
      </c>
      <c r="I646" s="27">
        <v>1.2028450985874769E-8</v>
      </c>
      <c r="J646" s="8">
        <v>-4.6093999999999999</v>
      </c>
      <c r="K646" s="8">
        <v>0.97375999999999996</v>
      </c>
      <c r="L646" s="8">
        <v>5.5831600000000003</v>
      </c>
      <c r="M646" s="13">
        <f xml:space="preserve"> stats_auc_ic_summarypage[[#This Row],[AVG_IC50_TCELL]] / stats_auc_ic_summarypage[[#This Row],[AVG_IC50_SOLIDTUMORS]]</f>
        <v>0.17441019064472446</v>
      </c>
      <c r="N646" s="8">
        <v>-16.418217570024151</v>
      </c>
      <c r="O646" s="20">
        <v>3.4220347448231602E-41</v>
      </c>
      <c r="P646" s="10">
        <v>20</v>
      </c>
      <c r="Q646" s="10">
        <v>445</v>
      </c>
      <c r="R646" s="11" t="s">
        <v>135</v>
      </c>
    </row>
    <row r="647" spans="1:18">
      <c r="A647" s="17" t="s">
        <v>1194</v>
      </c>
      <c r="B647" s="6" t="s">
        <v>1195</v>
      </c>
      <c r="C647" s="17" t="s">
        <v>1196</v>
      </c>
      <c r="D647" s="26">
        <v>-2.66608</v>
      </c>
      <c r="E647" s="26">
        <v>10.39532</v>
      </c>
      <c r="F647" s="26">
        <v>13.061400000000001</v>
      </c>
      <c r="G647" s="30">
        <f xml:space="preserve"> stats_auc_ic_summarypage[[#This Row],[AVG_AUC_TCELL]]/stats_auc_ic_summarypage[[#This Row],[AVG_AUC_SOLIDTUMORS]]</f>
        <v>0.79588099284915859</v>
      </c>
      <c r="H647" s="26">
        <v>-10.019977985041237</v>
      </c>
      <c r="I647" s="27">
        <v>4.2165710302050515E-8</v>
      </c>
      <c r="J647" s="8">
        <v>-4.5547300000000002</v>
      </c>
      <c r="K647" s="8">
        <v>0.51395000000000002</v>
      </c>
      <c r="L647" s="8">
        <v>5.0686799999999996</v>
      </c>
      <c r="M647" s="13">
        <f xml:space="preserve"> stats_auc_ic_summarypage[[#This Row],[AVG_IC50_TCELL]] / stats_auc_ic_summarypage[[#This Row],[AVG_IC50_SOLIDTUMORS]]</f>
        <v>0.10139720795157715</v>
      </c>
      <c r="N647" s="8">
        <v>-2.4672665837325085</v>
      </c>
      <c r="O647" s="20">
        <v>1.4033785607872289E-2</v>
      </c>
      <c r="P647" s="10">
        <v>13</v>
      </c>
      <c r="Q647" s="10">
        <v>398</v>
      </c>
      <c r="R647" s="11" t="s">
        <v>135</v>
      </c>
    </row>
    <row r="648" spans="1:18">
      <c r="A648" s="17" t="s">
        <v>22</v>
      </c>
      <c r="B648" s="6" t="s">
        <v>1197</v>
      </c>
      <c r="C648" s="17" t="s">
        <v>1198</v>
      </c>
      <c r="D648" s="26">
        <v>-0.45716000000000001</v>
      </c>
      <c r="E648" s="26">
        <v>14.12228</v>
      </c>
      <c r="F648" s="26">
        <v>14.57943</v>
      </c>
      <c r="G648" s="30">
        <f xml:space="preserve"> stats_auc_ic_summarypage[[#This Row],[AVG_AUC_TCELL]]/stats_auc_ic_summarypage[[#This Row],[AVG_AUC_SOLIDTUMORS]]</f>
        <v>0.96864417881906217</v>
      </c>
      <c r="H648" s="26">
        <v>-1.9706709893033894</v>
      </c>
      <c r="I648" s="27">
        <v>6.3566293570528135E-2</v>
      </c>
      <c r="J648" s="8">
        <v>-4.5444800000000001</v>
      </c>
      <c r="K648" s="8">
        <v>4.1205999999999996</v>
      </c>
      <c r="L648" s="8">
        <v>8.6650700000000001</v>
      </c>
      <c r="M648" s="13">
        <f xml:space="preserve"> stats_auc_ic_summarypage[[#This Row],[AVG_IC50_TCELL]] / stats_auc_ic_summarypage[[#This Row],[AVG_IC50_SOLIDTUMORS]]</f>
        <v>0.47554145552199806</v>
      </c>
      <c r="N648" s="8">
        <v>-2.1650427340798855</v>
      </c>
      <c r="O648" s="20">
        <v>3.3965893274869756E-2</v>
      </c>
      <c r="P648" s="10">
        <v>18</v>
      </c>
      <c r="Q648" s="10">
        <v>396</v>
      </c>
      <c r="R648" s="11" t="s">
        <v>135</v>
      </c>
    </row>
    <row r="649" spans="1:18">
      <c r="A649" s="17" t="s">
        <v>22</v>
      </c>
      <c r="B649" s="6" t="s">
        <v>189</v>
      </c>
      <c r="C649" s="17" t="s">
        <v>1199</v>
      </c>
      <c r="D649" s="26">
        <v>-1.4190100000000001</v>
      </c>
      <c r="E649" s="26">
        <v>13.248329999999999</v>
      </c>
      <c r="F649" s="26">
        <v>14.667339999999999</v>
      </c>
      <c r="G649" s="30">
        <f xml:space="preserve"> stats_auc_ic_summarypage[[#This Row],[AVG_AUC_TCELL]]/stats_auc_ic_summarypage[[#This Row],[AVG_AUC_SOLIDTUMORS]]</f>
        <v>0.90325375971375854</v>
      </c>
      <c r="H649" s="26">
        <v>-6.4443353880779437</v>
      </c>
      <c r="I649" s="27">
        <v>9.5689431131286296E-5</v>
      </c>
      <c r="J649" s="8">
        <v>-4.5411400000000004</v>
      </c>
      <c r="K649" s="8">
        <v>14.064439999999999</v>
      </c>
      <c r="L649" s="8">
        <v>18.605589999999999</v>
      </c>
      <c r="M649" s="13">
        <f xml:space="preserve"> stats_auc_ic_summarypage[[#This Row],[AVG_IC50_TCELL]] / stats_auc_ic_summarypage[[#This Row],[AVG_IC50_SOLIDTUMORS]]</f>
        <v>0.75592550410924886</v>
      </c>
      <c r="N649" s="8">
        <v>-1.6857268222424475</v>
      </c>
      <c r="O649" s="20">
        <v>9.5745726836083705E-2</v>
      </c>
      <c r="P649" s="10">
        <v>9</v>
      </c>
      <c r="Q649" s="10">
        <v>126</v>
      </c>
      <c r="R649" s="11" t="s">
        <v>135</v>
      </c>
    </row>
    <row r="650" spans="1:18">
      <c r="A650" s="17" t="s">
        <v>347</v>
      </c>
      <c r="B650" s="6" t="s">
        <v>1200</v>
      </c>
      <c r="C650" s="17" t="s">
        <v>1201</v>
      </c>
      <c r="D650" s="26">
        <v>-0.83545000000000003</v>
      </c>
      <c r="E650" s="26">
        <v>10.49248</v>
      </c>
      <c r="F650" s="26">
        <v>11.32794</v>
      </c>
      <c r="G650" s="30">
        <f xml:space="preserve"> stats_auc_ic_summarypage[[#This Row],[AVG_AUC_TCELL]]/stats_auc_ic_summarypage[[#This Row],[AVG_AUC_SOLIDTUMORS]]</f>
        <v>0.92624784382685643</v>
      </c>
      <c r="H650" s="26">
        <v>-2.6059883155550341</v>
      </c>
      <c r="I650" s="27">
        <v>2.2722725692793797E-2</v>
      </c>
      <c r="J650" s="8">
        <v>-4.5273899999999996</v>
      </c>
      <c r="K650" s="8">
        <v>3.6154199999999999</v>
      </c>
      <c r="L650" s="8">
        <v>8.1428100000000008</v>
      </c>
      <c r="M650" s="13">
        <f xml:space="preserve"> stats_auc_ic_summarypage[[#This Row],[AVG_IC50_TCELL]] / stats_auc_ic_summarypage[[#This Row],[AVG_IC50_SOLIDTUMORS]]</f>
        <v>0.44400151790352466</v>
      </c>
      <c r="N650" s="8">
        <v>-5.8345479058322987</v>
      </c>
      <c r="O650" s="20">
        <v>7.9130514701787079E-8</v>
      </c>
      <c r="P650" s="10">
        <v>12</v>
      </c>
      <c r="Q650" s="10">
        <v>396</v>
      </c>
      <c r="R650" s="11" t="s">
        <v>135</v>
      </c>
    </row>
    <row r="651" spans="1:18">
      <c r="A651" s="17" t="s">
        <v>22</v>
      </c>
      <c r="B651" s="6" t="s">
        <v>22</v>
      </c>
      <c r="C651" s="17" t="s">
        <v>945</v>
      </c>
      <c r="D651" s="26">
        <v>-0.1885</v>
      </c>
      <c r="E651" s="26">
        <v>0.19979</v>
      </c>
      <c r="F651" s="26">
        <v>0.38829000000000002</v>
      </c>
      <c r="G651" s="30">
        <f xml:space="preserve"> stats_auc_ic_summarypage[[#This Row],[AVG_AUC_TCELL]]/stats_auc_ic_summarypage[[#This Row],[AVG_AUC_SOLIDTUMORS]]</f>
        <v>0.51453810296427926</v>
      </c>
      <c r="H651" s="26">
        <v>-4.6821700000000002</v>
      </c>
      <c r="I651" s="27">
        <v>1.2999999999999999E-4</v>
      </c>
      <c r="J651" s="8">
        <v>-4.5142300000000004</v>
      </c>
      <c r="K651" s="8">
        <v>0.46318999999999999</v>
      </c>
      <c r="L651" s="8">
        <v>4.9774200000000004</v>
      </c>
      <c r="M651" s="13">
        <f xml:space="preserve"> stats_auc_ic_summarypage[[#This Row],[AVG_IC50_TCELL]] / stats_auc_ic_summarypage[[#This Row],[AVG_IC50_SOLIDTUMORS]]</f>
        <v>9.3058251061795064E-2</v>
      </c>
      <c r="N651" s="8">
        <v>-2.7955899999999998</v>
      </c>
      <c r="O651" s="20">
        <v>5.3099999999999996E-3</v>
      </c>
      <c r="P651" s="10">
        <v>20</v>
      </c>
      <c r="Q651" s="10">
        <v>729</v>
      </c>
      <c r="R651" s="11" t="s">
        <v>21</v>
      </c>
    </row>
    <row r="652" spans="1:18">
      <c r="A652" s="17" t="s">
        <v>1202</v>
      </c>
      <c r="B652" s="6" t="s">
        <v>1203</v>
      </c>
      <c r="C652" s="17" t="s">
        <v>1204</v>
      </c>
      <c r="D652" s="26">
        <v>-4.4033899999999999</v>
      </c>
      <c r="E652" s="26">
        <v>6.0297200000000002</v>
      </c>
      <c r="F652" s="26">
        <v>10.433109999999999</v>
      </c>
      <c r="G652" s="30">
        <f xml:space="preserve"> stats_auc_ic_summarypage[[#This Row],[AVG_AUC_TCELL]]/stats_auc_ic_summarypage[[#This Row],[AVG_AUC_SOLIDTUMORS]]</f>
        <v>0.57794080576165696</v>
      </c>
      <c r="H652" s="26">
        <v>-15.026743731582163</v>
      </c>
      <c r="I652" s="27">
        <v>1.4372944272218363E-14</v>
      </c>
      <c r="J652" s="8">
        <v>-4.4572700000000003</v>
      </c>
      <c r="K652" s="8">
        <v>7.1650000000000005E-2</v>
      </c>
      <c r="L652" s="8">
        <v>4.5289099999999998</v>
      </c>
      <c r="M652" s="13">
        <f xml:space="preserve"> stats_auc_ic_summarypage[[#This Row],[AVG_IC50_TCELL]] / stats_auc_ic_summarypage[[#This Row],[AVG_IC50_SOLIDTUMORS]]</f>
        <v>1.5820583760772462E-2</v>
      </c>
      <c r="N652" s="8">
        <v>-3.2608741596448008</v>
      </c>
      <c r="O652" s="20">
        <v>1.1954294274212375E-3</v>
      </c>
      <c r="P652" s="10">
        <v>21</v>
      </c>
      <c r="Q652" s="10">
        <v>449</v>
      </c>
      <c r="R652" s="11" t="s">
        <v>135</v>
      </c>
    </row>
    <row r="653" spans="1:18">
      <c r="A653" s="17" t="s">
        <v>1105</v>
      </c>
      <c r="B653" s="6" t="s">
        <v>1106</v>
      </c>
      <c r="C653" s="17" t="s">
        <v>506</v>
      </c>
      <c r="D653" s="26">
        <v>-0.36248999999999998</v>
      </c>
      <c r="E653" s="26">
        <v>9.8677499999999991</v>
      </c>
      <c r="F653" s="26">
        <v>10.23024</v>
      </c>
      <c r="G653" s="30">
        <f xml:space="preserve"> stats_auc_ic_summarypage[[#This Row],[AVG_AUC_TCELL]]/stats_auc_ic_summarypage[[#This Row],[AVG_AUC_SOLIDTUMORS]]</f>
        <v>0.96456681368179031</v>
      </c>
      <c r="H653" s="26">
        <v>-1.5015122539012284</v>
      </c>
      <c r="I653" s="27">
        <v>0.14973541792320816</v>
      </c>
      <c r="J653" s="8">
        <v>-4.4169900000000002</v>
      </c>
      <c r="K653" s="8">
        <v>2.4187099999999999</v>
      </c>
      <c r="L653" s="8">
        <v>6.8356899999999996</v>
      </c>
      <c r="M653" s="13">
        <f xml:space="preserve"> stats_auc_ic_summarypage[[#This Row],[AVG_IC50_TCELL]] / stats_auc_ic_summarypage[[#This Row],[AVG_IC50_SOLIDTUMORS]]</f>
        <v>0.35383553086813474</v>
      </c>
      <c r="N653" s="8">
        <v>-8.5174648524825454</v>
      </c>
      <c r="O653" s="20">
        <v>6.5648124060962972E-15</v>
      </c>
      <c r="P653" s="10">
        <v>13</v>
      </c>
      <c r="Q653" s="10">
        <v>418</v>
      </c>
      <c r="R653" s="11" t="s">
        <v>135</v>
      </c>
    </row>
    <row r="654" spans="1:18">
      <c r="A654" s="17" t="s">
        <v>644</v>
      </c>
      <c r="B654" s="6" t="s">
        <v>19</v>
      </c>
      <c r="C654" s="17" t="s">
        <v>1205</v>
      </c>
      <c r="D654" s="26">
        <v>9.8700000000000003E-3</v>
      </c>
      <c r="E654" s="26">
        <v>0.97419999999999995</v>
      </c>
      <c r="F654" s="26">
        <v>0.96433999999999997</v>
      </c>
      <c r="G654" s="30">
        <f xml:space="preserve"> stats_auc_ic_summarypage[[#This Row],[AVG_AUC_TCELL]]/stats_auc_ic_summarypage[[#This Row],[AVG_AUC_SOLIDTUMORS]]</f>
        <v>1.0102246095775349</v>
      </c>
      <c r="H654" s="26">
        <v>1.60154</v>
      </c>
      <c r="I654" s="27">
        <v>0.12307999999999999</v>
      </c>
      <c r="J654" s="8">
        <v>-4.3932000000000002</v>
      </c>
      <c r="K654" s="8">
        <v>5.88218</v>
      </c>
      <c r="L654" s="8">
        <v>10.27538</v>
      </c>
      <c r="M654" s="13">
        <f xml:space="preserve"> stats_auc_ic_summarypage[[#This Row],[AVG_IC50_TCELL]] / stats_auc_ic_summarypage[[#This Row],[AVG_IC50_SOLIDTUMORS]]</f>
        <v>0.5724537681331493</v>
      </c>
      <c r="N654" s="8">
        <v>-6.0708799999999998</v>
      </c>
      <c r="O654" s="20">
        <v>0</v>
      </c>
      <c r="P654" s="10">
        <v>22</v>
      </c>
      <c r="Q654" s="10">
        <v>739</v>
      </c>
      <c r="R654" s="11" t="s">
        <v>21</v>
      </c>
    </row>
    <row r="655" spans="1:18">
      <c r="A655" s="17" t="s">
        <v>551</v>
      </c>
      <c r="B655" s="6" t="s">
        <v>85</v>
      </c>
      <c r="C655" s="17" t="s">
        <v>1206</v>
      </c>
      <c r="D655" s="26">
        <v>-0.27015</v>
      </c>
      <c r="E655" s="26">
        <v>0.36791000000000001</v>
      </c>
      <c r="F655" s="26">
        <v>0.63805999999999996</v>
      </c>
      <c r="G655" s="30">
        <f xml:space="preserve"> stats_auc_ic_summarypage[[#This Row],[AVG_AUC_TCELL]]/stats_auc_ic_summarypage[[#This Row],[AVG_AUC_SOLIDTUMORS]]</f>
        <v>0.57660721562235528</v>
      </c>
      <c r="H655" s="26">
        <v>-6.79535</v>
      </c>
      <c r="I655" s="27">
        <v>0</v>
      </c>
      <c r="J655" s="8">
        <v>-4.3846600000000002</v>
      </c>
      <c r="K655" s="8">
        <v>1.5379499999999999</v>
      </c>
      <c r="L655" s="8">
        <v>5.9226099999999997</v>
      </c>
      <c r="M655" s="13">
        <f xml:space="preserve"> stats_auc_ic_summarypage[[#This Row],[AVG_IC50_TCELL]] / stats_auc_ic_summarypage[[#This Row],[AVG_IC50_SOLIDTUMORS]]</f>
        <v>0.25967436653772574</v>
      </c>
      <c r="N655" s="8">
        <v>-2.8467500000000001</v>
      </c>
      <c r="O655" s="20">
        <v>7.1999999999999998E-3</v>
      </c>
      <c r="P655" s="10">
        <v>23</v>
      </c>
      <c r="Q655" s="10">
        <v>764</v>
      </c>
      <c r="R655" s="11" t="s">
        <v>21</v>
      </c>
    </row>
    <row r="656" spans="1:18">
      <c r="A656" s="17" t="s">
        <v>22</v>
      </c>
      <c r="B656" s="6" t="s">
        <v>243</v>
      </c>
      <c r="C656" s="17" t="s">
        <v>1207</v>
      </c>
      <c r="D656" s="26">
        <v>0.72431000000000001</v>
      </c>
      <c r="E656" s="26">
        <v>15.629860000000001</v>
      </c>
      <c r="F656" s="26">
        <v>14.90555</v>
      </c>
      <c r="G656" s="30">
        <f xml:space="preserve"> stats_auc_ic_summarypage[[#This Row],[AVG_AUC_TCELL]]/stats_auc_ic_summarypage[[#This Row],[AVG_AUC_SOLIDTUMORS]]</f>
        <v>1.0485933092036188</v>
      </c>
      <c r="H656" s="26">
        <v>2.4740401092306605</v>
      </c>
      <c r="I656" s="27">
        <v>2.6790374540020485E-2</v>
      </c>
      <c r="J656" s="8">
        <v>-4.3751199999999999</v>
      </c>
      <c r="K656" s="8">
        <v>0.20934</v>
      </c>
      <c r="L656" s="8">
        <v>4.58446</v>
      </c>
      <c r="M656" s="13">
        <f xml:space="preserve"> stats_auc_ic_summarypage[[#This Row],[AVG_IC50_TCELL]] / stats_auc_ic_summarypage[[#This Row],[AVG_IC50_SOLIDTUMORS]]</f>
        <v>4.56629570331075E-2</v>
      </c>
      <c r="N656" s="8">
        <v>-1.8981827354327643</v>
      </c>
      <c r="O656" s="20">
        <v>5.9143967509825687E-2</v>
      </c>
      <c r="P656" s="10">
        <v>12</v>
      </c>
      <c r="Q656" s="10">
        <v>196</v>
      </c>
      <c r="R656" s="11" t="s">
        <v>135</v>
      </c>
    </row>
    <row r="657" spans="1:18">
      <c r="A657" s="17" t="s">
        <v>1208</v>
      </c>
      <c r="B657" s="6" t="s">
        <v>1209</v>
      </c>
      <c r="C657" s="17" t="s">
        <v>1210</v>
      </c>
      <c r="D657" s="26">
        <v>-1.85067</v>
      </c>
      <c r="E657" s="26">
        <v>8.8949499999999997</v>
      </c>
      <c r="F657" s="26">
        <v>10.745620000000001</v>
      </c>
      <c r="G657" s="30">
        <f xml:space="preserve"> stats_auc_ic_summarypage[[#This Row],[AVG_AUC_TCELL]]/stats_auc_ic_summarypage[[#This Row],[AVG_AUC_SOLIDTUMORS]]</f>
        <v>0.8277744792762074</v>
      </c>
      <c r="H657" s="26">
        <v>-6.4724300494713551</v>
      </c>
      <c r="I657" s="27">
        <v>2.3055140663990611E-6</v>
      </c>
      <c r="J657" s="8">
        <v>-4.3429700000000002</v>
      </c>
      <c r="K657" s="8">
        <v>0.83133999999999997</v>
      </c>
      <c r="L657" s="8">
        <v>5.1743100000000002</v>
      </c>
      <c r="M657" s="13">
        <f xml:space="preserve"> stats_auc_ic_summarypage[[#This Row],[AVG_IC50_TCELL]] / stats_auc_ic_summarypage[[#This Row],[AVG_IC50_SOLIDTUMORS]]</f>
        <v>0.1606668328724023</v>
      </c>
      <c r="N657" s="8">
        <v>-12.69736028281701</v>
      </c>
      <c r="O657" s="20">
        <v>2.6223373710766828E-29</v>
      </c>
      <c r="P657" s="10">
        <v>19</v>
      </c>
      <c r="Q657" s="10">
        <v>424</v>
      </c>
      <c r="R657" s="11" t="s">
        <v>135</v>
      </c>
    </row>
    <row r="658" spans="1:18">
      <c r="A658" s="17" t="s">
        <v>22</v>
      </c>
      <c r="B658" s="6" t="s">
        <v>1177</v>
      </c>
      <c r="C658" s="17" t="s">
        <v>1211</v>
      </c>
      <c r="D658" s="26">
        <v>-6.7973100000000004</v>
      </c>
      <c r="E658" s="26">
        <v>5.8121900000000002</v>
      </c>
      <c r="F658" s="26">
        <v>12.609500000000001</v>
      </c>
      <c r="G658" s="30">
        <f xml:space="preserve"> stats_auc_ic_summarypage[[#This Row],[AVG_AUC_TCELL]]/stats_auc_ic_summarypage[[#This Row],[AVG_AUC_SOLIDTUMORS]]</f>
        <v>0.46093738847694199</v>
      </c>
      <c r="H658" s="26">
        <v>-10.465632446059455</v>
      </c>
      <c r="I658" s="27">
        <v>1.5516331148070178E-9</v>
      </c>
      <c r="J658" s="8">
        <v>-4.3417500000000002</v>
      </c>
      <c r="K658" s="8">
        <v>0.37175000000000002</v>
      </c>
      <c r="L658" s="8">
        <v>4.7134900000000002</v>
      </c>
      <c r="M658" s="13">
        <f xml:space="preserve"> stats_auc_ic_summarypage[[#This Row],[AVG_IC50_TCELL]] / stats_auc_ic_summarypage[[#This Row],[AVG_IC50_SOLIDTUMORS]]</f>
        <v>7.8869372800196888E-2</v>
      </c>
      <c r="N658" s="8">
        <v>-3.3962898890474165</v>
      </c>
      <c r="O658" s="20">
        <v>7.4478899901761985E-4</v>
      </c>
      <c r="P658" s="10">
        <v>20</v>
      </c>
      <c r="Q658" s="10">
        <v>432</v>
      </c>
      <c r="R658" s="11" t="s">
        <v>135</v>
      </c>
    </row>
    <row r="659" spans="1:18">
      <c r="A659" s="17" t="s">
        <v>383</v>
      </c>
      <c r="B659" s="6" t="s">
        <v>384</v>
      </c>
      <c r="C659" s="17" t="s">
        <v>1212</v>
      </c>
      <c r="D659" s="26">
        <v>-1.2521199999999999</v>
      </c>
      <c r="E659" s="26">
        <v>11.190770000000001</v>
      </c>
      <c r="F659" s="26">
        <v>12.44289</v>
      </c>
      <c r="G659" s="30">
        <f xml:space="preserve"> stats_auc_ic_summarypage[[#This Row],[AVG_AUC_TCELL]]/stats_auc_ic_summarypage[[#This Row],[AVG_AUC_SOLIDTUMORS]]</f>
        <v>0.89937064460105332</v>
      </c>
      <c r="H659" s="26">
        <v>-4.1245814594012025</v>
      </c>
      <c r="I659" s="27">
        <v>8.0119708702340272E-4</v>
      </c>
      <c r="J659" s="8">
        <v>-4.3358699999999999</v>
      </c>
      <c r="K659" s="8">
        <v>5.2718800000000003</v>
      </c>
      <c r="L659" s="8">
        <v>9.6077399999999997</v>
      </c>
      <c r="M659" s="13">
        <f xml:space="preserve"> stats_auc_ic_summarypage[[#This Row],[AVG_IC50_TCELL]] / stats_auc_ic_summarypage[[#This Row],[AVG_IC50_SOLIDTUMORS]]</f>
        <v>0.54871176780387487</v>
      </c>
      <c r="N659" s="8">
        <v>-4.2391423924510301</v>
      </c>
      <c r="O659" s="20">
        <v>8.894927963323694E-5</v>
      </c>
      <c r="P659" s="10">
        <v>16</v>
      </c>
      <c r="Q659" s="10">
        <v>424</v>
      </c>
      <c r="R659" s="11" t="s">
        <v>135</v>
      </c>
    </row>
    <row r="660" spans="1:18">
      <c r="A660" s="17" t="s">
        <v>1213</v>
      </c>
      <c r="B660" s="6" t="s">
        <v>1214</v>
      </c>
      <c r="C660" s="17" t="s">
        <v>1215</v>
      </c>
      <c r="D660" s="26">
        <v>-6.2520000000000006E-2</v>
      </c>
      <c r="E660" s="26">
        <v>14.4367</v>
      </c>
      <c r="F660" s="26">
        <v>14.499219999999999</v>
      </c>
      <c r="G660" s="30">
        <f xml:space="preserve"> stats_auc_ic_summarypage[[#This Row],[AVG_AUC_TCELL]]/stats_auc_ic_summarypage[[#This Row],[AVG_AUC_SOLIDTUMORS]]</f>
        <v>0.99568804390856891</v>
      </c>
      <c r="H660" s="26">
        <v>-0.19925579908649896</v>
      </c>
      <c r="I660" s="27">
        <v>0.84407906128936872</v>
      </c>
      <c r="J660" s="8">
        <v>-4.3318899999999996</v>
      </c>
      <c r="K660" s="8">
        <v>1.7397199999999999</v>
      </c>
      <c r="L660" s="8">
        <v>6.0716099999999997</v>
      </c>
      <c r="M660" s="13">
        <f xml:space="preserve"> stats_auc_ic_summarypage[[#This Row],[AVG_IC50_TCELL]] / stats_auc_ic_summarypage[[#This Row],[AVG_IC50_SOLIDTUMORS]]</f>
        <v>0.28653355535022834</v>
      </c>
      <c r="N660" s="8">
        <v>-3.7368795240530739</v>
      </c>
      <c r="O660" s="20">
        <v>2.4494980463503254E-4</v>
      </c>
      <c r="P660" s="10">
        <v>17</v>
      </c>
      <c r="Q660" s="10">
        <v>414</v>
      </c>
      <c r="R660" s="11" t="s">
        <v>135</v>
      </c>
    </row>
    <row r="661" spans="1:18">
      <c r="A661" s="17" t="s">
        <v>1216</v>
      </c>
      <c r="B661" s="6" t="s">
        <v>1217</v>
      </c>
      <c r="C661" s="17" t="s">
        <v>1218</v>
      </c>
      <c r="D661" s="26">
        <v>-2.19232</v>
      </c>
      <c r="E661" s="26">
        <v>9.6500400000000006</v>
      </c>
      <c r="F661" s="26">
        <v>11.842370000000001</v>
      </c>
      <c r="G661" s="30">
        <f xml:space="preserve"> stats_auc_ic_summarypage[[#This Row],[AVG_AUC_TCELL]]/stats_auc_ic_summarypage[[#This Row],[AVG_AUC_SOLIDTUMORS]]</f>
        <v>0.81487404970457766</v>
      </c>
      <c r="H661" s="26">
        <v>-6.7425664868770827</v>
      </c>
      <c r="I661" s="27">
        <v>2.2476843168806593E-6</v>
      </c>
      <c r="J661" s="8">
        <v>-4.3307799999999999</v>
      </c>
      <c r="K661" s="8">
        <v>1.0666599999999999</v>
      </c>
      <c r="L661" s="8">
        <v>5.3974399999999996</v>
      </c>
      <c r="M661" s="13">
        <f xml:space="preserve"> stats_auc_ic_summarypage[[#This Row],[AVG_IC50_TCELL]] / stats_auc_ic_summarypage[[#This Row],[AVG_IC50_SOLIDTUMORS]]</f>
        <v>0.19762331772099367</v>
      </c>
      <c r="N661" s="8">
        <v>-8.9539431306894528</v>
      </c>
      <c r="O661" s="20">
        <v>4.7813330147380897E-15</v>
      </c>
      <c r="P661" s="10">
        <v>17</v>
      </c>
      <c r="Q661" s="10">
        <v>420</v>
      </c>
      <c r="R661" s="11" t="s">
        <v>135</v>
      </c>
    </row>
    <row r="662" spans="1:18">
      <c r="A662" s="17" t="s">
        <v>1105</v>
      </c>
      <c r="B662" s="6" t="s">
        <v>1106</v>
      </c>
      <c r="C662" s="17" t="s">
        <v>1219</v>
      </c>
      <c r="D662" s="26">
        <v>-0.68486999999999998</v>
      </c>
      <c r="E662" s="26">
        <v>10.7348</v>
      </c>
      <c r="F662" s="26">
        <v>11.41967</v>
      </c>
      <c r="G662" s="30">
        <f xml:space="preserve"> stats_auc_ic_summarypage[[#This Row],[AVG_AUC_TCELL]]/stats_auc_ic_summarypage[[#This Row],[AVG_AUC_SOLIDTUMORS]]</f>
        <v>0.94002716365709338</v>
      </c>
      <c r="H662" s="26">
        <v>-2.3023175688616386</v>
      </c>
      <c r="I662" s="27">
        <v>2.9160298764067189E-2</v>
      </c>
      <c r="J662" s="8">
        <v>-4.3261399999999997</v>
      </c>
      <c r="K662" s="8">
        <v>2.1416499999999998</v>
      </c>
      <c r="L662" s="8">
        <v>6.4677899999999999</v>
      </c>
      <c r="M662" s="13">
        <f xml:space="preserve"> stats_auc_ic_summarypage[[#This Row],[AVG_IC50_TCELL]] / stats_auc_ic_summarypage[[#This Row],[AVG_IC50_SOLIDTUMORS]]</f>
        <v>0.3311254694416485</v>
      </c>
      <c r="N662" s="8">
        <v>-3.1131213368310688</v>
      </c>
      <c r="O662" s="20">
        <v>1.9796237594838597E-3</v>
      </c>
      <c r="P662" s="10">
        <v>22</v>
      </c>
      <c r="Q662" s="10">
        <v>445</v>
      </c>
      <c r="R662" s="11" t="s">
        <v>135</v>
      </c>
    </row>
    <row r="663" spans="1:18">
      <c r="A663" s="17" t="s">
        <v>1220</v>
      </c>
      <c r="B663" s="6" t="s">
        <v>1221</v>
      </c>
      <c r="C663" s="17" t="s">
        <v>1222</v>
      </c>
      <c r="D663" s="26">
        <v>-0.94903999999999999</v>
      </c>
      <c r="E663" s="26">
        <v>13.8306</v>
      </c>
      <c r="F663" s="26">
        <v>14.779640000000001</v>
      </c>
      <c r="G663" s="30">
        <f xml:space="preserve"> stats_auc_ic_summarypage[[#This Row],[AVG_AUC_TCELL]]/stats_auc_ic_summarypage[[#This Row],[AVG_AUC_SOLIDTUMORS]]</f>
        <v>0.93578733988107965</v>
      </c>
      <c r="H663" s="26">
        <v>-3.1997245732755246</v>
      </c>
      <c r="I663" s="27">
        <v>4.5055643917678596E-3</v>
      </c>
      <c r="J663" s="8">
        <v>-4.3207000000000004</v>
      </c>
      <c r="K663" s="8">
        <v>4.1315499999999998</v>
      </c>
      <c r="L663" s="8">
        <v>8.4522399999999998</v>
      </c>
      <c r="M663" s="13">
        <f xml:space="preserve"> stats_auc_ic_summarypage[[#This Row],[AVG_IC50_TCELL]] / stats_auc_ic_summarypage[[#This Row],[AVG_IC50_SOLIDTUMORS]]</f>
        <v>0.48881125003549353</v>
      </c>
      <c r="N663" s="8">
        <v>-1.9504732259690554</v>
      </c>
      <c r="O663" s="20">
        <v>5.5318300778758468E-2</v>
      </c>
      <c r="P663" s="10">
        <v>17</v>
      </c>
      <c r="Q663" s="10">
        <v>387</v>
      </c>
      <c r="R663" s="11" t="s">
        <v>135</v>
      </c>
    </row>
    <row r="664" spans="1:18">
      <c r="A664" s="17" t="s">
        <v>149</v>
      </c>
      <c r="B664" s="6" t="s">
        <v>150</v>
      </c>
      <c r="C664" s="17" t="s">
        <v>151</v>
      </c>
      <c r="D664" s="26">
        <v>5.2560000000000003E-2</v>
      </c>
      <c r="E664" s="26">
        <v>0.96189999999999998</v>
      </c>
      <c r="F664" s="26">
        <v>0.90934000000000004</v>
      </c>
      <c r="G664" s="30">
        <f xml:space="preserve"> stats_auc_ic_summarypage[[#This Row],[AVG_AUC_TCELL]]/stats_auc_ic_summarypage[[#This Row],[AVG_AUC_SOLIDTUMORS]]</f>
        <v>1.057800162755405</v>
      </c>
      <c r="H664" s="26">
        <v>4.4108900000000002</v>
      </c>
      <c r="I664" s="27">
        <v>1.4999999999999999E-4</v>
      </c>
      <c r="J664" s="8">
        <v>-4.3015499999999998</v>
      </c>
      <c r="K664" s="8">
        <v>12.603210000000001</v>
      </c>
      <c r="L664" s="8">
        <v>16.90476</v>
      </c>
      <c r="M664" s="13">
        <f xml:space="preserve"> stats_auc_ic_summarypage[[#This Row],[AVG_IC50_TCELL]] / stats_auc_ic_summarypage[[#This Row],[AVG_IC50_SOLIDTUMORS]]</f>
        <v>0.74554208400474187</v>
      </c>
      <c r="N664" s="8">
        <v>-2.3149600000000001</v>
      </c>
      <c r="O664" s="20">
        <v>2.8230000000000002E-2</v>
      </c>
      <c r="P664" s="10">
        <v>22</v>
      </c>
      <c r="Q664" s="10">
        <v>730</v>
      </c>
      <c r="R664" s="11" t="s">
        <v>21</v>
      </c>
    </row>
    <row r="665" spans="1:18">
      <c r="A665" s="17" t="s">
        <v>1223</v>
      </c>
      <c r="B665" s="6" t="s">
        <v>1224</v>
      </c>
      <c r="C665" s="17" t="s">
        <v>1225</v>
      </c>
      <c r="D665" s="26">
        <v>-1.8668400000000001</v>
      </c>
      <c r="E665" s="26">
        <v>11.09328</v>
      </c>
      <c r="F665" s="26">
        <v>12.96012</v>
      </c>
      <c r="G665" s="30">
        <f xml:space="preserve"> stats_auc_ic_summarypage[[#This Row],[AVG_AUC_TCELL]]/stats_auc_ic_summarypage[[#This Row],[AVG_AUC_SOLIDTUMORS]]</f>
        <v>0.85595503745335688</v>
      </c>
      <c r="H665" s="26">
        <v>-12.260025116507018</v>
      </c>
      <c r="I665" s="27">
        <v>2.4994431035506845E-11</v>
      </c>
      <c r="J665" s="8">
        <v>-4.2328099999999997</v>
      </c>
      <c r="K665" s="8">
        <v>1.57481</v>
      </c>
      <c r="L665" s="8">
        <v>5.80762</v>
      </c>
      <c r="M665" s="13">
        <f xml:space="preserve"> stats_auc_ic_summarypage[[#This Row],[AVG_IC50_TCELL]] / stats_auc_ic_summarypage[[#This Row],[AVG_IC50_SOLIDTUMORS]]</f>
        <v>0.27116271381392032</v>
      </c>
      <c r="N665" s="8">
        <v>-3.8656724822488986</v>
      </c>
      <c r="O665" s="20">
        <v>1.2707330089863783E-4</v>
      </c>
      <c r="P665" s="10">
        <v>18</v>
      </c>
      <c r="Q665" s="10">
        <v>440</v>
      </c>
      <c r="R665" s="11" t="s">
        <v>135</v>
      </c>
    </row>
    <row r="666" spans="1:18">
      <c r="A666" s="17" t="s">
        <v>486</v>
      </c>
      <c r="B666" s="6" t="s">
        <v>487</v>
      </c>
      <c r="C666" s="17" t="s">
        <v>662</v>
      </c>
      <c r="D666" s="26">
        <v>-1.8746700000000001</v>
      </c>
      <c r="E666" s="26">
        <v>10.30663</v>
      </c>
      <c r="F666" s="26">
        <v>12.1813</v>
      </c>
      <c r="G666" s="30">
        <f xml:space="preserve"> stats_auc_ic_summarypage[[#This Row],[AVG_AUC_TCELL]]/stats_auc_ic_summarypage[[#This Row],[AVG_AUC_SOLIDTUMORS]]</f>
        <v>0.84610263272392927</v>
      </c>
      <c r="H666" s="26">
        <v>-11.482681854478557</v>
      </c>
      <c r="I666" s="27">
        <v>2.0248745261957334E-11</v>
      </c>
      <c r="J666" s="8">
        <v>-4.1774899999999997</v>
      </c>
      <c r="K666" s="8">
        <v>1.2282999999999999</v>
      </c>
      <c r="L666" s="8">
        <v>5.40578</v>
      </c>
      <c r="M666" s="13">
        <f xml:space="preserve"> stats_auc_ic_summarypage[[#This Row],[AVG_IC50_TCELL]] / stats_auc_ic_summarypage[[#This Row],[AVG_IC50_SOLIDTUMORS]]</f>
        <v>0.22721975367107058</v>
      </c>
      <c r="N666" s="8">
        <v>-17.277377182588733</v>
      </c>
      <c r="O666" s="20">
        <v>1.1981721349839003E-41</v>
      </c>
      <c r="P666" s="10">
        <v>21</v>
      </c>
      <c r="Q666" s="10">
        <v>424</v>
      </c>
      <c r="R666" s="11" t="s">
        <v>135</v>
      </c>
    </row>
    <row r="667" spans="1:18">
      <c r="A667" s="17" t="s">
        <v>1226</v>
      </c>
      <c r="B667" s="6" t="s">
        <v>1227</v>
      </c>
      <c r="C667" s="17" t="s">
        <v>1228</v>
      </c>
      <c r="D667" s="26">
        <v>-0.99397000000000002</v>
      </c>
      <c r="E667" s="26">
        <v>13.229139999999999</v>
      </c>
      <c r="F667" s="26">
        <v>14.22311</v>
      </c>
      <c r="G667" s="30">
        <f xml:space="preserve"> stats_auc_ic_summarypage[[#This Row],[AVG_AUC_TCELL]]/stats_auc_ic_summarypage[[#This Row],[AVG_AUC_SOLIDTUMORS]]</f>
        <v>0.93011584667488323</v>
      </c>
      <c r="H667" s="26">
        <v>-2.2009363404312867</v>
      </c>
      <c r="I667" s="27">
        <v>4.5489970067995884E-2</v>
      </c>
      <c r="J667" s="8">
        <v>-4.0862800000000004</v>
      </c>
      <c r="K667" s="8">
        <v>10.05852</v>
      </c>
      <c r="L667" s="8">
        <v>14.1448</v>
      </c>
      <c r="M667" s="13">
        <f xml:space="preserve"> stats_auc_ic_summarypage[[#This Row],[AVG_IC50_TCELL]] / stats_auc_ic_summarypage[[#This Row],[AVG_IC50_SOLIDTUMORS]]</f>
        <v>0.71111079690062773</v>
      </c>
      <c r="N667" s="8">
        <v>-1.0513335666427155</v>
      </c>
      <c r="O667" s="20">
        <v>0.30048875530096741</v>
      </c>
      <c r="P667" s="10">
        <v>14</v>
      </c>
      <c r="Q667" s="10">
        <v>263</v>
      </c>
      <c r="R667" s="11" t="s">
        <v>135</v>
      </c>
    </row>
    <row r="668" spans="1:18">
      <c r="A668" s="17" t="s">
        <v>1229</v>
      </c>
      <c r="B668" s="6" t="s">
        <v>1230</v>
      </c>
      <c r="C668" s="17" t="s">
        <v>1231</v>
      </c>
      <c r="D668" s="26">
        <v>-3.2769300000000001</v>
      </c>
      <c r="E668" s="26">
        <v>8.2451000000000008</v>
      </c>
      <c r="F668" s="26">
        <v>11.522030000000001</v>
      </c>
      <c r="G668" s="30">
        <f xml:space="preserve"> stats_auc_ic_summarypage[[#This Row],[AVG_AUC_TCELL]]/stats_auc_ic_summarypage[[#This Row],[AVG_AUC_SOLIDTUMORS]]</f>
        <v>0.71559438744735082</v>
      </c>
      <c r="H668" s="26">
        <v>-13.755321364586074</v>
      </c>
      <c r="I668" s="27">
        <v>2.682816308044737E-13</v>
      </c>
      <c r="J668" s="8">
        <v>-4.0856700000000004</v>
      </c>
      <c r="K668" s="8">
        <v>0.45233000000000001</v>
      </c>
      <c r="L668" s="8">
        <v>4.5380000000000003</v>
      </c>
      <c r="M668" s="13">
        <f xml:space="preserve"> stats_auc_ic_summarypage[[#This Row],[AVG_IC50_TCELL]] / stats_auc_ic_summarypage[[#This Row],[AVG_IC50_SOLIDTUMORS]]</f>
        <v>9.9676068752754518E-2</v>
      </c>
      <c r="N668" s="8">
        <v>-4.2806512390840004</v>
      </c>
      <c r="O668" s="20">
        <v>2.2842213279447054E-5</v>
      </c>
      <c r="P668" s="10">
        <v>21</v>
      </c>
      <c r="Q668" s="10">
        <v>438</v>
      </c>
      <c r="R668" s="11" t="s">
        <v>135</v>
      </c>
    </row>
    <row r="669" spans="1:18">
      <c r="A669" s="17" t="s">
        <v>22</v>
      </c>
      <c r="B669" s="6" t="s">
        <v>1232</v>
      </c>
      <c r="C669" s="17" t="s">
        <v>1233</v>
      </c>
      <c r="D669" s="26">
        <v>-1.87616</v>
      </c>
      <c r="E669" s="26">
        <v>9.3210700000000006</v>
      </c>
      <c r="F669" s="26">
        <v>11.197229999999999</v>
      </c>
      <c r="G669" s="30">
        <f xml:space="preserve"> stats_auc_ic_summarypage[[#This Row],[AVG_AUC_TCELL]]/stats_auc_ic_summarypage[[#This Row],[AVG_AUC_SOLIDTUMORS]]</f>
        <v>0.83244427416423539</v>
      </c>
      <c r="H669" s="26">
        <v>-7.8661091760278037</v>
      </c>
      <c r="I669" s="27">
        <v>1.1389434612911665E-7</v>
      </c>
      <c r="J669" s="8">
        <v>-4.0598700000000001</v>
      </c>
      <c r="K669" s="8">
        <v>1.4260200000000001</v>
      </c>
      <c r="L669" s="8">
        <v>5.4858900000000004</v>
      </c>
      <c r="M669" s="13">
        <f xml:space="preserve"> stats_auc_ic_summarypage[[#This Row],[AVG_IC50_TCELL]] / stats_auc_ic_summarypage[[#This Row],[AVG_IC50_SOLIDTUMORS]]</f>
        <v>0.25994323619321569</v>
      </c>
      <c r="N669" s="8">
        <v>-8.3593912662431418</v>
      </c>
      <c r="O669" s="20">
        <v>1.8064595705935691E-13</v>
      </c>
      <c r="P669" s="10">
        <v>20</v>
      </c>
      <c r="Q669" s="10">
        <v>437</v>
      </c>
      <c r="R669" s="11" t="s">
        <v>135</v>
      </c>
    </row>
    <row r="670" spans="1:18">
      <c r="A670" s="17" t="s">
        <v>22</v>
      </c>
      <c r="B670" s="6" t="s">
        <v>1234</v>
      </c>
      <c r="C670" s="17" t="s">
        <v>1235</v>
      </c>
      <c r="D670" s="26">
        <v>0.54827999999999999</v>
      </c>
      <c r="E670" s="26">
        <v>15.240399999999999</v>
      </c>
      <c r="F670" s="26">
        <v>14.692119999999999</v>
      </c>
      <c r="G670" s="30">
        <f xml:space="preserve"> stats_auc_ic_summarypage[[#This Row],[AVG_AUC_TCELL]]/stats_auc_ic_summarypage[[#This Row],[AVG_AUC_SOLIDTUMORS]]</f>
        <v>1.0373179636430958</v>
      </c>
      <c r="H670" s="26">
        <v>1.0414596087703778</v>
      </c>
      <c r="I670" s="27">
        <v>0.35567898166977269</v>
      </c>
      <c r="J670" s="8">
        <v>-4.04474</v>
      </c>
      <c r="K670" s="8">
        <v>1.76006</v>
      </c>
      <c r="L670" s="8">
        <v>5.8048000000000002</v>
      </c>
      <c r="M670" s="13">
        <f xml:space="preserve"> stats_auc_ic_summarypage[[#This Row],[AVG_IC50_TCELL]] / stats_auc_ic_summarypage[[#This Row],[AVG_IC50_SOLIDTUMORS]]</f>
        <v>0.3032076901874311</v>
      </c>
      <c r="N670" s="8">
        <v>-1.297661393480608</v>
      </c>
      <c r="O670" s="20">
        <v>0.20150773605713407</v>
      </c>
      <c r="P670" s="10">
        <v>5</v>
      </c>
      <c r="Q670" s="10">
        <v>184</v>
      </c>
      <c r="R670" s="11" t="s">
        <v>135</v>
      </c>
    </row>
    <row r="671" spans="1:18">
      <c r="A671" s="17" t="s">
        <v>1229</v>
      </c>
      <c r="B671" s="6" t="s">
        <v>1230</v>
      </c>
      <c r="C671" s="17" t="s">
        <v>1236</v>
      </c>
      <c r="D671" s="26">
        <v>-5.4995900000000004</v>
      </c>
      <c r="E671" s="26">
        <v>2.6996199999999999</v>
      </c>
      <c r="F671" s="26">
        <v>8.1992100000000008</v>
      </c>
      <c r="G671" s="30">
        <f xml:space="preserve"> stats_auc_ic_summarypage[[#This Row],[AVG_AUC_TCELL]]/stats_auc_ic_summarypage[[#This Row],[AVG_AUC_SOLIDTUMORS]]</f>
        <v>0.3292536720001073</v>
      </c>
      <c r="H671" s="26">
        <v>-19.014904853877653</v>
      </c>
      <c r="I671" s="27">
        <v>8.4320537311131561E-20</v>
      </c>
      <c r="J671" s="8">
        <v>-3.98387</v>
      </c>
      <c r="K671" s="8">
        <v>5.79E-3</v>
      </c>
      <c r="L671" s="8">
        <v>3.9896600000000002</v>
      </c>
      <c r="M671" s="13">
        <f xml:space="preserve"> stats_auc_ic_summarypage[[#This Row],[AVG_IC50_TCELL]] / stats_auc_ic_summarypage[[#This Row],[AVG_IC50_SOLIDTUMORS]]</f>
        <v>1.4512514850889549E-3</v>
      </c>
      <c r="N671" s="8">
        <v>-8.9128439379723581</v>
      </c>
      <c r="O671" s="20">
        <v>1.4063302135056913E-17</v>
      </c>
      <c r="P671" s="10">
        <v>22</v>
      </c>
      <c r="Q671" s="10">
        <v>433</v>
      </c>
      <c r="R671" s="11" t="s">
        <v>135</v>
      </c>
    </row>
    <row r="672" spans="1:18">
      <c r="A672" s="17" t="s">
        <v>1237</v>
      </c>
      <c r="B672" s="6" t="s">
        <v>1238</v>
      </c>
      <c r="C672" s="17" t="s">
        <v>1239</v>
      </c>
      <c r="D672" s="26">
        <v>-1.0616099999999999</v>
      </c>
      <c r="E672" s="26">
        <v>13.66226</v>
      </c>
      <c r="F672" s="26">
        <v>14.72387</v>
      </c>
      <c r="G672" s="30">
        <f xml:space="preserve"> stats_auc_ic_summarypage[[#This Row],[AVG_AUC_TCELL]]/stats_auc_ic_summarypage[[#This Row],[AVG_AUC_SOLIDTUMORS]]</f>
        <v>0.92789871141214908</v>
      </c>
      <c r="H672" s="26">
        <v>-3.7476479240382177</v>
      </c>
      <c r="I672" s="27">
        <v>1.3716873262655215E-3</v>
      </c>
      <c r="J672" s="8">
        <v>-3.96861</v>
      </c>
      <c r="K672" s="8">
        <v>11.10134</v>
      </c>
      <c r="L672" s="8">
        <v>15.06996</v>
      </c>
      <c r="M672" s="13">
        <f xml:space="preserve"> stats_auc_ic_summarypage[[#This Row],[AVG_IC50_TCELL]] / stats_auc_ic_summarypage[[#This Row],[AVG_IC50_SOLIDTUMORS]]</f>
        <v>0.73665358103140288</v>
      </c>
      <c r="N672" s="8">
        <v>-2.0990946613319528</v>
      </c>
      <c r="O672" s="20">
        <v>3.9250339211215145E-2</v>
      </c>
      <c r="P672" s="10">
        <v>19</v>
      </c>
      <c r="Q672" s="10">
        <v>419</v>
      </c>
      <c r="R672" s="11" t="s">
        <v>135</v>
      </c>
    </row>
    <row r="673" spans="1:18">
      <c r="A673" s="17" t="s">
        <v>1240</v>
      </c>
      <c r="B673" s="6" t="s">
        <v>1241</v>
      </c>
      <c r="C673" s="17" t="s">
        <v>1242</v>
      </c>
      <c r="D673" s="26">
        <v>-6.9559999999999997E-2</v>
      </c>
      <c r="E673" s="26">
        <v>14.920730000000001</v>
      </c>
      <c r="F673" s="26">
        <v>14.99028</v>
      </c>
      <c r="G673" s="30">
        <f xml:space="preserve"> stats_auc_ic_summarypage[[#This Row],[AVG_AUC_TCELL]]/stats_auc_ic_summarypage[[#This Row],[AVG_AUC_SOLIDTUMORS]]</f>
        <v>0.99536032682511599</v>
      </c>
      <c r="H673" s="26">
        <v>-0.42280659914515212</v>
      </c>
      <c r="I673" s="27">
        <v>0.67959947421064026</v>
      </c>
      <c r="J673" s="8">
        <v>-3.9418299999999999</v>
      </c>
      <c r="K673" s="8">
        <v>0.94067000000000001</v>
      </c>
      <c r="L673" s="8">
        <v>4.8824899999999998</v>
      </c>
      <c r="M673" s="13">
        <f xml:space="preserve"> stats_auc_ic_summarypage[[#This Row],[AVG_IC50_TCELL]] / stats_auc_ic_summarypage[[#This Row],[AVG_IC50_SOLIDTUMORS]]</f>
        <v>0.19266194093587494</v>
      </c>
      <c r="N673" s="8">
        <v>-2.0623626826368548</v>
      </c>
      <c r="O673" s="20">
        <v>4.1377301276121811E-2</v>
      </c>
      <c r="P673" s="10">
        <v>9</v>
      </c>
      <c r="Q673" s="10">
        <v>251</v>
      </c>
      <c r="R673" s="11" t="s">
        <v>135</v>
      </c>
    </row>
    <row r="674" spans="1:18">
      <c r="A674" s="17" t="s">
        <v>1243</v>
      </c>
      <c r="B674" s="6" t="s">
        <v>1244</v>
      </c>
      <c r="C674" s="17" t="s">
        <v>1245</v>
      </c>
      <c r="D674" s="26">
        <v>-3.04034</v>
      </c>
      <c r="E674" s="26">
        <v>6.0645600000000002</v>
      </c>
      <c r="F674" s="26">
        <v>9.1049000000000007</v>
      </c>
      <c r="G674" s="30">
        <f xml:space="preserve"> stats_auc_ic_summarypage[[#This Row],[AVG_AUC_TCELL]]/stats_auc_ic_summarypage[[#This Row],[AVG_AUC_SOLIDTUMORS]]</f>
        <v>0.66607650825379738</v>
      </c>
      <c r="H674" s="26">
        <v>-5.5797451519629728</v>
      </c>
      <c r="I674" s="27">
        <v>1.4664237197448619E-5</v>
      </c>
      <c r="J674" s="8">
        <v>-3.9014600000000002</v>
      </c>
      <c r="K674" s="8">
        <v>0.26249</v>
      </c>
      <c r="L674" s="8">
        <v>4.1639499999999998</v>
      </c>
      <c r="M674" s="13">
        <f xml:space="preserve"> stats_auc_ic_summarypage[[#This Row],[AVG_IC50_TCELL]] / stats_auc_ic_summarypage[[#This Row],[AVG_IC50_SOLIDTUMORS]]</f>
        <v>6.3038701233204056E-2</v>
      </c>
      <c r="N674" s="8">
        <v>-3.206204999959116</v>
      </c>
      <c r="O674" s="20">
        <v>1.4406810428740883E-3</v>
      </c>
      <c r="P674" s="10">
        <v>20</v>
      </c>
      <c r="Q674" s="10">
        <v>437</v>
      </c>
      <c r="R674" s="11" t="s">
        <v>135</v>
      </c>
    </row>
    <row r="675" spans="1:18">
      <c r="A675" s="17" t="s">
        <v>780</v>
      </c>
      <c r="B675" s="6" t="s">
        <v>1246</v>
      </c>
      <c r="C675" s="17" t="s">
        <v>1247</v>
      </c>
      <c r="D675" s="26">
        <v>-1.01363</v>
      </c>
      <c r="E675" s="26">
        <v>12.064170000000001</v>
      </c>
      <c r="F675" s="26">
        <v>13.07779</v>
      </c>
      <c r="G675" s="30">
        <f xml:space="preserve"> stats_auc_ic_summarypage[[#This Row],[AVG_AUC_TCELL]]/stats_auc_ic_summarypage[[#This Row],[AVG_AUC_SOLIDTUMORS]]</f>
        <v>0.92249302060975136</v>
      </c>
      <c r="H675" s="26">
        <v>-4.4306314880885385</v>
      </c>
      <c r="I675" s="27">
        <v>2.9891328061139403E-4</v>
      </c>
      <c r="J675" s="8">
        <v>-3.88639</v>
      </c>
      <c r="K675" s="8">
        <v>6.4578300000000004</v>
      </c>
      <c r="L675" s="8">
        <v>10.34422</v>
      </c>
      <c r="M675" s="13">
        <f xml:space="preserve"> stats_auc_ic_summarypage[[#This Row],[AVG_IC50_TCELL]] / stats_auc_ic_summarypage[[#This Row],[AVG_IC50_SOLIDTUMORS]]</f>
        <v>0.6242935668421592</v>
      </c>
      <c r="N675" s="8">
        <v>-3.8266852028444478</v>
      </c>
      <c r="O675" s="20">
        <v>1.0989010922331285E-3</v>
      </c>
      <c r="P675" s="10">
        <v>18</v>
      </c>
      <c r="Q675" s="10">
        <v>434</v>
      </c>
      <c r="R675" s="11" t="s">
        <v>135</v>
      </c>
    </row>
    <row r="676" spans="1:18">
      <c r="A676" s="17" t="s">
        <v>1248</v>
      </c>
      <c r="B676" s="6" t="s">
        <v>1249</v>
      </c>
      <c r="C676" s="17" t="s">
        <v>1250</v>
      </c>
      <c r="D676" s="26">
        <v>-2.5245299999999999</v>
      </c>
      <c r="E676" s="26">
        <v>8.5579499999999999</v>
      </c>
      <c r="F676" s="26">
        <v>11.08249</v>
      </c>
      <c r="G676" s="30">
        <f xml:space="preserve"> stats_auc_ic_summarypage[[#This Row],[AVG_AUC_TCELL]]/stats_auc_ic_summarypage[[#This Row],[AVG_AUC_SOLIDTUMORS]]</f>
        <v>0.77220462188551486</v>
      </c>
      <c r="H676" s="26">
        <v>-7.2939804410513931</v>
      </c>
      <c r="I676" s="27">
        <v>2.3446229082062415E-7</v>
      </c>
      <c r="J676" s="8">
        <v>-3.8445399999999998</v>
      </c>
      <c r="K676" s="8">
        <v>0.60223000000000004</v>
      </c>
      <c r="L676" s="8">
        <v>4.4467699999999999</v>
      </c>
      <c r="M676" s="13">
        <f xml:space="preserve"> stats_auc_ic_summarypage[[#This Row],[AVG_IC50_TCELL]] / stats_auc_ic_summarypage[[#This Row],[AVG_IC50_SOLIDTUMORS]]</f>
        <v>0.13543088578901091</v>
      </c>
      <c r="N676" s="8">
        <v>-2.8072134264535902</v>
      </c>
      <c r="O676" s="20">
        <v>5.2558668054333534E-3</v>
      </c>
      <c r="P676" s="10">
        <v>19</v>
      </c>
      <c r="Q676" s="10">
        <v>377</v>
      </c>
      <c r="R676" s="11" t="s">
        <v>135</v>
      </c>
    </row>
    <row r="677" spans="1:18">
      <c r="A677" s="17" t="s">
        <v>22</v>
      </c>
      <c r="B677" s="6" t="s">
        <v>1251</v>
      </c>
      <c r="C677" s="17" t="s">
        <v>1252</v>
      </c>
      <c r="D677" s="26">
        <v>-0.52864</v>
      </c>
      <c r="E677" s="26">
        <v>13.805400000000001</v>
      </c>
      <c r="F677" s="26">
        <v>14.33404</v>
      </c>
      <c r="G677" s="30">
        <f xml:space="preserve"> stats_auc_ic_summarypage[[#This Row],[AVG_AUC_TCELL]]/stats_auc_ic_summarypage[[#This Row],[AVG_AUC_SOLIDTUMORS]]</f>
        <v>0.96311995780673143</v>
      </c>
      <c r="H677" s="26">
        <v>-3.234541261481148</v>
      </c>
      <c r="I677" s="27">
        <v>4.0910031281290744E-3</v>
      </c>
      <c r="J677" s="8">
        <v>-3.8269099999999998</v>
      </c>
      <c r="K677" s="8">
        <v>18.144349999999999</v>
      </c>
      <c r="L677" s="8">
        <v>21.971260000000001</v>
      </c>
      <c r="M677" s="13">
        <f xml:space="preserve"> stats_auc_ic_summarypage[[#This Row],[AVG_IC50_TCELL]] / stats_auc_ic_summarypage[[#This Row],[AVG_IC50_SOLIDTUMORS]]</f>
        <v>0.82582200565648023</v>
      </c>
      <c r="N677" s="8">
        <v>-2.5589568523108781</v>
      </c>
      <c r="O677" s="20">
        <v>1.7832157192059002E-2</v>
      </c>
      <c r="P677" s="10">
        <v>20</v>
      </c>
      <c r="Q677" s="10">
        <v>419</v>
      </c>
      <c r="R677" s="11" t="s">
        <v>135</v>
      </c>
    </row>
    <row r="678" spans="1:18">
      <c r="A678" s="17" t="s">
        <v>1253</v>
      </c>
      <c r="B678" s="6" t="s">
        <v>1254</v>
      </c>
      <c r="C678" s="17" t="s">
        <v>495</v>
      </c>
      <c r="D678" s="26">
        <v>-0.78898000000000001</v>
      </c>
      <c r="E678" s="26">
        <v>14.023669999999999</v>
      </c>
      <c r="F678" s="26">
        <v>14.81265</v>
      </c>
      <c r="G678" s="30">
        <f xml:space="preserve"> stats_auc_ic_summarypage[[#This Row],[AVG_AUC_TCELL]]/stats_auc_ic_summarypage[[#This Row],[AVG_AUC_SOLIDTUMORS]]</f>
        <v>0.94673606680776223</v>
      </c>
      <c r="H678" s="26">
        <v>-1.7025473451022519</v>
      </c>
      <c r="I678" s="27">
        <v>0.10297449331736111</v>
      </c>
      <c r="J678" s="8">
        <v>-3.8265899999999999</v>
      </c>
      <c r="K678" s="8">
        <v>6.7037800000000001</v>
      </c>
      <c r="L678" s="8">
        <v>10.53037</v>
      </c>
      <c r="M678" s="13">
        <f xml:space="preserve"> stats_auc_ic_summarypage[[#This Row],[AVG_IC50_TCELL]] / stats_auc_ic_summarypage[[#This Row],[AVG_IC50_SOLIDTUMORS]]</f>
        <v>0.63661390815327479</v>
      </c>
      <c r="N678" s="8">
        <v>-1.1501654394188088</v>
      </c>
      <c r="O678" s="20">
        <v>0.26143826167002771</v>
      </c>
      <c r="P678" s="10">
        <v>18</v>
      </c>
      <c r="Q678" s="10">
        <v>391</v>
      </c>
      <c r="R678" s="11" t="s">
        <v>135</v>
      </c>
    </row>
    <row r="679" spans="1:18">
      <c r="A679" s="17" t="s">
        <v>1144</v>
      </c>
      <c r="B679" s="6" t="s">
        <v>1145</v>
      </c>
      <c r="C679" s="17" t="s">
        <v>1255</v>
      </c>
      <c r="D679" s="26">
        <v>8.8100000000000001E-3</v>
      </c>
      <c r="E679" s="26">
        <v>13.83339</v>
      </c>
      <c r="F679" s="26">
        <v>13.824579999999999</v>
      </c>
      <c r="G679" s="30">
        <f xml:space="preserve"> stats_auc_ic_summarypage[[#This Row],[AVG_AUC_TCELL]]/stats_auc_ic_summarypage[[#This Row],[AVG_AUC_SOLIDTUMORS]]</f>
        <v>1.0006372707163618</v>
      </c>
      <c r="H679" s="26">
        <v>4.3666086301841316E-2</v>
      </c>
      <c r="I679" s="27">
        <v>0.96550841233294671</v>
      </c>
      <c r="J679" s="8">
        <v>-3.8262800000000001</v>
      </c>
      <c r="K679" s="8">
        <v>32.520650000000003</v>
      </c>
      <c r="L679" s="8">
        <v>36.34693</v>
      </c>
      <c r="M679" s="13">
        <f xml:space="preserve"> stats_auc_ic_summarypage[[#This Row],[AVG_IC50_TCELL]] / stats_auc_ic_summarypage[[#This Row],[AVG_IC50_SOLIDTUMORS]]</f>
        <v>0.89472893584134905</v>
      </c>
      <c r="N679" s="8">
        <v>-0.79914949607012431</v>
      </c>
      <c r="O679" s="20">
        <v>0.42675923514462955</v>
      </c>
      <c r="P679" s="10">
        <v>23</v>
      </c>
      <c r="Q679" s="10">
        <v>406</v>
      </c>
      <c r="R679" s="11" t="s">
        <v>135</v>
      </c>
    </row>
    <row r="680" spans="1:18">
      <c r="A680" s="17" t="s">
        <v>1256</v>
      </c>
      <c r="B680" s="6" t="s">
        <v>692</v>
      </c>
      <c r="C680" s="17" t="s">
        <v>1257</v>
      </c>
      <c r="D680" s="26">
        <v>-5.5017800000000001</v>
      </c>
      <c r="E680" s="26">
        <v>5.2096900000000002</v>
      </c>
      <c r="F680" s="26">
        <v>10.71147</v>
      </c>
      <c r="G680" s="30">
        <f xml:space="preserve"> stats_auc_ic_summarypage[[#This Row],[AVG_AUC_TCELL]]/stats_auc_ic_summarypage[[#This Row],[AVG_AUC_SOLIDTUMORS]]</f>
        <v>0.48636555019992589</v>
      </c>
      <c r="H680" s="26">
        <v>-13.264658572670058</v>
      </c>
      <c r="I680" s="27">
        <v>1.2001146572291576E-10</v>
      </c>
      <c r="J680" s="8">
        <v>-3.7913399999999999</v>
      </c>
      <c r="K680" s="8">
        <v>4.0280000000000003E-2</v>
      </c>
      <c r="L680" s="8">
        <v>3.8316300000000001</v>
      </c>
      <c r="M680" s="13">
        <f xml:space="preserve"> stats_auc_ic_summarypage[[#This Row],[AVG_IC50_TCELL]] / stats_auc_ic_summarypage[[#This Row],[AVG_IC50_SOLIDTUMORS]]</f>
        <v>1.051249729227509E-2</v>
      </c>
      <c r="N680" s="8">
        <v>-5.462625585437376</v>
      </c>
      <c r="O680" s="20">
        <v>1.2099927062078895E-7</v>
      </c>
      <c r="P680" s="10">
        <v>16</v>
      </c>
      <c r="Q680" s="10">
        <v>232</v>
      </c>
      <c r="R680" s="11" t="s">
        <v>135</v>
      </c>
    </row>
    <row r="681" spans="1:18">
      <c r="A681" s="17" t="s">
        <v>22</v>
      </c>
      <c r="B681" s="6" t="s">
        <v>1167</v>
      </c>
      <c r="C681" s="17" t="s">
        <v>1258</v>
      </c>
      <c r="D681" s="26">
        <v>-2.4043199999999998</v>
      </c>
      <c r="E681" s="26">
        <v>7.3311000000000002</v>
      </c>
      <c r="F681" s="26">
        <v>9.7354099999999999</v>
      </c>
      <c r="G681" s="30">
        <f xml:space="preserve"> stats_auc_ic_summarypage[[#This Row],[AVG_AUC_TCELL]]/stats_auc_ic_summarypage[[#This Row],[AVG_AUC_SOLIDTUMORS]]</f>
        <v>0.75303454091815347</v>
      </c>
      <c r="H681" s="26">
        <v>-5.9798455612506904</v>
      </c>
      <c r="I681" s="27">
        <v>3.494069047720572E-6</v>
      </c>
      <c r="J681" s="8">
        <v>-3.7848099999999998</v>
      </c>
      <c r="K681" s="8">
        <v>0.30413000000000001</v>
      </c>
      <c r="L681" s="8">
        <v>4.0889499999999996</v>
      </c>
      <c r="M681" s="13">
        <f xml:space="preserve"> stats_auc_ic_summarypage[[#This Row],[AVG_IC50_TCELL]] / stats_auc_ic_summarypage[[#This Row],[AVG_IC50_SOLIDTUMORS]]</f>
        <v>7.437850792990866E-2</v>
      </c>
      <c r="N681" s="8">
        <v>-6.6494194051934405</v>
      </c>
      <c r="O681" s="20">
        <v>8.3489021187986925E-11</v>
      </c>
      <c r="P681" s="10">
        <v>21</v>
      </c>
      <c r="Q681" s="10">
        <v>444</v>
      </c>
      <c r="R681" s="11" t="s">
        <v>135</v>
      </c>
    </row>
    <row r="682" spans="1:18">
      <c r="A682" s="17" t="s">
        <v>406</v>
      </c>
      <c r="B682" s="6" t="s">
        <v>103</v>
      </c>
      <c r="C682" s="17" t="s">
        <v>1259</v>
      </c>
      <c r="D682" s="26">
        <v>-0.15820000000000001</v>
      </c>
      <c r="E682" s="26">
        <v>0.68652999999999997</v>
      </c>
      <c r="F682" s="26">
        <v>0.84472999999999998</v>
      </c>
      <c r="G682" s="30">
        <f xml:space="preserve"> stats_auc_ic_summarypage[[#This Row],[AVG_AUC_TCELL]]/stats_auc_ic_summarypage[[#This Row],[AVG_AUC_SOLIDTUMORS]]</f>
        <v>0.81272122453328277</v>
      </c>
      <c r="H682" s="26">
        <v>-2.3472900000000001</v>
      </c>
      <c r="I682" s="27">
        <v>2.9000000000000001E-2</v>
      </c>
      <c r="J682" s="8">
        <v>-3.7365400000000002</v>
      </c>
      <c r="K682" s="8">
        <v>2.3327</v>
      </c>
      <c r="L682" s="8">
        <v>6.0692399999999997</v>
      </c>
      <c r="M682" s="13">
        <f xml:space="preserve"> stats_auc_ic_summarypage[[#This Row],[AVG_IC50_TCELL]] / stats_auc_ic_summarypage[[#This Row],[AVG_IC50_SOLIDTUMORS]]</f>
        <v>0.38434795789917686</v>
      </c>
      <c r="N682" s="8">
        <v>-3.34531</v>
      </c>
      <c r="O682" s="20">
        <v>2.0100000000000001E-3</v>
      </c>
      <c r="P682" s="10">
        <v>21</v>
      </c>
      <c r="Q682" s="10">
        <v>264</v>
      </c>
      <c r="R682" s="11" t="s">
        <v>21</v>
      </c>
    </row>
    <row r="683" spans="1:18">
      <c r="A683" s="17" t="s">
        <v>22</v>
      </c>
      <c r="B683" s="6" t="s">
        <v>1260</v>
      </c>
      <c r="C683" s="17" t="s">
        <v>1261</v>
      </c>
      <c r="D683" s="26">
        <v>-0.70992</v>
      </c>
      <c r="E683" s="26">
        <v>14.52965</v>
      </c>
      <c r="F683" s="26">
        <v>15.239570000000001</v>
      </c>
      <c r="G683" s="30">
        <f xml:space="preserve"> stats_auc_ic_summarypage[[#This Row],[AVG_AUC_TCELL]]/stats_auc_ic_summarypage[[#This Row],[AVG_AUC_SOLIDTUMORS]]</f>
        <v>0.95341600845693153</v>
      </c>
      <c r="H683" s="26">
        <v>-2.9250486906801023</v>
      </c>
      <c r="I683" s="27">
        <v>9.2640274351159149E-3</v>
      </c>
      <c r="J683" s="8">
        <v>-3.7317499999999999</v>
      </c>
      <c r="K683" s="8">
        <v>6.93804</v>
      </c>
      <c r="L683" s="8">
        <v>10.669790000000001</v>
      </c>
      <c r="M683" s="13">
        <f xml:space="preserve"> stats_auc_ic_summarypage[[#This Row],[AVG_IC50_TCELL]] / stats_auc_ic_summarypage[[#This Row],[AVG_IC50_SOLIDTUMORS]]</f>
        <v>0.65025084842344594</v>
      </c>
      <c r="N683" s="8">
        <v>-1.1921408506479032</v>
      </c>
      <c r="O683" s="20">
        <v>0.23515839766965743</v>
      </c>
      <c r="P683" s="10">
        <v>17</v>
      </c>
      <c r="Q683" s="10">
        <v>201</v>
      </c>
      <c r="R683" s="11" t="s">
        <v>135</v>
      </c>
    </row>
    <row r="684" spans="1:18">
      <c r="A684" s="17" t="s">
        <v>1262</v>
      </c>
      <c r="B684" s="6" t="s">
        <v>1263</v>
      </c>
      <c r="C684" s="17" t="s">
        <v>1264</v>
      </c>
      <c r="D684" s="26">
        <v>-4.18316</v>
      </c>
      <c r="E684" s="26">
        <v>5.2193500000000004</v>
      </c>
      <c r="F684" s="26">
        <v>9.4025099999999995</v>
      </c>
      <c r="G684" s="30">
        <f xml:space="preserve"> stats_auc_ic_summarypage[[#This Row],[AVG_AUC_TCELL]]/stats_auc_ic_summarypage[[#This Row],[AVG_AUC_SOLIDTUMORS]]</f>
        <v>0.555101776015128</v>
      </c>
      <c r="H684" s="26">
        <v>-9.7395191673283428</v>
      </c>
      <c r="I684" s="27">
        <v>9.6956857188357942E-10</v>
      </c>
      <c r="J684" s="8">
        <v>-3.71665</v>
      </c>
      <c r="K684" s="8">
        <v>0.16009999999999999</v>
      </c>
      <c r="L684" s="8">
        <v>3.8767499999999999</v>
      </c>
      <c r="M684" s="13">
        <f xml:space="preserve"> stats_auc_ic_summarypage[[#This Row],[AVG_IC50_TCELL]] / stats_auc_ic_summarypage[[#This Row],[AVG_IC50_SOLIDTUMORS]]</f>
        <v>4.1297478558070547E-2</v>
      </c>
      <c r="N684" s="8">
        <v>-5.5567136161967943</v>
      </c>
      <c r="O684" s="20">
        <v>4.6912483288206721E-8</v>
      </c>
      <c r="P684" s="10">
        <v>22</v>
      </c>
      <c r="Q684" s="10">
        <v>450</v>
      </c>
      <c r="R684" s="11" t="s">
        <v>135</v>
      </c>
    </row>
    <row r="685" spans="1:18">
      <c r="A685" s="17" t="s">
        <v>1265</v>
      </c>
      <c r="B685" s="6" t="s">
        <v>19</v>
      </c>
      <c r="C685" s="17" t="s">
        <v>1266</v>
      </c>
      <c r="D685" s="26">
        <v>-0.29216999999999999</v>
      </c>
      <c r="E685" s="26">
        <v>0.34472999999999998</v>
      </c>
      <c r="F685" s="26">
        <v>0.63690000000000002</v>
      </c>
      <c r="G685" s="30">
        <f xml:space="preserve"> stats_auc_ic_summarypage[[#This Row],[AVG_AUC_TCELL]]/stats_auc_ic_summarypage[[#This Row],[AVG_AUC_SOLIDTUMORS]]</f>
        <v>0.54126236457842669</v>
      </c>
      <c r="H685" s="26">
        <v>-7.0635599999999998</v>
      </c>
      <c r="I685" s="27">
        <v>0</v>
      </c>
      <c r="J685" s="8">
        <v>-3.66913</v>
      </c>
      <c r="K685" s="8">
        <v>1.9552799999999999</v>
      </c>
      <c r="L685" s="8">
        <v>5.6244199999999998</v>
      </c>
      <c r="M685" s="13">
        <f xml:space="preserve"> stats_auc_ic_summarypage[[#This Row],[AVG_IC50_TCELL]] / stats_auc_ic_summarypage[[#This Row],[AVG_IC50_SOLIDTUMORS]]</f>
        <v>0.34764117900156816</v>
      </c>
      <c r="N685" s="8">
        <v>-1.89408</v>
      </c>
      <c r="O685" s="20">
        <v>6.8159999999999998E-2</v>
      </c>
      <c r="P685" s="10">
        <v>23</v>
      </c>
      <c r="Q685" s="10">
        <v>759</v>
      </c>
      <c r="R685" s="11" t="s">
        <v>21</v>
      </c>
    </row>
    <row r="686" spans="1:18">
      <c r="A686" s="17" t="s">
        <v>1267</v>
      </c>
      <c r="B686" s="6" t="s">
        <v>1268</v>
      </c>
      <c r="C686" s="17" t="s">
        <v>1269</v>
      </c>
      <c r="D686" s="26">
        <v>-0.96535000000000004</v>
      </c>
      <c r="E686" s="26">
        <v>10.616479999999999</v>
      </c>
      <c r="F686" s="26">
        <v>11.58183</v>
      </c>
      <c r="G686" s="30">
        <f xml:space="preserve"> stats_auc_ic_summarypage[[#This Row],[AVG_AUC_TCELL]]/stats_auc_ic_summarypage[[#This Row],[AVG_AUC_SOLIDTUMORS]]</f>
        <v>0.9166496140938003</v>
      </c>
      <c r="H686" s="26">
        <v>-5.9205164716123742</v>
      </c>
      <c r="I686" s="27">
        <v>4.7573833910137355E-6</v>
      </c>
      <c r="J686" s="8">
        <v>-3.6512899999999999</v>
      </c>
      <c r="K686" s="8">
        <v>2.8532899999999999</v>
      </c>
      <c r="L686" s="8">
        <v>6.5045799999999998</v>
      </c>
      <c r="M686" s="13">
        <f xml:space="preserve"> stats_auc_ic_summarypage[[#This Row],[AVG_IC50_TCELL]] / stats_auc_ic_summarypage[[#This Row],[AVG_IC50_SOLIDTUMORS]]</f>
        <v>0.43865860670481416</v>
      </c>
      <c r="N686" s="8">
        <v>-5.9049994272039976</v>
      </c>
      <c r="O686" s="20">
        <v>8.5334381766910629E-9</v>
      </c>
      <c r="P686" s="10">
        <v>21</v>
      </c>
      <c r="Q686" s="10">
        <v>438</v>
      </c>
      <c r="R686" s="11" t="s">
        <v>135</v>
      </c>
    </row>
    <row r="687" spans="1:18">
      <c r="A687" s="17" t="s">
        <v>1270</v>
      </c>
      <c r="B687" s="6" t="s">
        <v>47</v>
      </c>
      <c r="C687" s="17" t="s">
        <v>1271</v>
      </c>
      <c r="D687" s="26">
        <v>6.5100000000000002E-3</v>
      </c>
      <c r="E687" s="26">
        <v>0.98329</v>
      </c>
      <c r="F687" s="26">
        <v>0.97677999999999998</v>
      </c>
      <c r="G687" s="30">
        <f xml:space="preserve"> stats_auc_ic_summarypage[[#This Row],[AVG_AUC_TCELL]]/stats_auc_ic_summarypage[[#This Row],[AVG_AUC_SOLIDTUMORS]]</f>
        <v>1.0066647556256272</v>
      </c>
      <c r="H687" s="26">
        <v>2.2755399999999999</v>
      </c>
      <c r="I687" s="27">
        <v>3.2149999999999998E-2</v>
      </c>
      <c r="J687" s="8">
        <v>-3.6264699999999999</v>
      </c>
      <c r="K687" s="8">
        <v>3.2096800000000001</v>
      </c>
      <c r="L687" s="8">
        <v>6.8361499999999999</v>
      </c>
      <c r="M687" s="13">
        <f xml:space="preserve"> stats_auc_ic_summarypage[[#This Row],[AVG_IC50_TCELL]] / stats_auc_ic_summarypage[[#This Row],[AVG_IC50_SOLIDTUMORS]]</f>
        <v>0.46951573619654341</v>
      </c>
      <c r="N687" s="8">
        <v>-12.960559999999999</v>
      </c>
      <c r="O687" s="20">
        <v>0</v>
      </c>
      <c r="P687" s="10">
        <v>23</v>
      </c>
      <c r="Q687" s="10">
        <v>742</v>
      </c>
      <c r="R687" s="11" t="s">
        <v>21</v>
      </c>
    </row>
    <row r="688" spans="1:18">
      <c r="A688" s="17" t="s">
        <v>1272</v>
      </c>
      <c r="B688" s="6" t="s">
        <v>1273</v>
      </c>
      <c r="C688" s="17" t="s">
        <v>1274</v>
      </c>
      <c r="D688" s="26">
        <v>-2.6330399999999998</v>
      </c>
      <c r="E688" s="26">
        <v>7.7275999999999998</v>
      </c>
      <c r="F688" s="26">
        <v>10.36064</v>
      </c>
      <c r="G688" s="30">
        <f xml:space="preserve"> stats_auc_ic_summarypage[[#This Row],[AVG_AUC_TCELL]]/stats_auc_ic_summarypage[[#This Row],[AVG_AUC_SOLIDTUMORS]]</f>
        <v>0.74586125953609039</v>
      </c>
      <c r="H688" s="26">
        <v>-4.4019020429494029</v>
      </c>
      <c r="I688" s="27">
        <v>2.2079542377424592E-4</v>
      </c>
      <c r="J688" s="8">
        <v>-3.6184699999999999</v>
      </c>
      <c r="K688" s="8">
        <v>0.86190999999999995</v>
      </c>
      <c r="L688" s="8">
        <v>4.4803699999999997</v>
      </c>
      <c r="M688" s="13">
        <f xml:space="preserve"> stats_auc_ic_summarypage[[#This Row],[AVG_IC50_TCELL]] / stats_auc_ic_summarypage[[#This Row],[AVG_IC50_SOLIDTUMORS]]</f>
        <v>0.19237473690788931</v>
      </c>
      <c r="N688" s="8">
        <v>-4.7390431815542868</v>
      </c>
      <c r="O688" s="20">
        <v>3.1358704433372393E-6</v>
      </c>
      <c r="P688" s="10">
        <v>22</v>
      </c>
      <c r="Q688" s="10">
        <v>444</v>
      </c>
      <c r="R688" s="11" t="s">
        <v>135</v>
      </c>
    </row>
    <row r="689" spans="1:18">
      <c r="A689" s="17" t="s">
        <v>1052</v>
      </c>
      <c r="B689" s="6" t="s">
        <v>1053</v>
      </c>
      <c r="C689" s="17" t="s">
        <v>1275</v>
      </c>
      <c r="D689" s="26">
        <v>-0.47527000000000003</v>
      </c>
      <c r="E689" s="26">
        <v>12.92864</v>
      </c>
      <c r="F689" s="26">
        <v>13.40391</v>
      </c>
      <c r="G689" s="30">
        <f xml:space="preserve"> stats_auc_ic_summarypage[[#This Row],[AVG_AUC_TCELL]]/stats_auc_ic_summarypage[[#This Row],[AVG_AUC_SOLIDTUMORS]]</f>
        <v>0.96454243575195597</v>
      </c>
      <c r="H689" s="26">
        <v>-1.1674654257668526</v>
      </c>
      <c r="I689" s="27">
        <v>0.25760283064195755</v>
      </c>
      <c r="J689" s="8">
        <v>-3.5777700000000001</v>
      </c>
      <c r="K689" s="8">
        <v>10.32508</v>
      </c>
      <c r="L689" s="8">
        <v>13.902850000000001</v>
      </c>
      <c r="M689" s="13">
        <f xml:space="preserve"> stats_auc_ic_summarypage[[#This Row],[AVG_IC50_TCELL]] / stats_auc_ic_summarypage[[#This Row],[AVG_IC50_SOLIDTUMORS]]</f>
        <v>0.74265923893302443</v>
      </c>
      <c r="N689" s="8">
        <v>-2.3370322471735285</v>
      </c>
      <c r="O689" s="20">
        <v>2.4380818053193802E-2</v>
      </c>
      <c r="P689" s="10">
        <v>19</v>
      </c>
      <c r="Q689" s="10">
        <v>432</v>
      </c>
      <c r="R689" s="11" t="s">
        <v>135</v>
      </c>
    </row>
    <row r="690" spans="1:18">
      <c r="A690" s="17" t="s">
        <v>1276</v>
      </c>
      <c r="B690" s="6" t="s">
        <v>1277</v>
      </c>
      <c r="C690" s="17" t="s">
        <v>479</v>
      </c>
      <c r="D690" s="26">
        <v>-0.48039999999999999</v>
      </c>
      <c r="E690" s="26">
        <v>12.43939</v>
      </c>
      <c r="F690" s="26">
        <v>12.919790000000001</v>
      </c>
      <c r="G690" s="30">
        <f xml:space="preserve"> stats_auc_ic_summarypage[[#This Row],[AVG_AUC_TCELL]]/stats_auc_ic_summarypage[[#This Row],[AVG_AUC_SOLIDTUMORS]]</f>
        <v>0.96281673308931481</v>
      </c>
      <c r="H690" s="26">
        <v>-1.4332214635392921</v>
      </c>
      <c r="I690" s="27">
        <v>0.16860130677746987</v>
      </c>
      <c r="J690" s="8">
        <v>-3.5706799999999999</v>
      </c>
      <c r="K690" s="8">
        <v>10.31967</v>
      </c>
      <c r="L690" s="8">
        <v>13.89034</v>
      </c>
      <c r="M690" s="13">
        <f xml:space="preserve"> stats_auc_ic_summarypage[[#This Row],[AVG_IC50_TCELL]] / stats_auc_ic_summarypage[[#This Row],[AVG_IC50_SOLIDTUMORS]]</f>
        <v>0.74293861777321513</v>
      </c>
      <c r="N690" s="8">
        <v>-1.2368642013879758</v>
      </c>
      <c r="O690" s="20">
        <v>0.2274650843780136</v>
      </c>
      <c r="P690" s="10">
        <v>18</v>
      </c>
      <c r="Q690" s="10">
        <v>426</v>
      </c>
      <c r="R690" s="11" t="s">
        <v>135</v>
      </c>
    </row>
    <row r="691" spans="1:18">
      <c r="A691" s="17" t="s">
        <v>1278</v>
      </c>
      <c r="B691" s="6" t="s">
        <v>1279</v>
      </c>
      <c r="C691" s="17" t="s">
        <v>1280</v>
      </c>
      <c r="D691" s="26">
        <v>-0.29222999999999999</v>
      </c>
      <c r="E691" s="26">
        <v>14.390610000000001</v>
      </c>
      <c r="F691" s="26">
        <v>14.682840000000001</v>
      </c>
      <c r="G691" s="30">
        <f xml:space="preserve"> stats_auc_ic_summarypage[[#This Row],[AVG_AUC_TCELL]]/stats_auc_ic_summarypage[[#This Row],[AVG_AUC_SOLIDTUMORS]]</f>
        <v>0.98009717466103285</v>
      </c>
      <c r="H691" s="26">
        <v>-0.89748014632104589</v>
      </c>
      <c r="I691" s="27">
        <v>0.3814850109136656</v>
      </c>
      <c r="J691" s="8">
        <v>-3.5480900000000002</v>
      </c>
      <c r="K691" s="8">
        <v>7.2855400000000001</v>
      </c>
      <c r="L691" s="8">
        <v>10.833629999999999</v>
      </c>
      <c r="M691" s="13">
        <f xml:space="preserve"> stats_auc_ic_summarypage[[#This Row],[AVG_IC50_TCELL]] / stats_auc_ic_summarypage[[#This Row],[AVG_IC50_SOLIDTUMORS]]</f>
        <v>0.67249296865408925</v>
      </c>
      <c r="N691" s="8">
        <v>-0.71681684508566867</v>
      </c>
      <c r="O691" s="20">
        <v>0.48174888025626361</v>
      </c>
      <c r="P691" s="10">
        <v>15</v>
      </c>
      <c r="Q691" s="10">
        <v>398</v>
      </c>
      <c r="R691" s="11" t="s">
        <v>135</v>
      </c>
    </row>
    <row r="692" spans="1:18">
      <c r="A692" s="17" t="s">
        <v>1281</v>
      </c>
      <c r="B692" s="6" t="s">
        <v>1282</v>
      </c>
      <c r="C692" s="17" t="s">
        <v>1283</v>
      </c>
      <c r="D692" s="26">
        <v>-4.2249600000000003</v>
      </c>
      <c r="E692" s="26">
        <v>2.7164199999999998</v>
      </c>
      <c r="F692" s="26">
        <v>6.9413799999999997</v>
      </c>
      <c r="G692" s="30">
        <f xml:space="preserve"> stats_auc_ic_summarypage[[#This Row],[AVG_AUC_TCELL]]/stats_auc_ic_summarypage[[#This Row],[AVG_AUC_SOLIDTUMORS]]</f>
        <v>0.39133716926605372</v>
      </c>
      <c r="H692" s="26">
        <v>-14.075425422585278</v>
      </c>
      <c r="I692" s="27">
        <v>1.2805984655543068E-14</v>
      </c>
      <c r="J692" s="8">
        <v>-3.5420099999999999</v>
      </c>
      <c r="K692" s="8">
        <v>3.875E-2</v>
      </c>
      <c r="L692" s="8">
        <v>3.5807500000000001</v>
      </c>
      <c r="M692" s="13">
        <f xml:space="preserve"> stats_auc_ic_summarypage[[#This Row],[AVG_IC50_TCELL]] / stats_auc_ic_summarypage[[#This Row],[AVG_IC50_SOLIDTUMORS]]</f>
        <v>1.0821755218878727E-2</v>
      </c>
      <c r="N692" s="8">
        <v>-2.7839276771124264</v>
      </c>
      <c r="O692" s="20">
        <v>5.597464966014481E-3</v>
      </c>
      <c r="P692" s="10">
        <v>20</v>
      </c>
      <c r="Q692" s="10">
        <v>449</v>
      </c>
      <c r="R692" s="11" t="s">
        <v>135</v>
      </c>
    </row>
    <row r="693" spans="1:18">
      <c r="A693" s="17" t="s">
        <v>525</v>
      </c>
      <c r="B693" s="6" t="s">
        <v>526</v>
      </c>
      <c r="C693" s="17" t="s">
        <v>1284</v>
      </c>
      <c r="D693" s="26">
        <v>0.33411999999999997</v>
      </c>
      <c r="E693" s="26">
        <v>14.60909</v>
      </c>
      <c r="F693" s="26">
        <v>14.27497</v>
      </c>
      <c r="G693" s="30">
        <f xml:space="preserve"> stats_auc_ic_summarypage[[#This Row],[AVG_AUC_TCELL]]/stats_auc_ic_summarypage[[#This Row],[AVG_AUC_SOLIDTUMORS]]</f>
        <v>1.0234060036553492</v>
      </c>
      <c r="H693" s="26">
        <v>1.5418763390479169</v>
      </c>
      <c r="I693" s="27">
        <v>0.14970085765503449</v>
      </c>
      <c r="J693" s="8">
        <v>-3.50183</v>
      </c>
      <c r="K693" s="8">
        <v>13.49827</v>
      </c>
      <c r="L693" s="8">
        <v>17.0001</v>
      </c>
      <c r="M693" s="13">
        <f xml:space="preserve"> stats_auc_ic_summarypage[[#This Row],[AVG_IC50_TCELL]] / stats_auc_ic_summarypage[[#This Row],[AVG_IC50_SOLIDTUMORS]]</f>
        <v>0.79401121169875466</v>
      </c>
      <c r="N693" s="8">
        <v>-0.44490663386525064</v>
      </c>
      <c r="O693" s="20">
        <v>0.66286865395458827</v>
      </c>
      <c r="P693" s="10">
        <v>11</v>
      </c>
      <c r="Q693" s="10">
        <v>252</v>
      </c>
      <c r="R693" s="11" t="s">
        <v>135</v>
      </c>
    </row>
    <row r="694" spans="1:18">
      <c r="A694" s="17" t="s">
        <v>1285</v>
      </c>
      <c r="B694" s="6" t="s">
        <v>1286</v>
      </c>
      <c r="C694" s="17" t="s">
        <v>1287</v>
      </c>
      <c r="D694" s="26">
        <v>-1.1096600000000001</v>
      </c>
      <c r="E694" s="26">
        <v>11.45829</v>
      </c>
      <c r="F694" s="26">
        <v>12.56794</v>
      </c>
      <c r="G694" s="30">
        <f xml:space="preserve"> stats_auc_ic_summarypage[[#This Row],[AVG_AUC_TCELL]]/stats_auc_ic_summarypage[[#This Row],[AVG_AUC_SOLIDTUMORS]]</f>
        <v>0.91170788530180757</v>
      </c>
      <c r="H694" s="26">
        <v>-7.0306588943946302</v>
      </c>
      <c r="I694" s="27">
        <v>2.356802363052606E-7</v>
      </c>
      <c r="J694" s="8">
        <v>-3.4631500000000002</v>
      </c>
      <c r="K694" s="8">
        <v>2.8902999999999999</v>
      </c>
      <c r="L694" s="8">
        <v>6.3534499999999996</v>
      </c>
      <c r="M694" s="13">
        <f xml:space="preserve"> stats_auc_ic_summarypage[[#This Row],[AVG_IC50_TCELL]] / stats_auc_ic_summarypage[[#This Row],[AVG_IC50_SOLIDTUMORS]]</f>
        <v>0.45491819405205047</v>
      </c>
      <c r="N694" s="8">
        <v>-6.7801527250946547</v>
      </c>
      <c r="O694" s="20">
        <v>9.4962924805220738E-9</v>
      </c>
      <c r="P694" s="10">
        <v>21</v>
      </c>
      <c r="Q694" s="10">
        <v>446</v>
      </c>
      <c r="R694" s="11" t="s">
        <v>135</v>
      </c>
    </row>
    <row r="695" spans="1:18">
      <c r="A695" s="17" t="s">
        <v>341</v>
      </c>
      <c r="B695" s="6" t="s">
        <v>19</v>
      </c>
      <c r="C695" s="17" t="s">
        <v>342</v>
      </c>
      <c r="D695" s="26">
        <v>-9.7930000000000003E-2</v>
      </c>
      <c r="E695" s="26">
        <v>0.68398000000000003</v>
      </c>
      <c r="F695" s="26">
        <v>0.78190999999999999</v>
      </c>
      <c r="G695" s="30">
        <f xml:space="preserve"> stats_auc_ic_summarypage[[#This Row],[AVG_AUC_TCELL]]/stats_auc_ic_summarypage[[#This Row],[AVG_AUC_SOLIDTUMORS]]</f>
        <v>0.87475540663247697</v>
      </c>
      <c r="H695" s="26">
        <v>-2.13802</v>
      </c>
      <c r="I695" s="27">
        <v>4.4699999999999997E-2</v>
      </c>
      <c r="J695" s="8">
        <v>-3.44693</v>
      </c>
      <c r="K695" s="8">
        <v>0.90676000000000001</v>
      </c>
      <c r="L695" s="8">
        <v>4.3536900000000003</v>
      </c>
      <c r="M695" s="13">
        <f xml:space="preserve"> stats_auc_ic_summarypage[[#This Row],[AVG_IC50_TCELL]] / stats_auc_ic_summarypage[[#This Row],[AVG_IC50_SOLIDTUMORS]]</f>
        <v>0.20827390098973514</v>
      </c>
      <c r="N695" s="8">
        <v>-8.1667900000000007</v>
      </c>
      <c r="O695" s="20">
        <v>0</v>
      </c>
      <c r="P695" s="10">
        <v>21</v>
      </c>
      <c r="Q695" s="10">
        <v>787</v>
      </c>
      <c r="R695" s="11" t="s">
        <v>21</v>
      </c>
    </row>
    <row r="696" spans="1:18">
      <c r="A696" s="17" t="s">
        <v>588</v>
      </c>
      <c r="B696" s="6" t="s">
        <v>1288</v>
      </c>
      <c r="C696" s="17" t="s">
        <v>93</v>
      </c>
      <c r="D696" s="26">
        <v>-0.98789000000000005</v>
      </c>
      <c r="E696" s="26">
        <v>11.024900000000001</v>
      </c>
      <c r="F696" s="26">
        <v>12.012790000000001</v>
      </c>
      <c r="G696" s="30">
        <f xml:space="preserve"> stats_auc_ic_summarypage[[#This Row],[AVG_AUC_TCELL]]/stats_auc_ic_summarypage[[#This Row],[AVG_AUC_SOLIDTUMORS]]</f>
        <v>0.91776348375356598</v>
      </c>
      <c r="H696" s="26">
        <v>-3.1641038099343235</v>
      </c>
      <c r="I696" s="27">
        <v>4.4002494160490235E-3</v>
      </c>
      <c r="J696" s="8">
        <v>-3.4359500000000001</v>
      </c>
      <c r="K696" s="8">
        <v>5.0569699999999997</v>
      </c>
      <c r="L696" s="8">
        <v>8.4929199999999998</v>
      </c>
      <c r="M696" s="13">
        <f xml:space="preserve"> stats_auc_ic_summarypage[[#This Row],[AVG_IC50_TCELL]] / stats_auc_ic_summarypage[[#This Row],[AVG_IC50_SOLIDTUMORS]]</f>
        <v>0.59543360822897184</v>
      </c>
      <c r="N696" s="8">
        <v>-2.2163106190256179</v>
      </c>
      <c r="O696" s="20">
        <v>3.0593010174880794E-2</v>
      </c>
      <c r="P696" s="10">
        <v>22</v>
      </c>
      <c r="Q696" s="10">
        <v>440</v>
      </c>
      <c r="R696" s="11" t="s">
        <v>135</v>
      </c>
    </row>
    <row r="697" spans="1:18">
      <c r="A697" s="17" t="s">
        <v>22</v>
      </c>
      <c r="B697" s="6" t="s">
        <v>515</v>
      </c>
      <c r="C697" s="17" t="s">
        <v>1289</v>
      </c>
      <c r="D697" s="26">
        <v>0.12265</v>
      </c>
      <c r="E697" s="26">
        <v>14.9815</v>
      </c>
      <c r="F697" s="26">
        <v>14.85885</v>
      </c>
      <c r="G697" s="30">
        <f xml:space="preserve"> stats_auc_ic_summarypage[[#This Row],[AVG_AUC_TCELL]]/stats_auc_ic_summarypage[[#This Row],[AVG_AUC_SOLIDTUMORS]]</f>
        <v>1.0082543400061243</v>
      </c>
      <c r="H697" s="26">
        <v>0.70877045161985286</v>
      </c>
      <c r="I697" s="27">
        <v>0.4865470092084464</v>
      </c>
      <c r="J697" s="8">
        <v>-3.4009800000000001</v>
      </c>
      <c r="K697" s="8">
        <v>0.44031999999999999</v>
      </c>
      <c r="L697" s="8">
        <v>3.8412899999999999</v>
      </c>
      <c r="M697" s="13">
        <f xml:space="preserve"> stats_auc_ic_summarypage[[#This Row],[AVG_IC50_TCELL]] / stats_auc_ic_summarypage[[#This Row],[AVG_IC50_SOLIDTUMORS]]</f>
        <v>0.11462815876958002</v>
      </c>
      <c r="N697" s="8">
        <v>-2.4902719160607933</v>
      </c>
      <c r="O697" s="20">
        <v>1.3229039610230621E-2</v>
      </c>
      <c r="P697" s="10">
        <v>17</v>
      </c>
      <c r="Q697" s="10">
        <v>346</v>
      </c>
      <c r="R697" s="11" t="s">
        <v>135</v>
      </c>
    </row>
    <row r="698" spans="1:18">
      <c r="A698" s="17" t="s">
        <v>46</v>
      </c>
      <c r="B698" s="6" t="s">
        <v>47</v>
      </c>
      <c r="C698" s="17" t="s">
        <v>1290</v>
      </c>
      <c r="D698" s="26">
        <v>7.8600000000000007E-3</v>
      </c>
      <c r="E698" s="26">
        <v>0.98553000000000002</v>
      </c>
      <c r="F698" s="26">
        <v>0.97767999999999999</v>
      </c>
      <c r="G698" s="30">
        <f xml:space="preserve"> stats_auc_ic_summarypage[[#This Row],[AVG_AUC_TCELL]]/stats_auc_ic_summarypage[[#This Row],[AVG_AUC_SOLIDTUMORS]]</f>
        <v>1.0080292120121104</v>
      </c>
      <c r="H698" s="26">
        <v>4.9904200000000003</v>
      </c>
      <c r="I698" s="27">
        <v>3.0000000000000001E-5</v>
      </c>
      <c r="J698" s="8">
        <v>-3.3694799999999998</v>
      </c>
      <c r="K698" s="8">
        <v>3.5551300000000001</v>
      </c>
      <c r="L698" s="8">
        <v>6.9246100000000004</v>
      </c>
      <c r="M698" s="13">
        <f xml:space="preserve"> stats_auc_ic_summarypage[[#This Row],[AVG_IC50_TCELL]] / stats_auc_ic_summarypage[[#This Row],[AVG_IC50_SOLIDTUMORS]]</f>
        <v>0.51340508707349586</v>
      </c>
      <c r="N698" s="8">
        <v>-11.28448</v>
      </c>
      <c r="O698" s="20">
        <v>0</v>
      </c>
      <c r="P698" s="10">
        <v>23</v>
      </c>
      <c r="Q698" s="10">
        <v>756</v>
      </c>
      <c r="R698" s="11" t="s">
        <v>21</v>
      </c>
    </row>
    <row r="699" spans="1:18">
      <c r="A699" s="17" t="s">
        <v>260</v>
      </c>
      <c r="B699" s="6" t="s">
        <v>19</v>
      </c>
      <c r="C699" s="17" t="s">
        <v>1291</v>
      </c>
      <c r="D699" s="26">
        <v>-4.4990000000000002E-2</v>
      </c>
      <c r="E699" s="26">
        <v>0.47708</v>
      </c>
      <c r="F699" s="26">
        <v>0.52207000000000003</v>
      </c>
      <c r="G699" s="30">
        <f xml:space="preserve"> stats_auc_ic_summarypage[[#This Row],[AVG_AUC_TCELL]]/stats_auc_ic_summarypage[[#This Row],[AVG_AUC_SOLIDTUMORS]]</f>
        <v>0.91382381672955726</v>
      </c>
      <c r="H699" s="26">
        <v>-1.24722</v>
      </c>
      <c r="I699" s="27">
        <v>0.22517999999999999</v>
      </c>
      <c r="J699" s="8">
        <v>-3.3676400000000002</v>
      </c>
      <c r="K699" s="8">
        <v>1.6039699999999999</v>
      </c>
      <c r="L699" s="8">
        <v>4.9716100000000001</v>
      </c>
      <c r="M699" s="13">
        <f xml:space="preserve"> stats_auc_ic_summarypage[[#This Row],[AVG_IC50_TCELL]] / stats_auc_ic_summarypage[[#This Row],[AVG_IC50_SOLIDTUMORS]]</f>
        <v>0.32262586968808893</v>
      </c>
      <c r="N699" s="8">
        <v>-3.7670300000000001</v>
      </c>
      <c r="O699" s="20">
        <v>2.2000000000000001E-4</v>
      </c>
      <c r="P699" s="10">
        <v>22</v>
      </c>
      <c r="Q699" s="10">
        <v>733</v>
      </c>
      <c r="R699" s="11" t="s">
        <v>21</v>
      </c>
    </row>
    <row r="700" spans="1:18">
      <c r="A700" s="17" t="s">
        <v>1093</v>
      </c>
      <c r="B700" s="6" t="s">
        <v>1292</v>
      </c>
      <c r="C700" s="17" t="s">
        <v>904</v>
      </c>
      <c r="D700" s="26">
        <v>-2.69876</v>
      </c>
      <c r="E700" s="26">
        <v>8.4508600000000005</v>
      </c>
      <c r="F700" s="26">
        <v>11.149620000000001</v>
      </c>
      <c r="G700" s="30">
        <f xml:space="preserve"> stats_auc_ic_summarypage[[#This Row],[AVG_AUC_TCELL]]/stats_auc_ic_summarypage[[#This Row],[AVG_AUC_SOLIDTUMORS]]</f>
        <v>0.75795049517382651</v>
      </c>
      <c r="H700" s="26">
        <v>-6.3593612369783052</v>
      </c>
      <c r="I700" s="27">
        <v>5.0012321263567571E-6</v>
      </c>
      <c r="J700" s="8">
        <v>-3.31881</v>
      </c>
      <c r="K700" s="8">
        <v>0.35871999999999998</v>
      </c>
      <c r="L700" s="8">
        <v>3.67753</v>
      </c>
      <c r="M700" s="13">
        <f xml:space="preserve"> stats_auc_ic_summarypage[[#This Row],[AVG_IC50_TCELL]] / stats_auc_ic_summarypage[[#This Row],[AVG_IC50_SOLIDTUMORS]]</f>
        <v>9.754373179824502E-2</v>
      </c>
      <c r="N700" s="8">
        <v>-2.4549870201344444</v>
      </c>
      <c r="O700" s="20">
        <v>1.4483271540742424E-2</v>
      </c>
      <c r="P700" s="10">
        <v>18</v>
      </c>
      <c r="Q700" s="10">
        <v>429</v>
      </c>
      <c r="R700" s="11" t="s">
        <v>135</v>
      </c>
    </row>
    <row r="701" spans="1:18">
      <c r="A701" s="17" t="s">
        <v>22</v>
      </c>
      <c r="B701" s="6" t="s">
        <v>638</v>
      </c>
      <c r="C701" s="17" t="s">
        <v>1293</v>
      </c>
      <c r="D701" s="26">
        <v>-0.20513000000000001</v>
      </c>
      <c r="E701" s="26">
        <v>13.738849999999999</v>
      </c>
      <c r="F701" s="26">
        <v>13.94398</v>
      </c>
      <c r="G701" s="30">
        <f xml:space="preserve"> stats_auc_ic_summarypage[[#This Row],[AVG_AUC_TCELL]]/stats_auc_ic_summarypage[[#This Row],[AVG_AUC_SOLIDTUMORS]]</f>
        <v>0.98528899209551357</v>
      </c>
      <c r="H701" s="26">
        <v>-0.34481691872931075</v>
      </c>
      <c r="I701" s="27">
        <v>0.73599667827463011</v>
      </c>
      <c r="J701" s="8">
        <v>-3.2932100000000002</v>
      </c>
      <c r="K701" s="8">
        <v>5.8750900000000001</v>
      </c>
      <c r="L701" s="8">
        <v>9.1683000000000003</v>
      </c>
      <c r="M701" s="13">
        <f xml:space="preserve"> stats_auc_ic_summarypage[[#This Row],[AVG_IC50_TCELL]] / stats_auc_ic_summarypage[[#This Row],[AVG_IC50_SOLIDTUMORS]]</f>
        <v>0.6408047293391359</v>
      </c>
      <c r="N701" s="8">
        <v>-1.6820047287165907</v>
      </c>
      <c r="O701" s="20">
        <v>0.10698441335420837</v>
      </c>
      <c r="P701" s="10">
        <v>11</v>
      </c>
      <c r="Q701" s="10">
        <v>406</v>
      </c>
      <c r="R701" s="11" t="s">
        <v>135</v>
      </c>
    </row>
    <row r="702" spans="1:18">
      <c r="A702" s="17" t="s">
        <v>22</v>
      </c>
      <c r="B702" s="6" t="s">
        <v>22</v>
      </c>
      <c r="C702" s="17" t="s">
        <v>806</v>
      </c>
      <c r="D702" s="26">
        <v>-2.052E-2</v>
      </c>
      <c r="E702" s="26">
        <v>0.81159000000000003</v>
      </c>
      <c r="F702" s="26">
        <v>0.83211000000000002</v>
      </c>
      <c r="G702" s="30">
        <f xml:space="preserve"> stats_auc_ic_summarypage[[#This Row],[AVG_AUC_TCELL]]/stats_auc_ic_summarypage[[#This Row],[AVG_AUC_SOLIDTUMORS]]</f>
        <v>0.9753397988246747</v>
      </c>
      <c r="H702" s="26">
        <v>-0.53559999999999997</v>
      </c>
      <c r="I702" s="27">
        <v>0.59748000000000001</v>
      </c>
      <c r="J702" s="8">
        <v>-3.2015400000000001</v>
      </c>
      <c r="K702" s="8">
        <v>6.3167299999999997</v>
      </c>
      <c r="L702" s="8">
        <v>9.5182800000000007</v>
      </c>
      <c r="M702" s="13">
        <f xml:space="preserve"> stats_auc_ic_summarypage[[#This Row],[AVG_IC50_TCELL]] / stats_auc_ic_summarypage[[#This Row],[AVG_IC50_SOLIDTUMORS]]</f>
        <v>0.6636419605222792</v>
      </c>
      <c r="N702" s="8">
        <v>-1.6259999999999999</v>
      </c>
      <c r="O702" s="20">
        <v>0.11541</v>
      </c>
      <c r="P702" s="10">
        <v>23</v>
      </c>
      <c r="Q702" s="10">
        <v>795</v>
      </c>
      <c r="R702" s="11" t="s">
        <v>21</v>
      </c>
    </row>
    <row r="703" spans="1:18">
      <c r="A703" s="17" t="s">
        <v>1294</v>
      </c>
      <c r="B703" s="6" t="s">
        <v>1295</v>
      </c>
      <c r="C703" s="17" t="s">
        <v>1296</v>
      </c>
      <c r="D703" s="26">
        <v>0.71289000000000002</v>
      </c>
      <c r="E703" s="26">
        <v>14.997439999999999</v>
      </c>
      <c r="F703" s="26">
        <v>14.284549999999999</v>
      </c>
      <c r="G703" s="30">
        <f xml:space="preserve"> stats_auc_ic_summarypage[[#This Row],[AVG_AUC_TCELL]]/stats_auc_ic_summarypage[[#This Row],[AVG_AUC_SOLIDTUMORS]]</f>
        <v>1.0499063673689406</v>
      </c>
      <c r="H703" s="26">
        <v>1.4037414149743372</v>
      </c>
      <c r="I703" s="27">
        <v>0.19332630521039151</v>
      </c>
      <c r="J703" s="8">
        <v>-3.1886299999999999</v>
      </c>
      <c r="K703" s="8">
        <v>3.7659999999999999E-2</v>
      </c>
      <c r="L703" s="8">
        <v>3.2262900000000001</v>
      </c>
      <c r="M703" s="13">
        <f xml:space="preserve"> stats_auc_ic_summarypage[[#This Row],[AVG_IC50_TCELL]] / stats_auc_ic_summarypage[[#This Row],[AVG_IC50_SOLIDTUMORS]]</f>
        <v>1.1672850239749061E-2</v>
      </c>
      <c r="N703" s="8">
        <v>-1.4566527834318037</v>
      </c>
      <c r="O703" s="20">
        <v>0.14775979601311007</v>
      </c>
      <c r="P703" s="10">
        <v>9</v>
      </c>
      <c r="Q703" s="10">
        <v>124</v>
      </c>
      <c r="R703" s="11" t="s">
        <v>135</v>
      </c>
    </row>
    <row r="704" spans="1:18">
      <c r="A704" s="17" t="s">
        <v>1281</v>
      </c>
      <c r="B704" s="6" t="s">
        <v>1297</v>
      </c>
      <c r="C704" s="17" t="s">
        <v>1298</v>
      </c>
      <c r="D704" s="26">
        <v>-3.8429099999999998</v>
      </c>
      <c r="E704" s="26">
        <v>5.1852299999999998</v>
      </c>
      <c r="F704" s="26">
        <v>9.0281500000000001</v>
      </c>
      <c r="G704" s="30">
        <f xml:space="preserve"> stats_auc_ic_summarypage[[#This Row],[AVG_AUC_TCELL]]/stats_auc_ic_summarypage[[#This Row],[AVG_AUC_SOLIDTUMORS]]</f>
        <v>0.57434025797090205</v>
      </c>
      <c r="H704" s="26">
        <v>-4.6110042144619108</v>
      </c>
      <c r="I704" s="27">
        <v>4.7367821627553172E-3</v>
      </c>
      <c r="J704" s="8">
        <v>-3.1792400000000001</v>
      </c>
      <c r="K704" s="8">
        <v>6.293E-2</v>
      </c>
      <c r="L704" s="8">
        <v>3.2421799999999998</v>
      </c>
      <c r="M704" s="13">
        <f xml:space="preserve"> stats_auc_ic_summarypage[[#This Row],[AVG_IC50_TCELL]] / stats_auc_ic_summarypage[[#This Row],[AVG_IC50_SOLIDTUMORS]]</f>
        <v>1.9409779839490715E-2</v>
      </c>
      <c r="N704" s="8">
        <v>-2.9583499219454223</v>
      </c>
      <c r="O704" s="20">
        <v>3.446706466829878E-3</v>
      </c>
      <c r="P704" s="10">
        <v>6</v>
      </c>
      <c r="Q704" s="10">
        <v>211</v>
      </c>
      <c r="R704" s="11" t="s">
        <v>135</v>
      </c>
    </row>
    <row r="705" spans="1:18">
      <c r="A705" s="17" t="s">
        <v>1299</v>
      </c>
      <c r="B705" s="6" t="s">
        <v>1300</v>
      </c>
      <c r="C705" s="17" t="s">
        <v>1301</v>
      </c>
      <c r="D705" s="26">
        <v>0.29022999999999999</v>
      </c>
      <c r="E705" s="26">
        <v>15.1142</v>
      </c>
      <c r="F705" s="26">
        <v>14.823969999999999</v>
      </c>
      <c r="G705" s="30">
        <f xml:space="preserve"> stats_auc_ic_summarypage[[#This Row],[AVG_AUC_TCELL]]/stats_auc_ic_summarypage[[#This Row],[AVG_AUC_SOLIDTUMORS]]</f>
        <v>1.019578426022179</v>
      </c>
      <c r="H705" s="26">
        <v>0.60509174205913085</v>
      </c>
      <c r="I705" s="27">
        <v>0.57712686797504864</v>
      </c>
      <c r="J705" s="8">
        <v>-3.0838100000000002</v>
      </c>
      <c r="K705" s="8">
        <v>10.206670000000001</v>
      </c>
      <c r="L705" s="8">
        <v>13.290480000000001</v>
      </c>
      <c r="M705" s="13">
        <f xml:space="preserve"> stats_auc_ic_summarypage[[#This Row],[AVG_IC50_TCELL]] / stats_auc_ic_summarypage[[#This Row],[AVG_IC50_SOLIDTUMORS]]</f>
        <v>0.76796850076144729</v>
      </c>
      <c r="N705" s="8">
        <v>-0.28326684697529358</v>
      </c>
      <c r="O705" s="20">
        <v>0.798083882677462</v>
      </c>
      <c r="P705" s="10">
        <v>3</v>
      </c>
      <c r="Q705" s="10">
        <v>183</v>
      </c>
      <c r="R705" s="11" t="s">
        <v>135</v>
      </c>
    </row>
    <row r="706" spans="1:18">
      <c r="A706" s="17" t="s">
        <v>1302</v>
      </c>
      <c r="B706" s="6" t="s">
        <v>1303</v>
      </c>
      <c r="C706" s="17" t="s">
        <v>650</v>
      </c>
      <c r="D706" s="26">
        <v>-1.3293600000000001</v>
      </c>
      <c r="E706" s="26">
        <v>9.1323100000000004</v>
      </c>
      <c r="F706" s="26">
        <v>10.46167</v>
      </c>
      <c r="G706" s="30">
        <f xml:space="preserve"> stats_auc_ic_summarypage[[#This Row],[AVG_AUC_TCELL]]/stats_auc_ic_summarypage[[#This Row],[AVG_AUC_SOLIDTUMORS]]</f>
        <v>0.87293042124249765</v>
      </c>
      <c r="H706" s="26">
        <v>-3.1874707396232789</v>
      </c>
      <c r="I706" s="27">
        <v>4.7785108447854852E-3</v>
      </c>
      <c r="J706" s="8">
        <v>-3.08012</v>
      </c>
      <c r="K706" s="8">
        <v>1.25257</v>
      </c>
      <c r="L706" s="8">
        <v>4.3326900000000004</v>
      </c>
      <c r="M706" s="13">
        <f xml:space="preserve"> stats_auc_ic_summarypage[[#This Row],[AVG_IC50_TCELL]] / stats_auc_ic_summarypage[[#This Row],[AVG_IC50_SOLIDTUMORS]]</f>
        <v>0.28909753524946391</v>
      </c>
      <c r="N706" s="8">
        <v>-5.2289927138408485</v>
      </c>
      <c r="O706" s="20">
        <v>4.4370314626952516E-7</v>
      </c>
      <c r="P706" s="10">
        <v>19</v>
      </c>
      <c r="Q706" s="10">
        <v>441</v>
      </c>
      <c r="R706" s="11" t="s">
        <v>135</v>
      </c>
    </row>
    <row r="707" spans="1:18">
      <c r="A707" s="17" t="s">
        <v>1304</v>
      </c>
      <c r="B707" s="6" t="s">
        <v>1305</v>
      </c>
      <c r="C707" s="17" t="s">
        <v>1306</v>
      </c>
      <c r="D707" s="26">
        <v>-1.2491699999999999</v>
      </c>
      <c r="E707" s="26">
        <v>10.34755</v>
      </c>
      <c r="F707" s="26">
        <v>11.596719999999999</v>
      </c>
      <c r="G707" s="30">
        <f xml:space="preserve"> stats_auc_ic_summarypage[[#This Row],[AVG_AUC_TCELL]]/stats_auc_ic_summarypage[[#This Row],[AVG_AUC_SOLIDTUMORS]]</f>
        <v>0.89228247297511709</v>
      </c>
      <c r="H707" s="26">
        <v>-3.4289609921117679</v>
      </c>
      <c r="I707" s="27">
        <v>2.6944126302797279E-3</v>
      </c>
      <c r="J707" s="8">
        <v>-3.0445099999999998</v>
      </c>
      <c r="K707" s="8">
        <v>1.5002</v>
      </c>
      <c r="L707" s="8">
        <v>4.5447100000000002</v>
      </c>
      <c r="M707" s="13">
        <f xml:space="preserve"> stats_auc_ic_summarypage[[#This Row],[AVG_IC50_TCELL]] / stats_auc_ic_summarypage[[#This Row],[AVG_IC50_SOLIDTUMORS]]</f>
        <v>0.33009807006387643</v>
      </c>
      <c r="N707" s="8">
        <v>-5.4692132202148853</v>
      </c>
      <c r="O707" s="20">
        <v>9.8494967719699764E-8</v>
      </c>
      <c r="P707" s="10">
        <v>19</v>
      </c>
      <c r="Q707" s="10">
        <v>429</v>
      </c>
      <c r="R707" s="11" t="s">
        <v>135</v>
      </c>
    </row>
    <row r="708" spans="1:18">
      <c r="A708" s="17" t="s">
        <v>1307</v>
      </c>
      <c r="B708" s="6" t="s">
        <v>1308</v>
      </c>
      <c r="C708" s="17" t="s">
        <v>1309</v>
      </c>
      <c r="D708" s="26">
        <v>0.11514000000000001</v>
      </c>
      <c r="E708" s="26">
        <v>14.718</v>
      </c>
      <c r="F708" s="26">
        <v>14.60286</v>
      </c>
      <c r="G708" s="30">
        <f xml:space="preserve"> stats_auc_ic_summarypage[[#This Row],[AVG_AUC_TCELL]]/stats_auc_ic_summarypage[[#This Row],[AVG_AUC_SOLIDTUMORS]]</f>
        <v>1.0078847568216089</v>
      </c>
      <c r="H708" s="26">
        <v>0.25129786762083195</v>
      </c>
      <c r="I708" s="27">
        <v>0.81743637402919977</v>
      </c>
      <c r="J708" s="8">
        <v>-3.0349300000000001</v>
      </c>
      <c r="K708" s="8">
        <v>0.10247000000000001</v>
      </c>
      <c r="L708" s="8">
        <v>3.1374</v>
      </c>
      <c r="M708" s="13">
        <f xml:space="preserve"> stats_auc_ic_summarypage[[#This Row],[AVG_IC50_TCELL]] / stats_auc_ic_summarypage[[#This Row],[AVG_IC50_SOLIDTUMORS]]</f>
        <v>3.2660801937910371E-2</v>
      </c>
      <c r="N708" s="8">
        <v>-2.0807365682484047</v>
      </c>
      <c r="O708" s="20">
        <v>3.8810276539731126E-2</v>
      </c>
      <c r="P708" s="10">
        <v>3</v>
      </c>
      <c r="Q708" s="10">
        <v>188</v>
      </c>
      <c r="R708" s="11" t="s">
        <v>135</v>
      </c>
    </row>
    <row r="709" spans="1:18">
      <c r="A709" s="17" t="s">
        <v>1310</v>
      </c>
      <c r="B709" s="6" t="s">
        <v>1311</v>
      </c>
      <c r="C709" s="17" t="s">
        <v>1312</v>
      </c>
      <c r="D709" s="26">
        <v>-0.28114</v>
      </c>
      <c r="E709" s="26">
        <v>14.480880000000001</v>
      </c>
      <c r="F709" s="26">
        <v>14.76201</v>
      </c>
      <c r="G709" s="30">
        <f xml:space="preserve"> stats_auc_ic_summarypage[[#This Row],[AVG_AUC_TCELL]]/stats_auc_ic_summarypage[[#This Row],[AVG_AUC_SOLIDTUMORS]]</f>
        <v>0.98095584544381154</v>
      </c>
      <c r="H709" s="26">
        <v>-1.4290556992645476</v>
      </c>
      <c r="I709" s="27">
        <v>0.18664067666832632</v>
      </c>
      <c r="J709" s="8">
        <v>-3.0234200000000002</v>
      </c>
      <c r="K709" s="8">
        <v>0.61307</v>
      </c>
      <c r="L709" s="8">
        <v>3.6364899999999998</v>
      </c>
      <c r="M709" s="13">
        <f xml:space="preserve"> stats_auc_ic_summarypage[[#This Row],[AVG_IC50_TCELL]] / stats_auc_ic_summarypage[[#This Row],[AVG_IC50_SOLIDTUMORS]]</f>
        <v>0.16858839155339353</v>
      </c>
      <c r="N709" s="8">
        <v>-2.5030325626619132</v>
      </c>
      <c r="O709" s="20">
        <v>1.3516150099974566E-2</v>
      </c>
      <c r="P709" s="10">
        <v>7</v>
      </c>
      <c r="Q709" s="10">
        <v>130</v>
      </c>
      <c r="R709" s="11" t="s">
        <v>135</v>
      </c>
    </row>
    <row r="710" spans="1:18">
      <c r="A710" s="17" t="s">
        <v>22</v>
      </c>
      <c r="B710" s="6" t="s">
        <v>1177</v>
      </c>
      <c r="C710" s="17" t="s">
        <v>1313</v>
      </c>
      <c r="D710" s="26">
        <v>-5.9687200000000002</v>
      </c>
      <c r="E710" s="26">
        <v>5.4140899999999998</v>
      </c>
      <c r="F710" s="26">
        <v>11.3828</v>
      </c>
      <c r="G710" s="30">
        <f xml:space="preserve"> stats_auc_ic_summarypage[[#This Row],[AVG_AUC_TCELL]]/stats_auc_ic_summarypage[[#This Row],[AVG_AUC_SOLIDTUMORS]]</f>
        <v>0.47563780440664866</v>
      </c>
      <c r="H710" s="26">
        <v>-11.174093758482146</v>
      </c>
      <c r="I710" s="27">
        <v>9.1732172798455231E-11</v>
      </c>
      <c r="J710" s="8">
        <v>-3.0063900000000001</v>
      </c>
      <c r="K710" s="8">
        <v>0.22952</v>
      </c>
      <c r="L710" s="8">
        <v>3.2359100000000001</v>
      </c>
      <c r="M710" s="13">
        <f xml:space="preserve"> stats_auc_ic_summarypage[[#This Row],[AVG_IC50_TCELL]] / stats_auc_ic_summarypage[[#This Row],[AVG_IC50_SOLIDTUMORS]]</f>
        <v>7.0929043143968779E-2</v>
      </c>
      <c r="N710" s="8">
        <v>-2.3630654718111779</v>
      </c>
      <c r="O710" s="20">
        <v>1.8542366805572655E-2</v>
      </c>
      <c r="P710" s="10">
        <v>22</v>
      </c>
      <c r="Q710" s="10">
        <v>447</v>
      </c>
      <c r="R710" s="11" t="s">
        <v>135</v>
      </c>
    </row>
    <row r="711" spans="1:18">
      <c r="A711" s="17" t="s">
        <v>1314</v>
      </c>
      <c r="B711" s="6" t="s">
        <v>1315</v>
      </c>
      <c r="C711" s="17" t="s">
        <v>1316</v>
      </c>
      <c r="D711" s="26">
        <v>-2.2872300000000001</v>
      </c>
      <c r="E711" s="26">
        <v>7.0505000000000004</v>
      </c>
      <c r="F711" s="26">
        <v>9.3377300000000005</v>
      </c>
      <c r="G711" s="30">
        <f xml:space="preserve"> stats_auc_ic_summarypage[[#This Row],[AVG_AUC_TCELL]]/stats_auc_ic_summarypage[[#This Row],[AVG_AUC_SOLIDTUMORS]]</f>
        <v>0.75505502943434866</v>
      </c>
      <c r="H711" s="26">
        <v>-3.2755269397665892</v>
      </c>
      <c r="I711" s="27">
        <v>3.45370501060295E-3</v>
      </c>
      <c r="J711" s="8">
        <v>-2.90903</v>
      </c>
      <c r="K711" s="8">
        <v>3.8559999999999997E-2</v>
      </c>
      <c r="L711" s="8">
        <v>2.9475799999999999</v>
      </c>
      <c r="M711" s="13">
        <f xml:space="preserve"> stats_auc_ic_summarypage[[#This Row],[AVG_IC50_TCELL]] / stats_auc_ic_summarypage[[#This Row],[AVG_IC50_SOLIDTUMORS]]</f>
        <v>1.3081918048025838E-2</v>
      </c>
      <c r="N711" s="8">
        <v>-1.8562281705311088</v>
      </c>
      <c r="O711" s="20">
        <v>6.4127857240348349E-2</v>
      </c>
      <c r="P711" s="10">
        <v>21</v>
      </c>
      <c r="Q711" s="10">
        <v>417</v>
      </c>
      <c r="R711" s="11" t="s">
        <v>135</v>
      </c>
    </row>
    <row r="712" spans="1:18">
      <c r="A712" s="17" t="s">
        <v>22</v>
      </c>
      <c r="B712" s="6" t="s">
        <v>1317</v>
      </c>
      <c r="C712" s="17" t="s">
        <v>1318</v>
      </c>
      <c r="D712" s="26">
        <v>-2.4117500000000001</v>
      </c>
      <c r="E712" s="26">
        <v>9.9517299999999995</v>
      </c>
      <c r="F712" s="26">
        <v>12.363479999999999</v>
      </c>
      <c r="G712" s="30">
        <f xml:space="preserve"> stats_auc_ic_summarypage[[#This Row],[AVG_AUC_TCELL]]/stats_auc_ic_summarypage[[#This Row],[AVG_AUC_SOLIDTUMORS]]</f>
        <v>0.80492951822625991</v>
      </c>
      <c r="H712" s="26">
        <v>-11.93033575722999</v>
      </c>
      <c r="I712" s="27">
        <v>1.1553185681047874E-12</v>
      </c>
      <c r="J712" s="8">
        <v>-2.90252</v>
      </c>
      <c r="K712" s="8">
        <v>0.64683000000000002</v>
      </c>
      <c r="L712" s="8">
        <v>3.54935</v>
      </c>
      <c r="M712" s="13">
        <f xml:space="preserve"> stats_auc_ic_summarypage[[#This Row],[AVG_IC50_TCELL]] / stats_auc_ic_summarypage[[#This Row],[AVG_IC50_SOLIDTUMORS]]</f>
        <v>0.18223900150731825</v>
      </c>
      <c r="N712" s="8">
        <v>-3.1492837698037563</v>
      </c>
      <c r="O712" s="20">
        <v>1.7445306194274009E-3</v>
      </c>
      <c r="P712" s="10">
        <v>22</v>
      </c>
      <c r="Q712" s="10">
        <v>448</v>
      </c>
      <c r="R712" s="11" t="s">
        <v>135</v>
      </c>
    </row>
    <row r="713" spans="1:18">
      <c r="A713" s="17" t="s">
        <v>22</v>
      </c>
      <c r="B713" s="6" t="s">
        <v>515</v>
      </c>
      <c r="C713" s="17" t="s">
        <v>1319</v>
      </c>
      <c r="D713" s="26">
        <v>-0.11874999999999999</v>
      </c>
      <c r="E713" s="26">
        <v>14.662419999999999</v>
      </c>
      <c r="F713" s="26">
        <v>14.781169999999999</v>
      </c>
      <c r="G713" s="30">
        <f xml:space="preserve"> stats_auc_ic_summarypage[[#This Row],[AVG_AUC_TCELL]]/stats_auc_ic_summarypage[[#This Row],[AVG_AUC_SOLIDTUMORS]]</f>
        <v>0.9919661298801109</v>
      </c>
      <c r="H713" s="26">
        <v>-0.54746561602501298</v>
      </c>
      <c r="I713" s="27">
        <v>0.59038576272100141</v>
      </c>
      <c r="J713" s="8">
        <v>-2.8594400000000002</v>
      </c>
      <c r="K713" s="8">
        <v>0.23516999999999999</v>
      </c>
      <c r="L713" s="8">
        <v>3.0946099999999999</v>
      </c>
      <c r="M713" s="13">
        <f xml:space="preserve"> stats_auc_ic_summarypage[[#This Row],[AVG_IC50_TCELL]] / stats_auc_ic_summarypage[[#This Row],[AVG_IC50_SOLIDTUMORS]]</f>
        <v>7.5993420818778454E-2</v>
      </c>
      <c r="N713" s="8">
        <v>-2.9091280474596179</v>
      </c>
      <c r="O713" s="20">
        <v>3.8276442729741566E-3</v>
      </c>
      <c r="P713" s="10">
        <v>16</v>
      </c>
      <c r="Q713" s="10">
        <v>391</v>
      </c>
      <c r="R713" s="11" t="s">
        <v>135</v>
      </c>
    </row>
    <row r="714" spans="1:18">
      <c r="A714" s="17" t="s">
        <v>1320</v>
      </c>
      <c r="B714" s="6" t="s">
        <v>1321</v>
      </c>
      <c r="C714" s="17" t="s">
        <v>1322</v>
      </c>
      <c r="D714" s="26">
        <v>0.28410000000000002</v>
      </c>
      <c r="E714" s="26">
        <v>14.830439999999999</v>
      </c>
      <c r="F714" s="26">
        <v>14.54635</v>
      </c>
      <c r="G714" s="30">
        <f xml:space="preserve"> stats_auc_ic_summarypage[[#This Row],[AVG_AUC_TCELL]]/stats_auc_ic_summarypage[[#This Row],[AVG_AUC_SOLIDTUMORS]]</f>
        <v>1.019529985185287</v>
      </c>
      <c r="H714" s="26">
        <v>1.7365555003885818</v>
      </c>
      <c r="I714" s="27">
        <v>0.11309056555007051</v>
      </c>
      <c r="J714" s="8">
        <v>-2.8207300000000002</v>
      </c>
      <c r="K714" s="8">
        <v>21.437989999999999</v>
      </c>
      <c r="L714" s="8">
        <v>24.25872</v>
      </c>
      <c r="M714" s="13">
        <f xml:space="preserve"> stats_auc_ic_summarypage[[#This Row],[AVG_IC50_TCELL]] / stats_auc_ic_summarypage[[#This Row],[AVG_IC50_SOLIDTUMORS]]</f>
        <v>0.88372304886655184</v>
      </c>
      <c r="N714" s="8">
        <v>-0.12968525876129755</v>
      </c>
      <c r="O714" s="20">
        <v>0.90069456308469897</v>
      </c>
      <c r="P714" s="10">
        <v>7</v>
      </c>
      <c r="Q714" s="10">
        <v>223</v>
      </c>
      <c r="R714" s="11" t="s">
        <v>135</v>
      </c>
    </row>
    <row r="715" spans="1:18">
      <c r="A715" s="17" t="s">
        <v>87</v>
      </c>
      <c r="B715" s="6" t="s">
        <v>550</v>
      </c>
      <c r="C715" s="17" t="s">
        <v>1323</v>
      </c>
      <c r="D715" s="26">
        <v>-0.82567999999999997</v>
      </c>
      <c r="E715" s="26">
        <v>11.47724</v>
      </c>
      <c r="F715" s="26">
        <v>12.30292</v>
      </c>
      <c r="G715" s="30">
        <f xml:space="preserve"> stats_auc_ic_summarypage[[#This Row],[AVG_AUC_TCELL]]/stats_auc_ic_summarypage[[#This Row],[AVG_AUC_SOLIDTUMORS]]</f>
        <v>0.93288747711925302</v>
      </c>
      <c r="H715" s="26">
        <v>-5.2196417899551388</v>
      </c>
      <c r="I715" s="27">
        <v>2.443912386442925E-5</v>
      </c>
      <c r="J715" s="8">
        <v>-2.7781500000000001</v>
      </c>
      <c r="K715" s="8">
        <v>2.4821599999999999</v>
      </c>
      <c r="L715" s="8">
        <v>5.2603</v>
      </c>
      <c r="M715" s="13">
        <f xml:space="preserve"> stats_auc_ic_summarypage[[#This Row],[AVG_IC50_TCELL]] / stats_auc_ic_summarypage[[#This Row],[AVG_IC50_SOLIDTUMORS]]</f>
        <v>0.47186662357660208</v>
      </c>
      <c r="N715" s="8">
        <v>-5.5187606098067237</v>
      </c>
      <c r="O715" s="20">
        <v>1.1614565580184205E-7</v>
      </c>
      <c r="P715" s="10">
        <v>21</v>
      </c>
      <c r="Q715" s="10">
        <v>438</v>
      </c>
      <c r="R715" s="11" t="s">
        <v>135</v>
      </c>
    </row>
    <row r="716" spans="1:18">
      <c r="A716" s="17" t="s">
        <v>1324</v>
      </c>
      <c r="B716" s="6" t="s">
        <v>50</v>
      </c>
      <c r="C716" s="17" t="s">
        <v>1325</v>
      </c>
      <c r="D716" s="26">
        <v>-4.4839999999999998E-2</v>
      </c>
      <c r="E716" s="26">
        <v>0.73414999999999997</v>
      </c>
      <c r="F716" s="26">
        <v>0.77898999999999996</v>
      </c>
      <c r="G716" s="30">
        <f xml:space="preserve"> stats_auc_ic_summarypage[[#This Row],[AVG_AUC_TCELL]]/stats_auc_ic_summarypage[[#This Row],[AVG_AUC_SOLIDTUMORS]]</f>
        <v>0.94243828547221398</v>
      </c>
      <c r="H716" s="26">
        <v>-1.3308599999999999</v>
      </c>
      <c r="I716" s="27">
        <v>0.19559000000000001</v>
      </c>
      <c r="J716" s="8">
        <v>-2.7504200000000001</v>
      </c>
      <c r="K716" s="8">
        <v>2.6135999999999999</v>
      </c>
      <c r="L716" s="8">
        <v>5.3640299999999996</v>
      </c>
      <c r="M716" s="13">
        <f xml:space="preserve"> stats_auc_ic_summarypage[[#This Row],[AVG_IC50_TCELL]] / stats_auc_ic_summarypage[[#This Row],[AVG_IC50_SOLIDTUMORS]]</f>
        <v>0.48724559706041914</v>
      </c>
      <c r="N716" s="8">
        <v>-2.0639099999999999</v>
      </c>
      <c r="O716" s="20">
        <v>4.8809999999999999E-2</v>
      </c>
      <c r="P716" s="10">
        <v>24</v>
      </c>
      <c r="Q716" s="10">
        <v>809</v>
      </c>
      <c r="R716" s="11" t="s">
        <v>21</v>
      </c>
    </row>
    <row r="717" spans="1:18">
      <c r="A717" s="17" t="s">
        <v>1326</v>
      </c>
      <c r="B717" s="6" t="s">
        <v>1327</v>
      </c>
      <c r="C717" s="17" t="s">
        <v>1328</v>
      </c>
      <c r="D717" s="26">
        <v>-0.47600999999999999</v>
      </c>
      <c r="E717" s="26">
        <v>13.25881</v>
      </c>
      <c r="F717" s="26">
        <v>13.734819999999999</v>
      </c>
      <c r="G717" s="30">
        <f xml:space="preserve"> stats_auc_ic_summarypage[[#This Row],[AVG_AUC_TCELL]]/stats_auc_ic_summarypage[[#This Row],[AVG_AUC_SOLIDTUMORS]]</f>
        <v>0.96534282939274063</v>
      </c>
      <c r="H717" s="26">
        <v>-1.4988110081049808</v>
      </c>
      <c r="I717" s="27">
        <v>0.148210447752191</v>
      </c>
      <c r="J717" s="8">
        <v>-2.7080899999999999</v>
      </c>
      <c r="K717" s="8">
        <v>69.361140000000006</v>
      </c>
      <c r="L717" s="8">
        <v>72.069230000000005</v>
      </c>
      <c r="M717" s="13">
        <f xml:space="preserve"> stats_auc_ic_summarypage[[#This Row],[AVG_IC50_TCELL]] / stats_auc_ic_summarypage[[#This Row],[AVG_IC50_SOLIDTUMORS]]</f>
        <v>0.96242376947831965</v>
      </c>
      <c r="N717" s="8">
        <v>-0.11354313182579079</v>
      </c>
      <c r="O717" s="20">
        <v>0.910588658834383</v>
      </c>
      <c r="P717" s="10">
        <v>22</v>
      </c>
      <c r="Q717" s="10">
        <v>409</v>
      </c>
      <c r="R717" s="11" t="s">
        <v>135</v>
      </c>
    </row>
    <row r="718" spans="1:18">
      <c r="A718" s="17" t="s">
        <v>597</v>
      </c>
      <c r="B718" s="6" t="s">
        <v>598</v>
      </c>
      <c r="C718" s="17" t="s">
        <v>166</v>
      </c>
      <c r="D718" s="26">
        <v>-0.76212000000000002</v>
      </c>
      <c r="E718" s="26">
        <v>11.5701</v>
      </c>
      <c r="F718" s="26">
        <v>12.33222</v>
      </c>
      <c r="G718" s="30">
        <f xml:space="preserve"> stats_auc_ic_summarypage[[#This Row],[AVG_AUC_TCELL]]/stats_auc_ic_summarypage[[#This Row],[AVG_AUC_SOLIDTUMORS]]</f>
        <v>0.93820090786573707</v>
      </c>
      <c r="H718" s="26">
        <v>-5.7316408441705651</v>
      </c>
      <c r="I718" s="27">
        <v>8.2357858735348538E-6</v>
      </c>
      <c r="J718" s="8">
        <v>-2.7047099999999999</v>
      </c>
      <c r="K718" s="8">
        <v>5.4350500000000004</v>
      </c>
      <c r="L718" s="8">
        <v>8.1397600000000008</v>
      </c>
      <c r="M718" s="13">
        <f xml:space="preserve"> stats_auc_ic_summarypage[[#This Row],[AVG_IC50_TCELL]] / stats_auc_ic_summarypage[[#This Row],[AVG_IC50_SOLIDTUMORS]]</f>
        <v>0.66771624716207845</v>
      </c>
      <c r="N718" s="8">
        <v>-4.5359424045734089</v>
      </c>
      <c r="O718" s="20">
        <v>5.1266789683915969E-5</v>
      </c>
      <c r="P718" s="10">
        <v>20</v>
      </c>
      <c r="Q718" s="10">
        <v>432</v>
      </c>
      <c r="R718" s="11" t="s">
        <v>135</v>
      </c>
    </row>
    <row r="719" spans="1:18">
      <c r="A719" s="17" t="s">
        <v>22</v>
      </c>
      <c r="B719" s="6" t="s">
        <v>1096</v>
      </c>
      <c r="C719" s="17" t="s">
        <v>1329</v>
      </c>
      <c r="D719" s="26">
        <v>1.02172</v>
      </c>
      <c r="E719" s="26">
        <v>15.926</v>
      </c>
      <c r="F719" s="26">
        <v>14.90428</v>
      </c>
      <c r="G719" s="30">
        <f xml:space="preserve"> stats_auc_ic_summarypage[[#This Row],[AVG_AUC_TCELL]]/stats_auc_ic_summarypage[[#This Row],[AVG_AUC_SOLIDTUMORS]]</f>
        <v>1.0685521205989152</v>
      </c>
      <c r="H719" s="26">
        <v>3.1546439839541449</v>
      </c>
      <c r="I719" s="27">
        <v>1.3890216028473989E-2</v>
      </c>
      <c r="J719" s="8">
        <v>-2.69529</v>
      </c>
      <c r="K719" s="8">
        <v>9.5030000000000003E-2</v>
      </c>
      <c r="L719" s="8">
        <v>2.7903199999999999</v>
      </c>
      <c r="M719" s="13">
        <f xml:space="preserve"> stats_auc_ic_summarypage[[#This Row],[AVG_IC50_TCELL]] / stats_auc_ic_summarypage[[#This Row],[AVG_IC50_SOLIDTUMORS]]</f>
        <v>3.4057025717480434E-2</v>
      </c>
      <c r="N719" s="8">
        <v>-2.4865962917295934</v>
      </c>
      <c r="O719" s="20">
        <v>1.4205010301947162E-2</v>
      </c>
      <c r="P719" s="10">
        <v>7</v>
      </c>
      <c r="Q719" s="10">
        <v>126</v>
      </c>
      <c r="R719" s="11" t="s">
        <v>135</v>
      </c>
    </row>
    <row r="720" spans="1:18">
      <c r="A720" s="17" t="s">
        <v>1330</v>
      </c>
      <c r="B720" s="6" t="s">
        <v>1331</v>
      </c>
      <c r="C720" s="17" t="s">
        <v>1332</v>
      </c>
      <c r="D720" s="26">
        <v>-1.73949</v>
      </c>
      <c r="E720" s="26">
        <v>9.3207799999999992</v>
      </c>
      <c r="F720" s="26">
        <v>11.06026</v>
      </c>
      <c r="G720" s="30">
        <f xml:space="preserve"> stats_auc_ic_summarypage[[#This Row],[AVG_AUC_TCELL]]/stats_auc_ic_summarypage[[#This Row],[AVG_AUC_SOLIDTUMORS]]</f>
        <v>0.84272702450032821</v>
      </c>
      <c r="H720" s="26">
        <v>-4.5858464926048139</v>
      </c>
      <c r="I720" s="27">
        <v>1.3247465738083303E-4</v>
      </c>
      <c r="J720" s="8">
        <v>-2.6913100000000001</v>
      </c>
      <c r="K720" s="8">
        <v>0.77349000000000001</v>
      </c>
      <c r="L720" s="8">
        <v>3.4647999999999999</v>
      </c>
      <c r="M720" s="13">
        <f xml:space="preserve"> stats_auc_ic_summarypage[[#This Row],[AVG_IC50_TCELL]] / stats_auc_ic_summarypage[[#This Row],[AVG_IC50_SOLIDTUMORS]]</f>
        <v>0.2232423227891942</v>
      </c>
      <c r="N720" s="8">
        <v>-4.9065942698748994</v>
      </c>
      <c r="O720" s="20">
        <v>1.4470664900940811E-6</v>
      </c>
      <c r="P720" s="10">
        <v>21</v>
      </c>
      <c r="Q720" s="10">
        <v>444</v>
      </c>
      <c r="R720" s="11" t="s">
        <v>135</v>
      </c>
    </row>
    <row r="721" spans="1:18">
      <c r="A721" s="17" t="s">
        <v>22</v>
      </c>
      <c r="B721" s="6" t="s">
        <v>1333</v>
      </c>
      <c r="C721" s="17" t="s">
        <v>1334</v>
      </c>
      <c r="D721" s="26">
        <v>-2.0576300000000001</v>
      </c>
      <c r="E721" s="26">
        <v>9.2982499999999995</v>
      </c>
      <c r="F721" s="26">
        <v>11.35589</v>
      </c>
      <c r="G721" s="30">
        <f xml:space="preserve"> stats_auc_ic_summarypage[[#This Row],[AVG_AUC_TCELL]]/stats_auc_ic_summarypage[[#This Row],[AVG_AUC_SOLIDTUMORS]]</f>
        <v>0.81880416242143939</v>
      </c>
      <c r="H721" s="26">
        <v>-9.8854900688409053</v>
      </c>
      <c r="I721" s="27">
        <v>4.0254899133208878E-10</v>
      </c>
      <c r="J721" s="8">
        <v>-2.6511</v>
      </c>
      <c r="K721" s="8">
        <v>0.48823</v>
      </c>
      <c r="L721" s="8">
        <v>3.1393300000000002</v>
      </c>
      <c r="M721" s="13">
        <f xml:space="preserve"> stats_auc_ic_summarypage[[#This Row],[AVG_IC50_TCELL]] / stats_auc_ic_summarypage[[#This Row],[AVG_IC50_SOLIDTUMORS]]</f>
        <v>0.15552044544536572</v>
      </c>
      <c r="N721" s="8">
        <v>-2.5390526746905633</v>
      </c>
      <c r="O721" s="20">
        <v>1.1459301838695552E-2</v>
      </c>
      <c r="P721" s="10">
        <v>20</v>
      </c>
      <c r="Q721" s="10">
        <v>436</v>
      </c>
      <c r="R721" s="11" t="s">
        <v>135</v>
      </c>
    </row>
    <row r="722" spans="1:18">
      <c r="A722" s="17" t="s">
        <v>102</v>
      </c>
      <c r="B722" s="6" t="s">
        <v>103</v>
      </c>
      <c r="C722" s="17" t="s">
        <v>912</v>
      </c>
      <c r="D722" s="26">
        <v>6.5000000000000002E-2</v>
      </c>
      <c r="E722" s="26">
        <v>0.84802999999999995</v>
      </c>
      <c r="F722" s="26">
        <v>0.78303</v>
      </c>
      <c r="G722" s="30">
        <f xml:space="preserve"> stats_auc_ic_summarypage[[#This Row],[AVG_AUC_TCELL]]/stats_auc_ic_summarypage[[#This Row],[AVG_AUC_SOLIDTUMORS]]</f>
        <v>1.0830108680382615</v>
      </c>
      <c r="H722" s="26">
        <v>3.1740599999999999</v>
      </c>
      <c r="I722" s="27">
        <v>3.8400000000000001E-3</v>
      </c>
      <c r="J722" s="8">
        <v>-2.6276799999999998</v>
      </c>
      <c r="K722" s="8">
        <v>3.1607099999999999</v>
      </c>
      <c r="L722" s="8">
        <v>5.7884000000000002</v>
      </c>
      <c r="M722" s="13">
        <f xml:space="preserve"> stats_auc_ic_summarypage[[#This Row],[AVG_IC50_TCELL]] / stats_auc_ic_summarypage[[#This Row],[AVG_IC50_SOLIDTUMORS]]</f>
        <v>0.54604208416833666</v>
      </c>
      <c r="N722" s="8">
        <v>-2.4862099999999998</v>
      </c>
      <c r="O722" s="20">
        <v>1.8630000000000001E-2</v>
      </c>
      <c r="P722" s="10">
        <v>22</v>
      </c>
      <c r="Q722" s="10">
        <v>728</v>
      </c>
      <c r="R722" s="11" t="s">
        <v>21</v>
      </c>
    </row>
    <row r="723" spans="1:18">
      <c r="A723" s="17" t="s">
        <v>22</v>
      </c>
      <c r="B723" s="6" t="s">
        <v>22</v>
      </c>
      <c r="C723" s="17" t="s">
        <v>1335</v>
      </c>
      <c r="D723" s="26">
        <v>-0.15576999999999999</v>
      </c>
      <c r="E723" s="26">
        <v>0.56225999999999998</v>
      </c>
      <c r="F723" s="26">
        <v>0.71802999999999995</v>
      </c>
      <c r="G723" s="30">
        <f xml:space="preserve"> stats_auc_ic_summarypage[[#This Row],[AVG_AUC_TCELL]]/stats_auc_ic_summarypage[[#This Row],[AVG_AUC_SOLIDTUMORS]]</f>
        <v>0.78305920365444348</v>
      </c>
      <c r="H723" s="26">
        <v>-6.5012029867970087</v>
      </c>
      <c r="I723" s="27">
        <v>9.1412146484014657E-7</v>
      </c>
      <c r="J723" s="8">
        <v>-2.6097899999999998</v>
      </c>
      <c r="K723" s="8">
        <v>6.4259999999999998E-2</v>
      </c>
      <c r="L723" s="8">
        <v>2.6740499999999998</v>
      </c>
      <c r="M723" s="13">
        <f xml:space="preserve"> stats_auc_ic_summarypage[[#This Row],[AVG_IC50_TCELL]] / stats_auc_ic_summarypage[[#This Row],[AVG_IC50_SOLIDTUMORS]]</f>
        <v>2.4030964267683853E-2</v>
      </c>
      <c r="N723" s="8">
        <v>-3.7126666001343156</v>
      </c>
      <c r="O723" s="20">
        <v>2.2215706558094745E-4</v>
      </c>
      <c r="P723" s="10">
        <v>23</v>
      </c>
      <c r="Q723" s="10">
        <v>668</v>
      </c>
      <c r="R723" s="11" t="s">
        <v>28</v>
      </c>
    </row>
    <row r="724" spans="1:18">
      <c r="A724" s="17" t="s">
        <v>347</v>
      </c>
      <c r="B724" s="6" t="s">
        <v>348</v>
      </c>
      <c r="C724" s="17" t="s">
        <v>349</v>
      </c>
      <c r="D724" s="26">
        <v>1.2529999999999999E-2</v>
      </c>
      <c r="E724" s="26">
        <v>0.95523000000000002</v>
      </c>
      <c r="F724" s="26">
        <v>0.94269000000000003</v>
      </c>
      <c r="G724" s="30">
        <f xml:space="preserve"> stats_auc_ic_summarypage[[#This Row],[AVG_AUC_TCELL]]/stats_auc_ic_summarypage[[#This Row],[AVG_AUC_SOLIDTUMORS]]</f>
        <v>1.0133023581453076</v>
      </c>
      <c r="H724" s="26">
        <v>1.5699000000000001</v>
      </c>
      <c r="I724" s="27">
        <v>0.12897</v>
      </c>
      <c r="J724" s="8">
        <v>-2.5860799999999999</v>
      </c>
      <c r="K724" s="8">
        <v>1.5869899999999999</v>
      </c>
      <c r="L724" s="8">
        <v>4.1730700000000001</v>
      </c>
      <c r="M724" s="13">
        <f xml:space="preserve"> stats_auc_ic_summarypage[[#This Row],[AVG_IC50_TCELL]] / stats_auc_ic_summarypage[[#This Row],[AVG_IC50_SOLIDTUMORS]]</f>
        <v>0.38029316546331593</v>
      </c>
      <c r="N724" s="8">
        <v>-11.43882</v>
      </c>
      <c r="O724" s="20">
        <v>0</v>
      </c>
      <c r="P724" s="10">
        <v>22</v>
      </c>
      <c r="Q724" s="10">
        <v>790</v>
      </c>
      <c r="R724" s="11" t="s">
        <v>21</v>
      </c>
    </row>
    <row r="725" spans="1:18">
      <c r="A725" s="17" t="s">
        <v>22</v>
      </c>
      <c r="B725" s="6" t="s">
        <v>515</v>
      </c>
      <c r="C725" s="17" t="s">
        <v>1336</v>
      </c>
      <c r="D725" s="26">
        <v>0.27765000000000001</v>
      </c>
      <c r="E725" s="26">
        <v>15.47212</v>
      </c>
      <c r="F725" s="26">
        <v>15.19448</v>
      </c>
      <c r="G725" s="30">
        <f xml:space="preserve"> stats_auc_ic_summarypage[[#This Row],[AVG_AUC_TCELL]]/stats_auc_ic_summarypage[[#This Row],[AVG_AUC_SOLIDTUMORS]]</f>
        <v>1.0182724252491695</v>
      </c>
      <c r="H725" s="26">
        <v>1.7258525829662945</v>
      </c>
      <c r="I725" s="27">
        <v>0.11383651132590709</v>
      </c>
      <c r="J725" s="8">
        <v>-2.5802100000000001</v>
      </c>
      <c r="K725" s="8">
        <v>0.30609999999999998</v>
      </c>
      <c r="L725" s="8">
        <v>2.8863099999999999</v>
      </c>
      <c r="M725" s="13">
        <f xml:space="preserve"> stats_auc_ic_summarypage[[#This Row],[AVG_IC50_TCELL]] / stats_auc_ic_summarypage[[#This Row],[AVG_IC50_SOLIDTUMORS]]</f>
        <v>0.10605236443763837</v>
      </c>
      <c r="N725" s="8">
        <v>-1.3405728577038334</v>
      </c>
      <c r="O725" s="20">
        <v>0.18251055257264814</v>
      </c>
      <c r="P725" s="10">
        <v>8</v>
      </c>
      <c r="Q725" s="10">
        <v>122</v>
      </c>
      <c r="R725" s="11" t="s">
        <v>135</v>
      </c>
    </row>
    <row r="726" spans="1:18">
      <c r="A726" s="17" t="s">
        <v>1229</v>
      </c>
      <c r="B726" s="6" t="s">
        <v>1230</v>
      </c>
      <c r="C726" s="17" t="s">
        <v>1337</v>
      </c>
      <c r="D726" s="26">
        <v>-4.5500999999999996</v>
      </c>
      <c r="E726" s="26">
        <v>3.4413299999999998</v>
      </c>
      <c r="F726" s="26">
        <v>7.9914300000000003</v>
      </c>
      <c r="G726" s="30">
        <f xml:space="preserve"> stats_auc_ic_summarypage[[#This Row],[AVG_AUC_TCELL]]/stats_auc_ic_summarypage[[#This Row],[AVG_AUC_SOLIDTUMORS]]</f>
        <v>0.43062755977340722</v>
      </c>
      <c r="H726" s="26">
        <v>-12.193490088816572</v>
      </c>
      <c r="I726" s="27">
        <v>7.6969053803279219E-13</v>
      </c>
      <c r="J726" s="8">
        <v>-2.4869699999999999</v>
      </c>
      <c r="K726" s="8">
        <v>1.273E-2</v>
      </c>
      <c r="L726" s="8">
        <v>2.4996999999999998</v>
      </c>
      <c r="M726" s="13">
        <f xml:space="preserve"> stats_auc_ic_summarypage[[#This Row],[AVG_IC50_TCELL]] / stats_auc_ic_summarypage[[#This Row],[AVG_IC50_SOLIDTUMORS]]</f>
        <v>5.0926111133336007E-3</v>
      </c>
      <c r="N726" s="8">
        <v>-8.3824468965882311</v>
      </c>
      <c r="O726" s="20">
        <v>6.6774586642031853E-16</v>
      </c>
      <c r="P726" s="10">
        <v>23</v>
      </c>
      <c r="Q726" s="10">
        <v>451</v>
      </c>
      <c r="R726" s="11" t="s">
        <v>135</v>
      </c>
    </row>
    <row r="727" spans="1:18">
      <c r="A727" s="17" t="s">
        <v>1030</v>
      </c>
      <c r="B727" s="6" t="s">
        <v>1338</v>
      </c>
      <c r="C727" s="17" t="s">
        <v>289</v>
      </c>
      <c r="D727" s="26">
        <v>-2.8591700000000002</v>
      </c>
      <c r="E727" s="26">
        <v>10.376189999999999</v>
      </c>
      <c r="F727" s="26">
        <v>13.23536</v>
      </c>
      <c r="G727" s="30">
        <f xml:space="preserve"> stats_auc_ic_summarypage[[#This Row],[AVG_AUC_TCELL]]/stats_auc_ic_summarypage[[#This Row],[AVG_AUC_SOLIDTUMORS]]</f>
        <v>0.78397489754717664</v>
      </c>
      <c r="H727" s="26">
        <v>-4.518290218834216</v>
      </c>
      <c r="I727" s="27">
        <v>1.8274414429553208E-4</v>
      </c>
      <c r="J727" s="8">
        <v>-2.4614099999999999</v>
      </c>
      <c r="K727" s="8">
        <v>1.1608799999999999</v>
      </c>
      <c r="L727" s="8">
        <v>3.62229</v>
      </c>
      <c r="M727" s="13">
        <f xml:space="preserve"> stats_auc_ic_summarypage[[#This Row],[AVG_IC50_TCELL]] / stats_auc_ic_summarypage[[#This Row],[AVG_IC50_SOLIDTUMORS]]</f>
        <v>0.3204823468027132</v>
      </c>
      <c r="N727" s="8">
        <v>-3.0995137380767424</v>
      </c>
      <c r="O727" s="20">
        <v>2.3734434792358279E-3</v>
      </c>
      <c r="P727" s="10">
        <v>21</v>
      </c>
      <c r="Q727" s="10">
        <v>408</v>
      </c>
      <c r="R727" s="11" t="s">
        <v>135</v>
      </c>
    </row>
    <row r="728" spans="1:18">
      <c r="A728" s="17" t="s">
        <v>486</v>
      </c>
      <c r="B728" s="6" t="s">
        <v>487</v>
      </c>
      <c r="C728" s="17" t="s">
        <v>791</v>
      </c>
      <c r="D728" s="26">
        <v>-2.7925800000000001</v>
      </c>
      <c r="E728" s="26">
        <v>7.1480699999999997</v>
      </c>
      <c r="F728" s="26">
        <v>9.9406400000000001</v>
      </c>
      <c r="G728" s="30">
        <f xml:space="preserve"> stats_auc_ic_summarypage[[#This Row],[AVG_AUC_TCELL]]/stats_auc_ic_summarypage[[#This Row],[AVG_AUC_SOLIDTUMORS]]</f>
        <v>0.71907543176294475</v>
      </c>
      <c r="H728" s="26">
        <v>-6.5287796709490342</v>
      </c>
      <c r="I728" s="27">
        <v>8.9005262144427821E-4</v>
      </c>
      <c r="J728" s="8">
        <v>-2.4613100000000001</v>
      </c>
      <c r="K728" s="8">
        <v>0.2646</v>
      </c>
      <c r="L728" s="8">
        <v>2.7259099999999998</v>
      </c>
      <c r="M728" s="13">
        <f xml:space="preserve"> stats_auc_ic_summarypage[[#This Row],[AVG_IC50_TCELL]] / stats_auc_ic_summarypage[[#This Row],[AVG_IC50_SOLIDTUMORS]]</f>
        <v>9.7068501894780099E-2</v>
      </c>
      <c r="N728" s="8">
        <v>-9.1386748267643245</v>
      </c>
      <c r="O728" s="20">
        <v>5.5441447371325347E-17</v>
      </c>
      <c r="P728" s="10">
        <v>6</v>
      </c>
      <c r="Q728" s="10">
        <v>215</v>
      </c>
      <c r="R728" s="11" t="s">
        <v>135</v>
      </c>
    </row>
    <row r="729" spans="1:18">
      <c r="A729" s="17" t="s">
        <v>22</v>
      </c>
      <c r="B729" s="6" t="s">
        <v>638</v>
      </c>
      <c r="C729" s="17" t="s">
        <v>1339</v>
      </c>
      <c r="D729" s="26">
        <v>-2.34484</v>
      </c>
      <c r="E729" s="26">
        <v>8.0478199999999998</v>
      </c>
      <c r="F729" s="26">
        <v>10.392659999999999</v>
      </c>
      <c r="G729" s="30">
        <f xml:space="preserve"> stats_auc_ic_summarypage[[#This Row],[AVG_AUC_TCELL]]/stats_auc_ic_summarypage[[#This Row],[AVG_AUC_SOLIDTUMORS]]</f>
        <v>0.77437537646762233</v>
      </c>
      <c r="H729" s="26">
        <v>-3.5390329121798727</v>
      </c>
      <c r="I729" s="27">
        <v>3.4407688533115537E-2</v>
      </c>
      <c r="J729" s="8">
        <v>-2.4595400000000001</v>
      </c>
      <c r="K729" s="8">
        <v>0.29207</v>
      </c>
      <c r="L729" s="8">
        <v>2.75162</v>
      </c>
      <c r="M729" s="13">
        <f xml:space="preserve"> stats_auc_ic_summarypage[[#This Row],[AVG_IC50_TCELL]] / stats_auc_ic_summarypage[[#This Row],[AVG_IC50_SOLIDTUMORS]]</f>
        <v>0.10614474382363843</v>
      </c>
      <c r="N729" s="8">
        <v>-3.8422533632487688</v>
      </c>
      <c r="O729" s="20">
        <v>1.6373084936140589E-4</v>
      </c>
      <c r="P729" s="10">
        <v>4</v>
      </c>
      <c r="Q729" s="10">
        <v>206</v>
      </c>
      <c r="R729" s="11" t="s">
        <v>135</v>
      </c>
    </row>
    <row r="730" spans="1:18">
      <c r="A730" s="17" t="s">
        <v>622</v>
      </c>
      <c r="B730" s="6" t="s">
        <v>1162</v>
      </c>
      <c r="C730" s="17" t="s">
        <v>1340</v>
      </c>
      <c r="D730" s="26">
        <v>-3.4492099999999999</v>
      </c>
      <c r="E730" s="26">
        <v>1.2837799999999999</v>
      </c>
      <c r="F730" s="26">
        <v>4.73299</v>
      </c>
      <c r="G730" s="30">
        <f xml:space="preserve"> stats_auc_ic_summarypage[[#This Row],[AVG_AUC_TCELL]]/stats_auc_ic_summarypage[[#This Row],[AVG_AUC_SOLIDTUMORS]]</f>
        <v>0.27124080126938782</v>
      </c>
      <c r="H730" s="26">
        <v>-16.023264722728829</v>
      </c>
      <c r="I730" s="27">
        <v>3.4148247663742794E-21</v>
      </c>
      <c r="J730" s="8">
        <v>-2.43059</v>
      </c>
      <c r="K730" s="8">
        <v>1.6199999999999999E-3</v>
      </c>
      <c r="L730" s="8">
        <v>2.43221</v>
      </c>
      <c r="M730" s="13">
        <f xml:space="preserve"> stats_auc_ic_summarypage[[#This Row],[AVG_IC50_TCELL]] / stats_auc_ic_summarypage[[#This Row],[AVG_IC50_SOLIDTUMORS]]</f>
        <v>6.6606090756965886E-4</v>
      </c>
      <c r="N730" s="8">
        <v>-2.5647941065068038</v>
      </c>
      <c r="O730" s="20">
        <v>1.0643400828409325E-2</v>
      </c>
      <c r="P730" s="10">
        <v>23</v>
      </c>
      <c r="Q730" s="10">
        <v>456</v>
      </c>
      <c r="R730" s="11" t="s">
        <v>135</v>
      </c>
    </row>
    <row r="731" spans="1:18">
      <c r="A731" s="17" t="s">
        <v>1341</v>
      </c>
      <c r="B731" s="6" t="s">
        <v>1342</v>
      </c>
      <c r="C731" s="17" t="s">
        <v>1343</v>
      </c>
      <c r="D731" s="26">
        <v>-3.6883400000000002</v>
      </c>
      <c r="E731" s="26">
        <v>6.7112999999999996</v>
      </c>
      <c r="F731" s="26">
        <v>10.39964</v>
      </c>
      <c r="G731" s="30">
        <f xml:space="preserve"> stats_auc_ic_summarypage[[#This Row],[AVG_AUC_TCELL]]/stats_auc_ic_summarypage[[#This Row],[AVG_AUC_SOLIDTUMORS]]</f>
        <v>0.6453396463723744</v>
      </c>
      <c r="H731" s="26">
        <v>-5.7574131893332234</v>
      </c>
      <c r="I731" s="27">
        <v>3.7868462796334001E-5</v>
      </c>
      <c r="J731" s="8">
        <v>-2.4268000000000001</v>
      </c>
      <c r="K731" s="8">
        <v>3.2368700000000001</v>
      </c>
      <c r="L731" s="8">
        <v>5.6636699999999998</v>
      </c>
      <c r="M731" s="13">
        <f xml:space="preserve"> stats_auc_ic_summarypage[[#This Row],[AVG_IC50_TCELL]] / stats_auc_ic_summarypage[[#This Row],[AVG_IC50_SOLIDTUMORS]]</f>
        <v>0.57151458330022764</v>
      </c>
      <c r="N731" s="8">
        <v>-0.77886634976317071</v>
      </c>
      <c r="O731" s="20">
        <v>0.4478805424391451</v>
      </c>
      <c r="P731" s="10">
        <v>15</v>
      </c>
      <c r="Q731" s="10">
        <v>418</v>
      </c>
      <c r="R731" s="11" t="s">
        <v>135</v>
      </c>
    </row>
    <row r="732" spans="1:18">
      <c r="A732" s="17" t="s">
        <v>22</v>
      </c>
      <c r="B732" s="6" t="s">
        <v>243</v>
      </c>
      <c r="C732" s="17" t="s">
        <v>56</v>
      </c>
      <c r="D732" s="26">
        <v>0.74258999999999997</v>
      </c>
      <c r="E732" s="26">
        <v>15.58644</v>
      </c>
      <c r="F732" s="26">
        <v>14.84384</v>
      </c>
      <c r="G732" s="30">
        <f xml:space="preserve"> stats_auc_ic_summarypage[[#This Row],[AVG_AUC_TCELL]]/stats_auc_ic_summarypage[[#This Row],[AVG_AUC_SOLIDTUMORS]]</f>
        <v>1.0500274861491365</v>
      </c>
      <c r="H732" s="26">
        <v>3.3114727659755827</v>
      </c>
      <c r="I732" s="27">
        <v>4.1397655075904307E-3</v>
      </c>
      <c r="J732" s="8">
        <v>-2.4237099999999998</v>
      </c>
      <c r="K732" s="8">
        <v>0.21512000000000001</v>
      </c>
      <c r="L732" s="8">
        <v>2.63883</v>
      </c>
      <c r="M732" s="13">
        <f xml:space="preserve"> stats_auc_ic_summarypage[[#This Row],[AVG_IC50_TCELL]] / stats_auc_ic_summarypage[[#This Row],[AVG_IC50_SOLIDTUMORS]]</f>
        <v>8.1520977099699493E-2</v>
      </c>
      <c r="N732" s="8">
        <v>-3.2775148963810836</v>
      </c>
      <c r="O732" s="20">
        <v>1.2229847853987065E-3</v>
      </c>
      <c r="P732" s="10">
        <v>16</v>
      </c>
      <c r="Q732" s="10">
        <v>209</v>
      </c>
      <c r="R732" s="11" t="s">
        <v>135</v>
      </c>
    </row>
    <row r="733" spans="1:18">
      <c r="A733" s="17" t="s">
        <v>22</v>
      </c>
      <c r="B733" s="6" t="s">
        <v>1096</v>
      </c>
      <c r="C733" s="17" t="s">
        <v>1344</v>
      </c>
      <c r="D733" s="26">
        <v>-7.3709999999999998E-2</v>
      </c>
      <c r="E733" s="26">
        <v>14.593999999999999</v>
      </c>
      <c r="F733" s="26">
        <v>14.66771</v>
      </c>
      <c r="G733" s="30">
        <f xml:space="preserve"> stats_auc_ic_summarypage[[#This Row],[AVG_AUC_TCELL]]/stats_auc_ic_summarypage[[#This Row],[AVG_AUC_SOLIDTUMORS]]</f>
        <v>0.99497467566511744</v>
      </c>
      <c r="H733" s="26">
        <v>-0.51877482351585669</v>
      </c>
      <c r="I733" s="27">
        <v>0.60895154984032185</v>
      </c>
      <c r="J733" s="8">
        <v>-2.4178899999999999</v>
      </c>
      <c r="K733" s="8">
        <v>1.2214400000000001</v>
      </c>
      <c r="L733" s="8">
        <v>3.6393300000000002</v>
      </c>
      <c r="M733" s="13">
        <f xml:space="preserve"> stats_auc_ic_summarypage[[#This Row],[AVG_IC50_TCELL]] / stats_auc_ic_summarypage[[#This Row],[AVG_IC50_SOLIDTUMORS]]</f>
        <v>0.33562221617715349</v>
      </c>
      <c r="N733" s="8">
        <v>-1.0455048258055386</v>
      </c>
      <c r="O733" s="20">
        <v>0.2968686398764328</v>
      </c>
      <c r="P733" s="10">
        <v>15</v>
      </c>
      <c r="Q733" s="10">
        <v>221</v>
      </c>
      <c r="R733" s="11" t="s">
        <v>135</v>
      </c>
    </row>
    <row r="734" spans="1:18">
      <c r="A734" s="17" t="s">
        <v>126</v>
      </c>
      <c r="B734" s="6" t="s">
        <v>117</v>
      </c>
      <c r="C734" s="17" t="s">
        <v>127</v>
      </c>
      <c r="D734" s="26">
        <v>7.8799999999999999E-3</v>
      </c>
      <c r="E734" s="26">
        <v>0.97977999999999998</v>
      </c>
      <c r="F734" s="26">
        <v>0.97189999999999999</v>
      </c>
      <c r="G734" s="30">
        <f xml:space="preserve"> stats_auc_ic_summarypage[[#This Row],[AVG_AUC_TCELL]]/stats_auc_ic_summarypage[[#This Row],[AVG_AUC_SOLIDTUMORS]]</f>
        <v>1.008107830023665</v>
      </c>
      <c r="H734" s="26">
        <v>3.1322999999999999</v>
      </c>
      <c r="I734" s="27">
        <v>4.3600000000000002E-3</v>
      </c>
      <c r="J734" s="8">
        <v>-2.4037299999999999</v>
      </c>
      <c r="K734" s="8">
        <v>2.9765799999999998</v>
      </c>
      <c r="L734" s="8">
        <v>5.3803099999999997</v>
      </c>
      <c r="M734" s="13">
        <f xml:space="preserve"> stats_auc_ic_summarypage[[#This Row],[AVG_IC50_TCELL]] / stats_auc_ic_summarypage[[#This Row],[AVG_IC50_SOLIDTUMORS]]</f>
        <v>0.55323578009445551</v>
      </c>
      <c r="N734" s="8">
        <v>-8.6038800000000002</v>
      </c>
      <c r="O734" s="20">
        <v>0</v>
      </c>
      <c r="P734" s="10">
        <v>24</v>
      </c>
      <c r="Q734" s="10">
        <v>765</v>
      </c>
      <c r="R734" s="11" t="s">
        <v>21</v>
      </c>
    </row>
    <row r="735" spans="1:18">
      <c r="A735" s="17" t="s">
        <v>123</v>
      </c>
      <c r="B735" s="6" t="s">
        <v>26</v>
      </c>
      <c r="C735" s="17" t="s">
        <v>1345</v>
      </c>
      <c r="D735" s="26">
        <v>-0.16474</v>
      </c>
      <c r="E735" s="26">
        <v>0.68139000000000005</v>
      </c>
      <c r="F735" s="26">
        <v>0.84614</v>
      </c>
      <c r="G735" s="30">
        <f xml:space="preserve"> stats_auc_ic_summarypage[[#This Row],[AVG_AUC_TCELL]]/stats_auc_ic_summarypage[[#This Row],[AVG_AUC_SOLIDTUMORS]]</f>
        <v>0.80529226841893786</v>
      </c>
      <c r="H735" s="26">
        <v>-6.1385801847450034</v>
      </c>
      <c r="I735" s="27">
        <v>2.9069249642376732E-6</v>
      </c>
      <c r="J735" s="8">
        <v>-2.3244500000000001</v>
      </c>
      <c r="K735" s="8">
        <v>0.40559000000000001</v>
      </c>
      <c r="L735" s="8">
        <v>2.7300399999999998</v>
      </c>
      <c r="M735" s="13">
        <f xml:space="preserve"> stats_auc_ic_summarypage[[#This Row],[AVG_IC50_TCELL]] / stats_auc_ic_summarypage[[#This Row],[AVG_IC50_SOLIDTUMORS]]</f>
        <v>0.14856558878258194</v>
      </c>
      <c r="N735" s="8">
        <v>-3.0366575963279261</v>
      </c>
      <c r="O735" s="20">
        <v>2.6269066915506159E-3</v>
      </c>
      <c r="P735" s="10">
        <v>23</v>
      </c>
      <c r="Q735" s="10">
        <v>672</v>
      </c>
      <c r="R735" s="11" t="s">
        <v>28</v>
      </c>
    </row>
    <row r="736" spans="1:18">
      <c r="A736" s="17" t="s">
        <v>22</v>
      </c>
      <c r="B736" s="6" t="s">
        <v>515</v>
      </c>
      <c r="C736" s="17" t="s">
        <v>1346</v>
      </c>
      <c r="D736" s="26">
        <v>-1.11894</v>
      </c>
      <c r="E736" s="26">
        <v>13.49522</v>
      </c>
      <c r="F736" s="26">
        <v>14.61416</v>
      </c>
      <c r="G736" s="30">
        <f xml:space="preserve"> stats_auc_ic_summarypage[[#This Row],[AVG_AUC_TCELL]]/stats_auc_ic_summarypage[[#This Row],[AVG_AUC_SOLIDTUMORS]]</f>
        <v>0.92343453198815395</v>
      </c>
      <c r="H736" s="26">
        <v>-1.5357073192647508</v>
      </c>
      <c r="I736" s="27">
        <v>0.1452664457411795</v>
      </c>
      <c r="J736" s="8">
        <v>-2.3190900000000001</v>
      </c>
      <c r="K736" s="8">
        <v>37.890500000000003</v>
      </c>
      <c r="L736" s="8">
        <v>40.209589999999999</v>
      </c>
      <c r="M736" s="13">
        <f xml:space="preserve"> stats_auc_ic_summarypage[[#This Row],[AVG_IC50_TCELL]] / stats_auc_ic_summarypage[[#This Row],[AVG_IC50_SOLIDTUMORS]]</f>
        <v>0.94232495282841744</v>
      </c>
      <c r="N736" s="8">
        <v>-0.17351813461103385</v>
      </c>
      <c r="O736" s="20">
        <v>0.8646972922988766</v>
      </c>
      <c r="P736" s="10">
        <v>12</v>
      </c>
      <c r="Q736" s="10">
        <v>377</v>
      </c>
      <c r="R736" s="11" t="s">
        <v>135</v>
      </c>
    </row>
    <row r="737" spans="1:18">
      <c r="A737" s="17" t="s">
        <v>22</v>
      </c>
      <c r="B737" s="6" t="s">
        <v>638</v>
      </c>
      <c r="C737" s="17" t="s">
        <v>1347</v>
      </c>
      <c r="D737" s="26">
        <v>0.2868</v>
      </c>
      <c r="E737" s="26">
        <v>15.30312</v>
      </c>
      <c r="F737" s="26">
        <v>15.01632</v>
      </c>
      <c r="G737" s="30">
        <f xml:space="preserve"> stats_auc_ic_summarypage[[#This Row],[AVG_AUC_TCELL]]/stats_auc_ic_summarypage[[#This Row],[AVG_AUC_SOLIDTUMORS]]</f>
        <v>1.0190992200485871</v>
      </c>
      <c r="H737" s="26">
        <v>0.59199923023500745</v>
      </c>
      <c r="I737" s="27">
        <v>0.57083701696596723</v>
      </c>
      <c r="J737" s="8">
        <v>-2.3052700000000002</v>
      </c>
      <c r="K737" s="8">
        <v>5.0204399999999998</v>
      </c>
      <c r="L737" s="8">
        <v>7.3257099999999999</v>
      </c>
      <c r="M737" s="13">
        <f xml:space="preserve"> stats_auc_ic_summarypage[[#This Row],[AVG_IC50_TCELL]] / stats_auc_ic_summarypage[[#This Row],[AVG_IC50_SOLIDTUMORS]]</f>
        <v>0.68531787362590113</v>
      </c>
      <c r="N737" s="8">
        <v>-0.52849633702352916</v>
      </c>
      <c r="O737" s="20">
        <v>0.61286157322407397</v>
      </c>
      <c r="P737" s="10">
        <v>6</v>
      </c>
      <c r="Q737" s="10">
        <v>122</v>
      </c>
      <c r="R737" s="11" t="s">
        <v>135</v>
      </c>
    </row>
    <row r="738" spans="1:18">
      <c r="A738" s="17" t="s">
        <v>22</v>
      </c>
      <c r="B738" s="6" t="s">
        <v>22</v>
      </c>
      <c r="C738" s="17" t="s">
        <v>1348</v>
      </c>
      <c r="D738" s="26">
        <v>-3.252E-2</v>
      </c>
      <c r="E738" s="26">
        <v>0.80264999999999997</v>
      </c>
      <c r="F738" s="26">
        <v>0.83516999999999997</v>
      </c>
      <c r="G738" s="30">
        <f xml:space="preserve"> stats_auc_ic_summarypage[[#This Row],[AVG_AUC_TCELL]]/stats_auc_ic_summarypage[[#This Row],[AVG_AUC_SOLIDTUMORS]]</f>
        <v>0.96106181974927263</v>
      </c>
      <c r="H738" s="26">
        <v>-1.2924685985752706</v>
      </c>
      <c r="I738" s="27">
        <v>0.20910757779072012</v>
      </c>
      <c r="J738" s="8">
        <v>-2.30349</v>
      </c>
      <c r="K738" s="8">
        <v>0.21684999999999999</v>
      </c>
      <c r="L738" s="8">
        <v>2.52034</v>
      </c>
      <c r="M738" s="13">
        <f xml:space="preserve"> stats_auc_ic_summarypage[[#This Row],[AVG_IC50_TCELL]] / stats_auc_ic_summarypage[[#This Row],[AVG_IC50_SOLIDTUMORS]]</f>
        <v>8.6039978733028072E-2</v>
      </c>
      <c r="N738" s="8">
        <v>-2.2692220237074658</v>
      </c>
      <c r="O738" s="20">
        <v>2.3592038700785072E-2</v>
      </c>
      <c r="P738" s="10">
        <v>23</v>
      </c>
      <c r="Q738" s="10">
        <v>626</v>
      </c>
      <c r="R738" s="11" t="s">
        <v>28</v>
      </c>
    </row>
    <row r="739" spans="1:18">
      <c r="A739" s="17" t="s">
        <v>22</v>
      </c>
      <c r="B739" s="6" t="s">
        <v>891</v>
      </c>
      <c r="C739" s="17" t="s">
        <v>1349</v>
      </c>
      <c r="D739" s="26">
        <v>-0.44805</v>
      </c>
      <c r="E739" s="26">
        <v>14.76238</v>
      </c>
      <c r="F739" s="26">
        <v>15.210430000000001</v>
      </c>
      <c r="G739" s="30">
        <f xml:space="preserve"> stats_auc_ic_summarypage[[#This Row],[AVG_AUC_TCELL]]/stats_auc_ic_summarypage[[#This Row],[AVG_AUC_SOLIDTUMORS]]</f>
        <v>0.97054323908002604</v>
      </c>
      <c r="H739" s="26">
        <v>-3.1980071990315695</v>
      </c>
      <c r="I739" s="27">
        <v>8.371360036533125E-3</v>
      </c>
      <c r="J739" s="8">
        <v>-2.2862499999999999</v>
      </c>
      <c r="K739" s="8">
        <v>0.11479</v>
      </c>
      <c r="L739" s="8">
        <v>2.4010400000000001</v>
      </c>
      <c r="M739" s="13">
        <f xml:space="preserve"> stats_auc_ic_summarypage[[#This Row],[AVG_IC50_TCELL]] / stats_auc_ic_summarypage[[#This Row],[AVG_IC50_SOLIDTUMORS]]</f>
        <v>4.7808449671808882E-2</v>
      </c>
      <c r="N739" s="8">
        <v>-1.721985563844924</v>
      </c>
      <c r="O739" s="20">
        <v>8.7748759684465744E-2</v>
      </c>
      <c r="P739" s="10">
        <v>6</v>
      </c>
      <c r="Q739" s="10">
        <v>116</v>
      </c>
      <c r="R739" s="11" t="s">
        <v>135</v>
      </c>
    </row>
    <row r="740" spans="1:18">
      <c r="A740" s="17" t="s">
        <v>900</v>
      </c>
      <c r="B740" s="6" t="s">
        <v>114</v>
      </c>
      <c r="C740" s="17" t="s">
        <v>901</v>
      </c>
      <c r="D740" s="26">
        <v>-0.18503</v>
      </c>
      <c r="E740" s="26">
        <v>0.55930000000000002</v>
      </c>
      <c r="F740" s="26">
        <v>0.74433000000000005</v>
      </c>
      <c r="G740" s="30">
        <f xml:space="preserve"> stats_auc_ic_summarypage[[#This Row],[AVG_AUC_TCELL]]/stats_auc_ic_summarypage[[#This Row],[AVG_AUC_SOLIDTUMORS]]</f>
        <v>0.7514140233498583</v>
      </c>
      <c r="H740" s="26">
        <v>-6.8868999999999998</v>
      </c>
      <c r="I740" s="27">
        <v>0</v>
      </c>
      <c r="J740" s="8">
        <v>-2.2690399999999999</v>
      </c>
      <c r="K740" s="8">
        <v>0.24263999999999999</v>
      </c>
      <c r="L740" s="8">
        <v>2.5116800000000001</v>
      </c>
      <c r="M740" s="13">
        <f xml:space="preserve"> stats_auc_ic_summarypage[[#This Row],[AVG_IC50_TCELL]] / stats_auc_ic_summarypage[[#This Row],[AVG_IC50_SOLIDTUMORS]]</f>
        <v>9.6604663014396727E-2</v>
      </c>
      <c r="N740" s="8">
        <v>-10.14029</v>
      </c>
      <c r="O740" s="20">
        <v>0</v>
      </c>
      <c r="P740" s="10">
        <v>22</v>
      </c>
      <c r="Q740" s="10">
        <v>792</v>
      </c>
      <c r="R740" s="11" t="s">
        <v>21</v>
      </c>
    </row>
    <row r="741" spans="1:18">
      <c r="A741" s="17" t="s">
        <v>1350</v>
      </c>
      <c r="B741" s="6" t="s">
        <v>67</v>
      </c>
      <c r="C741" s="17" t="s">
        <v>1351</v>
      </c>
      <c r="D741" s="26">
        <v>-0.19505</v>
      </c>
      <c r="E741" s="26">
        <v>0.53103</v>
      </c>
      <c r="F741" s="26">
        <v>0.72607999999999995</v>
      </c>
      <c r="G741" s="30">
        <f xml:space="preserve"> stats_auc_ic_summarypage[[#This Row],[AVG_AUC_TCELL]]/stats_auc_ic_summarypage[[#This Row],[AVG_AUC_SOLIDTUMORS]]</f>
        <v>0.73136568973115912</v>
      </c>
      <c r="H741" s="26">
        <v>-6.0916199999999998</v>
      </c>
      <c r="I741" s="27">
        <v>0</v>
      </c>
      <c r="J741" s="8">
        <v>-2.2071999999999998</v>
      </c>
      <c r="K741" s="8">
        <v>0.24013000000000001</v>
      </c>
      <c r="L741" s="8">
        <v>2.44733</v>
      </c>
      <c r="M741" s="13">
        <f xml:space="preserve"> stats_auc_ic_summarypage[[#This Row],[AVG_IC50_TCELL]] / stats_auc_ic_summarypage[[#This Row],[AVG_IC50_SOLIDTUMORS]]</f>
        <v>9.8119174774141615E-2</v>
      </c>
      <c r="N741" s="8">
        <v>-9.1274999999999995</v>
      </c>
      <c r="O741" s="20">
        <v>0</v>
      </c>
      <c r="P741" s="10">
        <v>23</v>
      </c>
      <c r="Q741" s="10">
        <v>790</v>
      </c>
      <c r="R741" s="11" t="s">
        <v>21</v>
      </c>
    </row>
    <row r="742" spans="1:18">
      <c r="A742" s="17" t="s">
        <v>1352</v>
      </c>
      <c r="B742" s="6" t="s">
        <v>1353</v>
      </c>
      <c r="C742" s="17" t="s">
        <v>1354</v>
      </c>
      <c r="D742" s="26">
        <v>0.13971</v>
      </c>
      <c r="E742" s="26">
        <v>15.58647</v>
      </c>
      <c r="F742" s="26">
        <v>15.446759999999999</v>
      </c>
      <c r="G742" s="30">
        <f xml:space="preserve"> stats_auc_ic_summarypage[[#This Row],[AVG_AUC_TCELL]]/stats_auc_ic_summarypage[[#This Row],[AVG_AUC_SOLIDTUMORS]]</f>
        <v>1.0090446151814361</v>
      </c>
      <c r="H742" s="26">
        <v>0.55259539629092624</v>
      </c>
      <c r="I742" s="27">
        <v>0.58757054031296874</v>
      </c>
      <c r="J742" s="8">
        <v>-2.1905800000000002</v>
      </c>
      <c r="K742" s="8">
        <v>5.2511599999999996</v>
      </c>
      <c r="L742" s="8">
        <v>7.4417400000000002</v>
      </c>
      <c r="M742" s="13">
        <f xml:space="preserve"> stats_auc_ic_summarypage[[#This Row],[AVG_IC50_TCELL]] / stats_auc_ic_summarypage[[#This Row],[AVG_IC50_SOLIDTUMORS]]</f>
        <v>0.7056360474835186</v>
      </c>
      <c r="N742" s="8">
        <v>-0.57345538627060466</v>
      </c>
      <c r="O742" s="20">
        <v>0.57053281548041612</v>
      </c>
      <c r="P742" s="10">
        <v>16</v>
      </c>
      <c r="Q742" s="10">
        <v>346</v>
      </c>
      <c r="R742" s="11" t="s">
        <v>135</v>
      </c>
    </row>
    <row r="743" spans="1:18">
      <c r="A743" s="17" t="s">
        <v>22</v>
      </c>
      <c r="B743" s="6" t="s">
        <v>1317</v>
      </c>
      <c r="C743" s="17" t="s">
        <v>1355</v>
      </c>
      <c r="D743" s="26">
        <v>-2.0424199999999999</v>
      </c>
      <c r="E743" s="26">
        <v>10.63151</v>
      </c>
      <c r="F743" s="26">
        <v>12.67393</v>
      </c>
      <c r="G743" s="30">
        <f xml:space="preserve"> stats_auc_ic_summarypage[[#This Row],[AVG_AUC_TCELL]]/stats_auc_ic_summarypage[[#This Row],[AVG_AUC_SOLIDTUMORS]]</f>
        <v>0.83884872332417804</v>
      </c>
      <c r="H743" s="26">
        <v>-11.063953363310205</v>
      </c>
      <c r="I743" s="27">
        <v>2.4655999434997532E-10</v>
      </c>
      <c r="J743" s="8">
        <v>-2.1843400000000002</v>
      </c>
      <c r="K743" s="8">
        <v>1.16781</v>
      </c>
      <c r="L743" s="8">
        <v>3.35215</v>
      </c>
      <c r="M743" s="13">
        <f xml:space="preserve"> stats_auc_ic_summarypage[[#This Row],[AVG_IC50_TCELL]] / stats_auc_ic_summarypage[[#This Row],[AVG_IC50_SOLIDTUMORS]]</f>
        <v>0.34837641513655415</v>
      </c>
      <c r="N743" s="8">
        <v>-3.5163205831361535</v>
      </c>
      <c r="O743" s="20">
        <v>5.1934837943129746E-4</v>
      </c>
      <c r="P743" s="10">
        <v>16</v>
      </c>
      <c r="Q743" s="10">
        <v>238</v>
      </c>
      <c r="R743" s="11" t="s">
        <v>135</v>
      </c>
    </row>
    <row r="744" spans="1:18">
      <c r="A744" s="17" t="s">
        <v>1356</v>
      </c>
      <c r="B744" s="6" t="s">
        <v>1053</v>
      </c>
      <c r="C744" s="17" t="s">
        <v>504</v>
      </c>
      <c r="D744" s="26">
        <v>3.7150000000000002E-2</v>
      </c>
      <c r="E744" s="26">
        <v>11.55767</v>
      </c>
      <c r="F744" s="26">
        <v>11.52051</v>
      </c>
      <c r="G744" s="30">
        <f xml:space="preserve"> stats_auc_ic_summarypage[[#This Row],[AVG_AUC_TCELL]]/stats_auc_ic_summarypage[[#This Row],[AVG_AUC_SOLIDTUMORS]]</f>
        <v>1.0032255516465851</v>
      </c>
      <c r="H744" s="26">
        <v>0.19476687088246594</v>
      </c>
      <c r="I744" s="27">
        <v>0.8494459035269224</v>
      </c>
      <c r="J744" s="8">
        <v>-2.1776200000000001</v>
      </c>
      <c r="K744" s="8">
        <v>5.9806699999999999</v>
      </c>
      <c r="L744" s="8">
        <v>8.1582799999999995</v>
      </c>
      <c r="M744" s="13">
        <f xml:space="preserve"> stats_auc_ic_summarypage[[#This Row],[AVG_IC50_TCELL]] / stats_auc_ic_summarypage[[#This Row],[AVG_IC50_SOLIDTUMORS]]</f>
        <v>0.7330797668135931</v>
      </c>
      <c r="N744" s="8">
        <v>-2.0201302867453657</v>
      </c>
      <c r="O744" s="20">
        <v>7.2655286735671926E-2</v>
      </c>
      <c r="P744" s="10">
        <v>6</v>
      </c>
      <c r="Q744" s="10">
        <v>211</v>
      </c>
      <c r="R744" s="11" t="s">
        <v>135</v>
      </c>
    </row>
    <row r="745" spans="1:18">
      <c r="A745" s="17" t="s">
        <v>1357</v>
      </c>
      <c r="B745" s="6" t="s">
        <v>1358</v>
      </c>
      <c r="C745" s="17" t="s">
        <v>1359</v>
      </c>
      <c r="D745" s="26">
        <v>0.77359999999999995</v>
      </c>
      <c r="E745" s="26">
        <v>15.301439999999999</v>
      </c>
      <c r="F745" s="26">
        <v>14.527839999999999</v>
      </c>
      <c r="G745" s="30">
        <f xml:space="preserve"> stats_auc_ic_summarypage[[#This Row],[AVG_AUC_TCELL]]/stats_auc_ic_summarypage[[#This Row],[AVG_AUC_SOLIDTUMORS]]</f>
        <v>1.0532494851264882</v>
      </c>
      <c r="H745" s="26">
        <v>3.3168599783280928</v>
      </c>
      <c r="I745" s="27">
        <v>3.7961047086448939E-3</v>
      </c>
      <c r="J745" s="8">
        <v>-2.1601400000000002</v>
      </c>
      <c r="K745" s="8">
        <v>0.67523999999999995</v>
      </c>
      <c r="L745" s="8">
        <v>2.8353799999999998</v>
      </c>
      <c r="M745" s="13">
        <f xml:space="preserve"> stats_auc_ic_summarypage[[#This Row],[AVG_IC50_TCELL]] / stats_auc_ic_summarypage[[#This Row],[AVG_IC50_SOLIDTUMORS]]</f>
        <v>0.23814797311118793</v>
      </c>
      <c r="N745" s="8">
        <v>-2.8313417166813553</v>
      </c>
      <c r="O745" s="20">
        <v>5.832135125783915E-3</v>
      </c>
      <c r="P745" s="10">
        <v>14</v>
      </c>
      <c r="Q745" s="10">
        <v>210</v>
      </c>
      <c r="R745" s="11" t="s">
        <v>135</v>
      </c>
    </row>
    <row r="746" spans="1:18">
      <c r="A746" s="17" t="s">
        <v>395</v>
      </c>
      <c r="B746" s="6" t="s">
        <v>26</v>
      </c>
      <c r="C746" s="17" t="s">
        <v>396</v>
      </c>
      <c r="D746" s="26">
        <v>-0.19864000000000001</v>
      </c>
      <c r="E746" s="26">
        <v>0.34261999999999998</v>
      </c>
      <c r="F746" s="26">
        <v>0.54127000000000003</v>
      </c>
      <c r="G746" s="30">
        <f xml:space="preserve"> stats_auc_ic_summarypage[[#This Row],[AVG_AUC_TCELL]]/stats_auc_ic_summarypage[[#This Row],[AVG_AUC_SOLIDTUMORS]]</f>
        <v>0.63299277624845263</v>
      </c>
      <c r="H746" s="26">
        <v>-3.7801300000000002</v>
      </c>
      <c r="I746" s="27">
        <v>9.6000000000000002E-4</v>
      </c>
      <c r="J746" s="8">
        <v>-2.1326900000000002</v>
      </c>
      <c r="K746" s="8">
        <v>0.25002000000000002</v>
      </c>
      <c r="L746" s="8">
        <v>2.3827099999999999</v>
      </c>
      <c r="M746" s="13">
        <f xml:space="preserve"> stats_auc_ic_summarypage[[#This Row],[AVG_IC50_TCELL]] / stats_auc_ic_summarypage[[#This Row],[AVG_IC50_SOLIDTUMORS]]</f>
        <v>0.1049309399801067</v>
      </c>
      <c r="N746" s="8">
        <v>-7.4424200000000003</v>
      </c>
      <c r="O746" s="20">
        <v>0</v>
      </c>
      <c r="P746" s="10">
        <v>22</v>
      </c>
      <c r="Q746" s="10">
        <v>723</v>
      </c>
      <c r="R746" s="11" t="s">
        <v>21</v>
      </c>
    </row>
    <row r="747" spans="1:18">
      <c r="A747" s="17" t="s">
        <v>448</v>
      </c>
      <c r="B747" s="6" t="s">
        <v>103</v>
      </c>
      <c r="C747" s="17" t="s">
        <v>449</v>
      </c>
      <c r="D747" s="26">
        <v>5.731E-2</v>
      </c>
      <c r="E747" s="26">
        <v>0.85065000000000002</v>
      </c>
      <c r="F747" s="26">
        <v>0.79335</v>
      </c>
      <c r="G747" s="30">
        <f xml:space="preserve"> stats_auc_ic_summarypage[[#This Row],[AVG_AUC_TCELL]]/stats_auc_ic_summarypage[[#This Row],[AVG_AUC_SOLIDTUMORS]]</f>
        <v>1.0722253734165248</v>
      </c>
      <c r="H747" s="26">
        <v>0.88724000000000003</v>
      </c>
      <c r="I747" s="27">
        <v>0.38447999999999999</v>
      </c>
      <c r="J747" s="8">
        <v>-2.08928</v>
      </c>
      <c r="K747" s="8">
        <v>5.2822800000000001</v>
      </c>
      <c r="L747" s="8">
        <v>7.3715599999999997</v>
      </c>
      <c r="M747" s="13">
        <f xml:space="preserve"> stats_auc_ic_summarypage[[#This Row],[AVG_IC50_TCELL]] / stats_auc_ic_summarypage[[#This Row],[AVG_IC50_SOLIDTUMORS]]</f>
        <v>0.71657559593898723</v>
      </c>
      <c r="N747" s="8">
        <v>-1.65784</v>
      </c>
      <c r="O747" s="20">
        <v>0.1046</v>
      </c>
      <c r="P747" s="10">
        <v>21</v>
      </c>
      <c r="Q747" s="10">
        <v>258</v>
      </c>
      <c r="R747" s="11" t="s">
        <v>21</v>
      </c>
    </row>
    <row r="748" spans="1:18">
      <c r="A748" s="17" t="s">
        <v>22</v>
      </c>
      <c r="B748" s="6" t="s">
        <v>638</v>
      </c>
      <c r="C748" s="17" t="s">
        <v>1360</v>
      </c>
      <c r="D748" s="26">
        <v>-1.2641</v>
      </c>
      <c r="E748" s="26">
        <v>12.18219</v>
      </c>
      <c r="F748" s="26">
        <v>13.446289999999999</v>
      </c>
      <c r="G748" s="30">
        <f xml:space="preserve"> stats_auc_ic_summarypage[[#This Row],[AVG_AUC_TCELL]]/stats_auc_ic_summarypage[[#This Row],[AVG_AUC_SOLIDTUMORS]]</f>
        <v>0.90598893821269666</v>
      </c>
      <c r="H748" s="26">
        <v>-3.9462350280567908</v>
      </c>
      <c r="I748" s="27">
        <v>9.7601042672847702E-4</v>
      </c>
      <c r="J748" s="8">
        <v>-2.0795300000000001</v>
      </c>
      <c r="K748" s="8">
        <v>0.52063000000000004</v>
      </c>
      <c r="L748" s="8">
        <v>2.6001599999999998</v>
      </c>
      <c r="M748" s="13">
        <f xml:space="preserve"> stats_auc_ic_summarypage[[#This Row],[AVG_IC50_TCELL]] / stats_auc_ic_summarypage[[#This Row],[AVG_IC50_SOLIDTUMORS]]</f>
        <v>0.20022998584702484</v>
      </c>
      <c r="N748" s="8">
        <v>-1.7262080964824258</v>
      </c>
      <c r="O748" s="20">
        <v>8.5636291041277499E-2</v>
      </c>
      <c r="P748" s="10">
        <v>16</v>
      </c>
      <c r="Q748" s="10">
        <v>229</v>
      </c>
      <c r="R748" s="11" t="s">
        <v>135</v>
      </c>
    </row>
    <row r="749" spans="1:18">
      <c r="A749" s="17" t="s">
        <v>22</v>
      </c>
      <c r="B749" s="6" t="s">
        <v>189</v>
      </c>
      <c r="C749" s="17" t="s">
        <v>1361</v>
      </c>
      <c r="D749" s="26">
        <v>-0.71179999999999999</v>
      </c>
      <c r="E749" s="26">
        <v>9.4484200000000005</v>
      </c>
      <c r="F749" s="26">
        <v>10.16023</v>
      </c>
      <c r="G749" s="30">
        <f xml:space="preserve"> stats_auc_ic_summarypage[[#This Row],[AVG_AUC_TCELL]]/stats_auc_ic_summarypage[[#This Row],[AVG_AUC_SOLIDTUMORS]]</f>
        <v>0.92994154659884665</v>
      </c>
      <c r="H749" s="26">
        <v>-0.83722376250499131</v>
      </c>
      <c r="I749" s="27">
        <v>0.46230677589211128</v>
      </c>
      <c r="J749" s="8">
        <v>-2.0633300000000001</v>
      </c>
      <c r="K749" s="8">
        <v>2.3181500000000002</v>
      </c>
      <c r="L749" s="8">
        <v>4.3814799999999998</v>
      </c>
      <c r="M749" s="13">
        <f xml:space="preserve"> stats_auc_ic_summarypage[[#This Row],[AVG_IC50_TCELL]] / stats_auc_ic_summarypage[[#This Row],[AVG_IC50_SOLIDTUMORS]]</f>
        <v>0.52907921524233825</v>
      </c>
      <c r="N749" s="8">
        <v>-1.3336413241379212</v>
      </c>
      <c r="O749" s="20">
        <v>0.25429949267690849</v>
      </c>
      <c r="P749" s="10">
        <v>4</v>
      </c>
      <c r="Q749" s="10">
        <v>205</v>
      </c>
      <c r="R749" s="11" t="s">
        <v>135</v>
      </c>
    </row>
    <row r="750" spans="1:18">
      <c r="A750" s="17" t="s">
        <v>22</v>
      </c>
      <c r="B750" s="6" t="s">
        <v>1362</v>
      </c>
      <c r="C750" s="17" t="s">
        <v>1363</v>
      </c>
      <c r="D750" s="26">
        <v>-1.9407300000000001</v>
      </c>
      <c r="E750" s="26">
        <v>10.46227</v>
      </c>
      <c r="F750" s="26">
        <v>12.403</v>
      </c>
      <c r="G750" s="30">
        <f xml:space="preserve"> stats_auc_ic_summarypage[[#This Row],[AVG_AUC_TCELL]]/stats_auc_ic_summarypage[[#This Row],[AVG_AUC_SOLIDTUMORS]]</f>
        <v>0.84352737240990083</v>
      </c>
      <c r="H750" s="26">
        <v>-8.3878899332646863</v>
      </c>
      <c r="I750" s="27">
        <v>7.5319346850333728E-9</v>
      </c>
      <c r="J750" s="8">
        <v>-2.0508099999999998</v>
      </c>
      <c r="K750" s="8">
        <v>0.48004999999999998</v>
      </c>
      <c r="L750" s="8">
        <v>2.5308600000000001</v>
      </c>
      <c r="M750" s="13">
        <f xml:space="preserve"> stats_auc_ic_summarypage[[#This Row],[AVG_IC50_TCELL]] / stats_auc_ic_summarypage[[#This Row],[AVG_IC50_SOLIDTUMORS]]</f>
        <v>0.18967860727183644</v>
      </c>
      <c r="N750" s="8">
        <v>-2.9641423352279674</v>
      </c>
      <c r="O750" s="20">
        <v>3.2005042301304922E-3</v>
      </c>
      <c r="P750" s="10">
        <v>23</v>
      </c>
      <c r="Q750" s="10">
        <v>437</v>
      </c>
      <c r="R750" s="11" t="s">
        <v>135</v>
      </c>
    </row>
    <row r="751" spans="1:18">
      <c r="A751" s="17" t="s">
        <v>1112</v>
      </c>
      <c r="B751" s="6" t="s">
        <v>1113</v>
      </c>
      <c r="C751" s="17" t="s">
        <v>1364</v>
      </c>
      <c r="D751" s="26">
        <v>-2.5884800000000001</v>
      </c>
      <c r="E751" s="26">
        <v>7.9160899999999996</v>
      </c>
      <c r="F751" s="26">
        <v>10.504569999999999</v>
      </c>
      <c r="G751" s="30">
        <f xml:space="preserve"> stats_auc_ic_summarypage[[#This Row],[AVG_AUC_TCELL]]/stats_auc_ic_summarypage[[#This Row],[AVG_AUC_SOLIDTUMORS]]</f>
        <v>0.75358534428348811</v>
      </c>
      <c r="H751" s="26">
        <v>-4.2412444465858368</v>
      </c>
      <c r="I751" s="27">
        <v>3.1089559602926853E-4</v>
      </c>
      <c r="J751" s="8">
        <v>-2.0466600000000001</v>
      </c>
      <c r="K751" s="8">
        <v>2.0583</v>
      </c>
      <c r="L751" s="8">
        <v>4.1049600000000002</v>
      </c>
      <c r="M751" s="13">
        <f xml:space="preserve"> stats_auc_ic_summarypage[[#This Row],[AVG_IC50_TCELL]] / stats_auc_ic_summarypage[[#This Row],[AVG_IC50_SOLIDTUMORS]]</f>
        <v>0.5014177970065482</v>
      </c>
      <c r="N751" s="8">
        <v>-1.4701598223935963</v>
      </c>
      <c r="O751" s="20">
        <v>0.14971250070789469</v>
      </c>
      <c r="P751" s="10">
        <v>22</v>
      </c>
      <c r="Q751" s="10">
        <v>449</v>
      </c>
      <c r="R751" s="11" t="s">
        <v>135</v>
      </c>
    </row>
    <row r="752" spans="1:18">
      <c r="A752" s="17" t="s">
        <v>52</v>
      </c>
      <c r="B752" s="6" t="s">
        <v>1006</v>
      </c>
      <c r="C752" s="17" t="s">
        <v>1365</v>
      </c>
      <c r="D752" s="26">
        <v>0.15432999999999999</v>
      </c>
      <c r="E752" s="26">
        <v>14.816839999999999</v>
      </c>
      <c r="F752" s="26">
        <v>14.662509999999999</v>
      </c>
      <c r="G752" s="30">
        <f xml:space="preserve"> stats_auc_ic_summarypage[[#This Row],[AVG_AUC_TCELL]]/stats_auc_ic_summarypage[[#This Row],[AVG_AUC_SOLIDTUMORS]]</f>
        <v>1.0105254830175734</v>
      </c>
      <c r="H752" s="26">
        <v>0.76067604117868137</v>
      </c>
      <c r="I752" s="27">
        <v>0.45523747624252553</v>
      </c>
      <c r="J752" s="8">
        <v>-2.0455000000000001</v>
      </c>
      <c r="K752" s="8">
        <v>7.2561099999999996</v>
      </c>
      <c r="L752" s="8">
        <v>9.3016100000000002</v>
      </c>
      <c r="M752" s="13">
        <f xml:space="preserve"> stats_auc_ic_summarypage[[#This Row],[AVG_IC50_TCELL]] / stats_auc_ic_summarypage[[#This Row],[AVG_IC50_SOLIDTUMORS]]</f>
        <v>0.7800918335642969</v>
      </c>
      <c r="N752" s="8">
        <v>-0.64145821924763213</v>
      </c>
      <c r="O752" s="20">
        <v>0.52683686345062408</v>
      </c>
      <c r="P752" s="10">
        <v>18</v>
      </c>
      <c r="Q752" s="10">
        <v>391</v>
      </c>
      <c r="R752" s="11" t="s">
        <v>135</v>
      </c>
    </row>
    <row r="753" spans="1:18">
      <c r="A753" s="17" t="s">
        <v>1366</v>
      </c>
      <c r="B753" s="6" t="s">
        <v>1367</v>
      </c>
      <c r="C753" s="17" t="s">
        <v>1368</v>
      </c>
      <c r="D753" s="26">
        <v>1.06802</v>
      </c>
      <c r="E753" s="26">
        <v>16.023299999999999</v>
      </c>
      <c r="F753" s="26">
        <v>14.95528</v>
      </c>
      <c r="G753" s="30">
        <f xml:space="preserve"> stats_auc_ic_summarypage[[#This Row],[AVG_AUC_TCELL]]/stats_auc_ic_summarypage[[#This Row],[AVG_AUC_SOLIDTUMORS]]</f>
        <v>1.0714142429964533</v>
      </c>
      <c r="H753" s="26">
        <v>3.9277192172720499</v>
      </c>
      <c r="I753" s="27">
        <v>8.3298104428075116E-4</v>
      </c>
      <c r="J753" s="8">
        <v>-2.0186899999999999</v>
      </c>
      <c r="K753" s="8">
        <v>10.02514</v>
      </c>
      <c r="L753" s="8">
        <v>12.04382</v>
      </c>
      <c r="M753" s="13">
        <f xml:space="preserve"> stats_auc_ic_summarypage[[#This Row],[AVG_IC50_TCELL]] / stats_auc_ic_summarypage[[#This Row],[AVG_IC50_SOLIDTUMORS]]</f>
        <v>0.83238872716463719</v>
      </c>
      <c r="N753" s="8">
        <v>-0.20120083751982742</v>
      </c>
      <c r="O753" s="20">
        <v>0.84245244918324891</v>
      </c>
      <c r="P753" s="10">
        <v>20</v>
      </c>
      <c r="Q753" s="10">
        <v>381</v>
      </c>
      <c r="R753" s="11" t="s">
        <v>135</v>
      </c>
    </row>
    <row r="754" spans="1:18">
      <c r="A754" s="17" t="s">
        <v>347</v>
      </c>
      <c r="B754" s="6" t="s">
        <v>1200</v>
      </c>
      <c r="C754" s="17" t="s">
        <v>1369</v>
      </c>
      <c r="D754" s="26">
        <v>-0.53335999999999995</v>
      </c>
      <c r="E754" s="26">
        <v>12.185750000000001</v>
      </c>
      <c r="F754" s="26">
        <v>12.719110000000001</v>
      </c>
      <c r="G754" s="30">
        <f xml:space="preserve"> stats_auc_ic_summarypage[[#This Row],[AVG_AUC_TCELL]]/stats_auc_ic_summarypage[[#This Row],[AVG_AUC_SOLIDTUMORS]]</f>
        <v>0.95806624834599274</v>
      </c>
      <c r="H754" s="26">
        <v>-2.3812601453127153</v>
      </c>
      <c r="I754" s="27">
        <v>3.2517682850165458E-2</v>
      </c>
      <c r="J754" s="8">
        <v>-2.0100099999999999</v>
      </c>
      <c r="K754" s="8">
        <v>5.3335800000000004</v>
      </c>
      <c r="L754" s="8">
        <v>7.3436000000000003</v>
      </c>
      <c r="M754" s="13">
        <f xml:space="preserve"> stats_auc_ic_summarypage[[#This Row],[AVG_IC50_TCELL]] / stats_auc_ic_summarypage[[#This Row],[AVG_IC50_SOLIDTUMORS]]</f>
        <v>0.7262895582548069</v>
      </c>
      <c r="N754" s="8">
        <v>-2.0213097027731428</v>
      </c>
      <c r="O754" s="20">
        <v>6.2036946931629366E-2</v>
      </c>
      <c r="P754" s="10">
        <v>12</v>
      </c>
      <c r="Q754" s="10">
        <v>296</v>
      </c>
      <c r="R754" s="11" t="s">
        <v>135</v>
      </c>
    </row>
    <row r="755" spans="1:18">
      <c r="A755" s="17" t="s">
        <v>1370</v>
      </c>
      <c r="B755" s="6" t="s">
        <v>1371</v>
      </c>
      <c r="C755" s="17" t="s">
        <v>1372</v>
      </c>
      <c r="D755" s="26">
        <v>0.44733000000000001</v>
      </c>
      <c r="E755" s="26">
        <v>15.529669999999999</v>
      </c>
      <c r="F755" s="26">
        <v>15.082330000000001</v>
      </c>
      <c r="G755" s="30">
        <f xml:space="preserve"> stats_auc_ic_summarypage[[#This Row],[AVG_AUC_TCELL]]/stats_auc_ic_summarypage[[#This Row],[AVG_AUC_SOLIDTUMORS]]</f>
        <v>1.0296598735076079</v>
      </c>
      <c r="H755" s="26">
        <v>1.8139209451839282</v>
      </c>
      <c r="I755" s="27">
        <v>9.9789028588118917E-2</v>
      </c>
      <c r="J755" s="8">
        <v>-2.0061100000000001</v>
      </c>
      <c r="K755" s="8">
        <v>0.13274</v>
      </c>
      <c r="L755" s="8">
        <v>2.1388600000000002</v>
      </c>
      <c r="M755" s="13">
        <f xml:space="preserve"> stats_auc_ic_summarypage[[#This Row],[AVG_IC50_TCELL]] / stats_auc_ic_summarypage[[#This Row],[AVG_IC50_SOLIDTUMORS]]</f>
        <v>6.2061097968076448E-2</v>
      </c>
      <c r="N755" s="8">
        <v>-2.1156499899286643</v>
      </c>
      <c r="O755" s="20">
        <v>3.6325901668706077E-2</v>
      </c>
      <c r="P755" s="10">
        <v>9</v>
      </c>
      <c r="Q755" s="10">
        <v>126</v>
      </c>
      <c r="R755" s="11" t="s">
        <v>135</v>
      </c>
    </row>
    <row r="756" spans="1:18">
      <c r="A756" s="17" t="s">
        <v>1373</v>
      </c>
      <c r="B756" s="6" t="s">
        <v>1374</v>
      </c>
      <c r="C756" s="17" t="s">
        <v>1375</v>
      </c>
      <c r="D756" s="26">
        <v>-3.4515799999999999</v>
      </c>
      <c r="E756" s="26">
        <v>5.0465099999999996</v>
      </c>
      <c r="F756" s="26">
        <v>8.4980899999999995</v>
      </c>
      <c r="G756" s="30">
        <f xml:space="preserve"> stats_auc_ic_summarypage[[#This Row],[AVG_AUC_TCELL]]/stats_auc_ic_summarypage[[#This Row],[AVG_AUC_SOLIDTUMORS]]</f>
        <v>0.59384049827667162</v>
      </c>
      <c r="H756" s="26">
        <v>-8.0315793014237027</v>
      </c>
      <c r="I756" s="27">
        <v>1.5588282889965637E-8</v>
      </c>
      <c r="J756" s="8">
        <v>-1.9327099999999999</v>
      </c>
      <c r="K756" s="8">
        <v>5.7410000000000003E-2</v>
      </c>
      <c r="L756" s="8">
        <v>1.9901199999999999</v>
      </c>
      <c r="M756" s="13">
        <f xml:space="preserve"> stats_auc_ic_summarypage[[#This Row],[AVG_IC50_TCELL]] / stats_auc_ic_summarypage[[#This Row],[AVG_IC50_SOLIDTUMORS]]</f>
        <v>2.8847506683014092E-2</v>
      </c>
      <c r="N756" s="8">
        <v>-9.1290607653808316</v>
      </c>
      <c r="O756" s="20">
        <v>2.2580691170100487E-18</v>
      </c>
      <c r="P756" s="10">
        <v>22</v>
      </c>
      <c r="Q756" s="10">
        <v>453</v>
      </c>
      <c r="R756" s="11" t="s">
        <v>135</v>
      </c>
    </row>
    <row r="757" spans="1:18">
      <c r="A757" s="17" t="s">
        <v>69</v>
      </c>
      <c r="B757" s="6" t="s">
        <v>26</v>
      </c>
      <c r="C757" s="17" t="s">
        <v>1376</v>
      </c>
      <c r="D757" s="26">
        <v>-0.17130999999999999</v>
      </c>
      <c r="E757" s="26">
        <v>0.23269999999999999</v>
      </c>
      <c r="F757" s="26">
        <v>0.40400999999999998</v>
      </c>
      <c r="G757" s="30">
        <f xml:space="preserve"> stats_auc_ic_summarypage[[#This Row],[AVG_AUC_TCELL]]/stats_auc_ic_summarypage[[#This Row],[AVG_AUC_SOLIDTUMORS]]</f>
        <v>0.57597584218212416</v>
      </c>
      <c r="H757" s="26">
        <v>-4.1292999999999997</v>
      </c>
      <c r="I757" s="27">
        <v>4.2000000000000002E-4</v>
      </c>
      <c r="J757" s="8">
        <v>-1.9291700000000001</v>
      </c>
      <c r="K757" s="8">
        <v>0.43115999999999999</v>
      </c>
      <c r="L757" s="8">
        <v>2.3603399999999999</v>
      </c>
      <c r="M757" s="13">
        <f xml:space="preserve"> stats_auc_ic_summarypage[[#This Row],[AVG_IC50_TCELL]] / stats_auc_ic_summarypage[[#This Row],[AVG_IC50_SOLIDTUMORS]]</f>
        <v>0.18266859859172832</v>
      </c>
      <c r="N757" s="8">
        <v>-3.9591599999999998</v>
      </c>
      <c r="O757" s="20">
        <v>8.0000000000000007E-5</v>
      </c>
      <c r="P757" s="10">
        <v>22</v>
      </c>
      <c r="Q757" s="10">
        <v>733</v>
      </c>
      <c r="R757" s="11" t="s">
        <v>21</v>
      </c>
    </row>
    <row r="758" spans="1:18">
      <c r="A758" s="17" t="s">
        <v>292</v>
      </c>
      <c r="B758" s="6" t="s">
        <v>1377</v>
      </c>
      <c r="C758" s="17" t="s">
        <v>408</v>
      </c>
      <c r="D758" s="26">
        <v>-0.33385999999999999</v>
      </c>
      <c r="E758" s="26">
        <v>14.35209</v>
      </c>
      <c r="F758" s="26">
        <v>14.68595</v>
      </c>
      <c r="G758" s="30">
        <f xml:space="preserve"> stats_auc_ic_summarypage[[#This Row],[AVG_AUC_TCELL]]/stats_auc_ic_summarypage[[#This Row],[AVG_AUC_SOLIDTUMORS]]</f>
        <v>0.97726670729506782</v>
      </c>
      <c r="H758" s="26">
        <v>-1.4603909565952566</v>
      </c>
      <c r="I758" s="27">
        <v>0.15788952524797681</v>
      </c>
      <c r="J758" s="8">
        <v>-1.9256</v>
      </c>
      <c r="K758" s="8">
        <v>7.6973599999999998</v>
      </c>
      <c r="L758" s="8">
        <v>9.6229600000000008</v>
      </c>
      <c r="M758" s="13">
        <f xml:space="preserve"> stats_auc_ic_summarypage[[#This Row],[AVG_IC50_TCELL]] / stats_auc_ic_summarypage[[#This Row],[AVG_IC50_SOLIDTUMORS]]</f>
        <v>0.79989525052582566</v>
      </c>
      <c r="N758" s="8">
        <v>-0.48470026340801559</v>
      </c>
      <c r="O758" s="20">
        <v>0.63073106598550477</v>
      </c>
      <c r="P758" s="10">
        <v>15</v>
      </c>
      <c r="Q758" s="10">
        <v>387</v>
      </c>
      <c r="R758" s="11" t="s">
        <v>135</v>
      </c>
    </row>
    <row r="759" spans="1:18">
      <c r="A759" s="17" t="s">
        <v>1378</v>
      </c>
      <c r="B759" s="6" t="s">
        <v>1379</v>
      </c>
      <c r="C759" s="17" t="s">
        <v>1380</v>
      </c>
      <c r="D759" s="26">
        <v>0.69718999999999998</v>
      </c>
      <c r="E759" s="26">
        <v>15.44083</v>
      </c>
      <c r="F759" s="26">
        <v>14.743639999999999</v>
      </c>
      <c r="G759" s="30">
        <f xml:space="preserve"> stats_auc_ic_summarypage[[#This Row],[AVG_AUC_TCELL]]/stats_auc_ic_summarypage[[#This Row],[AVG_AUC_SOLIDTUMORS]]</f>
        <v>1.0472875083764932</v>
      </c>
      <c r="H759" s="26">
        <v>2.4469766059651112</v>
      </c>
      <c r="I759" s="27">
        <v>4.4364994812641279E-2</v>
      </c>
      <c r="J759" s="8">
        <v>-1.9101699999999999</v>
      </c>
      <c r="K759" s="8">
        <v>1.49E-3</v>
      </c>
      <c r="L759" s="8">
        <v>1.9116599999999999</v>
      </c>
      <c r="M759" s="13">
        <f xml:space="preserve"> stats_auc_ic_summarypage[[#This Row],[AVG_IC50_TCELL]] / stats_auc_ic_summarypage[[#This Row],[AVG_IC50_SOLIDTUMORS]]</f>
        <v>7.7942730401849708E-4</v>
      </c>
      <c r="N759" s="8">
        <v>-1.5291312785917792</v>
      </c>
      <c r="O759" s="20">
        <v>0.13055378142172033</v>
      </c>
      <c r="P759" s="10">
        <v>4</v>
      </c>
      <c r="Q759" s="10">
        <v>74</v>
      </c>
      <c r="R759" s="11" t="s">
        <v>135</v>
      </c>
    </row>
    <row r="760" spans="1:18">
      <c r="A760" s="17" t="s">
        <v>275</v>
      </c>
      <c r="B760" s="6" t="s">
        <v>19</v>
      </c>
      <c r="C760" s="17" t="s">
        <v>276</v>
      </c>
      <c r="D760" s="26">
        <v>8.5599999999999999E-3</v>
      </c>
      <c r="E760" s="26">
        <v>0.85143000000000002</v>
      </c>
      <c r="F760" s="26">
        <v>0.84287999999999996</v>
      </c>
      <c r="G760" s="30">
        <f xml:space="preserve"> stats_auc_ic_summarypage[[#This Row],[AVG_AUC_TCELL]]/stats_auc_ic_summarypage[[#This Row],[AVG_AUC_SOLIDTUMORS]]</f>
        <v>1.0101437927107062</v>
      </c>
      <c r="H760" s="26">
        <v>0.40400999999999998</v>
      </c>
      <c r="I760" s="27">
        <v>0.68981000000000003</v>
      </c>
      <c r="J760" s="8">
        <v>-1.9050499999999999</v>
      </c>
      <c r="K760" s="8">
        <v>1.97594</v>
      </c>
      <c r="L760" s="8">
        <v>3.8809900000000002</v>
      </c>
      <c r="M760" s="13">
        <f xml:space="preserve"> stats_auc_ic_summarypage[[#This Row],[AVG_IC50_TCELL]] / stats_auc_ic_summarypage[[#This Row],[AVG_IC50_SOLIDTUMORS]]</f>
        <v>0.50913297895640031</v>
      </c>
      <c r="N760" s="8">
        <v>-2.1759200000000001</v>
      </c>
      <c r="O760" s="20">
        <v>3.8870000000000002E-2</v>
      </c>
      <c r="P760" s="10">
        <v>22</v>
      </c>
      <c r="Q760" s="10">
        <v>562</v>
      </c>
      <c r="R760" s="11" t="s">
        <v>21</v>
      </c>
    </row>
    <row r="761" spans="1:18">
      <c r="A761" s="17" t="s">
        <v>1381</v>
      </c>
      <c r="B761" s="6" t="s">
        <v>920</v>
      </c>
      <c r="C761" s="17" t="s">
        <v>1382</v>
      </c>
      <c r="D761" s="26">
        <v>-2.67963</v>
      </c>
      <c r="E761" s="26">
        <v>7.0476200000000002</v>
      </c>
      <c r="F761" s="26">
        <v>9.7272499999999997</v>
      </c>
      <c r="G761" s="30">
        <f xml:space="preserve"> stats_auc_ic_summarypage[[#This Row],[AVG_AUC_TCELL]]/stats_auc_ic_summarypage[[#This Row],[AVG_AUC_SOLIDTUMORS]]</f>
        <v>0.72452337505461462</v>
      </c>
      <c r="H761" s="26">
        <v>-8.0251464696230013</v>
      </c>
      <c r="I761" s="27">
        <v>3.7152746674549961E-8</v>
      </c>
      <c r="J761" s="8">
        <v>-1.8994599999999999</v>
      </c>
      <c r="K761" s="8">
        <v>0.22148000000000001</v>
      </c>
      <c r="L761" s="8">
        <v>2.1209500000000001</v>
      </c>
      <c r="M761" s="13">
        <f xml:space="preserve"> stats_auc_ic_summarypage[[#This Row],[AVG_IC50_TCELL]] / stats_auc_ic_summarypage[[#This Row],[AVG_IC50_SOLIDTUMORS]]</f>
        <v>0.10442490393455763</v>
      </c>
      <c r="N761" s="8">
        <v>-1.6511039291079199</v>
      </c>
      <c r="O761" s="20">
        <v>9.9463411720525155E-2</v>
      </c>
      <c r="P761" s="10">
        <v>20</v>
      </c>
      <c r="Q761" s="10">
        <v>421</v>
      </c>
      <c r="R761" s="11" t="s">
        <v>135</v>
      </c>
    </row>
    <row r="762" spans="1:18">
      <c r="A762" s="17" t="s">
        <v>1383</v>
      </c>
      <c r="B762" s="6" t="s">
        <v>1384</v>
      </c>
      <c r="C762" s="17" t="s">
        <v>1385</v>
      </c>
      <c r="D762" s="26">
        <v>-1.5664199999999999</v>
      </c>
      <c r="E762" s="26">
        <v>8.73611</v>
      </c>
      <c r="F762" s="26">
        <v>10.302530000000001</v>
      </c>
      <c r="G762" s="30">
        <f xml:space="preserve"> stats_auc_ic_summarypage[[#This Row],[AVG_AUC_TCELL]]/stats_auc_ic_summarypage[[#This Row],[AVG_AUC_SOLIDTUMORS]]</f>
        <v>0.84795773465352675</v>
      </c>
      <c r="H762" s="26">
        <v>-7.9983200273902382</v>
      </c>
      <c r="I762" s="27">
        <v>2.1462711202503749E-8</v>
      </c>
      <c r="J762" s="8">
        <v>-1.8987700000000001</v>
      </c>
      <c r="K762" s="8">
        <v>0.49259999999999998</v>
      </c>
      <c r="L762" s="8">
        <v>2.3913600000000002</v>
      </c>
      <c r="M762" s="13">
        <f xml:space="preserve"> stats_auc_ic_summarypage[[#This Row],[AVG_IC50_TCELL]] / stats_auc_ic_summarypage[[#This Row],[AVG_IC50_SOLIDTUMORS]]</f>
        <v>0.20599156965074264</v>
      </c>
      <c r="N762" s="8">
        <v>-12.021890682065967</v>
      </c>
      <c r="O762" s="20">
        <v>2.4058201811794361E-27</v>
      </c>
      <c r="P762" s="10">
        <v>21</v>
      </c>
      <c r="Q762" s="10">
        <v>452</v>
      </c>
      <c r="R762" s="11" t="s">
        <v>135</v>
      </c>
    </row>
    <row r="763" spans="1:18">
      <c r="A763" s="17" t="s">
        <v>829</v>
      </c>
      <c r="B763" s="6" t="s">
        <v>1386</v>
      </c>
      <c r="C763" s="17" t="s">
        <v>1387</v>
      </c>
      <c r="D763" s="26">
        <v>-4.1604599999999996</v>
      </c>
      <c r="E763" s="26">
        <v>2.8300399999999999</v>
      </c>
      <c r="F763" s="26">
        <v>6.9904999999999999</v>
      </c>
      <c r="G763" s="30">
        <f xml:space="preserve"> stats_auc_ic_summarypage[[#This Row],[AVG_AUC_TCELL]]/stats_auc_ic_summarypage[[#This Row],[AVG_AUC_SOLIDTUMORS]]</f>
        <v>0.40484085544667764</v>
      </c>
      <c r="H763" s="26">
        <v>-8.1171345339176533</v>
      </c>
      <c r="I763" s="27">
        <v>1.4074015985828604E-8</v>
      </c>
      <c r="J763" s="8">
        <v>-1.8567100000000001</v>
      </c>
      <c r="K763" s="8">
        <v>1.0456700000000001</v>
      </c>
      <c r="L763" s="8">
        <v>2.90239</v>
      </c>
      <c r="M763" s="13">
        <f xml:space="preserve"> stats_auc_ic_summarypage[[#This Row],[AVG_IC50_TCELL]] / stats_auc_ic_summarypage[[#This Row],[AVG_IC50_SOLIDTUMORS]]</f>
        <v>0.3602789425266763</v>
      </c>
      <c r="N763" s="8">
        <v>-1.4048059197642548</v>
      </c>
      <c r="O763" s="20">
        <v>0.16482843419503779</v>
      </c>
      <c r="P763" s="10">
        <v>22</v>
      </c>
      <c r="Q763" s="10">
        <v>450</v>
      </c>
      <c r="R763" s="11" t="s">
        <v>135</v>
      </c>
    </row>
    <row r="764" spans="1:18">
      <c r="A764" s="17" t="s">
        <v>486</v>
      </c>
      <c r="B764" s="6" t="s">
        <v>487</v>
      </c>
      <c r="C764" s="17" t="s">
        <v>1388</v>
      </c>
      <c r="D764" s="26">
        <v>-2.9996999999999998</v>
      </c>
      <c r="E764" s="26">
        <v>7.3331</v>
      </c>
      <c r="F764" s="26">
        <v>10.332800000000001</v>
      </c>
      <c r="G764" s="30">
        <f xml:space="preserve"> stats_auc_ic_summarypage[[#This Row],[AVG_AUC_TCELL]]/stats_auc_ic_summarypage[[#This Row],[AVG_AUC_SOLIDTUMORS]]</f>
        <v>0.70969146794673266</v>
      </c>
      <c r="H764" s="26">
        <v>-10.406311082120334</v>
      </c>
      <c r="I764" s="27">
        <v>1.983798841059775E-10</v>
      </c>
      <c r="J764" s="8">
        <v>-1.8533999999999999</v>
      </c>
      <c r="K764" s="8">
        <v>0.1719</v>
      </c>
      <c r="L764" s="8">
        <v>2.0253000000000001</v>
      </c>
      <c r="M764" s="13">
        <f xml:space="preserve"> stats_auc_ic_summarypage[[#This Row],[AVG_IC50_TCELL]] / stats_auc_ic_summarypage[[#This Row],[AVG_IC50_SOLIDTUMORS]]</f>
        <v>8.4876314620056278E-2</v>
      </c>
      <c r="N764" s="8">
        <v>-12.084150523281952</v>
      </c>
      <c r="O764" s="20">
        <v>1.8756978844137373E-29</v>
      </c>
      <c r="P764" s="10">
        <v>22</v>
      </c>
      <c r="Q764" s="10">
        <v>449</v>
      </c>
      <c r="R764" s="11" t="s">
        <v>135</v>
      </c>
    </row>
    <row r="765" spans="1:18">
      <c r="A765" s="17" t="s">
        <v>1389</v>
      </c>
      <c r="B765" s="6" t="s">
        <v>1390</v>
      </c>
      <c r="C765" s="17" t="s">
        <v>901</v>
      </c>
      <c r="D765" s="26">
        <v>-2.6908799999999999</v>
      </c>
      <c r="E765" s="26">
        <v>6.0535800000000002</v>
      </c>
      <c r="F765" s="26">
        <v>8.7444600000000001</v>
      </c>
      <c r="G765" s="30">
        <f xml:space="preserve"> stats_auc_ic_summarypage[[#This Row],[AVG_AUC_TCELL]]/stats_auc_ic_summarypage[[#This Row],[AVG_AUC_SOLIDTUMORS]]</f>
        <v>0.69227602390542131</v>
      </c>
      <c r="H765" s="26">
        <v>-11.252668105183211</v>
      </c>
      <c r="I765" s="27">
        <v>1.9346344206366175E-11</v>
      </c>
      <c r="J765" s="8">
        <v>-1.8248800000000001</v>
      </c>
      <c r="K765" s="8">
        <v>0.15187</v>
      </c>
      <c r="L765" s="8">
        <v>1.97675</v>
      </c>
      <c r="M765" s="13">
        <f xml:space="preserve"> stats_auc_ic_summarypage[[#This Row],[AVG_IC50_TCELL]] / stats_auc_ic_summarypage[[#This Row],[AVG_IC50_SOLIDTUMORS]]</f>
        <v>7.682812697609713E-2</v>
      </c>
      <c r="N765" s="8">
        <v>-7.00695240840603</v>
      </c>
      <c r="O765" s="20">
        <v>8.5782132796826625E-12</v>
      </c>
      <c r="P765" s="10">
        <v>22</v>
      </c>
      <c r="Q765" s="10">
        <v>452</v>
      </c>
      <c r="R765" s="11" t="s">
        <v>135</v>
      </c>
    </row>
    <row r="766" spans="1:18">
      <c r="A766" s="17" t="s">
        <v>22</v>
      </c>
      <c r="B766" s="6" t="s">
        <v>22</v>
      </c>
      <c r="C766" s="17" t="s">
        <v>1391</v>
      </c>
      <c r="D766" s="26">
        <v>-0.42050999999999999</v>
      </c>
      <c r="E766" s="26">
        <v>0.14047000000000001</v>
      </c>
      <c r="F766" s="26">
        <v>0.56098000000000003</v>
      </c>
      <c r="G766" s="30">
        <f xml:space="preserve"> stats_auc_ic_summarypage[[#This Row],[AVG_AUC_TCELL]]/stats_auc_ic_summarypage[[#This Row],[AVG_AUC_SOLIDTUMORS]]</f>
        <v>0.2504010838176049</v>
      </c>
      <c r="H766" s="26">
        <v>-8.2768800000000002</v>
      </c>
      <c r="I766" s="27">
        <v>0</v>
      </c>
      <c r="J766" s="8">
        <v>-1.8035099999999999</v>
      </c>
      <c r="K766" s="8">
        <v>0.22001000000000001</v>
      </c>
      <c r="L766" s="8">
        <v>2.0235099999999999</v>
      </c>
      <c r="M766" s="13">
        <f xml:space="preserve"> stats_auc_ic_summarypage[[#This Row],[AVG_IC50_TCELL]] / stats_auc_ic_summarypage[[#This Row],[AVG_IC50_SOLIDTUMORS]]</f>
        <v>0.10872691511284847</v>
      </c>
      <c r="N766" s="8">
        <v>-6.5565899999999999</v>
      </c>
      <c r="O766" s="20">
        <v>0</v>
      </c>
      <c r="P766" s="10">
        <v>21</v>
      </c>
      <c r="Q766" s="10">
        <v>744</v>
      </c>
      <c r="R766" s="11" t="s">
        <v>21</v>
      </c>
    </row>
    <row r="767" spans="1:18">
      <c r="A767" s="17" t="s">
        <v>1392</v>
      </c>
      <c r="B767" s="6" t="s">
        <v>67</v>
      </c>
      <c r="C767" s="17" t="s">
        <v>1393</v>
      </c>
      <c r="D767" s="26">
        <v>-8.1589999999999996E-2</v>
      </c>
      <c r="E767" s="26">
        <v>0.84528999999999999</v>
      </c>
      <c r="F767" s="26">
        <v>0.92688000000000004</v>
      </c>
      <c r="G767" s="30">
        <f xml:space="preserve"> stats_auc_ic_summarypage[[#This Row],[AVG_AUC_TCELL]]/stats_auc_ic_summarypage[[#This Row],[AVG_AUC_SOLIDTUMORS]]</f>
        <v>0.91197350250302078</v>
      </c>
      <c r="H767" s="26">
        <v>-1.3473900000000001</v>
      </c>
      <c r="I767" s="27">
        <v>0.19364000000000001</v>
      </c>
      <c r="J767" s="8">
        <v>-1.79027</v>
      </c>
      <c r="K767" s="8">
        <v>1.8912899999999999</v>
      </c>
      <c r="L767" s="8">
        <v>3.6815600000000002</v>
      </c>
      <c r="M767" s="13">
        <f xml:space="preserve"> stats_auc_ic_summarypage[[#This Row],[AVG_IC50_TCELL]] / stats_auc_ic_summarypage[[#This Row],[AVG_IC50_SOLIDTUMORS]]</f>
        <v>0.51371972750681771</v>
      </c>
      <c r="N767" s="8">
        <v>-3.9763999999999999</v>
      </c>
      <c r="O767" s="20">
        <v>5.5999999999999995E-4</v>
      </c>
      <c r="P767" s="10">
        <v>20</v>
      </c>
      <c r="Q767" s="10">
        <v>740</v>
      </c>
      <c r="R767" s="11" t="s">
        <v>21</v>
      </c>
    </row>
    <row r="768" spans="1:18">
      <c r="A768" s="17" t="s">
        <v>22</v>
      </c>
      <c r="B768" s="6" t="s">
        <v>1096</v>
      </c>
      <c r="C768" s="17" t="s">
        <v>1394</v>
      </c>
      <c r="D768" s="26">
        <v>3.4509999999999999E-2</v>
      </c>
      <c r="E768" s="26">
        <v>15.053710000000001</v>
      </c>
      <c r="F768" s="26">
        <v>15.0192</v>
      </c>
      <c r="G768" s="30">
        <f xml:space="preserve"> stats_auc_ic_summarypage[[#This Row],[AVG_AUC_TCELL]]/stats_auc_ic_summarypage[[#This Row],[AVG_AUC_SOLIDTUMORS]]</f>
        <v>1.0022977255779271</v>
      </c>
      <c r="H768" s="26">
        <v>0.12452604226260307</v>
      </c>
      <c r="I768" s="27">
        <v>0.9026678005682548</v>
      </c>
      <c r="J768" s="8">
        <v>-1.77623</v>
      </c>
      <c r="K768" s="8">
        <v>1.88941</v>
      </c>
      <c r="L768" s="8">
        <v>3.6656399999999998</v>
      </c>
      <c r="M768" s="13">
        <f xml:space="preserve"> stats_auc_ic_summarypage[[#This Row],[AVG_IC50_TCELL]] / stats_auc_ic_summarypage[[#This Row],[AVG_IC50_SOLIDTUMORS]]</f>
        <v>0.51543795899215417</v>
      </c>
      <c r="N768" s="8">
        <v>-0.84707113321988592</v>
      </c>
      <c r="O768" s="20">
        <v>0.40496797960824404</v>
      </c>
      <c r="P768" s="10">
        <v>13</v>
      </c>
      <c r="Q768" s="10">
        <v>207</v>
      </c>
      <c r="R768" s="11" t="s">
        <v>135</v>
      </c>
    </row>
    <row r="769" spans="1:18">
      <c r="A769" s="17" t="s">
        <v>22</v>
      </c>
      <c r="B769" s="6" t="s">
        <v>22</v>
      </c>
      <c r="C769" s="17" t="s">
        <v>1395</v>
      </c>
      <c r="D769" s="26">
        <v>-1.9539999999999998E-2</v>
      </c>
      <c r="E769" s="26">
        <v>0.95506999999999997</v>
      </c>
      <c r="F769" s="26">
        <v>0.97460999999999998</v>
      </c>
      <c r="G769" s="30">
        <f xml:space="preserve"> stats_auc_ic_summarypage[[#This Row],[AVG_AUC_TCELL]]/stats_auc_ic_summarypage[[#This Row],[AVG_AUC_SOLIDTUMORS]]</f>
        <v>0.97995095474087068</v>
      </c>
      <c r="H769" s="26">
        <v>-1.13744</v>
      </c>
      <c r="I769" s="27">
        <v>0.26690999999999998</v>
      </c>
      <c r="J769" s="8">
        <v>-1.72932</v>
      </c>
      <c r="K769" s="8">
        <v>1.7397</v>
      </c>
      <c r="L769" s="8">
        <v>3.46902</v>
      </c>
      <c r="M769" s="13">
        <f xml:space="preserve"> stats_auc_ic_summarypage[[#This Row],[AVG_IC50_TCELL]] / stats_auc_ic_summarypage[[#This Row],[AVG_IC50_SOLIDTUMORS]]</f>
        <v>0.50149609976304543</v>
      </c>
      <c r="N769" s="8">
        <v>-5.0429500000000003</v>
      </c>
      <c r="O769" s="20">
        <v>3.0000000000000001E-5</v>
      </c>
      <c r="P769" s="10">
        <v>24</v>
      </c>
      <c r="Q769" s="10">
        <v>764</v>
      </c>
      <c r="R769" s="11" t="s">
        <v>21</v>
      </c>
    </row>
    <row r="770" spans="1:18">
      <c r="A770" s="17" t="s">
        <v>22</v>
      </c>
      <c r="B770" s="6" t="s">
        <v>22</v>
      </c>
      <c r="C770" s="17" t="s">
        <v>1396</v>
      </c>
      <c r="D770" s="26">
        <v>-4.249E-2</v>
      </c>
      <c r="E770" s="26">
        <v>0.58394999999999997</v>
      </c>
      <c r="F770" s="26">
        <v>0.62644</v>
      </c>
      <c r="G770" s="30">
        <f xml:space="preserve"> stats_auc_ic_summarypage[[#This Row],[AVG_AUC_TCELL]]/stats_auc_ic_summarypage[[#This Row],[AVG_AUC_SOLIDTUMORS]]</f>
        <v>0.93217227507821976</v>
      </c>
      <c r="H770" s="26">
        <v>-1.92574</v>
      </c>
      <c r="I770" s="27">
        <v>6.6439999999999999E-2</v>
      </c>
      <c r="J770" s="8">
        <v>-1.7177800000000001</v>
      </c>
      <c r="K770" s="8">
        <v>0.67759999999999998</v>
      </c>
      <c r="L770" s="8">
        <v>2.3953799999999998</v>
      </c>
      <c r="M770" s="13">
        <f xml:space="preserve"> stats_auc_ic_summarypage[[#This Row],[AVG_IC50_TCELL]] / stats_auc_ic_summarypage[[#This Row],[AVG_IC50_SOLIDTUMORS]]</f>
        <v>0.28287787323931901</v>
      </c>
      <c r="N770" s="8">
        <v>-4.2879800000000001</v>
      </c>
      <c r="O770" s="20">
        <v>2.0000000000000002E-5</v>
      </c>
      <c r="P770" s="10">
        <v>22</v>
      </c>
      <c r="Q770" s="10">
        <v>738</v>
      </c>
      <c r="R770" s="11" t="s">
        <v>21</v>
      </c>
    </row>
    <row r="771" spans="1:18">
      <c r="A771" s="17" t="s">
        <v>92</v>
      </c>
      <c r="B771" s="6" t="s">
        <v>44</v>
      </c>
      <c r="C771" s="17" t="s">
        <v>1397</v>
      </c>
      <c r="D771" s="26">
        <v>-6.6629999999999995E-2</v>
      </c>
      <c r="E771" s="26">
        <v>0.73101000000000005</v>
      </c>
      <c r="F771" s="26">
        <v>0.79764000000000002</v>
      </c>
      <c r="G771" s="30">
        <f xml:space="preserve"> stats_auc_ic_summarypage[[#This Row],[AVG_AUC_TCELL]]/stats_auc_ic_summarypage[[#This Row],[AVG_AUC_SOLIDTUMORS]]</f>
        <v>0.91646607492101706</v>
      </c>
      <c r="H771" s="26">
        <v>-2.8394699999999999</v>
      </c>
      <c r="I771" s="27">
        <v>9.5399999999999999E-3</v>
      </c>
      <c r="J771" s="8">
        <v>-1.69747</v>
      </c>
      <c r="K771" s="8">
        <v>0.65769999999999995</v>
      </c>
      <c r="L771" s="8">
        <v>2.3551700000000002</v>
      </c>
      <c r="M771" s="13">
        <f xml:space="preserve"> stats_auc_ic_summarypage[[#This Row],[AVG_IC50_TCELL]] / stats_auc_ic_summarypage[[#This Row],[AVG_IC50_SOLIDTUMORS]]</f>
        <v>0.27925797288518445</v>
      </c>
      <c r="N771" s="8">
        <v>-9.3349899999999995</v>
      </c>
      <c r="O771" s="20">
        <v>0</v>
      </c>
      <c r="P771" s="10">
        <v>22</v>
      </c>
      <c r="Q771" s="10">
        <v>781</v>
      </c>
      <c r="R771" s="11" t="s">
        <v>21</v>
      </c>
    </row>
    <row r="772" spans="1:18">
      <c r="A772" s="17" t="s">
        <v>519</v>
      </c>
      <c r="B772" s="6" t="s">
        <v>692</v>
      </c>
      <c r="C772" s="17" t="s">
        <v>1398</v>
      </c>
      <c r="D772" s="26">
        <v>-3.4064299999999998</v>
      </c>
      <c r="E772" s="26">
        <v>5.0972999999999997</v>
      </c>
      <c r="F772" s="26">
        <v>8.5037299999999991</v>
      </c>
      <c r="G772" s="30">
        <f xml:space="preserve"> stats_auc_ic_summarypage[[#This Row],[AVG_AUC_TCELL]]/stats_auc_ic_summarypage[[#This Row],[AVG_AUC_SOLIDTUMORS]]</f>
        <v>0.59941931364236634</v>
      </c>
      <c r="H772" s="26">
        <v>-9.7614241308242367</v>
      </c>
      <c r="I772" s="27">
        <v>4.6507962093533905E-10</v>
      </c>
      <c r="J772" s="8">
        <v>-1.6810400000000001</v>
      </c>
      <c r="K772" s="8">
        <v>5.765E-2</v>
      </c>
      <c r="L772" s="8">
        <v>1.7386900000000001</v>
      </c>
      <c r="M772" s="13">
        <f xml:space="preserve"> stats_auc_ic_summarypage[[#This Row],[AVG_IC50_TCELL]] / stats_auc_ic_summarypage[[#This Row],[AVG_IC50_SOLIDTUMORS]]</f>
        <v>3.3157147047489774E-2</v>
      </c>
      <c r="N772" s="8">
        <v>-3.1553630984612213</v>
      </c>
      <c r="O772" s="20">
        <v>1.709884494404868E-3</v>
      </c>
      <c r="P772" s="10">
        <v>23</v>
      </c>
      <c r="Q772" s="10">
        <v>453</v>
      </c>
      <c r="R772" s="11" t="s">
        <v>135</v>
      </c>
    </row>
    <row r="773" spans="1:18">
      <c r="A773" s="17" t="s">
        <v>1399</v>
      </c>
      <c r="B773" s="6" t="s">
        <v>1400</v>
      </c>
      <c r="C773" s="17" t="s">
        <v>1401</v>
      </c>
      <c r="D773" s="26">
        <v>-4.1223099999999997</v>
      </c>
      <c r="E773" s="26">
        <v>6.16838</v>
      </c>
      <c r="F773" s="26">
        <v>10.29069</v>
      </c>
      <c r="G773" s="30">
        <f xml:space="preserve"> stats_auc_ic_summarypage[[#This Row],[AVG_AUC_TCELL]]/stats_auc_ic_summarypage[[#This Row],[AVG_AUC_SOLIDTUMORS]]</f>
        <v>0.59941364476045822</v>
      </c>
      <c r="H773" s="26">
        <v>-7.2917117409811922</v>
      </c>
      <c r="I773" s="27">
        <v>5.5199779379427E-7</v>
      </c>
      <c r="J773" s="8">
        <v>-1.67428</v>
      </c>
      <c r="K773" s="8">
        <v>0.17313999999999999</v>
      </c>
      <c r="L773" s="8">
        <v>1.8474299999999999</v>
      </c>
      <c r="M773" s="13">
        <f xml:space="preserve"> stats_auc_ic_summarypage[[#This Row],[AVG_IC50_TCELL]] / stats_auc_ic_summarypage[[#This Row],[AVG_IC50_SOLIDTUMORS]]</f>
        <v>9.3719383143069018E-2</v>
      </c>
      <c r="N773" s="8">
        <v>-4.4084350133657484</v>
      </c>
      <c r="O773" s="20">
        <v>1.3055554656435598E-5</v>
      </c>
      <c r="P773" s="10">
        <v>19</v>
      </c>
      <c r="Q773" s="10">
        <v>439</v>
      </c>
      <c r="R773" s="11" t="s">
        <v>135</v>
      </c>
    </row>
    <row r="774" spans="1:18">
      <c r="A774" s="17" t="s">
        <v>192</v>
      </c>
      <c r="B774" s="6" t="s">
        <v>1402</v>
      </c>
      <c r="C774" s="17" t="s">
        <v>1403</v>
      </c>
      <c r="D774" s="26">
        <v>0.19728999999999999</v>
      </c>
      <c r="E774" s="26">
        <v>13.722049999999999</v>
      </c>
      <c r="F774" s="26">
        <v>13.524749999999999</v>
      </c>
      <c r="G774" s="30">
        <f xml:space="preserve"> stats_auc_ic_summarypage[[#This Row],[AVG_AUC_TCELL]]/stats_auc_ic_summarypage[[#This Row],[AVG_AUC_SOLIDTUMORS]]</f>
        <v>1.0145880700197785</v>
      </c>
      <c r="H774" s="26">
        <v>0.98341232242410581</v>
      </c>
      <c r="I774" s="27">
        <v>0.33434959046477641</v>
      </c>
      <c r="J774" s="8">
        <v>-1.6732899999999999</v>
      </c>
      <c r="K774" s="8">
        <v>2.4773000000000001</v>
      </c>
      <c r="L774" s="8">
        <v>4.1505900000000002</v>
      </c>
      <c r="M774" s="13">
        <f xml:space="preserve"> stats_auc_ic_summarypage[[#This Row],[AVG_IC50_TCELL]] / stats_auc_ic_summarypage[[#This Row],[AVG_IC50_SOLIDTUMORS]]</f>
        <v>0.59685490496531812</v>
      </c>
      <c r="N774" s="8">
        <v>-1.0994002811829648</v>
      </c>
      <c r="O774" s="20">
        <v>0.27479712281441981</v>
      </c>
      <c r="P774" s="10">
        <v>22</v>
      </c>
      <c r="Q774" s="10">
        <v>418</v>
      </c>
      <c r="R774" s="11" t="s">
        <v>135</v>
      </c>
    </row>
    <row r="775" spans="1:18">
      <c r="A775" s="17" t="s">
        <v>341</v>
      </c>
      <c r="B775" s="6" t="s">
        <v>26</v>
      </c>
      <c r="C775" s="17" t="s">
        <v>1316</v>
      </c>
      <c r="D775" s="26">
        <v>-0.28996</v>
      </c>
      <c r="E775" s="26">
        <v>0.64129999999999998</v>
      </c>
      <c r="F775" s="26">
        <v>0.93125000000000002</v>
      </c>
      <c r="G775" s="30">
        <f xml:space="preserve"> stats_auc_ic_summarypage[[#This Row],[AVG_AUC_TCELL]]/stats_auc_ic_summarypage[[#This Row],[AVG_AUC_SOLIDTUMORS]]</f>
        <v>0.68864429530201343</v>
      </c>
      <c r="H775" s="26">
        <v>-7.4156500000000003</v>
      </c>
      <c r="I775" s="27">
        <v>0</v>
      </c>
      <c r="J775" s="8">
        <v>-1.6646300000000001</v>
      </c>
      <c r="K775" s="8">
        <v>7.1889999999999996E-2</v>
      </c>
      <c r="L775" s="8">
        <v>1.7365200000000001</v>
      </c>
      <c r="M775" s="13">
        <f xml:space="preserve"> stats_auc_ic_summarypage[[#This Row],[AVG_IC50_TCELL]] / stats_auc_ic_summarypage[[#This Row],[AVG_IC50_SOLIDTUMORS]]</f>
        <v>4.1398889733489964E-2</v>
      </c>
      <c r="N775" s="8">
        <v>-23.788070000000001</v>
      </c>
      <c r="O775" s="20">
        <v>0</v>
      </c>
      <c r="P775" s="10">
        <v>23</v>
      </c>
      <c r="Q775" s="10">
        <v>792</v>
      </c>
      <c r="R775" s="11" t="s">
        <v>21</v>
      </c>
    </row>
    <row r="776" spans="1:18">
      <c r="A776" s="17" t="s">
        <v>618</v>
      </c>
      <c r="B776" s="6" t="s">
        <v>1192</v>
      </c>
      <c r="C776" s="17" t="s">
        <v>1404</v>
      </c>
      <c r="D776" s="26">
        <v>1.2990200000000001</v>
      </c>
      <c r="E776" s="26">
        <v>16.62688</v>
      </c>
      <c r="F776" s="26">
        <v>15.327859999999999</v>
      </c>
      <c r="G776" s="30">
        <f xml:space="preserve"> stats_auc_ic_summarypage[[#This Row],[AVG_AUC_TCELL]]/stats_auc_ic_summarypage[[#This Row],[AVG_AUC_SOLIDTUMORS]]</f>
        <v>1.0847489473416381</v>
      </c>
      <c r="H776" s="26">
        <v>2.2276851405477514</v>
      </c>
      <c r="I776" s="27">
        <v>6.0416418241892991E-2</v>
      </c>
      <c r="J776" s="8">
        <v>-1.6612499999999999</v>
      </c>
      <c r="K776" s="8">
        <v>0.80098999999999998</v>
      </c>
      <c r="L776" s="8">
        <v>2.46224</v>
      </c>
      <c r="M776" s="13">
        <f xml:space="preserve"> stats_auc_ic_summarypage[[#This Row],[AVG_IC50_TCELL]] / stats_auc_ic_summarypage[[#This Row],[AVG_IC50_SOLIDTUMORS]]</f>
        <v>0.32530947429982454</v>
      </c>
      <c r="N776" s="8">
        <v>-1.1427588370085275</v>
      </c>
      <c r="O776" s="20">
        <v>0.25587324193599048</v>
      </c>
      <c r="P776" s="10">
        <v>8</v>
      </c>
      <c r="Q776" s="10">
        <v>242</v>
      </c>
      <c r="R776" s="11" t="s">
        <v>135</v>
      </c>
    </row>
    <row r="777" spans="1:18">
      <c r="A777" s="17" t="s">
        <v>1405</v>
      </c>
      <c r="B777" s="6" t="s">
        <v>1406</v>
      </c>
      <c r="C777" s="17" t="s">
        <v>1407</v>
      </c>
      <c r="D777" s="26">
        <v>-1.3610500000000001</v>
      </c>
      <c r="E777" s="26">
        <v>10.71285</v>
      </c>
      <c r="F777" s="26">
        <v>12.0739</v>
      </c>
      <c r="G777" s="30">
        <f xml:space="preserve"> stats_auc_ic_summarypage[[#This Row],[AVG_AUC_TCELL]]/stats_auc_ic_summarypage[[#This Row],[AVG_AUC_SOLIDTUMORS]]</f>
        <v>0.88727337480018875</v>
      </c>
      <c r="H777" s="26">
        <v>-6.6136692190209398</v>
      </c>
      <c r="I777" s="27">
        <v>3.9709109526676368E-6</v>
      </c>
      <c r="J777" s="8">
        <v>-1.65665</v>
      </c>
      <c r="K777" s="8">
        <v>0.89966000000000002</v>
      </c>
      <c r="L777" s="8">
        <v>2.5563099999999999</v>
      </c>
      <c r="M777" s="13">
        <f xml:space="preserve"> stats_auc_ic_summarypage[[#This Row],[AVG_IC50_TCELL]] / stats_auc_ic_summarypage[[#This Row],[AVG_IC50_SOLIDTUMORS]]</f>
        <v>0.35193697165054322</v>
      </c>
      <c r="N777" s="8">
        <v>-10.021173362639811</v>
      </c>
      <c r="O777" s="20">
        <v>1.1370760611746039E-11</v>
      </c>
      <c r="P777" s="10">
        <v>17</v>
      </c>
      <c r="Q777" s="10">
        <v>421</v>
      </c>
      <c r="R777" s="11" t="s">
        <v>135</v>
      </c>
    </row>
    <row r="778" spans="1:18">
      <c r="A778" s="17" t="s">
        <v>22</v>
      </c>
      <c r="B778" s="6" t="s">
        <v>22</v>
      </c>
      <c r="C778" s="17" t="s">
        <v>1408</v>
      </c>
      <c r="D778" s="26">
        <v>-3.4369999999999998E-2</v>
      </c>
      <c r="E778" s="26">
        <v>0.73973999999999995</v>
      </c>
      <c r="F778" s="26">
        <v>0.77410999999999996</v>
      </c>
      <c r="G778" s="30">
        <f xml:space="preserve"> stats_auc_ic_summarypage[[#This Row],[AVG_AUC_TCELL]]/stats_auc_ic_summarypage[[#This Row],[AVG_AUC_SOLIDTUMORS]]</f>
        <v>0.9556006252341398</v>
      </c>
      <c r="H778" s="26">
        <v>-0.60463999999999996</v>
      </c>
      <c r="I778" s="27">
        <v>0.55242999999999998</v>
      </c>
      <c r="J778" s="8">
        <v>-1.65072</v>
      </c>
      <c r="K778" s="8">
        <v>9.3556500000000007</v>
      </c>
      <c r="L778" s="8">
        <v>11.00638</v>
      </c>
      <c r="M778" s="13">
        <f xml:space="preserve"> stats_auc_ic_summarypage[[#This Row],[AVG_IC50_TCELL]] / stats_auc_ic_summarypage[[#This Row],[AVG_IC50_SOLIDTUMORS]]</f>
        <v>0.85002062440148352</v>
      </c>
      <c r="N778" s="8">
        <v>-0.45615</v>
      </c>
      <c r="O778" s="20">
        <v>0.65290999999999999</v>
      </c>
      <c r="P778" s="10">
        <v>20</v>
      </c>
      <c r="Q778" s="10">
        <v>736</v>
      </c>
      <c r="R778" s="11" t="s">
        <v>21</v>
      </c>
    </row>
    <row r="779" spans="1:18">
      <c r="A779" s="17" t="s">
        <v>248</v>
      </c>
      <c r="B779" s="6" t="s">
        <v>228</v>
      </c>
      <c r="C779" s="17" t="s">
        <v>1409</v>
      </c>
      <c r="D779" s="26">
        <v>-0.12703999999999999</v>
      </c>
      <c r="E779" s="26">
        <v>0.57289000000000001</v>
      </c>
      <c r="F779" s="26">
        <v>0.69993000000000005</v>
      </c>
      <c r="G779" s="30">
        <f xml:space="preserve"> stats_auc_ic_summarypage[[#This Row],[AVG_AUC_TCELL]]/stats_auc_ic_summarypage[[#This Row],[AVG_AUC_SOLIDTUMORS]]</f>
        <v>0.8184961353278184</v>
      </c>
      <c r="H779" s="26">
        <v>-3.83249</v>
      </c>
      <c r="I779" s="27">
        <v>8.1999999999999998E-4</v>
      </c>
      <c r="J779" s="8">
        <v>-1.63062</v>
      </c>
      <c r="K779" s="8">
        <v>0.71682999999999997</v>
      </c>
      <c r="L779" s="8">
        <v>2.3474499999999998</v>
      </c>
      <c r="M779" s="13">
        <f xml:space="preserve"> stats_auc_ic_summarypage[[#This Row],[AVG_IC50_TCELL]] / stats_auc_ic_summarypage[[#This Row],[AVG_IC50_SOLIDTUMORS]]</f>
        <v>0.30536539649406802</v>
      </c>
      <c r="N779" s="8">
        <v>-7.2316799999999999</v>
      </c>
      <c r="O779" s="20">
        <v>0</v>
      </c>
      <c r="P779" s="10">
        <v>24</v>
      </c>
      <c r="Q779" s="10">
        <v>776</v>
      </c>
      <c r="R779" s="11" t="s">
        <v>21</v>
      </c>
    </row>
    <row r="780" spans="1:18">
      <c r="A780" s="17" t="s">
        <v>1410</v>
      </c>
      <c r="B780" s="6" t="s">
        <v>1411</v>
      </c>
      <c r="C780" s="17" t="s">
        <v>1412</v>
      </c>
      <c r="D780" s="26">
        <v>-0.44335999999999998</v>
      </c>
      <c r="E780" s="26">
        <v>11.56682</v>
      </c>
      <c r="F780" s="26">
        <v>12.01018</v>
      </c>
      <c r="G780" s="30">
        <f xml:space="preserve"> stats_auc_ic_summarypage[[#This Row],[AVG_AUC_TCELL]]/stats_auc_ic_summarypage[[#This Row],[AVG_AUC_SOLIDTUMORS]]</f>
        <v>0.96308464985537268</v>
      </c>
      <c r="H780" s="26">
        <v>-1.1135516262586573</v>
      </c>
      <c r="I780" s="27">
        <v>0.27963592209993621</v>
      </c>
      <c r="J780" s="8">
        <v>-1.5537099999999999</v>
      </c>
      <c r="K780" s="8">
        <v>0.74438000000000004</v>
      </c>
      <c r="L780" s="8">
        <v>2.2980900000000002</v>
      </c>
      <c r="M780" s="13">
        <f xml:space="preserve"> stats_auc_ic_summarypage[[#This Row],[AVG_IC50_TCELL]] / stats_auc_ic_summarypage[[#This Row],[AVG_IC50_SOLIDTUMORS]]</f>
        <v>0.32391246643952148</v>
      </c>
      <c r="N780" s="8">
        <v>-1.8092892790622592</v>
      </c>
      <c r="O780" s="20">
        <v>7.1169092636325079E-2</v>
      </c>
      <c r="P780" s="10">
        <v>17</v>
      </c>
      <c r="Q780" s="10">
        <v>431</v>
      </c>
      <c r="R780" s="11" t="s">
        <v>135</v>
      </c>
    </row>
    <row r="781" spans="1:18">
      <c r="A781" s="17" t="s">
        <v>22</v>
      </c>
      <c r="B781" s="6" t="s">
        <v>22</v>
      </c>
      <c r="C781" s="17" t="s">
        <v>1413</v>
      </c>
      <c r="D781" s="26">
        <v>-0.19167000000000001</v>
      </c>
      <c r="E781" s="26">
        <v>0.41193999999999997</v>
      </c>
      <c r="F781" s="26">
        <v>0.60360999999999998</v>
      </c>
      <c r="G781" s="30">
        <f xml:space="preserve"> stats_auc_ic_summarypage[[#This Row],[AVG_AUC_TCELL]]/stats_auc_ic_summarypage[[#This Row],[AVG_AUC_SOLIDTUMORS]]</f>
        <v>0.68246052914961641</v>
      </c>
      <c r="H781" s="26">
        <v>-5.8770894602192412</v>
      </c>
      <c r="I781" s="27">
        <v>6.342973134481491E-6</v>
      </c>
      <c r="J781" s="8">
        <v>-1.51485</v>
      </c>
      <c r="K781" s="8">
        <v>0.67725000000000002</v>
      </c>
      <c r="L781" s="8">
        <v>2.1920999999999999</v>
      </c>
      <c r="M781" s="13">
        <f xml:space="preserve"> stats_auc_ic_summarypage[[#This Row],[AVG_IC50_TCELL]] / stats_auc_ic_summarypage[[#This Row],[AVG_IC50_SOLIDTUMORS]]</f>
        <v>0.30895032160941566</v>
      </c>
      <c r="N781" s="8">
        <v>-2.8702809185170355</v>
      </c>
      <c r="O781" s="20">
        <v>7.5637107659559718E-3</v>
      </c>
      <c r="P781" s="10">
        <v>22</v>
      </c>
      <c r="Q781" s="10">
        <v>600</v>
      </c>
      <c r="R781" s="11" t="s">
        <v>28</v>
      </c>
    </row>
    <row r="782" spans="1:18">
      <c r="A782" s="17" t="s">
        <v>1020</v>
      </c>
      <c r="B782" s="6" t="s">
        <v>1414</v>
      </c>
      <c r="C782" s="17" t="s">
        <v>1415</v>
      </c>
      <c r="D782" s="26">
        <v>-0.2077</v>
      </c>
      <c r="E782" s="26">
        <v>14.565860000000001</v>
      </c>
      <c r="F782" s="26">
        <v>14.77356</v>
      </c>
      <c r="G782" s="30">
        <f xml:space="preserve"> stats_auc_ic_summarypage[[#This Row],[AVG_AUC_TCELL]]/stats_auc_ic_summarypage[[#This Row],[AVG_AUC_SOLIDTUMORS]]</f>
        <v>0.98594110018167602</v>
      </c>
      <c r="H782" s="26">
        <v>-0.94430167941586196</v>
      </c>
      <c r="I782" s="27">
        <v>0.35554831086924976</v>
      </c>
      <c r="J782" s="8">
        <v>-1.5087200000000001</v>
      </c>
      <c r="K782" s="8">
        <v>2.36294</v>
      </c>
      <c r="L782" s="8">
        <v>3.8716599999999999</v>
      </c>
      <c r="M782" s="13">
        <f xml:space="preserve"> stats_auc_ic_summarypage[[#This Row],[AVG_IC50_TCELL]] / stats_auc_ic_summarypage[[#This Row],[AVG_IC50_SOLIDTUMORS]]</f>
        <v>0.61031702163929691</v>
      </c>
      <c r="N782" s="8">
        <v>-0.71412527114871327</v>
      </c>
      <c r="O782" s="20">
        <v>0.47824717502735226</v>
      </c>
      <c r="P782" s="10">
        <v>18</v>
      </c>
      <c r="Q782" s="10">
        <v>388</v>
      </c>
      <c r="R782" s="11" t="s">
        <v>135</v>
      </c>
    </row>
    <row r="783" spans="1:18">
      <c r="A783" s="17" t="s">
        <v>1416</v>
      </c>
      <c r="B783" s="6" t="s">
        <v>228</v>
      </c>
      <c r="C783" s="17" t="s">
        <v>1417</v>
      </c>
      <c r="D783" s="26">
        <v>-0.24007999999999999</v>
      </c>
      <c r="E783" s="26">
        <v>0.55310999999999999</v>
      </c>
      <c r="F783" s="26">
        <v>0.79318999999999995</v>
      </c>
      <c r="G783" s="30">
        <f xml:space="preserve"> stats_auc_ic_summarypage[[#This Row],[AVG_AUC_TCELL]]/stats_auc_ic_summarypage[[#This Row],[AVG_AUC_SOLIDTUMORS]]</f>
        <v>0.69732346600436212</v>
      </c>
      <c r="H783" s="26">
        <v>-7.3766129685001225</v>
      </c>
      <c r="I783" s="27">
        <v>1.5726176008636438E-7</v>
      </c>
      <c r="J783" s="8">
        <v>-1.5044900000000001</v>
      </c>
      <c r="K783" s="8">
        <v>2.7199999999999998E-2</v>
      </c>
      <c r="L783" s="8">
        <v>1.53169</v>
      </c>
      <c r="M783" s="13">
        <f xml:space="preserve"> stats_auc_ic_summarypage[[#This Row],[AVG_IC50_TCELL]] / stats_auc_ic_summarypage[[#This Row],[AVG_IC50_SOLIDTUMORS]]</f>
        <v>1.7758162552474716E-2</v>
      </c>
      <c r="N783" s="8">
        <v>-6.5300614927817016</v>
      </c>
      <c r="O783" s="20">
        <v>1.3538882259528623E-10</v>
      </c>
      <c r="P783" s="10">
        <v>23</v>
      </c>
      <c r="Q783" s="10">
        <v>623</v>
      </c>
      <c r="R783" s="11" t="s">
        <v>28</v>
      </c>
    </row>
    <row r="784" spans="1:18">
      <c r="A784" s="17" t="s">
        <v>1276</v>
      </c>
      <c r="B784" s="6" t="s">
        <v>911</v>
      </c>
      <c r="C784" s="17" t="s">
        <v>151</v>
      </c>
      <c r="D784" s="26">
        <v>-0.60555999999999999</v>
      </c>
      <c r="E784" s="26">
        <v>13.704050000000001</v>
      </c>
      <c r="F784" s="26">
        <v>14.309609999999999</v>
      </c>
      <c r="G784" s="30">
        <f xml:space="preserve"> stats_auc_ic_summarypage[[#This Row],[AVG_AUC_TCELL]]/stats_auc_ic_summarypage[[#This Row],[AVG_AUC_SOLIDTUMORS]]</f>
        <v>0.95768158601107933</v>
      </c>
      <c r="H784" s="26">
        <v>-1.3352531621433852</v>
      </c>
      <c r="I784" s="27">
        <v>0.19630874135448331</v>
      </c>
      <c r="J784" s="8">
        <v>-1.4822900000000001</v>
      </c>
      <c r="K784" s="8">
        <v>24.156860000000002</v>
      </c>
      <c r="L784" s="8">
        <v>25.63916</v>
      </c>
      <c r="M784" s="13">
        <f xml:space="preserve"> stats_auc_ic_summarypage[[#This Row],[AVG_IC50_TCELL]] / stats_auc_ic_summarypage[[#This Row],[AVG_IC50_SOLIDTUMORS]]</f>
        <v>0.94218609346016025</v>
      </c>
      <c r="N784" s="8">
        <v>-0.14067955248970743</v>
      </c>
      <c r="O784" s="20">
        <v>0.88940657665602929</v>
      </c>
      <c r="P784" s="10">
        <v>21</v>
      </c>
      <c r="Q784" s="10">
        <v>429</v>
      </c>
      <c r="R784" s="11" t="s">
        <v>135</v>
      </c>
    </row>
    <row r="785" spans="1:18">
      <c r="A785" s="17" t="s">
        <v>22</v>
      </c>
      <c r="B785" s="6" t="s">
        <v>515</v>
      </c>
      <c r="C785" s="17" t="s">
        <v>1418</v>
      </c>
      <c r="D785" s="26">
        <v>-0.26549</v>
      </c>
      <c r="E785" s="26">
        <v>14.63767</v>
      </c>
      <c r="F785" s="26">
        <v>14.90315</v>
      </c>
      <c r="G785" s="30">
        <f xml:space="preserve"> stats_auc_ic_summarypage[[#This Row],[AVG_AUC_TCELL]]/stats_auc_ic_summarypage[[#This Row],[AVG_AUC_SOLIDTUMORS]]</f>
        <v>0.98218631631567821</v>
      </c>
      <c r="H785" s="26">
        <v>-2.1573588030243918</v>
      </c>
      <c r="I785" s="27">
        <v>4.8965465778310166E-2</v>
      </c>
      <c r="J785" s="8">
        <v>-1.4733700000000001</v>
      </c>
      <c r="K785" s="8">
        <v>4.3353799999999998</v>
      </c>
      <c r="L785" s="8">
        <v>5.8087499999999999</v>
      </c>
      <c r="M785" s="13">
        <f xml:space="preserve"> stats_auc_ic_summarypage[[#This Row],[AVG_IC50_TCELL]] / stats_auc_ic_summarypage[[#This Row],[AVG_IC50_SOLIDTUMORS]]</f>
        <v>0.74635334624488914</v>
      </c>
      <c r="N785" s="8">
        <v>-0.25194271271398871</v>
      </c>
      <c r="O785" s="20">
        <v>0.80261513189894251</v>
      </c>
      <c r="P785" s="10">
        <v>8</v>
      </c>
      <c r="Q785" s="10">
        <v>119</v>
      </c>
      <c r="R785" s="11" t="s">
        <v>135</v>
      </c>
    </row>
    <row r="786" spans="1:18">
      <c r="A786" s="17" t="s">
        <v>22</v>
      </c>
      <c r="B786" s="6" t="s">
        <v>515</v>
      </c>
      <c r="C786" s="17" t="s">
        <v>1419</v>
      </c>
      <c r="D786" s="26">
        <v>-0.26024999999999998</v>
      </c>
      <c r="E786" s="26">
        <v>14.625529999999999</v>
      </c>
      <c r="F786" s="26">
        <v>14.88578</v>
      </c>
      <c r="G786" s="30">
        <f xml:space="preserve"> stats_auc_ic_summarypage[[#This Row],[AVG_AUC_TCELL]]/stats_auc_ic_summarypage[[#This Row],[AVG_AUC_SOLIDTUMORS]]</f>
        <v>0.98251687180651592</v>
      </c>
      <c r="H786" s="26">
        <v>-1.4080449768612009</v>
      </c>
      <c r="I786" s="27">
        <v>0.17724638833123352</v>
      </c>
      <c r="J786" s="8">
        <v>-1.4592000000000001</v>
      </c>
      <c r="K786" s="8">
        <v>4.70038</v>
      </c>
      <c r="L786" s="8">
        <v>6.1595800000000001</v>
      </c>
      <c r="M786" s="13">
        <f xml:space="preserve"> stats_auc_ic_summarypage[[#This Row],[AVG_IC50_TCELL]] / stats_auc_ic_summarypage[[#This Row],[AVG_IC50_SOLIDTUMORS]]</f>
        <v>0.76310073089398955</v>
      </c>
      <c r="N786" s="8">
        <v>-0.38915712461481428</v>
      </c>
      <c r="O786" s="20">
        <v>0.70097462173252922</v>
      </c>
      <c r="P786" s="10">
        <v>13</v>
      </c>
      <c r="Q786" s="10">
        <v>400</v>
      </c>
      <c r="R786" s="11" t="s">
        <v>135</v>
      </c>
    </row>
    <row r="787" spans="1:18">
      <c r="A787" s="17" t="s">
        <v>1420</v>
      </c>
      <c r="B787" s="6" t="s">
        <v>1421</v>
      </c>
      <c r="C787" s="17" t="s">
        <v>1422</v>
      </c>
      <c r="D787" s="26">
        <v>-1.2167399999999999</v>
      </c>
      <c r="E787" s="26">
        <v>10.57267</v>
      </c>
      <c r="F787" s="26">
        <v>11.78941</v>
      </c>
      <c r="G787" s="30">
        <f xml:space="preserve"> stats_auc_ic_summarypage[[#This Row],[AVG_AUC_TCELL]]/stats_auc_ic_summarypage[[#This Row],[AVG_AUC_SOLIDTUMORS]]</f>
        <v>0.89679381750231779</v>
      </c>
      <c r="H787" s="26">
        <v>-6.4737434086893781</v>
      </c>
      <c r="I787" s="27">
        <v>1.3162958073566038E-2</v>
      </c>
      <c r="J787" s="8">
        <v>-1.4531400000000001</v>
      </c>
      <c r="K787" s="8">
        <v>0.81247000000000003</v>
      </c>
      <c r="L787" s="8">
        <v>2.2656000000000001</v>
      </c>
      <c r="M787" s="13">
        <f xml:space="preserve"> stats_auc_ic_summarypage[[#This Row],[AVG_IC50_TCELL]] / stats_auc_ic_summarypage[[#This Row],[AVG_IC50_SOLIDTUMORS]]</f>
        <v>0.35861140536723163</v>
      </c>
      <c r="N787" s="8">
        <v>-7.1033763736310096</v>
      </c>
      <c r="O787" s="20">
        <v>3.1991930303805318E-8</v>
      </c>
      <c r="P787" s="10">
        <v>3</v>
      </c>
      <c r="Q787" s="10">
        <v>170</v>
      </c>
      <c r="R787" s="11" t="s">
        <v>135</v>
      </c>
    </row>
    <row r="788" spans="1:18">
      <c r="A788" s="17" t="s">
        <v>22</v>
      </c>
      <c r="B788" s="6" t="s">
        <v>1423</v>
      </c>
      <c r="C788" s="17" t="s">
        <v>1424</v>
      </c>
      <c r="D788" s="26">
        <v>-1.32216</v>
      </c>
      <c r="E788" s="26">
        <v>7.4359500000000001</v>
      </c>
      <c r="F788" s="26">
        <v>8.7581199999999999</v>
      </c>
      <c r="G788" s="30">
        <f xml:space="preserve"> stats_auc_ic_summarypage[[#This Row],[AVG_AUC_TCELL]]/stats_auc_ic_summarypage[[#This Row],[AVG_AUC_SOLIDTUMORS]]</f>
        <v>0.84903495270674534</v>
      </c>
      <c r="H788" s="26">
        <v>-5.7231660280443348</v>
      </c>
      <c r="I788" s="27">
        <v>1.1497262391435519E-5</v>
      </c>
      <c r="J788" s="8">
        <v>-1.44699</v>
      </c>
      <c r="K788" s="8">
        <v>0.31346000000000002</v>
      </c>
      <c r="L788" s="8">
        <v>1.7604500000000001</v>
      </c>
      <c r="M788" s="13">
        <f xml:space="preserve"> stats_auc_ic_summarypage[[#This Row],[AVG_IC50_TCELL]] / stats_auc_ic_summarypage[[#This Row],[AVG_IC50_SOLIDTUMORS]]</f>
        <v>0.17805674685449743</v>
      </c>
      <c r="N788" s="8">
        <v>-1.2621956761271877</v>
      </c>
      <c r="O788" s="20">
        <v>0.20763194969283041</v>
      </c>
      <c r="P788" s="10">
        <v>19</v>
      </c>
      <c r="Q788" s="10">
        <v>390</v>
      </c>
      <c r="R788" s="11" t="s">
        <v>135</v>
      </c>
    </row>
    <row r="789" spans="1:18">
      <c r="A789" s="17" t="s">
        <v>1425</v>
      </c>
      <c r="B789" s="6" t="s">
        <v>1426</v>
      </c>
      <c r="C789" s="17" t="s">
        <v>1427</v>
      </c>
      <c r="D789" s="26">
        <v>0.42752000000000001</v>
      </c>
      <c r="E789" s="26">
        <v>10.00835</v>
      </c>
      <c r="F789" s="26">
        <v>9.5808300000000006</v>
      </c>
      <c r="G789" s="30">
        <f xml:space="preserve"> stats_auc_ic_summarypage[[#This Row],[AVG_AUC_TCELL]]/stats_auc_ic_summarypage[[#This Row],[AVG_AUC_SOLIDTUMORS]]</f>
        <v>1.0446224387657437</v>
      </c>
      <c r="H789" s="26">
        <v>0.84327771080337144</v>
      </c>
      <c r="I789" s="27">
        <v>0.40883545196377791</v>
      </c>
      <c r="J789" s="8">
        <v>-1.42405</v>
      </c>
      <c r="K789" s="8">
        <v>11.829319999999999</v>
      </c>
      <c r="L789" s="8">
        <v>13.25337</v>
      </c>
      <c r="M789" s="13">
        <f xml:space="preserve"> stats_auc_ic_summarypage[[#This Row],[AVG_IC50_TCELL]] / stats_auc_ic_summarypage[[#This Row],[AVG_IC50_SOLIDTUMORS]]</f>
        <v>0.89255185662212699</v>
      </c>
      <c r="N789" s="8">
        <v>-0.34880032105248499</v>
      </c>
      <c r="O789" s="20">
        <v>0.730546651958212</v>
      </c>
      <c r="P789" s="10">
        <v>20</v>
      </c>
      <c r="Q789" s="10">
        <v>437</v>
      </c>
      <c r="R789" s="11" t="s">
        <v>135</v>
      </c>
    </row>
    <row r="790" spans="1:18">
      <c r="A790" s="17" t="s">
        <v>22</v>
      </c>
      <c r="B790" s="6" t="s">
        <v>515</v>
      </c>
      <c r="C790" s="17" t="s">
        <v>1428</v>
      </c>
      <c r="D790" s="26">
        <v>-0.10174999999999999</v>
      </c>
      <c r="E790" s="26">
        <v>15.097569999999999</v>
      </c>
      <c r="F790" s="26">
        <v>15.19932</v>
      </c>
      <c r="G790" s="30">
        <f xml:space="preserve"> stats_auc_ic_summarypage[[#This Row],[AVG_AUC_TCELL]]/stats_auc_ic_summarypage[[#This Row],[AVG_AUC_SOLIDTUMORS]]</f>
        <v>0.99330562156728053</v>
      </c>
      <c r="H790" s="26">
        <v>-0.28182369215914466</v>
      </c>
      <c r="I790" s="27">
        <v>0.78632586248851266</v>
      </c>
      <c r="J790" s="8">
        <v>-1.42228</v>
      </c>
      <c r="K790" s="8">
        <v>0.58818000000000004</v>
      </c>
      <c r="L790" s="8">
        <v>2.0104600000000001</v>
      </c>
      <c r="M790" s="13">
        <f xml:space="preserve"> stats_auc_ic_summarypage[[#This Row],[AVG_IC50_TCELL]] / stats_auc_ic_summarypage[[#This Row],[AVG_IC50_SOLIDTUMORS]]</f>
        <v>0.29255991166200768</v>
      </c>
      <c r="N790" s="8">
        <v>-1.1765415433613458</v>
      </c>
      <c r="O790" s="20">
        <v>0.24220973134628832</v>
      </c>
      <c r="P790" s="10">
        <v>6</v>
      </c>
      <c r="Q790" s="10">
        <v>120</v>
      </c>
      <c r="R790" s="11" t="s">
        <v>135</v>
      </c>
    </row>
    <row r="791" spans="1:18">
      <c r="A791" s="17" t="s">
        <v>1429</v>
      </c>
      <c r="B791" s="6" t="s">
        <v>19</v>
      </c>
      <c r="C791" s="17" t="s">
        <v>1430</v>
      </c>
      <c r="D791" s="26">
        <v>-4.8039999999999999E-2</v>
      </c>
      <c r="E791" s="26">
        <v>0.64719000000000004</v>
      </c>
      <c r="F791" s="26">
        <v>0.69523999999999997</v>
      </c>
      <c r="G791" s="30">
        <f xml:space="preserve"> stats_auc_ic_summarypage[[#This Row],[AVG_AUC_TCELL]]/stats_auc_ic_summarypage[[#This Row],[AVG_AUC_SOLIDTUMORS]]</f>
        <v>0.93088717565157364</v>
      </c>
      <c r="H791" s="26">
        <v>-2.4074399999999998</v>
      </c>
      <c r="I791" s="27">
        <v>2.4049999999999998E-2</v>
      </c>
      <c r="J791" s="8">
        <v>-1.3745400000000001</v>
      </c>
      <c r="K791" s="8">
        <v>1.8872500000000001</v>
      </c>
      <c r="L791" s="8">
        <v>3.26179</v>
      </c>
      <c r="M791" s="13">
        <f xml:space="preserve"> stats_auc_ic_summarypage[[#This Row],[AVG_IC50_TCELL]] / stats_auc_ic_summarypage[[#This Row],[AVG_IC50_SOLIDTUMORS]]</f>
        <v>0.57859334905067461</v>
      </c>
      <c r="N791" s="8">
        <v>-5.2220800000000001</v>
      </c>
      <c r="O791" s="20">
        <v>0</v>
      </c>
      <c r="P791" s="10">
        <v>24</v>
      </c>
      <c r="Q791" s="10">
        <v>765</v>
      </c>
      <c r="R791" s="11" t="s">
        <v>21</v>
      </c>
    </row>
    <row r="792" spans="1:18">
      <c r="A792" s="17" t="s">
        <v>1431</v>
      </c>
      <c r="B792" s="6" t="s">
        <v>1432</v>
      </c>
      <c r="C792" s="17" t="s">
        <v>1433</v>
      </c>
      <c r="D792" s="26">
        <v>1.159E-2</v>
      </c>
      <c r="E792" s="26">
        <v>11.11942</v>
      </c>
      <c r="F792" s="26">
        <v>11.10783</v>
      </c>
      <c r="G792" s="30">
        <f xml:space="preserve"> stats_auc_ic_summarypage[[#This Row],[AVG_AUC_TCELL]]/stats_auc_ic_summarypage[[#This Row],[AVG_AUC_SOLIDTUMORS]]</f>
        <v>1.0010434081184174</v>
      </c>
      <c r="H792" s="26">
        <v>3.4883457324177032E-2</v>
      </c>
      <c r="I792" s="27">
        <v>0.97257003921259133</v>
      </c>
      <c r="J792" s="8">
        <v>-1.3329800000000001</v>
      </c>
      <c r="K792" s="8">
        <v>1.4541599999999999</v>
      </c>
      <c r="L792" s="8">
        <v>2.78714</v>
      </c>
      <c r="M792" s="13">
        <f xml:space="preserve"> stats_auc_ic_summarypage[[#This Row],[AVG_IC50_TCELL]] / stats_auc_ic_summarypage[[#This Row],[AVG_IC50_SOLIDTUMORS]]</f>
        <v>0.52173913043478259</v>
      </c>
      <c r="N792" s="8">
        <v>-1.3584238882370281</v>
      </c>
      <c r="O792" s="20">
        <v>0.1752575787963323</v>
      </c>
      <c r="P792" s="10">
        <v>16</v>
      </c>
      <c r="Q792" s="10">
        <v>428</v>
      </c>
      <c r="R792" s="11" t="s">
        <v>135</v>
      </c>
    </row>
    <row r="793" spans="1:18">
      <c r="A793" s="17" t="s">
        <v>1434</v>
      </c>
      <c r="B793" s="6" t="s">
        <v>58</v>
      </c>
      <c r="C793" s="17" t="s">
        <v>1422</v>
      </c>
      <c r="D793" s="26">
        <v>-2.5350000000000001E-2</v>
      </c>
      <c r="E793" s="26">
        <v>0.80240999999999996</v>
      </c>
      <c r="F793" s="26">
        <v>0.82776000000000005</v>
      </c>
      <c r="G793" s="30">
        <f xml:space="preserve"> stats_auc_ic_summarypage[[#This Row],[AVG_AUC_TCELL]]/stats_auc_ic_summarypage[[#This Row],[AVG_AUC_SOLIDTUMORS]]</f>
        <v>0.96937518121194532</v>
      </c>
      <c r="H793" s="26">
        <v>-1.00431</v>
      </c>
      <c r="I793" s="27">
        <v>0.32508999999999999</v>
      </c>
      <c r="J793" s="8">
        <v>-1.3296699999999999</v>
      </c>
      <c r="K793" s="8">
        <v>2.0036700000000001</v>
      </c>
      <c r="L793" s="8">
        <v>3.3333400000000002</v>
      </c>
      <c r="M793" s="13">
        <f xml:space="preserve"> stats_auc_ic_summarypage[[#This Row],[AVG_IC50_TCELL]] / stats_auc_ic_summarypage[[#This Row],[AVG_IC50_SOLIDTUMORS]]</f>
        <v>0.60109979780040435</v>
      </c>
      <c r="N793" s="8">
        <v>-1.35703</v>
      </c>
      <c r="O793" s="20">
        <v>0.18509999999999999</v>
      </c>
      <c r="P793" s="10">
        <v>20</v>
      </c>
      <c r="Q793" s="10">
        <v>260</v>
      </c>
      <c r="R793" s="11" t="s">
        <v>21</v>
      </c>
    </row>
    <row r="794" spans="1:18">
      <c r="A794" s="17" t="s">
        <v>1078</v>
      </c>
      <c r="B794" s="6" t="s">
        <v>228</v>
      </c>
      <c r="C794" s="17" t="s">
        <v>1166</v>
      </c>
      <c r="D794" s="26">
        <v>-1.89E-2</v>
      </c>
      <c r="E794" s="26">
        <v>0.91276999999999997</v>
      </c>
      <c r="F794" s="26">
        <v>0.93166000000000004</v>
      </c>
      <c r="G794" s="30">
        <f xml:space="preserve"> stats_auc_ic_summarypage[[#This Row],[AVG_AUC_TCELL]]/stats_auc_ic_summarypage[[#This Row],[AVG_AUC_SOLIDTUMORS]]</f>
        <v>0.97972436296503007</v>
      </c>
      <c r="H794" s="26">
        <v>-2.4559561423704941</v>
      </c>
      <c r="I794" s="27">
        <v>2.0794604081587422E-2</v>
      </c>
      <c r="J794" s="8">
        <v>-1.3107200000000001</v>
      </c>
      <c r="K794" s="8">
        <v>6.0839999999999998E-2</v>
      </c>
      <c r="L794" s="8">
        <v>1.3715599999999999</v>
      </c>
      <c r="M794" s="13">
        <f xml:space="preserve"> stats_auc_ic_summarypage[[#This Row],[AVG_IC50_TCELL]] / stats_auc_ic_summarypage[[#This Row],[AVG_IC50_SOLIDTUMORS]]</f>
        <v>4.4358249001137391E-2</v>
      </c>
      <c r="N794" s="8">
        <v>-6.9115720082965844</v>
      </c>
      <c r="O794" s="20">
        <v>1.1547547569948974E-11</v>
      </c>
      <c r="P794" s="10">
        <v>23</v>
      </c>
      <c r="Q794" s="10">
        <v>631</v>
      </c>
      <c r="R794" s="11" t="s">
        <v>28</v>
      </c>
    </row>
    <row r="795" spans="1:18">
      <c r="A795" s="17" t="s">
        <v>1435</v>
      </c>
      <c r="B795" s="6" t="s">
        <v>1436</v>
      </c>
      <c r="C795" s="17" t="s">
        <v>1437</v>
      </c>
      <c r="D795" s="26">
        <v>-2.1963400000000002</v>
      </c>
      <c r="E795" s="26">
        <v>7.2637799999999997</v>
      </c>
      <c r="F795" s="26">
        <v>9.4601199999999999</v>
      </c>
      <c r="G795" s="30">
        <f xml:space="preserve"> stats_auc_ic_summarypage[[#This Row],[AVG_AUC_TCELL]]/stats_auc_ic_summarypage[[#This Row],[AVG_AUC_SOLIDTUMORS]]</f>
        <v>0.76783169769516668</v>
      </c>
      <c r="H795" s="26">
        <v>-6.7526689775903037</v>
      </c>
      <c r="I795" s="27">
        <v>4.9934020454744732E-7</v>
      </c>
      <c r="J795" s="8">
        <v>-1.2805200000000001</v>
      </c>
      <c r="K795" s="8">
        <v>0.20824000000000001</v>
      </c>
      <c r="L795" s="8">
        <v>1.4887600000000001</v>
      </c>
      <c r="M795" s="13">
        <f xml:space="preserve"> stats_auc_ic_summarypage[[#This Row],[AVG_IC50_TCELL]] / stats_auc_ic_summarypage[[#This Row],[AVG_IC50_SOLIDTUMORS]]</f>
        <v>0.13987479513151885</v>
      </c>
      <c r="N795" s="8">
        <v>-2.4273089483744266</v>
      </c>
      <c r="O795" s="20">
        <v>1.5593951399439494E-2</v>
      </c>
      <c r="P795" s="10">
        <v>23</v>
      </c>
      <c r="Q795" s="10">
        <v>449</v>
      </c>
      <c r="R795" s="11" t="s">
        <v>135</v>
      </c>
    </row>
    <row r="796" spans="1:18">
      <c r="A796" s="17" t="s">
        <v>22</v>
      </c>
      <c r="B796" s="6" t="s">
        <v>785</v>
      </c>
      <c r="C796" s="17" t="s">
        <v>1438</v>
      </c>
      <c r="D796" s="26">
        <v>-4.1372999999999998</v>
      </c>
      <c r="E796" s="26">
        <v>6.4108099999999997</v>
      </c>
      <c r="F796" s="26">
        <v>10.548109999999999</v>
      </c>
      <c r="G796" s="30">
        <f xml:space="preserve"> stats_auc_ic_summarypage[[#This Row],[AVG_AUC_TCELL]]/stats_auc_ic_summarypage[[#This Row],[AVG_AUC_SOLIDTUMORS]]</f>
        <v>0.60776859551142337</v>
      </c>
      <c r="H796" s="26">
        <v>-14.597464721937051</v>
      </c>
      <c r="I796" s="27">
        <v>4.7885982653325783E-15</v>
      </c>
      <c r="J796" s="8">
        <v>-1.2702100000000001</v>
      </c>
      <c r="K796" s="8">
        <v>6.9709999999999994E-2</v>
      </c>
      <c r="L796" s="8">
        <v>1.33992</v>
      </c>
      <c r="M796" s="13">
        <f xml:space="preserve"> stats_auc_ic_summarypage[[#This Row],[AVG_IC50_TCELL]] / stats_auc_ic_summarypage[[#This Row],[AVG_IC50_SOLIDTUMORS]]</f>
        <v>5.2025494059346825E-2</v>
      </c>
      <c r="N796" s="8">
        <v>-1.7881239999073149</v>
      </c>
      <c r="O796" s="20">
        <v>7.4433010621556203E-2</v>
      </c>
      <c r="P796" s="10">
        <v>22</v>
      </c>
      <c r="Q796" s="10">
        <v>448</v>
      </c>
      <c r="R796" s="11" t="s">
        <v>135</v>
      </c>
    </row>
    <row r="797" spans="1:18">
      <c r="A797" s="17" t="s">
        <v>22</v>
      </c>
      <c r="B797" s="6" t="s">
        <v>22</v>
      </c>
      <c r="C797" s="17" t="s">
        <v>1183</v>
      </c>
      <c r="D797" s="26">
        <v>3.6600000000000001E-3</v>
      </c>
      <c r="E797" s="26">
        <v>0.58948</v>
      </c>
      <c r="F797" s="26">
        <v>0.58582000000000001</v>
      </c>
      <c r="G797" s="30">
        <f xml:space="preserve"> stats_auc_ic_summarypage[[#This Row],[AVG_AUC_TCELL]]/stats_auc_ic_summarypage[[#This Row],[AVG_AUC_SOLIDTUMORS]]</f>
        <v>1.0062476528626541</v>
      </c>
      <c r="H797" s="26">
        <v>0.17307</v>
      </c>
      <c r="I797" s="27">
        <v>0.86397000000000002</v>
      </c>
      <c r="J797" s="8">
        <v>-1.2666900000000001</v>
      </c>
      <c r="K797" s="8">
        <v>0.63629000000000002</v>
      </c>
      <c r="L797" s="8">
        <v>1.9029799999999999</v>
      </c>
      <c r="M797" s="13">
        <f xml:space="preserve"> stats_auc_ic_summarypage[[#This Row],[AVG_IC50_TCELL]] / stats_auc_ic_summarypage[[#This Row],[AVG_IC50_SOLIDTUMORS]]</f>
        <v>0.33436504850287446</v>
      </c>
      <c r="N797" s="8">
        <v>-3.37649</v>
      </c>
      <c r="O797" s="20">
        <v>7.6999999999999996E-4</v>
      </c>
      <c r="P797" s="10">
        <v>23</v>
      </c>
      <c r="Q797" s="10">
        <v>785</v>
      </c>
      <c r="R797" s="11" t="s">
        <v>21</v>
      </c>
    </row>
    <row r="798" spans="1:18">
      <c r="A798" s="17" t="s">
        <v>1068</v>
      </c>
      <c r="B798" s="6" t="s">
        <v>1069</v>
      </c>
      <c r="C798" s="17" t="s">
        <v>1439</v>
      </c>
      <c r="D798" s="26">
        <v>4.1579999999999999E-2</v>
      </c>
      <c r="E798" s="26">
        <v>14.94774</v>
      </c>
      <c r="F798" s="26">
        <v>14.90615</v>
      </c>
      <c r="G798" s="30">
        <f xml:space="preserve"> stats_auc_ic_summarypage[[#This Row],[AVG_AUC_TCELL]]/stats_auc_ic_summarypage[[#This Row],[AVG_AUC_SOLIDTUMORS]]</f>
        <v>1.0027901235396128</v>
      </c>
      <c r="H798" s="26">
        <v>0.23073676687031078</v>
      </c>
      <c r="I798" s="27">
        <v>0.81990483455032104</v>
      </c>
      <c r="J798" s="8">
        <v>-1.24712</v>
      </c>
      <c r="K798" s="8">
        <v>4.0802300000000002</v>
      </c>
      <c r="L798" s="8">
        <v>5.32735</v>
      </c>
      <c r="M798" s="13">
        <f xml:space="preserve"> stats_auc_ic_summarypage[[#This Row],[AVG_IC50_TCELL]] / stats_auc_ic_summarypage[[#This Row],[AVG_IC50_SOLIDTUMORS]]</f>
        <v>0.76590237172327713</v>
      </c>
      <c r="N798" s="8">
        <v>-0.3299297349461715</v>
      </c>
      <c r="O798" s="20">
        <v>0.74413891193299286</v>
      </c>
      <c r="P798" s="10">
        <v>17</v>
      </c>
      <c r="Q798" s="10">
        <v>366</v>
      </c>
      <c r="R798" s="11" t="s">
        <v>135</v>
      </c>
    </row>
    <row r="799" spans="1:18">
      <c r="A799" s="17" t="s">
        <v>1416</v>
      </c>
      <c r="B799" s="6" t="s">
        <v>228</v>
      </c>
      <c r="C799" s="17" t="s">
        <v>1440</v>
      </c>
      <c r="D799" s="26">
        <v>-0.25469999999999998</v>
      </c>
      <c r="E799" s="26">
        <v>0.48703999999999997</v>
      </c>
      <c r="F799" s="26">
        <v>0.74173999999999995</v>
      </c>
      <c r="G799" s="30">
        <f xml:space="preserve"> stats_auc_ic_summarypage[[#This Row],[AVG_AUC_TCELL]]/stats_auc_ic_summarypage[[#This Row],[AVG_AUC_SOLIDTUMORS]]</f>
        <v>0.65661822201849707</v>
      </c>
      <c r="H799" s="26">
        <v>-9.5878676073180245</v>
      </c>
      <c r="I799" s="27">
        <v>8.786438496881872E-10</v>
      </c>
      <c r="J799" s="8">
        <v>-1.23929</v>
      </c>
      <c r="K799" s="8">
        <v>8.7799999999999996E-3</v>
      </c>
      <c r="L799" s="8">
        <v>1.24807</v>
      </c>
      <c r="M799" s="13">
        <f xml:space="preserve"> stats_auc_ic_summarypage[[#This Row],[AVG_IC50_TCELL]] / stats_auc_ic_summarypage[[#This Row],[AVG_IC50_SOLIDTUMORS]]</f>
        <v>7.0348618266603633E-3</v>
      </c>
      <c r="N799" s="8">
        <v>-3.8126858944784523</v>
      </c>
      <c r="O799" s="20">
        <v>1.5109987483688921E-4</v>
      </c>
      <c r="P799" s="10">
        <v>23</v>
      </c>
      <c r="Q799" s="10">
        <v>625</v>
      </c>
      <c r="R799" s="11" t="s">
        <v>28</v>
      </c>
    </row>
    <row r="800" spans="1:18">
      <c r="A800" s="17" t="s">
        <v>22</v>
      </c>
      <c r="B800" s="6" t="s">
        <v>1441</v>
      </c>
      <c r="C800" s="17" t="s">
        <v>1442</v>
      </c>
      <c r="D800" s="26">
        <v>-1.2904899999999999</v>
      </c>
      <c r="E800" s="26">
        <v>11.211460000000001</v>
      </c>
      <c r="F800" s="26">
        <v>12.501950000000001</v>
      </c>
      <c r="G800" s="30">
        <f xml:space="preserve"> stats_auc_ic_summarypage[[#This Row],[AVG_AUC_TCELL]]/stats_auc_ic_summarypage[[#This Row],[AVG_AUC_SOLIDTUMORS]]</f>
        <v>0.89677690280316269</v>
      </c>
      <c r="H800" s="26">
        <v>-4.5004967469721713</v>
      </c>
      <c r="I800" s="27">
        <v>1.9423772071742917E-4</v>
      </c>
      <c r="J800" s="8">
        <v>-1.2333000000000001</v>
      </c>
      <c r="K800" s="8">
        <v>9.1336399999999998</v>
      </c>
      <c r="L800" s="8">
        <v>10.366949999999999</v>
      </c>
      <c r="M800" s="13">
        <f xml:space="preserve"> stats_auc_ic_summarypage[[#This Row],[AVG_IC50_TCELL]] / stats_auc_ic_summarypage[[#This Row],[AVG_IC50_SOLIDTUMORS]]</f>
        <v>0.88103444118086804</v>
      </c>
      <c r="N800" s="8">
        <v>-0.26949162732304593</v>
      </c>
      <c r="O800" s="20">
        <v>0.79040577240423571</v>
      </c>
      <c r="P800" s="10">
        <v>20</v>
      </c>
      <c r="Q800" s="10">
        <v>416</v>
      </c>
      <c r="R800" s="11" t="s">
        <v>135</v>
      </c>
    </row>
    <row r="801" spans="1:18">
      <c r="A801" s="17" t="s">
        <v>1262</v>
      </c>
      <c r="B801" s="6" t="s">
        <v>1443</v>
      </c>
      <c r="C801" s="17" t="s">
        <v>1444</v>
      </c>
      <c r="D801" s="26">
        <v>-4.2648200000000003</v>
      </c>
      <c r="E801" s="26">
        <v>7.0160999999999998</v>
      </c>
      <c r="F801" s="26">
        <v>11.28092</v>
      </c>
      <c r="G801" s="30">
        <f xml:space="preserve"> stats_auc_ic_summarypage[[#This Row],[AVG_AUC_TCELL]]/stats_auc_ic_summarypage[[#This Row],[AVG_AUC_SOLIDTUMORS]]</f>
        <v>0.62194395492566212</v>
      </c>
      <c r="H801" s="26">
        <v>-6.3781677257138254</v>
      </c>
      <c r="I801" s="27">
        <v>1.2618470361074364E-5</v>
      </c>
      <c r="J801" s="8">
        <v>-1.2300800000000001</v>
      </c>
      <c r="K801" s="8">
        <v>1.6199999999999999E-2</v>
      </c>
      <c r="L801" s="8">
        <v>1.2462800000000001</v>
      </c>
      <c r="M801" s="13">
        <f xml:space="preserve"> stats_auc_ic_summarypage[[#This Row],[AVG_IC50_TCELL]] / stats_auc_ic_summarypage[[#This Row],[AVG_IC50_SOLIDTUMORS]]</f>
        <v>1.2998684083833487E-2</v>
      </c>
      <c r="N801" s="8">
        <v>-1.6392594880129372</v>
      </c>
      <c r="O801" s="20">
        <v>0.10194727804220158</v>
      </c>
      <c r="P801" s="10">
        <v>15</v>
      </c>
      <c r="Q801" s="10">
        <v>400</v>
      </c>
      <c r="R801" s="11" t="s">
        <v>135</v>
      </c>
    </row>
    <row r="802" spans="1:18">
      <c r="A802" s="17" t="s">
        <v>1445</v>
      </c>
      <c r="B802" s="6" t="s">
        <v>26</v>
      </c>
      <c r="C802" s="17" t="s">
        <v>1446</v>
      </c>
      <c r="D802" s="26">
        <v>-0.20935000000000001</v>
      </c>
      <c r="E802" s="26">
        <v>0.56464000000000003</v>
      </c>
      <c r="F802" s="26">
        <v>0.77398999999999996</v>
      </c>
      <c r="G802" s="30">
        <f xml:space="preserve"> stats_auc_ic_summarypage[[#This Row],[AVG_AUC_TCELL]]/stats_auc_ic_summarypage[[#This Row],[AVG_AUC_SOLIDTUMORS]]</f>
        <v>0.72951846923086872</v>
      </c>
      <c r="H802" s="26">
        <v>-5.7798898868262381</v>
      </c>
      <c r="I802" s="27">
        <v>7.2497734387650266E-6</v>
      </c>
      <c r="J802" s="8">
        <v>-1.1857500000000001</v>
      </c>
      <c r="K802" s="8">
        <v>1.8028299999999999</v>
      </c>
      <c r="L802" s="8">
        <v>2.9885799999999998</v>
      </c>
      <c r="M802" s="13">
        <f xml:space="preserve"> stats_auc_ic_summarypage[[#This Row],[AVG_IC50_TCELL]] / stats_auc_ic_summarypage[[#This Row],[AVG_IC50_SOLIDTUMORS]]</f>
        <v>0.60323966566061471</v>
      </c>
      <c r="N802" s="8">
        <v>-0.67054321582283183</v>
      </c>
      <c r="O802" s="20">
        <v>0.50880692712247333</v>
      </c>
      <c r="P802" s="10">
        <v>23</v>
      </c>
      <c r="Q802" s="10">
        <v>626</v>
      </c>
      <c r="R802" s="11" t="s">
        <v>28</v>
      </c>
    </row>
    <row r="803" spans="1:18">
      <c r="A803" s="17" t="s">
        <v>1447</v>
      </c>
      <c r="B803" s="6" t="s">
        <v>1448</v>
      </c>
      <c r="C803" s="17" t="s">
        <v>1449</v>
      </c>
      <c r="D803" s="26">
        <v>-2.4710000000000001</v>
      </c>
      <c r="E803" s="26">
        <v>7.3348899999999997</v>
      </c>
      <c r="F803" s="26">
        <v>9.8058899999999998</v>
      </c>
      <c r="G803" s="30">
        <f xml:space="preserve"> stats_auc_ic_summarypage[[#This Row],[AVG_AUC_TCELL]]/stats_auc_ic_summarypage[[#This Row],[AVG_AUC_SOLIDTUMORS]]</f>
        <v>0.74800859483432913</v>
      </c>
      <c r="H803" s="26">
        <v>-7.7925780366142989</v>
      </c>
      <c r="I803" s="27">
        <v>8.4548515359522432E-8</v>
      </c>
      <c r="J803" s="8">
        <v>-1.16916</v>
      </c>
      <c r="K803" s="8">
        <v>6.0080000000000001E-2</v>
      </c>
      <c r="L803" s="8">
        <v>1.2292400000000001</v>
      </c>
      <c r="M803" s="13">
        <f xml:space="preserve"> stats_auc_ic_summarypage[[#This Row],[AVG_IC50_TCELL]] / stats_auc_ic_summarypage[[#This Row],[AVG_IC50_SOLIDTUMORS]]</f>
        <v>4.88757280921545E-2</v>
      </c>
      <c r="N803" s="8">
        <v>-4.936800434055602</v>
      </c>
      <c r="O803" s="20">
        <v>1.120594142247332E-6</v>
      </c>
      <c r="P803" s="10">
        <v>20</v>
      </c>
      <c r="Q803" s="10">
        <v>449</v>
      </c>
      <c r="R803" s="11" t="s">
        <v>135</v>
      </c>
    </row>
    <row r="804" spans="1:18">
      <c r="A804" s="17" t="s">
        <v>22</v>
      </c>
      <c r="B804" s="6" t="s">
        <v>22</v>
      </c>
      <c r="C804" s="17" t="s">
        <v>1450</v>
      </c>
      <c r="D804" s="26">
        <v>-3.9609999999999999E-2</v>
      </c>
      <c r="E804" s="26">
        <v>0.73175000000000001</v>
      </c>
      <c r="F804" s="26">
        <v>0.77136000000000005</v>
      </c>
      <c r="G804" s="30">
        <f xml:space="preserve"> stats_auc_ic_summarypage[[#This Row],[AVG_AUC_TCELL]]/stats_auc_ic_summarypage[[#This Row],[AVG_AUC_SOLIDTUMORS]]</f>
        <v>0.94864913918274207</v>
      </c>
      <c r="H804" s="26">
        <v>-1.80874</v>
      </c>
      <c r="I804" s="27">
        <v>8.1409999999999996E-2</v>
      </c>
      <c r="J804" s="8">
        <v>-1.1320399999999999</v>
      </c>
      <c r="K804" s="8">
        <v>0.85080999999999996</v>
      </c>
      <c r="L804" s="8">
        <v>1.9828399999999999</v>
      </c>
      <c r="M804" s="13">
        <f xml:space="preserve"> stats_auc_ic_summarypage[[#This Row],[AVG_IC50_TCELL]] / stats_auc_ic_summarypage[[#This Row],[AVG_IC50_SOLIDTUMORS]]</f>
        <v>0.42908656270803491</v>
      </c>
      <c r="N804" s="8">
        <v>-1.77149</v>
      </c>
      <c r="O804" s="20">
        <v>8.5650000000000004E-2</v>
      </c>
      <c r="P804" s="10">
        <v>21</v>
      </c>
      <c r="Q804" s="10">
        <v>259</v>
      </c>
      <c r="R804" s="11" t="s">
        <v>21</v>
      </c>
    </row>
    <row r="805" spans="1:18">
      <c r="A805" s="17" t="s">
        <v>1451</v>
      </c>
      <c r="B805" s="6" t="s">
        <v>19</v>
      </c>
      <c r="C805" s="17" t="s">
        <v>1452</v>
      </c>
      <c r="D805" s="26">
        <v>1.7760000000000001E-2</v>
      </c>
      <c r="E805" s="26">
        <v>0.90456999999999999</v>
      </c>
      <c r="F805" s="26">
        <v>0.88680999999999999</v>
      </c>
      <c r="G805" s="30">
        <f xml:space="preserve"> stats_auc_ic_summarypage[[#This Row],[AVG_AUC_TCELL]]/stats_auc_ic_summarypage[[#This Row],[AVG_AUC_SOLIDTUMORS]]</f>
        <v>1.0200268377668271</v>
      </c>
      <c r="H805" s="26">
        <v>1.6576</v>
      </c>
      <c r="I805" s="27">
        <v>0.10983</v>
      </c>
      <c r="J805" s="8">
        <v>-1.0677099999999999</v>
      </c>
      <c r="K805" s="8">
        <v>1.1032599999999999</v>
      </c>
      <c r="L805" s="8">
        <v>2.1709700000000001</v>
      </c>
      <c r="M805" s="13">
        <f xml:space="preserve"> stats_auc_ic_summarypage[[#This Row],[AVG_IC50_TCELL]] / stats_auc_ic_summarypage[[#This Row],[AVG_IC50_SOLIDTUMORS]]</f>
        <v>0.50818758435169531</v>
      </c>
      <c r="N805" s="8">
        <v>-3.1130900000000001</v>
      </c>
      <c r="O805" s="20">
        <v>4.3899999999999998E-3</v>
      </c>
      <c r="P805" s="10">
        <v>22</v>
      </c>
      <c r="Q805" s="10">
        <v>740</v>
      </c>
      <c r="R805" s="11" t="s">
        <v>21</v>
      </c>
    </row>
    <row r="806" spans="1:18">
      <c r="A806" s="17" t="s">
        <v>1453</v>
      </c>
      <c r="B806" s="6" t="s">
        <v>19</v>
      </c>
      <c r="C806" s="17" t="s">
        <v>1454</v>
      </c>
      <c r="D806" s="26">
        <v>-0.17604</v>
      </c>
      <c r="E806" s="26">
        <v>0.23230000000000001</v>
      </c>
      <c r="F806" s="26">
        <v>0.40833999999999998</v>
      </c>
      <c r="G806" s="30">
        <f xml:space="preserve"> stats_auc_ic_summarypage[[#This Row],[AVG_AUC_TCELL]]/stats_auc_ic_summarypage[[#This Row],[AVG_AUC_SOLIDTUMORS]]</f>
        <v>0.56888867120536812</v>
      </c>
      <c r="H806" s="26">
        <v>-5.5709600000000004</v>
      </c>
      <c r="I806" s="27">
        <v>4.6999999999999999E-4</v>
      </c>
      <c r="J806" s="8">
        <v>-1.0664499999999999</v>
      </c>
      <c r="K806" s="8">
        <v>0.13314999999999999</v>
      </c>
      <c r="L806" s="8">
        <v>1.1996</v>
      </c>
      <c r="M806" s="13">
        <f xml:space="preserve"> stats_auc_ic_summarypage[[#This Row],[AVG_IC50_TCELL]] / stats_auc_ic_summarypage[[#This Row],[AVG_IC50_SOLIDTUMORS]]</f>
        <v>0.11099533177725908</v>
      </c>
      <c r="N806" s="8">
        <v>-3.80531</v>
      </c>
      <c r="O806" s="20">
        <v>1.6000000000000001E-4</v>
      </c>
      <c r="P806" s="10">
        <v>8</v>
      </c>
      <c r="Q806" s="10">
        <v>446</v>
      </c>
      <c r="R806" s="11" t="s">
        <v>21</v>
      </c>
    </row>
    <row r="807" spans="1:18">
      <c r="A807" s="17" t="s">
        <v>1455</v>
      </c>
      <c r="B807" s="6" t="s">
        <v>103</v>
      </c>
      <c r="C807" s="17" t="s">
        <v>1275</v>
      </c>
      <c r="D807" s="26">
        <v>-1.388E-2</v>
      </c>
      <c r="E807" s="26">
        <v>0.96335999999999999</v>
      </c>
      <c r="F807" s="26">
        <v>0.97724</v>
      </c>
      <c r="G807" s="30">
        <f xml:space="preserve"> stats_auc_ic_summarypage[[#This Row],[AVG_AUC_TCELL]]/stats_auc_ic_summarypage[[#This Row],[AVG_AUC_SOLIDTUMORS]]</f>
        <v>0.98579673365805742</v>
      </c>
      <c r="H807" s="26">
        <v>-0.87372000000000005</v>
      </c>
      <c r="I807" s="27">
        <v>0.39167000000000002</v>
      </c>
      <c r="J807" s="8">
        <v>-1.0265299999999999</v>
      </c>
      <c r="K807" s="8">
        <v>0.75839000000000001</v>
      </c>
      <c r="L807" s="8">
        <v>1.7849200000000001</v>
      </c>
      <c r="M807" s="13">
        <f xml:space="preserve"> stats_auc_ic_summarypage[[#This Row],[AVG_IC50_TCELL]] / stats_auc_ic_summarypage[[#This Row],[AVG_IC50_SOLIDTUMORS]]</f>
        <v>0.42488738991103242</v>
      </c>
      <c r="N807" s="8">
        <v>-9.5626999999999995</v>
      </c>
      <c r="O807" s="20">
        <v>0</v>
      </c>
      <c r="P807" s="10">
        <v>23</v>
      </c>
      <c r="Q807" s="10">
        <v>774</v>
      </c>
      <c r="R807" s="11" t="s">
        <v>21</v>
      </c>
    </row>
    <row r="808" spans="1:18">
      <c r="A808" s="17" t="s">
        <v>22</v>
      </c>
      <c r="B808" s="6" t="s">
        <v>638</v>
      </c>
      <c r="C808" s="17" t="s">
        <v>1456</v>
      </c>
      <c r="D808" s="26">
        <v>0.12444</v>
      </c>
      <c r="E808" s="26">
        <v>14.714</v>
      </c>
      <c r="F808" s="26">
        <v>14.589560000000001</v>
      </c>
      <c r="G808" s="30">
        <f xml:space="preserve"> stats_auc_ic_summarypage[[#This Row],[AVG_AUC_TCELL]]/stats_auc_ic_summarypage[[#This Row],[AVG_AUC_SOLIDTUMORS]]</f>
        <v>1.0085293867669758</v>
      </c>
      <c r="H808" s="26">
        <v>0.25503241058501841</v>
      </c>
      <c r="I808" s="27">
        <v>0.82221841322308586</v>
      </c>
      <c r="J808" s="8">
        <v>-1.00983</v>
      </c>
      <c r="K808" s="8">
        <v>0.35149000000000002</v>
      </c>
      <c r="L808" s="8">
        <v>1.3613200000000001</v>
      </c>
      <c r="M808" s="13">
        <f xml:space="preserve"> stats_auc_ic_summarypage[[#This Row],[AVG_IC50_TCELL]] / stats_auc_ic_summarypage[[#This Row],[AVG_IC50_SOLIDTUMORS]]</f>
        <v>0.25819792554285548</v>
      </c>
      <c r="N808" s="8">
        <v>-1.1705926503527384</v>
      </c>
      <c r="O808" s="20">
        <v>0.24658196788036948</v>
      </c>
      <c r="P808" s="10">
        <v>3</v>
      </c>
      <c r="Q808" s="10">
        <v>186</v>
      </c>
      <c r="R808" s="11" t="s">
        <v>135</v>
      </c>
    </row>
    <row r="809" spans="1:18">
      <c r="A809" s="17" t="s">
        <v>22</v>
      </c>
      <c r="B809" s="6" t="s">
        <v>515</v>
      </c>
      <c r="C809" s="17" t="s">
        <v>1457</v>
      </c>
      <c r="D809" s="26">
        <v>0.21135999999999999</v>
      </c>
      <c r="E809" s="26">
        <v>15.15488</v>
      </c>
      <c r="F809" s="26">
        <v>14.943519999999999</v>
      </c>
      <c r="G809" s="30">
        <f xml:space="preserve"> stats_auc_ic_summarypage[[#This Row],[AVG_AUC_TCELL]]/stats_auc_ic_summarypage[[#This Row],[AVG_AUC_SOLIDTUMORS]]</f>
        <v>1.0141439232523528</v>
      </c>
      <c r="H809" s="26">
        <v>2.2730541906827018</v>
      </c>
      <c r="I809" s="27">
        <v>3.2645463997309658E-2</v>
      </c>
      <c r="J809" s="8">
        <v>-0.99529000000000001</v>
      </c>
      <c r="K809" s="8">
        <v>1.9670799999999999</v>
      </c>
      <c r="L809" s="8">
        <v>2.96238</v>
      </c>
      <c r="M809" s="13">
        <f xml:space="preserve"> stats_auc_ic_summarypage[[#This Row],[AVG_IC50_TCELL]] / stats_auc_ic_summarypage[[#This Row],[AVG_IC50_SOLIDTUMORS]]</f>
        <v>0.66402014596371839</v>
      </c>
      <c r="N809" s="8">
        <v>-0.49973159728156236</v>
      </c>
      <c r="O809" s="20">
        <v>0.62277494572172865</v>
      </c>
      <c r="P809" s="10">
        <v>14</v>
      </c>
      <c r="Q809" s="10">
        <v>333</v>
      </c>
      <c r="R809" s="11" t="s">
        <v>135</v>
      </c>
    </row>
    <row r="810" spans="1:18">
      <c r="A810" s="17" t="s">
        <v>1112</v>
      </c>
      <c r="B810" s="6" t="s">
        <v>1113</v>
      </c>
      <c r="C810" s="17" t="s">
        <v>1458</v>
      </c>
      <c r="D810" s="26">
        <v>-0.85877000000000003</v>
      </c>
      <c r="E810" s="26">
        <v>12.04224</v>
      </c>
      <c r="F810" s="26">
        <v>12.901009999999999</v>
      </c>
      <c r="G810" s="30">
        <f xml:space="preserve"> stats_auc_ic_summarypage[[#This Row],[AVG_AUC_TCELL]]/stats_auc_ic_summarypage[[#This Row],[AVG_AUC_SOLIDTUMORS]]</f>
        <v>0.93343389393543608</v>
      </c>
      <c r="H810" s="26">
        <v>-1.6591098759502028</v>
      </c>
      <c r="I810" s="27">
        <v>0.11245035948796825</v>
      </c>
      <c r="J810" s="8">
        <v>-0.94396999999999998</v>
      </c>
      <c r="K810" s="8">
        <v>0.14507</v>
      </c>
      <c r="L810" s="8">
        <v>1.08904</v>
      </c>
      <c r="M810" s="13">
        <f xml:space="preserve"> stats_auc_ic_summarypage[[#This Row],[AVG_IC50_TCELL]] / stats_auc_ic_summarypage[[#This Row],[AVG_IC50_SOLIDTUMORS]]</f>
        <v>0.13320906486446779</v>
      </c>
      <c r="N810" s="8">
        <v>-0.91640036868658437</v>
      </c>
      <c r="O810" s="20">
        <v>0.3599680507377131</v>
      </c>
      <c r="P810" s="10">
        <v>20</v>
      </c>
      <c r="Q810" s="10">
        <v>428</v>
      </c>
      <c r="R810" s="11" t="s">
        <v>135</v>
      </c>
    </row>
    <row r="811" spans="1:18">
      <c r="A811" s="17" t="s">
        <v>22</v>
      </c>
      <c r="B811" s="6" t="s">
        <v>1459</v>
      </c>
      <c r="C811" s="17" t="s">
        <v>1460</v>
      </c>
      <c r="D811" s="26">
        <v>-1.72838</v>
      </c>
      <c r="E811" s="26">
        <v>7.4215400000000002</v>
      </c>
      <c r="F811" s="26">
        <v>9.1499199999999998</v>
      </c>
      <c r="G811" s="30">
        <f xml:space="preserve"> stats_auc_ic_summarypage[[#This Row],[AVG_AUC_TCELL]]/stats_auc_ic_summarypage[[#This Row],[AVG_AUC_SOLIDTUMORS]]</f>
        <v>0.81110435938237713</v>
      </c>
      <c r="H811" s="26">
        <v>-4.2976882446924032</v>
      </c>
      <c r="I811" s="27">
        <v>2.9703057739086786E-4</v>
      </c>
      <c r="J811" s="8">
        <v>-0.93486000000000002</v>
      </c>
      <c r="K811" s="8">
        <v>0.40673999999999999</v>
      </c>
      <c r="L811" s="8">
        <v>1.3415900000000001</v>
      </c>
      <c r="M811" s="13">
        <f xml:space="preserve"> stats_auc_ic_summarypage[[#This Row],[AVG_IC50_TCELL]] / stats_auc_ic_summarypage[[#This Row],[AVG_IC50_SOLIDTUMORS]]</f>
        <v>0.30317757287994096</v>
      </c>
      <c r="N811" s="8">
        <v>-2.9519623408358862</v>
      </c>
      <c r="O811" s="20">
        <v>4.6693342696393931E-3</v>
      </c>
      <c r="P811" s="10">
        <v>20</v>
      </c>
      <c r="Q811" s="10">
        <v>425</v>
      </c>
      <c r="R811" s="11" t="s">
        <v>135</v>
      </c>
    </row>
    <row r="812" spans="1:18">
      <c r="A812" s="17" t="s">
        <v>1461</v>
      </c>
      <c r="B812" s="6" t="s">
        <v>1462</v>
      </c>
      <c r="C812" s="17" t="s">
        <v>1463</v>
      </c>
      <c r="D812" s="26">
        <v>-0.90222000000000002</v>
      </c>
      <c r="E812" s="26">
        <v>7.7980600000000004</v>
      </c>
      <c r="F812" s="26">
        <v>8.7002799999999993</v>
      </c>
      <c r="G812" s="30">
        <f xml:space="preserve"> stats_auc_ic_summarypage[[#This Row],[AVG_AUC_TCELL]]/stats_auc_ic_summarypage[[#This Row],[AVG_AUC_SOLIDTUMORS]]</f>
        <v>0.89629988919896841</v>
      </c>
      <c r="H812" s="26">
        <v>-2.9844566419992642</v>
      </c>
      <c r="I812" s="27">
        <v>9.6274413394552491E-3</v>
      </c>
      <c r="J812" s="8">
        <v>-0.85141999999999995</v>
      </c>
      <c r="K812" s="8">
        <v>0.22414000000000001</v>
      </c>
      <c r="L812" s="8">
        <v>1.0755600000000001</v>
      </c>
      <c r="M812" s="13">
        <f xml:space="preserve"> stats_auc_ic_summarypage[[#This Row],[AVG_IC50_TCELL]] / stats_auc_ic_summarypage[[#This Row],[AVG_IC50_SOLIDTUMORS]]</f>
        <v>0.20839376696790507</v>
      </c>
      <c r="N812" s="8">
        <v>-0.93713689651912946</v>
      </c>
      <c r="O812" s="20">
        <v>0.34920449194193537</v>
      </c>
      <c r="P812" s="10">
        <v>12</v>
      </c>
      <c r="Q812" s="10">
        <v>436</v>
      </c>
      <c r="R812" s="11" t="s">
        <v>135</v>
      </c>
    </row>
    <row r="813" spans="1:18">
      <c r="A813" s="17" t="s">
        <v>1464</v>
      </c>
      <c r="B813" s="6" t="s">
        <v>1465</v>
      </c>
      <c r="C813" s="17" t="s">
        <v>1466</v>
      </c>
      <c r="D813" s="26">
        <v>0.76656000000000002</v>
      </c>
      <c r="E813" s="26">
        <v>15.606680000000001</v>
      </c>
      <c r="F813" s="26">
        <v>14.840120000000001</v>
      </c>
      <c r="G813" s="30">
        <f xml:space="preserve"> stats_auc_ic_summarypage[[#This Row],[AVG_AUC_TCELL]]/stats_auc_ic_summarypage[[#This Row],[AVG_AUC_SOLIDTUMORS]]</f>
        <v>1.0516545688309797</v>
      </c>
      <c r="H813" s="26">
        <v>3.0065160991733051</v>
      </c>
      <c r="I813" s="27">
        <v>7.2238669795193612E-3</v>
      </c>
      <c r="J813" s="8">
        <v>-0.82835000000000003</v>
      </c>
      <c r="K813" s="8">
        <v>22.245619999999999</v>
      </c>
      <c r="L813" s="8">
        <v>23.073969999999999</v>
      </c>
      <c r="M813" s="13">
        <f xml:space="preserve"> stats_auc_ic_summarypage[[#This Row],[AVG_IC50_TCELL]] / stats_auc_ic_summarypage[[#This Row],[AVG_IC50_SOLIDTUMORS]]</f>
        <v>0.96410023936063016</v>
      </c>
      <c r="N813" s="8">
        <v>-3.7202661615306915E-2</v>
      </c>
      <c r="O813" s="20">
        <v>0.97078762828537291</v>
      </c>
      <c r="P813" s="10">
        <v>16</v>
      </c>
      <c r="Q813" s="10">
        <v>377</v>
      </c>
      <c r="R813" s="11" t="s">
        <v>135</v>
      </c>
    </row>
    <row r="814" spans="1:18">
      <c r="A814" s="17" t="s">
        <v>1467</v>
      </c>
      <c r="B814" s="6" t="s">
        <v>1468</v>
      </c>
      <c r="C814" s="17" t="s">
        <v>1469</v>
      </c>
      <c r="D814" s="26">
        <v>-2.8923899999999998</v>
      </c>
      <c r="E814" s="26">
        <v>5.4506300000000003</v>
      </c>
      <c r="F814" s="26">
        <v>8.3430199999999992</v>
      </c>
      <c r="G814" s="30">
        <f xml:space="preserve"> stats_auc_ic_summarypage[[#This Row],[AVG_AUC_TCELL]]/stats_auc_ic_summarypage[[#This Row],[AVG_AUC_SOLIDTUMORS]]</f>
        <v>0.65331618526624657</v>
      </c>
      <c r="H814" s="26">
        <v>-7.6214209976073652</v>
      </c>
      <c r="I814" s="27">
        <v>8.4313421599643185E-8</v>
      </c>
      <c r="J814" s="8">
        <v>-0.82133999999999996</v>
      </c>
      <c r="K814" s="8">
        <v>9.3469999999999998E-2</v>
      </c>
      <c r="L814" s="8">
        <v>0.91481000000000001</v>
      </c>
      <c r="M814" s="13">
        <f xml:space="preserve"> stats_auc_ic_summarypage[[#This Row],[AVG_IC50_TCELL]] / stats_auc_ic_summarypage[[#This Row],[AVG_IC50_SOLIDTUMORS]]</f>
        <v>0.10217422196958931</v>
      </c>
      <c r="N814" s="8">
        <v>-6.1026589904917445</v>
      </c>
      <c r="O814" s="20">
        <v>2.2445590543371438E-9</v>
      </c>
      <c r="P814" s="10">
        <v>22</v>
      </c>
      <c r="Q814" s="10">
        <v>439</v>
      </c>
      <c r="R814" s="11" t="s">
        <v>135</v>
      </c>
    </row>
    <row r="815" spans="1:18">
      <c r="A815" s="17" t="s">
        <v>22</v>
      </c>
      <c r="B815" s="6" t="s">
        <v>22</v>
      </c>
      <c r="C815" s="17" t="s">
        <v>1470</v>
      </c>
      <c r="D815" s="26">
        <v>-9.2660000000000006E-2</v>
      </c>
      <c r="E815" s="26">
        <v>0.54905000000000004</v>
      </c>
      <c r="F815" s="26">
        <v>0.64171</v>
      </c>
      <c r="G815" s="30">
        <f xml:space="preserve"> stats_auc_ic_summarypage[[#This Row],[AVG_AUC_TCELL]]/stats_auc_ic_summarypage[[#This Row],[AVG_AUC_SOLIDTUMORS]]</f>
        <v>0.85560455657540013</v>
      </c>
      <c r="H815" s="26">
        <v>-2.3178299999999998</v>
      </c>
      <c r="I815" s="27">
        <v>2.8000000000000001E-2</v>
      </c>
      <c r="J815" s="8">
        <v>-0.81308999999999998</v>
      </c>
      <c r="K815" s="8">
        <v>0.66190000000000004</v>
      </c>
      <c r="L815" s="8">
        <v>1.47499</v>
      </c>
      <c r="M815" s="13">
        <f xml:space="preserve"> stats_auc_ic_summarypage[[#This Row],[AVG_IC50_TCELL]] / stats_auc_ic_summarypage[[#This Row],[AVG_IC50_SOLIDTUMORS]]</f>
        <v>0.44874880507664461</v>
      </c>
      <c r="N815" s="8">
        <v>-1.3605799999999999</v>
      </c>
      <c r="O815" s="20">
        <v>0.18228</v>
      </c>
      <c r="P815" s="10">
        <v>22</v>
      </c>
      <c r="Q815" s="10">
        <v>244</v>
      </c>
      <c r="R815" s="11" t="s">
        <v>21</v>
      </c>
    </row>
    <row r="816" spans="1:18">
      <c r="A816" s="17" t="s">
        <v>1281</v>
      </c>
      <c r="B816" s="6" t="s">
        <v>1297</v>
      </c>
      <c r="C816" s="17" t="s">
        <v>1471</v>
      </c>
      <c r="D816" s="26">
        <v>2.7980000000000001E-2</v>
      </c>
      <c r="E816" s="26">
        <v>10.55477</v>
      </c>
      <c r="F816" s="26">
        <v>10.52678</v>
      </c>
      <c r="G816" s="30">
        <f xml:space="preserve"> stats_auc_ic_summarypage[[#This Row],[AVG_AUC_TCELL]]/stats_auc_ic_summarypage[[#This Row],[AVG_AUC_SOLIDTUMORS]]</f>
        <v>1.002658932741066</v>
      </c>
      <c r="H816" s="26">
        <v>7.5934782088142389E-2</v>
      </c>
      <c r="I816" s="27">
        <v>0.94008583013242464</v>
      </c>
      <c r="J816" s="8">
        <v>-0.80376000000000003</v>
      </c>
      <c r="K816" s="8">
        <v>1.6695599999999999</v>
      </c>
      <c r="L816" s="8">
        <v>2.4733200000000002</v>
      </c>
      <c r="M816" s="13">
        <f xml:space="preserve"> stats_auc_ic_summarypage[[#This Row],[AVG_IC50_TCELL]] / stats_auc_ic_summarypage[[#This Row],[AVG_IC50_SOLIDTUMORS]]</f>
        <v>0.67502789772451599</v>
      </c>
      <c r="N816" s="8">
        <v>-0.66466963654385125</v>
      </c>
      <c r="O816" s="20">
        <v>0.50666497284856915</v>
      </c>
      <c r="P816" s="10">
        <v>22</v>
      </c>
      <c r="Q816" s="10">
        <v>446</v>
      </c>
      <c r="R816" s="11" t="s">
        <v>135</v>
      </c>
    </row>
    <row r="817" spans="1:18">
      <c r="A817" s="17" t="s">
        <v>1472</v>
      </c>
      <c r="B817" s="6" t="s">
        <v>1473</v>
      </c>
      <c r="C817" s="17" t="s">
        <v>1474</v>
      </c>
      <c r="D817" s="26">
        <v>-0.22700000000000001</v>
      </c>
      <c r="E817" s="26">
        <v>14.665330000000001</v>
      </c>
      <c r="F817" s="26">
        <v>14.892329999999999</v>
      </c>
      <c r="G817" s="30">
        <f xml:space="preserve"> stats_auc_ic_summarypage[[#This Row],[AVG_AUC_TCELL]]/stats_auc_ic_summarypage[[#This Row],[AVG_AUC_SOLIDTUMORS]]</f>
        <v>0.98475725423758409</v>
      </c>
      <c r="H817" s="26">
        <v>-0.99633743125893159</v>
      </c>
      <c r="I817" s="27">
        <v>0.33026722500312844</v>
      </c>
      <c r="J817" s="8">
        <v>-0.78198000000000001</v>
      </c>
      <c r="K817" s="8">
        <v>1.2095499999999999</v>
      </c>
      <c r="L817" s="8">
        <v>1.99153</v>
      </c>
      <c r="M817" s="13">
        <f xml:space="preserve"> stats_auc_ic_summarypage[[#This Row],[AVG_IC50_TCELL]] / stats_auc_ic_summarypage[[#This Row],[AVG_IC50_SOLIDTUMORS]]</f>
        <v>0.6073471150321611</v>
      </c>
      <c r="N817" s="8">
        <v>-0.68412742856549014</v>
      </c>
      <c r="O817" s="20">
        <v>0.49781426311251675</v>
      </c>
      <c r="P817" s="10">
        <v>18</v>
      </c>
      <c r="Q817" s="10">
        <v>362</v>
      </c>
      <c r="R817" s="11" t="s">
        <v>135</v>
      </c>
    </row>
    <row r="818" spans="1:18">
      <c r="A818" s="17" t="s">
        <v>22</v>
      </c>
      <c r="B818" s="6" t="s">
        <v>22</v>
      </c>
      <c r="C818" s="17" t="s">
        <v>1475</v>
      </c>
      <c r="D818" s="26">
        <v>-0.10399</v>
      </c>
      <c r="E818" s="26">
        <v>0.1216</v>
      </c>
      <c r="F818" s="26">
        <v>0.22558</v>
      </c>
      <c r="G818" s="30">
        <f xml:space="preserve"> stats_auc_ic_summarypage[[#This Row],[AVG_AUC_TCELL]]/stats_auc_ic_summarypage[[#This Row],[AVG_AUC_SOLIDTUMORS]]</f>
        <v>0.53905488075183972</v>
      </c>
      <c r="H818" s="26">
        <v>-2.1532800000000001</v>
      </c>
      <c r="I818" s="27">
        <v>4.1619999999999997E-2</v>
      </c>
      <c r="J818" s="8">
        <v>-0.71828999999999998</v>
      </c>
      <c r="K818" s="8">
        <v>1.4730000000000001</v>
      </c>
      <c r="L818" s="8">
        <v>2.19129</v>
      </c>
      <c r="M818" s="13">
        <f xml:space="preserve"> stats_auc_ic_summarypage[[#This Row],[AVG_IC50_TCELL]] / stats_auc_ic_summarypage[[#This Row],[AVG_IC50_SOLIDTUMORS]]</f>
        <v>0.67220678230631281</v>
      </c>
      <c r="N818" s="8">
        <v>-0.47120000000000001</v>
      </c>
      <c r="O818" s="20">
        <v>0.64122000000000001</v>
      </c>
      <c r="P818" s="10">
        <v>23</v>
      </c>
      <c r="Q818" s="10">
        <v>737</v>
      </c>
      <c r="R818" s="11" t="s">
        <v>21</v>
      </c>
    </row>
    <row r="819" spans="1:18">
      <c r="A819" s="17" t="s">
        <v>22</v>
      </c>
      <c r="B819" s="6" t="s">
        <v>22</v>
      </c>
      <c r="C819" s="17" t="s">
        <v>1476</v>
      </c>
      <c r="D819" s="26">
        <v>-0.14454</v>
      </c>
      <c r="E819" s="26">
        <v>0.46703</v>
      </c>
      <c r="F819" s="26">
        <v>0.61156999999999995</v>
      </c>
      <c r="G819" s="30">
        <f xml:space="preserve"> stats_auc_ic_summarypage[[#This Row],[AVG_AUC_TCELL]]/stats_auc_ic_summarypage[[#This Row],[AVG_AUC_SOLIDTUMORS]]</f>
        <v>0.76365747175302912</v>
      </c>
      <c r="H819" s="26">
        <v>-6.7131499999999997</v>
      </c>
      <c r="I819" s="27">
        <v>0</v>
      </c>
      <c r="J819" s="8">
        <v>-0.71157999999999999</v>
      </c>
      <c r="K819" s="8">
        <v>0.16120999999999999</v>
      </c>
      <c r="L819" s="8">
        <v>0.87280000000000002</v>
      </c>
      <c r="M819" s="13">
        <f xml:space="preserve"> stats_auc_ic_summarypage[[#This Row],[AVG_IC50_TCELL]] / stats_auc_ic_summarypage[[#This Row],[AVG_IC50_SOLIDTUMORS]]</f>
        <v>0.18470439963336388</v>
      </c>
      <c r="N819" s="8">
        <v>-5.4373100000000001</v>
      </c>
      <c r="O819" s="20">
        <v>0</v>
      </c>
      <c r="P819" s="10">
        <v>24</v>
      </c>
      <c r="Q819" s="10">
        <v>761</v>
      </c>
      <c r="R819" s="11" t="s">
        <v>21</v>
      </c>
    </row>
    <row r="820" spans="1:18">
      <c r="A820" s="17" t="s">
        <v>1445</v>
      </c>
      <c r="B820" s="6" t="s">
        <v>26</v>
      </c>
      <c r="C820" s="17" t="s">
        <v>1398</v>
      </c>
      <c r="D820" s="26">
        <v>-0.12687999999999999</v>
      </c>
      <c r="E820" s="26">
        <v>0.49763000000000002</v>
      </c>
      <c r="F820" s="26">
        <v>0.62451000000000001</v>
      </c>
      <c r="G820" s="30">
        <f xml:space="preserve"> stats_auc_ic_summarypage[[#This Row],[AVG_AUC_TCELL]]/stats_auc_ic_summarypage[[#This Row],[AVG_AUC_SOLIDTUMORS]]</f>
        <v>0.79683271685001045</v>
      </c>
      <c r="H820" s="26">
        <v>-3.22641</v>
      </c>
      <c r="I820" s="27">
        <v>3.79E-3</v>
      </c>
      <c r="J820" s="8">
        <v>-0.69965999999999995</v>
      </c>
      <c r="K820" s="8">
        <v>0.28119</v>
      </c>
      <c r="L820" s="8">
        <v>0.98085</v>
      </c>
      <c r="M820" s="13">
        <f xml:space="preserve"> stats_auc_ic_summarypage[[#This Row],[AVG_IC50_TCELL]] / stats_auc_ic_summarypage[[#This Row],[AVG_IC50_SOLIDTUMORS]]</f>
        <v>0.2866799204771372</v>
      </c>
      <c r="N820" s="8">
        <v>-3.3087</v>
      </c>
      <c r="O820" s="20">
        <v>1.89E-3</v>
      </c>
      <c r="P820" s="10">
        <v>22</v>
      </c>
      <c r="Q820" s="10">
        <v>732</v>
      </c>
      <c r="R820" s="11" t="s">
        <v>21</v>
      </c>
    </row>
    <row r="821" spans="1:18">
      <c r="A821" s="17" t="s">
        <v>1477</v>
      </c>
      <c r="B821" s="6" t="s">
        <v>1478</v>
      </c>
      <c r="C821" s="17" t="s">
        <v>1479</v>
      </c>
      <c r="D821" s="26">
        <v>-3.8692199999999999</v>
      </c>
      <c r="E821" s="26">
        <v>11.16676</v>
      </c>
      <c r="F821" s="26">
        <v>15.03598</v>
      </c>
      <c r="G821" s="30">
        <f xml:space="preserve"> stats_auc_ic_summarypage[[#This Row],[AVG_AUC_TCELL]]/stats_auc_ic_summarypage[[#This Row],[AVG_AUC_SOLIDTUMORS]]</f>
        <v>0.74266925069067657</v>
      </c>
      <c r="H821" s="26">
        <v>-4.937250541989668</v>
      </c>
      <c r="I821" s="27">
        <v>7.6437945520085242E-5</v>
      </c>
      <c r="J821" s="8">
        <v>-0.69352000000000003</v>
      </c>
      <c r="K821" s="8">
        <v>1.9950699999999999</v>
      </c>
      <c r="L821" s="8">
        <v>2.68859</v>
      </c>
      <c r="M821" s="13">
        <f xml:space="preserve"> stats_auc_ic_summarypage[[#This Row],[AVG_IC50_TCELL]] / stats_auc_ic_summarypage[[#This Row],[AVG_IC50_SOLIDTUMORS]]</f>
        <v>0.74205066596245606</v>
      </c>
      <c r="N821" s="8">
        <v>-0.32390480649054376</v>
      </c>
      <c r="O821" s="20">
        <v>0.74765550947502879</v>
      </c>
      <c r="P821" s="10">
        <v>19</v>
      </c>
      <c r="Q821" s="10">
        <v>369</v>
      </c>
      <c r="R821" s="11" t="s">
        <v>135</v>
      </c>
    </row>
    <row r="822" spans="1:18">
      <c r="A822" s="17" t="s">
        <v>406</v>
      </c>
      <c r="B822" s="6" t="s">
        <v>1480</v>
      </c>
      <c r="C822" s="17" t="s">
        <v>1259</v>
      </c>
      <c r="D822" s="26">
        <v>-2.1771799999999999</v>
      </c>
      <c r="E822" s="26">
        <v>8.5719600000000007</v>
      </c>
      <c r="F822" s="26">
        <v>10.749140000000001</v>
      </c>
      <c r="G822" s="30">
        <f xml:space="preserve"> stats_auc_ic_summarypage[[#This Row],[AVG_AUC_TCELL]]/stats_auc_ic_summarypage[[#This Row],[AVG_AUC_SOLIDTUMORS]]</f>
        <v>0.79745542434092409</v>
      </c>
      <c r="H822" s="26">
        <v>-3.1198110348724666</v>
      </c>
      <c r="I822" s="27">
        <v>5.536935352512381E-3</v>
      </c>
      <c r="J822" s="8">
        <v>-0.65125999999999995</v>
      </c>
      <c r="K822" s="8">
        <v>4.3886000000000003</v>
      </c>
      <c r="L822" s="8">
        <v>5.03986</v>
      </c>
      <c r="M822" s="13">
        <f xml:space="preserve"> stats_auc_ic_summarypage[[#This Row],[AVG_IC50_TCELL]] / stats_auc_ic_summarypage[[#This Row],[AVG_IC50_SOLIDTUMORS]]</f>
        <v>0.87077815653609436</v>
      </c>
      <c r="N822" s="8">
        <v>-0.20390456878582075</v>
      </c>
      <c r="O822" s="20">
        <v>0.84054160874666151</v>
      </c>
      <c r="P822" s="10">
        <v>20</v>
      </c>
      <c r="Q822" s="10">
        <v>439</v>
      </c>
      <c r="R822" s="11" t="s">
        <v>135</v>
      </c>
    </row>
    <row r="823" spans="1:18">
      <c r="A823" s="17" t="s">
        <v>1481</v>
      </c>
      <c r="B823" s="6" t="s">
        <v>114</v>
      </c>
      <c r="C823" s="17" t="s">
        <v>1337</v>
      </c>
      <c r="D823" s="26">
        <v>-0.16766</v>
      </c>
      <c r="E823" s="26">
        <v>0.62309000000000003</v>
      </c>
      <c r="F823" s="26">
        <v>0.79076000000000002</v>
      </c>
      <c r="G823" s="30">
        <f xml:space="preserve"> stats_auc_ic_summarypage[[#This Row],[AVG_AUC_TCELL]]/stats_auc_ic_summarypage[[#This Row],[AVG_AUC_SOLIDTUMORS]]</f>
        <v>0.78796347817289702</v>
      </c>
      <c r="H823" s="26">
        <v>-5.0357900000000004</v>
      </c>
      <c r="I823" s="27">
        <v>4.0000000000000003E-5</v>
      </c>
      <c r="J823" s="8">
        <v>-0.63688</v>
      </c>
      <c r="K823" s="8">
        <v>0.16717000000000001</v>
      </c>
      <c r="L823" s="8">
        <v>0.80406</v>
      </c>
      <c r="M823" s="13">
        <f xml:space="preserve"> stats_auc_ic_summarypage[[#This Row],[AVG_IC50_TCELL]] / stats_auc_ic_summarypage[[#This Row],[AVG_IC50_SOLIDTUMORS]]</f>
        <v>0.20790737009675897</v>
      </c>
      <c r="N823" s="8">
        <v>-3.5061900000000001</v>
      </c>
      <c r="O823" s="20">
        <v>6.8000000000000005E-4</v>
      </c>
      <c r="P823" s="10">
        <v>22</v>
      </c>
      <c r="Q823" s="10">
        <v>258</v>
      </c>
      <c r="R823" s="11" t="s">
        <v>21</v>
      </c>
    </row>
    <row r="824" spans="1:18">
      <c r="A824" s="17" t="s">
        <v>22</v>
      </c>
      <c r="B824" s="6" t="s">
        <v>515</v>
      </c>
      <c r="C824" s="17" t="s">
        <v>1482</v>
      </c>
      <c r="D824" s="26">
        <v>-0.24218999999999999</v>
      </c>
      <c r="E824" s="26">
        <v>14.56122</v>
      </c>
      <c r="F824" s="26">
        <v>14.80341</v>
      </c>
      <c r="G824" s="30">
        <f xml:space="preserve"> stats_auc_ic_summarypage[[#This Row],[AVG_AUC_TCELL]]/stats_auc_ic_summarypage[[#This Row],[AVG_AUC_SOLIDTUMORS]]</f>
        <v>0.98363958033993526</v>
      </c>
      <c r="H824" s="26">
        <v>-1.6581077450852995</v>
      </c>
      <c r="I824" s="27">
        <v>0.10729078944940432</v>
      </c>
      <c r="J824" s="8">
        <v>-0.56747000000000003</v>
      </c>
      <c r="K824" s="8">
        <v>0.25580000000000003</v>
      </c>
      <c r="L824" s="8">
        <v>0.82325999999999999</v>
      </c>
      <c r="M824" s="13">
        <f xml:space="preserve"> stats_auc_ic_summarypage[[#This Row],[AVG_IC50_TCELL]] / stats_auc_ic_summarypage[[#This Row],[AVG_IC50_SOLIDTUMORS]]</f>
        <v>0.31071593421276394</v>
      </c>
      <c r="N824" s="8">
        <v>-1.8247909699198019</v>
      </c>
      <c r="O824" s="20">
        <v>7.0468708853127907E-2</v>
      </c>
      <c r="P824" s="10">
        <v>9</v>
      </c>
      <c r="Q824" s="10">
        <v>117</v>
      </c>
      <c r="R824" s="11" t="s">
        <v>135</v>
      </c>
    </row>
    <row r="825" spans="1:18">
      <c r="A825" s="17" t="s">
        <v>22</v>
      </c>
      <c r="B825" s="6" t="s">
        <v>22</v>
      </c>
      <c r="C825" s="17" t="s">
        <v>1483</v>
      </c>
      <c r="D825" s="26">
        <v>-0.21826000000000001</v>
      </c>
      <c r="E825" s="26">
        <v>0.62699000000000005</v>
      </c>
      <c r="F825" s="26">
        <v>0.84526000000000001</v>
      </c>
      <c r="G825" s="30">
        <f xml:space="preserve"> stats_auc_ic_summarypage[[#This Row],[AVG_AUC_TCELL]]/stats_auc_ic_summarypage[[#This Row],[AVG_AUC_SOLIDTUMORS]]</f>
        <v>0.74177176253460475</v>
      </c>
      <c r="H825" s="26">
        <v>-6.7490100000000002</v>
      </c>
      <c r="I825" s="27">
        <v>0</v>
      </c>
      <c r="J825" s="8">
        <v>-0.54044999999999999</v>
      </c>
      <c r="K825" s="8">
        <v>5.6559999999999999E-2</v>
      </c>
      <c r="L825" s="8">
        <v>0.59701000000000004</v>
      </c>
      <c r="M825" s="13">
        <f xml:space="preserve"> stats_auc_ic_summarypage[[#This Row],[AVG_IC50_TCELL]] / stats_auc_ic_summarypage[[#This Row],[AVG_IC50_SOLIDTUMORS]]</f>
        <v>9.4738781594948154E-2</v>
      </c>
      <c r="N825" s="8">
        <v>-12.12261</v>
      </c>
      <c r="O825" s="20">
        <v>0</v>
      </c>
      <c r="P825" s="10">
        <v>23</v>
      </c>
      <c r="Q825" s="10">
        <v>773</v>
      </c>
      <c r="R825" s="11" t="s">
        <v>21</v>
      </c>
    </row>
    <row r="826" spans="1:18">
      <c r="A826" s="17" t="s">
        <v>1484</v>
      </c>
      <c r="B826" s="6" t="s">
        <v>1485</v>
      </c>
      <c r="C826" s="17" t="s">
        <v>1486</v>
      </c>
      <c r="D826" s="26">
        <v>-0.65544999999999998</v>
      </c>
      <c r="E826" s="26">
        <v>9.1295699999999993</v>
      </c>
      <c r="F826" s="26">
        <v>9.7850300000000008</v>
      </c>
      <c r="G826" s="30">
        <f xml:space="preserve"> stats_auc_ic_summarypage[[#This Row],[AVG_AUC_TCELL]]/stats_auc_ic_summarypage[[#This Row],[AVG_AUC_SOLIDTUMORS]]</f>
        <v>0.9330140020010157</v>
      </c>
      <c r="H826" s="26">
        <v>-1.3889319222790044</v>
      </c>
      <c r="I826" s="27">
        <v>0.17845148193247551</v>
      </c>
      <c r="J826" s="8">
        <v>-0.53303</v>
      </c>
      <c r="K826" s="8">
        <v>0.94862000000000002</v>
      </c>
      <c r="L826" s="8">
        <v>1.4816499999999999</v>
      </c>
      <c r="M826" s="13">
        <f xml:space="preserve"> stats_auc_ic_summarypage[[#This Row],[AVG_IC50_TCELL]] / stats_auc_ic_summarypage[[#This Row],[AVG_IC50_SOLIDTUMORS]]</f>
        <v>0.64024567205480387</v>
      </c>
      <c r="N826" s="8">
        <v>-0.79326744547910644</v>
      </c>
      <c r="O826" s="20">
        <v>0.42828459192966983</v>
      </c>
      <c r="P826" s="10">
        <v>22</v>
      </c>
      <c r="Q826" s="10">
        <v>451</v>
      </c>
      <c r="R826" s="11" t="s">
        <v>135</v>
      </c>
    </row>
    <row r="827" spans="1:18">
      <c r="A827" s="17" t="s">
        <v>1229</v>
      </c>
      <c r="B827" s="6" t="s">
        <v>114</v>
      </c>
      <c r="C827" s="17" t="s">
        <v>1487</v>
      </c>
      <c r="D827" s="26">
        <v>-0.22383</v>
      </c>
      <c r="E827" s="26">
        <v>0.50365000000000004</v>
      </c>
      <c r="F827" s="26">
        <v>0.72748000000000002</v>
      </c>
      <c r="G827" s="30">
        <f xml:space="preserve"> stats_auc_ic_summarypage[[#This Row],[AVG_AUC_TCELL]]/stats_auc_ic_summarypage[[#This Row],[AVG_AUC_SOLIDTUMORS]]</f>
        <v>0.69232143839005889</v>
      </c>
      <c r="H827" s="26">
        <v>-5.4491300000000003</v>
      </c>
      <c r="I827" s="27">
        <v>1.0000000000000001E-5</v>
      </c>
      <c r="J827" s="8">
        <v>-0.49603000000000003</v>
      </c>
      <c r="K827" s="8">
        <v>0.13249</v>
      </c>
      <c r="L827" s="8">
        <v>0.62851999999999997</v>
      </c>
      <c r="M827" s="13">
        <f xml:space="preserve"> stats_auc_ic_summarypage[[#This Row],[AVG_IC50_TCELL]] / stats_auc_ic_summarypage[[#This Row],[AVG_IC50_SOLIDTUMORS]]</f>
        <v>0.21079679246483804</v>
      </c>
      <c r="N827" s="8">
        <v>-3.0937199999999998</v>
      </c>
      <c r="O827" s="20">
        <v>2.64E-3</v>
      </c>
      <c r="P827" s="10">
        <v>22</v>
      </c>
      <c r="Q827" s="10">
        <v>258</v>
      </c>
      <c r="R827" s="11" t="s">
        <v>21</v>
      </c>
    </row>
    <row r="828" spans="1:18">
      <c r="A828" s="17" t="s">
        <v>1488</v>
      </c>
      <c r="B828" s="6" t="s">
        <v>1489</v>
      </c>
      <c r="C828" s="17" t="s">
        <v>1490</v>
      </c>
      <c r="D828" s="26">
        <v>-3.1283699999999999</v>
      </c>
      <c r="E828" s="26">
        <v>5.1845600000000003</v>
      </c>
      <c r="F828" s="26">
        <v>8.3129299999999997</v>
      </c>
      <c r="G828" s="30">
        <f xml:space="preserve"> stats_auc_ic_summarypage[[#This Row],[AVG_AUC_TCELL]]/stats_auc_ic_summarypage[[#This Row],[AVG_AUC_SOLIDTUMORS]]</f>
        <v>0.62367420392087991</v>
      </c>
      <c r="H828" s="26">
        <v>-15.920381714370498</v>
      </c>
      <c r="I828" s="27">
        <v>4.6262612322852455E-17</v>
      </c>
      <c r="J828" s="8">
        <v>-0.47399999999999998</v>
      </c>
      <c r="K828" s="8">
        <v>2.8920000000000001E-2</v>
      </c>
      <c r="L828" s="8">
        <v>0.50292000000000003</v>
      </c>
      <c r="M828" s="13">
        <f xml:space="preserve"> stats_auc_ic_summarypage[[#This Row],[AVG_IC50_TCELL]] / stats_auc_ic_summarypage[[#This Row],[AVG_IC50_SOLIDTUMORS]]</f>
        <v>5.7504175614411832E-2</v>
      </c>
      <c r="N828" s="8">
        <v>-4.4064950821356437</v>
      </c>
      <c r="O828" s="20">
        <v>1.3277103186080953E-5</v>
      </c>
      <c r="P828" s="10">
        <v>21</v>
      </c>
      <c r="Q828" s="10">
        <v>430</v>
      </c>
      <c r="R828" s="11" t="s">
        <v>135</v>
      </c>
    </row>
    <row r="829" spans="1:18">
      <c r="A829" s="17" t="s">
        <v>22</v>
      </c>
      <c r="B829" s="6" t="s">
        <v>22</v>
      </c>
      <c r="C829" s="17" t="s">
        <v>590</v>
      </c>
      <c r="D829" s="26">
        <v>-2.0300000000000001E-3</v>
      </c>
      <c r="E829" s="26">
        <v>0.93079999999999996</v>
      </c>
      <c r="F829" s="26">
        <v>0.93283000000000005</v>
      </c>
      <c r="G829" s="30">
        <f xml:space="preserve"> stats_auc_ic_summarypage[[#This Row],[AVG_AUC_TCELL]]/stats_auc_ic_summarypage[[#This Row],[AVG_AUC_SOLIDTUMORS]]</f>
        <v>0.9978238264206768</v>
      </c>
      <c r="H829" s="26">
        <v>-0.10950304650572358</v>
      </c>
      <c r="I829" s="27">
        <v>0.91376405358557433</v>
      </c>
      <c r="J829" s="8">
        <v>-0.46325</v>
      </c>
      <c r="K829" s="8">
        <v>6.991E-2</v>
      </c>
      <c r="L829" s="8">
        <v>0.53317000000000003</v>
      </c>
      <c r="M829" s="13">
        <f xml:space="preserve"> stats_auc_ic_summarypage[[#This Row],[AVG_IC50_TCELL]] / stats_auc_ic_summarypage[[#This Row],[AVG_IC50_SOLIDTUMORS]]</f>
        <v>0.13112140593056623</v>
      </c>
      <c r="N829" s="8">
        <v>-7.7608929919253749</v>
      </c>
      <c r="O829" s="20">
        <v>3.5210547379160016E-14</v>
      </c>
      <c r="P829" s="10">
        <v>23</v>
      </c>
      <c r="Q829" s="10">
        <v>618</v>
      </c>
      <c r="R829" s="11" t="s">
        <v>28</v>
      </c>
    </row>
    <row r="830" spans="1:18">
      <c r="A830" s="17" t="s">
        <v>1491</v>
      </c>
      <c r="B830" s="6" t="s">
        <v>1492</v>
      </c>
      <c r="C830" s="17" t="s">
        <v>1136</v>
      </c>
      <c r="D830" s="26">
        <v>-3.4539599999999999</v>
      </c>
      <c r="E830" s="26">
        <v>6.47567</v>
      </c>
      <c r="F830" s="26">
        <v>9.9296299999999995</v>
      </c>
      <c r="G830" s="30">
        <f xml:space="preserve"> stats_auc_ic_summarypage[[#This Row],[AVG_AUC_TCELL]]/stats_auc_ic_summarypage[[#This Row],[AVG_AUC_SOLIDTUMORS]]</f>
        <v>0.65215622334366941</v>
      </c>
      <c r="H830" s="26">
        <v>-14.619797994795583</v>
      </c>
      <c r="I830" s="27">
        <v>2.6455970695163321E-16</v>
      </c>
      <c r="J830" s="8">
        <v>-0.45879999999999999</v>
      </c>
      <c r="K830" s="8">
        <v>4.0300000000000002E-2</v>
      </c>
      <c r="L830" s="8">
        <v>0.49909999999999999</v>
      </c>
      <c r="M830" s="13">
        <f xml:space="preserve"> stats_auc_ic_summarypage[[#This Row],[AVG_IC50_TCELL]] / stats_auc_ic_summarypage[[#This Row],[AVG_IC50_SOLIDTUMORS]]</f>
        <v>8.0745341614906846E-2</v>
      </c>
      <c r="N830" s="8">
        <v>-2.3258876760304532</v>
      </c>
      <c r="O830" s="20">
        <v>2.0468485853378838E-2</v>
      </c>
      <c r="P830" s="10">
        <v>22</v>
      </c>
      <c r="Q830" s="10">
        <v>450</v>
      </c>
      <c r="R830" s="11" t="s">
        <v>135</v>
      </c>
    </row>
    <row r="831" spans="1:18">
      <c r="A831" s="17" t="s">
        <v>1493</v>
      </c>
      <c r="B831" s="6" t="s">
        <v>19</v>
      </c>
      <c r="C831" s="17" t="s">
        <v>1494</v>
      </c>
      <c r="D831" s="26">
        <v>1.6279999999999999E-2</v>
      </c>
      <c r="E831" s="26">
        <v>0.98701000000000005</v>
      </c>
      <c r="F831" s="26">
        <v>0.97072999999999998</v>
      </c>
      <c r="G831" s="30">
        <f xml:space="preserve"> stats_auc_ic_summarypage[[#This Row],[AVG_AUC_TCELL]]/stats_auc_ic_summarypage[[#This Row],[AVG_AUC_SOLIDTUMORS]]</f>
        <v>1.0167708837678862</v>
      </c>
      <c r="H831" s="26">
        <v>10.9688</v>
      </c>
      <c r="I831" s="27">
        <v>0</v>
      </c>
      <c r="J831" s="8">
        <v>-0.44198999999999999</v>
      </c>
      <c r="K831" s="8">
        <v>0.74299999999999999</v>
      </c>
      <c r="L831" s="8">
        <v>1.1850000000000001</v>
      </c>
      <c r="M831" s="13">
        <f xml:space="preserve"> stats_auc_ic_summarypage[[#This Row],[AVG_IC50_TCELL]] / stats_auc_ic_summarypage[[#This Row],[AVG_IC50_SOLIDTUMORS]]</f>
        <v>0.62700421940928264</v>
      </c>
      <c r="N831" s="8">
        <v>-7.9062900000000003</v>
      </c>
      <c r="O831" s="20">
        <v>0</v>
      </c>
      <c r="P831" s="10">
        <v>23</v>
      </c>
      <c r="Q831" s="10">
        <v>774</v>
      </c>
      <c r="R831" s="11" t="s">
        <v>21</v>
      </c>
    </row>
    <row r="832" spans="1:18">
      <c r="A832" s="17" t="s">
        <v>22</v>
      </c>
      <c r="B832" s="6" t="s">
        <v>22</v>
      </c>
      <c r="C832" s="17" t="s">
        <v>1391</v>
      </c>
      <c r="D832" s="26">
        <v>-0.20057</v>
      </c>
      <c r="E832" s="26">
        <v>0.46926000000000001</v>
      </c>
      <c r="F832" s="26">
        <v>0.66983999999999999</v>
      </c>
      <c r="G832" s="30">
        <f xml:space="preserve"> stats_auc_ic_summarypage[[#This Row],[AVG_AUC_TCELL]]/stats_auc_ic_summarypage[[#This Row],[AVG_AUC_SOLIDTUMORS]]</f>
        <v>0.70055535650304557</v>
      </c>
      <c r="H832" s="26">
        <v>-3.4363872631966306</v>
      </c>
      <c r="I832" s="27">
        <v>6.8762248301531921E-3</v>
      </c>
      <c r="J832" s="8">
        <v>-0.44028</v>
      </c>
      <c r="K832" s="8">
        <v>6.3699999999999998E-3</v>
      </c>
      <c r="L832" s="8">
        <v>0.44664999999999999</v>
      </c>
      <c r="M832" s="13">
        <f xml:space="preserve"> stats_auc_ic_summarypage[[#This Row],[AVG_IC50_TCELL]] / stats_auc_ic_summarypage[[#This Row],[AVG_IC50_SOLIDTUMORS]]</f>
        <v>1.4261726183812828E-2</v>
      </c>
      <c r="N832" s="8">
        <v>-3.5247794695632972</v>
      </c>
      <c r="O832" s="20">
        <v>4.8576527002965129E-4</v>
      </c>
      <c r="P832" s="10">
        <v>10</v>
      </c>
      <c r="Q832" s="10">
        <v>320</v>
      </c>
      <c r="R832" s="11" t="s">
        <v>28</v>
      </c>
    </row>
    <row r="833" spans="1:18">
      <c r="A833" s="17" t="s">
        <v>1495</v>
      </c>
      <c r="B833" s="6" t="s">
        <v>1496</v>
      </c>
      <c r="C833" s="17" t="s">
        <v>1348</v>
      </c>
      <c r="D833" s="26">
        <v>-1.1043700000000001</v>
      </c>
      <c r="E833" s="26">
        <v>9.0052400000000006</v>
      </c>
      <c r="F833" s="26">
        <v>10.10961</v>
      </c>
      <c r="G833" s="30">
        <f xml:space="preserve"> stats_auc_ic_summarypage[[#This Row],[AVG_AUC_TCELL]]/stats_auc_ic_summarypage[[#This Row],[AVG_AUC_SOLIDTUMORS]]</f>
        <v>0.89076037552388276</v>
      </c>
      <c r="H833" s="26">
        <v>-1.6908874858391438</v>
      </c>
      <c r="I833" s="27">
        <v>0.11744348929141293</v>
      </c>
      <c r="J833" s="8">
        <v>-0.41499999999999998</v>
      </c>
      <c r="K833" s="8">
        <v>7.0129999999999998E-2</v>
      </c>
      <c r="L833" s="8">
        <v>0.48514000000000002</v>
      </c>
      <c r="M833" s="13">
        <f xml:space="preserve"> stats_auc_ic_summarypage[[#This Row],[AVG_IC50_TCELL]] / stats_auc_ic_summarypage[[#This Row],[AVG_IC50_SOLIDTUMORS]]</f>
        <v>0.14455621057838974</v>
      </c>
      <c r="N833" s="8">
        <v>-1.6428365107962444</v>
      </c>
      <c r="O833" s="20">
        <v>0.10143305501240601</v>
      </c>
      <c r="P833" s="10">
        <v>12</v>
      </c>
      <c r="Q833" s="10">
        <v>307</v>
      </c>
      <c r="R833" s="11" t="s">
        <v>135</v>
      </c>
    </row>
    <row r="834" spans="1:18">
      <c r="A834" s="17" t="s">
        <v>588</v>
      </c>
      <c r="B834" s="6" t="s">
        <v>589</v>
      </c>
      <c r="C834" s="17" t="s">
        <v>1397</v>
      </c>
      <c r="D834" s="26">
        <v>-1.1356200000000001</v>
      </c>
      <c r="E834" s="26">
        <v>7.6836700000000002</v>
      </c>
      <c r="F834" s="26">
        <v>8.8192900000000005</v>
      </c>
      <c r="G834" s="30">
        <f xml:space="preserve"> stats_auc_ic_summarypage[[#This Row],[AVG_AUC_TCELL]]/stats_auc_ic_summarypage[[#This Row],[AVG_AUC_SOLIDTUMORS]]</f>
        <v>0.87123453248504124</v>
      </c>
      <c r="H834" s="26">
        <v>-2.6991874291463032</v>
      </c>
      <c r="I834" s="27">
        <v>1.2629395668387619E-2</v>
      </c>
      <c r="J834" s="8">
        <v>-0.39639000000000002</v>
      </c>
      <c r="K834" s="8">
        <v>0.89966999999999997</v>
      </c>
      <c r="L834" s="8">
        <v>1.29606</v>
      </c>
      <c r="M834" s="13">
        <f xml:space="preserve"> stats_auc_ic_summarypage[[#This Row],[AVG_IC50_TCELL]] / stats_auc_ic_summarypage[[#This Row],[AVG_IC50_SOLIDTUMORS]]</f>
        <v>0.69415767788528304</v>
      </c>
      <c r="N834" s="8">
        <v>-0.41821152686346086</v>
      </c>
      <c r="O834" s="20">
        <v>0.67770382934158024</v>
      </c>
      <c r="P834" s="10">
        <v>22</v>
      </c>
      <c r="Q834" s="10">
        <v>450</v>
      </c>
      <c r="R834" s="11" t="s">
        <v>135</v>
      </c>
    </row>
    <row r="835" spans="1:18">
      <c r="A835" s="17" t="s">
        <v>22</v>
      </c>
      <c r="B835" s="6" t="s">
        <v>22</v>
      </c>
      <c r="C835" s="17" t="s">
        <v>1497</v>
      </c>
      <c r="D835" s="26">
        <v>-6.2449999999999999E-2</v>
      </c>
      <c r="E835" s="26">
        <v>0.62856999999999996</v>
      </c>
      <c r="F835" s="26">
        <v>0.69101999999999997</v>
      </c>
      <c r="G835" s="30">
        <f xml:space="preserve"> stats_auc_ic_summarypage[[#This Row],[AVG_AUC_TCELL]]/stats_auc_ic_summarypage[[#This Row],[AVG_AUC_SOLIDTUMORS]]</f>
        <v>0.90962634945442966</v>
      </c>
      <c r="H835" s="26">
        <v>-1.8524799999999999</v>
      </c>
      <c r="I835" s="27">
        <v>7.6280000000000001E-2</v>
      </c>
      <c r="J835" s="8">
        <v>-0.39507999999999999</v>
      </c>
      <c r="K835" s="8">
        <v>0.25474000000000002</v>
      </c>
      <c r="L835" s="8">
        <v>0.64981999999999995</v>
      </c>
      <c r="M835" s="13">
        <f xml:space="preserve"> stats_auc_ic_summarypage[[#This Row],[AVG_IC50_TCELL]] / stats_auc_ic_summarypage[[#This Row],[AVG_IC50_SOLIDTUMORS]]</f>
        <v>0.39201625065402734</v>
      </c>
      <c r="N835" s="8">
        <v>-4.1461199999999998</v>
      </c>
      <c r="O835" s="20">
        <v>6.0000000000000002E-5</v>
      </c>
      <c r="P835" s="10">
        <v>24</v>
      </c>
      <c r="Q835" s="10">
        <v>764</v>
      </c>
      <c r="R835" s="11" t="s">
        <v>21</v>
      </c>
    </row>
    <row r="836" spans="1:18">
      <c r="A836" s="17" t="s">
        <v>1105</v>
      </c>
      <c r="B836" s="6" t="s">
        <v>1106</v>
      </c>
      <c r="C836" s="17" t="s">
        <v>493</v>
      </c>
      <c r="D836" s="26">
        <v>7.4929999999999997E-2</v>
      </c>
      <c r="E836" s="26">
        <v>13.173640000000001</v>
      </c>
      <c r="F836" s="26">
        <v>13.098699999999999</v>
      </c>
      <c r="G836" s="30">
        <f xml:space="preserve"> stats_auc_ic_summarypage[[#This Row],[AVG_AUC_TCELL]]/stats_auc_ic_summarypage[[#This Row],[AVG_AUC_SOLIDTUMORS]]</f>
        <v>1.005721178437555</v>
      </c>
      <c r="H836" s="26">
        <v>0.30023160794334036</v>
      </c>
      <c r="I836" s="27">
        <v>0.76625494662947768</v>
      </c>
      <c r="J836" s="8">
        <v>-0.38880999999999999</v>
      </c>
      <c r="K836" s="8">
        <v>26.03576</v>
      </c>
      <c r="L836" s="8">
        <v>26.424569999999999</v>
      </c>
      <c r="M836" s="13">
        <f xml:space="preserve"> stats_auc_ic_summarypage[[#This Row],[AVG_IC50_TCELL]] / stats_auc_ic_summarypage[[#This Row],[AVG_IC50_SOLIDTUMORS]]</f>
        <v>0.98528604249756957</v>
      </c>
      <c r="N836" s="8">
        <v>-2.277520149190641E-2</v>
      </c>
      <c r="O836" s="20">
        <v>0.98203612165018872</v>
      </c>
      <c r="P836" s="10">
        <v>21</v>
      </c>
      <c r="Q836" s="10">
        <v>415</v>
      </c>
      <c r="R836" s="11" t="s">
        <v>135</v>
      </c>
    </row>
    <row r="837" spans="1:18">
      <c r="A837" s="17" t="s">
        <v>1498</v>
      </c>
      <c r="B837" s="6" t="s">
        <v>176</v>
      </c>
      <c r="C837" s="17" t="s">
        <v>1499</v>
      </c>
      <c r="D837" s="26">
        <v>4.1180000000000001E-2</v>
      </c>
      <c r="E837" s="26">
        <v>0.96997</v>
      </c>
      <c r="F837" s="26">
        <v>0.92879</v>
      </c>
      <c r="G837" s="30">
        <f xml:space="preserve"> stats_auc_ic_summarypage[[#This Row],[AVG_AUC_TCELL]]/stats_auc_ic_summarypage[[#This Row],[AVG_AUC_SOLIDTUMORS]]</f>
        <v>1.0443372559997417</v>
      </c>
      <c r="H837" s="26">
        <v>6.0335799999999997</v>
      </c>
      <c r="I837" s="27">
        <v>0</v>
      </c>
      <c r="J837" s="8">
        <v>-0.38622000000000001</v>
      </c>
      <c r="K837" s="8">
        <v>0.52636000000000005</v>
      </c>
      <c r="L837" s="8">
        <v>0.91259000000000001</v>
      </c>
      <c r="M837" s="13">
        <f xml:space="preserve"> stats_auc_ic_summarypage[[#This Row],[AVG_IC50_TCELL]] / stats_auc_ic_summarypage[[#This Row],[AVG_IC50_SOLIDTUMORS]]</f>
        <v>0.57677598921750184</v>
      </c>
      <c r="N837" s="8">
        <v>-5.8181700000000003</v>
      </c>
      <c r="O837" s="20">
        <v>0</v>
      </c>
      <c r="P837" s="10">
        <v>23</v>
      </c>
      <c r="Q837" s="10">
        <v>766</v>
      </c>
      <c r="R837" s="11" t="s">
        <v>21</v>
      </c>
    </row>
    <row r="838" spans="1:18">
      <c r="A838" s="17" t="s">
        <v>1500</v>
      </c>
      <c r="B838" s="6" t="s">
        <v>1501</v>
      </c>
      <c r="C838" s="17" t="s">
        <v>1502</v>
      </c>
      <c r="D838" s="26">
        <v>-1.79305</v>
      </c>
      <c r="E838" s="26">
        <v>10.461729999999999</v>
      </c>
      <c r="F838" s="26">
        <v>12.25478</v>
      </c>
      <c r="G838" s="30">
        <f xml:space="preserve"> stats_auc_ic_summarypage[[#This Row],[AVG_AUC_TCELL]]/stats_auc_ic_summarypage[[#This Row],[AVG_AUC_SOLIDTUMORS]]</f>
        <v>0.85368566387972689</v>
      </c>
      <c r="H838" s="26">
        <v>-3.9196356154589282</v>
      </c>
      <c r="I838" s="27">
        <v>7.3763875760240419E-4</v>
      </c>
      <c r="J838" s="8">
        <v>-0.38199</v>
      </c>
      <c r="K838" s="8">
        <v>8.9626699999999992</v>
      </c>
      <c r="L838" s="8">
        <v>9.3446599999999993</v>
      </c>
      <c r="M838" s="13">
        <f xml:space="preserve"> stats_auc_ic_summarypage[[#This Row],[AVG_IC50_TCELL]] / stats_auc_ic_summarypage[[#This Row],[AVG_IC50_SOLIDTUMORS]]</f>
        <v>0.95912210824149835</v>
      </c>
      <c r="N838" s="8">
        <v>-8.5917986369243735E-2</v>
      </c>
      <c r="O838" s="20">
        <v>0.93235564478340394</v>
      </c>
      <c r="P838" s="10">
        <v>21</v>
      </c>
      <c r="Q838" s="10">
        <v>435</v>
      </c>
      <c r="R838" s="11" t="s">
        <v>135</v>
      </c>
    </row>
    <row r="839" spans="1:18">
      <c r="A839" s="17" t="s">
        <v>1503</v>
      </c>
      <c r="B839" s="6" t="s">
        <v>1504</v>
      </c>
      <c r="C839" s="17" t="s">
        <v>1505</v>
      </c>
      <c r="D839" s="26">
        <v>-3.4714100000000001</v>
      </c>
      <c r="E839" s="26">
        <v>6.39506</v>
      </c>
      <c r="F839" s="26">
        <v>9.8664799999999993</v>
      </c>
      <c r="G839" s="30">
        <f xml:space="preserve"> stats_auc_ic_summarypage[[#This Row],[AVG_AUC_TCELL]]/stats_auc_ic_summarypage[[#This Row],[AVG_AUC_SOLIDTUMORS]]</f>
        <v>0.64816023546391421</v>
      </c>
      <c r="H839" s="26">
        <v>-7.4531725500259043</v>
      </c>
      <c r="I839" s="27">
        <v>1.9819754864388685E-7</v>
      </c>
      <c r="J839" s="8">
        <v>-0.38179000000000002</v>
      </c>
      <c r="K839" s="8">
        <v>0.11194999999999999</v>
      </c>
      <c r="L839" s="8">
        <v>0.49374000000000001</v>
      </c>
      <c r="M839" s="13">
        <f xml:space="preserve"> stats_auc_ic_summarypage[[#This Row],[AVG_IC50_TCELL]] / stats_auc_ic_summarypage[[#This Row],[AVG_IC50_SOLIDTUMORS]]</f>
        <v>0.2267387693927978</v>
      </c>
      <c r="N839" s="8">
        <v>-2.1624066465354952</v>
      </c>
      <c r="O839" s="20">
        <v>3.113422546973988E-2</v>
      </c>
      <c r="P839" s="10">
        <v>20</v>
      </c>
      <c r="Q839" s="10">
        <v>425</v>
      </c>
      <c r="R839" s="11" t="s">
        <v>135</v>
      </c>
    </row>
    <row r="840" spans="1:18">
      <c r="A840" s="17" t="s">
        <v>22</v>
      </c>
      <c r="B840" s="6" t="s">
        <v>22</v>
      </c>
      <c r="C840" s="17" t="s">
        <v>1335</v>
      </c>
      <c r="D840" s="26">
        <v>-4.6809999999999997E-2</v>
      </c>
      <c r="E840" s="26">
        <v>0.61029999999999995</v>
      </c>
      <c r="F840" s="26">
        <v>0.65710999999999997</v>
      </c>
      <c r="G840" s="30">
        <f xml:space="preserve"> stats_auc_ic_summarypage[[#This Row],[AVG_AUC_TCELL]]/stats_auc_ic_summarypage[[#This Row],[AVG_AUC_SOLIDTUMORS]]</f>
        <v>0.92876382949582259</v>
      </c>
      <c r="H840" s="26">
        <v>-1.6231199999999999</v>
      </c>
      <c r="I840" s="27">
        <v>0.11799999999999999</v>
      </c>
      <c r="J840" s="8">
        <v>-0.37111</v>
      </c>
      <c r="K840" s="8">
        <v>4.9910000000000003E-2</v>
      </c>
      <c r="L840" s="8">
        <v>0.42102000000000001</v>
      </c>
      <c r="M840" s="13">
        <f xml:space="preserve"> stats_auc_ic_summarypage[[#This Row],[AVG_IC50_TCELL]] / stats_auc_ic_summarypage[[#This Row],[AVG_IC50_SOLIDTUMORS]]</f>
        <v>0.11854543727138854</v>
      </c>
      <c r="N840" s="8">
        <v>-6.8548099999999996</v>
      </c>
      <c r="O840" s="20">
        <v>0</v>
      </c>
      <c r="P840" s="10">
        <v>22</v>
      </c>
      <c r="Q840" s="10">
        <v>724</v>
      </c>
      <c r="R840" s="11" t="s">
        <v>21</v>
      </c>
    </row>
    <row r="841" spans="1:18">
      <c r="A841" s="17" t="s">
        <v>1506</v>
      </c>
      <c r="B841" s="6" t="s">
        <v>1507</v>
      </c>
      <c r="C841" s="17" t="s">
        <v>1508</v>
      </c>
      <c r="D841" s="26">
        <v>-2.8434400000000002</v>
      </c>
      <c r="E841" s="26">
        <v>5.2827500000000001</v>
      </c>
      <c r="F841" s="26">
        <v>8.1261899999999994</v>
      </c>
      <c r="G841" s="30">
        <f xml:space="preserve"> stats_auc_ic_summarypage[[#This Row],[AVG_AUC_TCELL]]/stats_auc_ic_summarypage[[#This Row],[AVG_AUC_SOLIDTUMORS]]</f>
        <v>0.6500894022906184</v>
      </c>
      <c r="H841" s="26">
        <v>-10.681076096372701</v>
      </c>
      <c r="I841" s="27">
        <v>1.7672750865242595E-11</v>
      </c>
      <c r="J841" s="8">
        <v>-0.35289999999999999</v>
      </c>
      <c r="K841" s="8">
        <v>2.051E-2</v>
      </c>
      <c r="L841" s="8">
        <v>0.37341000000000002</v>
      </c>
      <c r="M841" s="13">
        <f xml:space="preserve"> stats_auc_ic_summarypage[[#This Row],[AVG_IC50_TCELL]] / stats_auc_ic_summarypage[[#This Row],[AVG_IC50_SOLIDTUMORS]]</f>
        <v>5.4926220508288472E-2</v>
      </c>
      <c r="N841" s="8">
        <v>-2.4532618670480528</v>
      </c>
      <c r="O841" s="20">
        <v>1.4528713802820285E-2</v>
      </c>
      <c r="P841" s="10">
        <v>22</v>
      </c>
      <c r="Q841" s="10">
        <v>457</v>
      </c>
      <c r="R841" s="11" t="s">
        <v>135</v>
      </c>
    </row>
    <row r="842" spans="1:18">
      <c r="A842" s="17" t="s">
        <v>486</v>
      </c>
      <c r="B842" s="6" t="s">
        <v>487</v>
      </c>
      <c r="C842" s="17" t="s">
        <v>1509</v>
      </c>
      <c r="D842" s="26">
        <v>-3.0435099999999999</v>
      </c>
      <c r="E842" s="26">
        <v>2.71069</v>
      </c>
      <c r="F842" s="26">
        <v>5.7541900000000004</v>
      </c>
      <c r="G842" s="30">
        <f xml:space="preserve"> stats_auc_ic_summarypage[[#This Row],[AVG_AUC_TCELL]]/stats_auc_ic_summarypage[[#This Row],[AVG_AUC_SOLIDTUMORS]]</f>
        <v>0.47108107309630026</v>
      </c>
      <c r="H842" s="26">
        <v>-11.747172315239723</v>
      </c>
      <c r="I842" s="27">
        <v>1.2403478573158198E-11</v>
      </c>
      <c r="J842" s="8">
        <v>-0.34527999999999998</v>
      </c>
      <c r="K842" s="8">
        <v>1.072E-2</v>
      </c>
      <c r="L842" s="8">
        <v>0.35599999999999998</v>
      </c>
      <c r="M842" s="13">
        <f xml:space="preserve"> stats_auc_ic_summarypage[[#This Row],[AVG_IC50_TCELL]] / stats_auc_ic_summarypage[[#This Row],[AVG_IC50_SOLIDTUMORS]]</f>
        <v>3.0112359550561799E-2</v>
      </c>
      <c r="N842" s="8">
        <v>-1.4644723305380014</v>
      </c>
      <c r="O842" s="20">
        <v>0.14376149570535302</v>
      </c>
      <c r="P842" s="10">
        <v>20</v>
      </c>
      <c r="Q842" s="10">
        <v>452</v>
      </c>
      <c r="R842" s="11" t="s">
        <v>135</v>
      </c>
    </row>
    <row r="843" spans="1:18">
      <c r="A843" s="17" t="s">
        <v>1506</v>
      </c>
      <c r="B843" s="6" t="s">
        <v>1507</v>
      </c>
      <c r="C843" s="17" t="s">
        <v>1510</v>
      </c>
      <c r="D843" s="26">
        <v>-2.6990699999999999</v>
      </c>
      <c r="E843" s="26">
        <v>4.0723500000000001</v>
      </c>
      <c r="F843" s="26">
        <v>6.77142</v>
      </c>
      <c r="G843" s="30">
        <f xml:space="preserve"> stats_auc_ic_summarypage[[#This Row],[AVG_AUC_TCELL]]/stats_auc_ic_summarypage[[#This Row],[AVG_AUC_SOLIDTUMORS]]</f>
        <v>0.60140266000336706</v>
      </c>
      <c r="H843" s="26">
        <v>-8.1570301072165652</v>
      </c>
      <c r="I843" s="27">
        <v>6.1355599733194505E-9</v>
      </c>
      <c r="J843" s="8">
        <v>-0.34379999999999999</v>
      </c>
      <c r="K843" s="8">
        <v>6.7799999999999996E-3</v>
      </c>
      <c r="L843" s="8">
        <v>0.35058</v>
      </c>
      <c r="M843" s="13">
        <f xml:space="preserve"> stats_auc_ic_summarypage[[#This Row],[AVG_IC50_TCELL]] / stats_auc_ic_summarypage[[#This Row],[AVG_IC50_SOLIDTUMORS]]</f>
        <v>1.9339380455245591E-2</v>
      </c>
      <c r="N843" s="8">
        <v>-1.4472320233747333</v>
      </c>
      <c r="O843" s="20">
        <v>0.1485360049148344</v>
      </c>
      <c r="P843" s="10">
        <v>23</v>
      </c>
      <c r="Q843" s="10">
        <v>446</v>
      </c>
      <c r="R843" s="11" t="s">
        <v>135</v>
      </c>
    </row>
    <row r="844" spans="1:18">
      <c r="A844" s="17" t="s">
        <v>1511</v>
      </c>
      <c r="B844" s="6" t="s">
        <v>114</v>
      </c>
      <c r="C844" s="17" t="s">
        <v>1512</v>
      </c>
      <c r="D844" s="26">
        <v>-0.14726</v>
      </c>
      <c r="E844" s="26">
        <v>0.46576000000000001</v>
      </c>
      <c r="F844" s="26">
        <v>0.61302000000000001</v>
      </c>
      <c r="G844" s="30">
        <f xml:space="preserve"> stats_auc_ic_summarypage[[#This Row],[AVG_AUC_TCELL]]/stats_auc_ic_summarypage[[#This Row],[AVG_AUC_SOLIDTUMORS]]</f>
        <v>0.75977945254640955</v>
      </c>
      <c r="H844" s="26">
        <v>-5.0215040549571244</v>
      </c>
      <c r="I844" s="27">
        <v>4.6757650375351928E-5</v>
      </c>
      <c r="J844" s="8">
        <v>-0.33595999999999998</v>
      </c>
      <c r="K844" s="8">
        <v>0.44440000000000002</v>
      </c>
      <c r="L844" s="8">
        <v>0.78034999999999999</v>
      </c>
      <c r="M844" s="13">
        <f xml:space="preserve"> stats_auc_ic_summarypage[[#This Row],[AVG_IC50_TCELL]] / stats_auc_ic_summarypage[[#This Row],[AVG_IC50_SOLIDTUMORS]]</f>
        <v>0.5694880502338695</v>
      </c>
      <c r="N844" s="8">
        <v>-0.70764021546861022</v>
      </c>
      <c r="O844" s="20">
        <v>0.48400079561700804</v>
      </c>
      <c r="P844" s="10">
        <v>22</v>
      </c>
      <c r="Q844" s="10">
        <v>600</v>
      </c>
      <c r="R844" s="11" t="s">
        <v>28</v>
      </c>
    </row>
    <row r="845" spans="1:18">
      <c r="A845" s="17" t="s">
        <v>22</v>
      </c>
      <c r="B845" s="6" t="s">
        <v>22</v>
      </c>
      <c r="C845" s="17" t="s">
        <v>590</v>
      </c>
      <c r="D845" s="26">
        <v>-7.1300000000000002E-2</v>
      </c>
      <c r="E845" s="26">
        <v>0.77510999999999997</v>
      </c>
      <c r="F845" s="26">
        <v>0.84641</v>
      </c>
      <c r="G845" s="30">
        <f xml:space="preserve"> stats_auc_ic_summarypage[[#This Row],[AVG_AUC_TCELL]]/stats_auc_ic_summarypage[[#This Row],[AVG_AUC_SOLIDTUMORS]]</f>
        <v>0.91576186481728705</v>
      </c>
      <c r="H845" s="26">
        <v>-1.7905</v>
      </c>
      <c r="I845" s="27">
        <v>8.5050000000000001E-2</v>
      </c>
      <c r="J845" s="8">
        <v>-0.32928000000000002</v>
      </c>
      <c r="K845" s="8">
        <v>0.11913</v>
      </c>
      <c r="L845" s="8">
        <v>0.44840999999999998</v>
      </c>
      <c r="M845" s="13">
        <f xml:space="preserve"> stats_auc_ic_summarypage[[#This Row],[AVG_IC50_TCELL]] / stats_auc_ic_summarypage[[#This Row],[AVG_IC50_SOLIDTUMORS]]</f>
        <v>0.26567204121228344</v>
      </c>
      <c r="N845" s="8">
        <v>-5.1635999999999997</v>
      </c>
      <c r="O845" s="20">
        <v>0</v>
      </c>
      <c r="P845" s="10">
        <v>21</v>
      </c>
      <c r="Q845" s="10">
        <v>227</v>
      </c>
      <c r="R845" s="11" t="s">
        <v>21</v>
      </c>
    </row>
    <row r="846" spans="1:18">
      <c r="A846" s="17" t="s">
        <v>1513</v>
      </c>
      <c r="B846" s="6" t="s">
        <v>1514</v>
      </c>
      <c r="C846" s="17" t="s">
        <v>1515</v>
      </c>
      <c r="D846" s="26">
        <v>-2.7408700000000001</v>
      </c>
      <c r="E846" s="26">
        <v>12.417199999999999</v>
      </c>
      <c r="F846" s="26">
        <v>15.15807</v>
      </c>
      <c r="G846" s="30">
        <f xml:space="preserve"> stats_auc_ic_summarypage[[#This Row],[AVG_AUC_TCELL]]/stats_auc_ic_summarypage[[#This Row],[AVG_AUC_SOLIDTUMORS]]</f>
        <v>0.81918080599970833</v>
      </c>
      <c r="H846" s="26">
        <v>-3.7949425931451111</v>
      </c>
      <c r="I846" s="27">
        <v>1.2082825118709844E-3</v>
      </c>
      <c r="J846" s="8">
        <v>-0.32313999999999998</v>
      </c>
      <c r="K846" s="8">
        <v>5.2979099999999999</v>
      </c>
      <c r="L846" s="8">
        <v>5.6210500000000003</v>
      </c>
      <c r="M846" s="13">
        <f xml:space="preserve"> stats_auc_ic_summarypage[[#This Row],[AVG_IC50_TCELL]] / stats_auc_ic_summarypage[[#This Row],[AVG_IC50_SOLIDTUMORS]]</f>
        <v>0.942512519902865</v>
      </c>
      <c r="N846" s="8">
        <v>-9.622261187808212E-2</v>
      </c>
      <c r="O846" s="20">
        <v>0.92423167973853293</v>
      </c>
      <c r="P846" s="10">
        <v>17</v>
      </c>
      <c r="Q846" s="10">
        <v>364</v>
      </c>
      <c r="R846" s="11" t="s">
        <v>135</v>
      </c>
    </row>
    <row r="847" spans="1:18">
      <c r="A847" s="17" t="s">
        <v>22</v>
      </c>
      <c r="B847" s="6" t="s">
        <v>22</v>
      </c>
      <c r="C847" s="17" t="s">
        <v>1516</v>
      </c>
      <c r="D847" s="26">
        <v>-0.2545</v>
      </c>
      <c r="E847" s="26">
        <v>0.49809999999999999</v>
      </c>
      <c r="F847" s="26">
        <v>0.75260000000000005</v>
      </c>
      <c r="G847" s="30">
        <f xml:space="preserve"> stats_auc_ic_summarypage[[#This Row],[AVG_AUC_TCELL]]/stats_auc_ic_summarypage[[#This Row],[AVG_AUC_SOLIDTUMORS]]</f>
        <v>0.66183895827796968</v>
      </c>
      <c r="H847" s="26">
        <v>-4.3552099999999996</v>
      </c>
      <c r="I847" s="27">
        <v>2.4000000000000001E-4</v>
      </c>
      <c r="J847" s="8">
        <v>-0.32113000000000003</v>
      </c>
      <c r="K847" s="8">
        <v>6.5060000000000007E-2</v>
      </c>
      <c r="L847" s="8">
        <v>0.38618000000000002</v>
      </c>
      <c r="M847" s="13">
        <f xml:space="preserve"> stats_auc_ic_summarypage[[#This Row],[AVG_IC50_TCELL]] / stats_auc_ic_summarypage[[#This Row],[AVG_IC50_SOLIDTUMORS]]</f>
        <v>0.16847066134962971</v>
      </c>
      <c r="N847" s="8">
        <v>-6.9160399999999997</v>
      </c>
      <c r="O847" s="20">
        <v>0</v>
      </c>
      <c r="P847" s="10">
        <v>23</v>
      </c>
      <c r="Q847" s="10">
        <v>775</v>
      </c>
      <c r="R847" s="11" t="s">
        <v>21</v>
      </c>
    </row>
    <row r="848" spans="1:18">
      <c r="A848" s="17" t="s">
        <v>1078</v>
      </c>
      <c r="B848" s="6" t="s">
        <v>228</v>
      </c>
      <c r="C848" s="17" t="s">
        <v>1166</v>
      </c>
      <c r="D848" s="26">
        <v>-0.10323</v>
      </c>
      <c r="E848" s="26">
        <v>0.64141000000000004</v>
      </c>
      <c r="F848" s="26">
        <v>0.74465000000000003</v>
      </c>
      <c r="G848" s="30">
        <f xml:space="preserve"> stats_auc_ic_summarypage[[#This Row],[AVG_AUC_TCELL]]/stats_auc_ic_summarypage[[#This Row],[AVG_AUC_SOLIDTUMORS]]</f>
        <v>0.86135768481837105</v>
      </c>
      <c r="H848" s="26">
        <v>-2.80091</v>
      </c>
      <c r="I848" s="27">
        <v>9.3699999999999999E-3</v>
      </c>
      <c r="J848" s="8">
        <v>-0.28661999999999999</v>
      </c>
      <c r="K848" s="8">
        <v>7.7289999999999998E-2</v>
      </c>
      <c r="L848" s="8">
        <v>0.36391000000000001</v>
      </c>
      <c r="M848" s="13">
        <f xml:space="preserve"> stats_auc_ic_summarypage[[#This Row],[AVG_IC50_TCELL]] / stats_auc_ic_summarypage[[#This Row],[AVG_IC50_SOLIDTUMORS]]</f>
        <v>0.21238767827210023</v>
      </c>
      <c r="N848" s="8">
        <v>-3.4826000000000001</v>
      </c>
      <c r="O848" s="20">
        <v>7.2000000000000005E-4</v>
      </c>
      <c r="P848" s="10">
        <v>22</v>
      </c>
      <c r="Q848" s="10">
        <v>257</v>
      </c>
      <c r="R848" s="11" t="s">
        <v>21</v>
      </c>
    </row>
    <row r="849" spans="1:18">
      <c r="A849" s="17" t="s">
        <v>22</v>
      </c>
      <c r="B849" s="6" t="s">
        <v>1517</v>
      </c>
      <c r="C849" s="17" t="s">
        <v>1518</v>
      </c>
      <c r="D849" s="26">
        <v>-2.2898299999999998</v>
      </c>
      <c r="E849" s="26">
        <v>4.9595200000000004</v>
      </c>
      <c r="F849" s="26">
        <v>7.2493499999999997</v>
      </c>
      <c r="G849" s="30">
        <f xml:space="preserve"> stats_auc_ic_summarypage[[#This Row],[AVG_AUC_TCELL]]/stats_auc_ic_summarypage[[#This Row],[AVG_AUC_SOLIDTUMORS]]</f>
        <v>0.68413306020539777</v>
      </c>
      <c r="H849" s="26">
        <v>-4.0677340470738113</v>
      </c>
      <c r="I849" s="27">
        <v>1.5448323197025529E-3</v>
      </c>
      <c r="J849" s="8">
        <v>-0.28543000000000002</v>
      </c>
      <c r="K849" s="8">
        <v>4.5379999999999997E-2</v>
      </c>
      <c r="L849" s="8">
        <v>0.33080999999999999</v>
      </c>
      <c r="M849" s="13">
        <f xml:space="preserve"> stats_auc_ic_summarypage[[#This Row],[AVG_IC50_TCELL]] / stats_auc_ic_summarypage[[#This Row],[AVG_IC50_SOLIDTUMORS]]</f>
        <v>0.137178440796832</v>
      </c>
      <c r="N849" s="8">
        <v>-6.1195846088549466</v>
      </c>
      <c r="O849" s="20">
        <v>2.7998298918301065E-9</v>
      </c>
      <c r="P849" s="10">
        <v>12</v>
      </c>
      <c r="Q849" s="10">
        <v>307</v>
      </c>
      <c r="R849" s="11" t="s">
        <v>135</v>
      </c>
    </row>
    <row r="850" spans="1:18">
      <c r="A850" s="17" t="s">
        <v>417</v>
      </c>
      <c r="B850" s="6" t="s">
        <v>418</v>
      </c>
      <c r="C850" s="17" t="s">
        <v>1519</v>
      </c>
      <c r="D850" s="26">
        <v>-0.25025999999999998</v>
      </c>
      <c r="E850" s="26">
        <v>14.526160000000001</v>
      </c>
      <c r="F850" s="26">
        <v>14.77641</v>
      </c>
      <c r="G850" s="30">
        <f xml:space="preserve"> stats_auc_ic_summarypage[[#This Row],[AVG_AUC_TCELL]]/stats_auc_ic_summarypage[[#This Row],[AVG_AUC_SOLIDTUMORS]]</f>
        <v>0.98306422195919041</v>
      </c>
      <c r="H850" s="26">
        <v>-0.76433276046313703</v>
      </c>
      <c r="I850" s="27">
        <v>0.45414102380248333</v>
      </c>
      <c r="J850" s="8">
        <v>-0.27838000000000002</v>
      </c>
      <c r="K850" s="8">
        <v>28.994910000000001</v>
      </c>
      <c r="L850" s="8">
        <v>29.273289999999999</v>
      </c>
      <c r="M850" s="13">
        <f xml:space="preserve"> stats_auc_ic_summarypage[[#This Row],[AVG_IC50_TCELL]] / stats_auc_ic_summarypage[[#This Row],[AVG_IC50_SOLIDTUMORS]]</f>
        <v>0.99049030703415986</v>
      </c>
      <c r="N850" s="8">
        <v>-5.9302763075120994E-2</v>
      </c>
      <c r="O850" s="20">
        <v>0.95313730482045411</v>
      </c>
      <c r="P850" s="10">
        <v>19</v>
      </c>
      <c r="Q850" s="10">
        <v>400</v>
      </c>
      <c r="R850" s="11" t="s">
        <v>135</v>
      </c>
    </row>
    <row r="851" spans="1:18">
      <c r="A851" s="17" t="s">
        <v>22</v>
      </c>
      <c r="B851" s="6" t="s">
        <v>22</v>
      </c>
      <c r="C851" s="17" t="s">
        <v>1520</v>
      </c>
      <c r="D851" s="26">
        <v>-0.28210000000000002</v>
      </c>
      <c r="E851" s="26">
        <v>0.37737999999999999</v>
      </c>
      <c r="F851" s="26">
        <v>0.65947999999999996</v>
      </c>
      <c r="G851" s="30">
        <f xml:space="preserve"> stats_auc_ic_summarypage[[#This Row],[AVG_AUC_TCELL]]/stats_auc_ic_summarypage[[#This Row],[AVG_AUC_SOLIDTUMORS]]</f>
        <v>0.57223873354764365</v>
      </c>
      <c r="H851" s="26">
        <v>-4.8504500000000004</v>
      </c>
      <c r="I851" s="27">
        <v>9.0000000000000006E-5</v>
      </c>
      <c r="J851" s="8">
        <v>-0.25819999999999999</v>
      </c>
      <c r="K851" s="8">
        <v>9.9809999999999996E-2</v>
      </c>
      <c r="L851" s="8">
        <v>0.35800999999999999</v>
      </c>
      <c r="M851" s="13">
        <f xml:space="preserve"> stats_auc_ic_summarypage[[#This Row],[AVG_IC50_TCELL]] / stats_auc_ic_summarypage[[#This Row],[AVG_IC50_SOLIDTUMORS]]</f>
        <v>0.27879109522080386</v>
      </c>
      <c r="N851" s="8">
        <v>-3.4159099999999998</v>
      </c>
      <c r="O851" s="20">
        <v>2E-3</v>
      </c>
      <c r="P851" s="10">
        <v>21</v>
      </c>
      <c r="Q851" s="10">
        <v>760</v>
      </c>
      <c r="R851" s="11" t="s">
        <v>21</v>
      </c>
    </row>
    <row r="852" spans="1:18">
      <c r="A852" s="17" t="s">
        <v>1521</v>
      </c>
      <c r="B852" s="6" t="s">
        <v>19</v>
      </c>
      <c r="C852" s="17" t="s">
        <v>1522</v>
      </c>
      <c r="D852" s="26">
        <v>-1.6549999999999999E-2</v>
      </c>
      <c r="E852" s="26">
        <v>0.40464</v>
      </c>
      <c r="F852" s="26">
        <v>0.42120000000000002</v>
      </c>
      <c r="G852" s="30">
        <f xml:space="preserve"> stats_auc_ic_summarypage[[#This Row],[AVG_AUC_TCELL]]/stats_auc_ic_summarypage[[#This Row],[AVG_AUC_SOLIDTUMORS]]</f>
        <v>0.9606837606837606</v>
      </c>
      <c r="H852" s="26">
        <v>-0.37335000000000002</v>
      </c>
      <c r="I852" s="27">
        <v>0.71248</v>
      </c>
      <c r="J852" s="8">
        <v>-0.25423000000000001</v>
      </c>
      <c r="K852" s="8">
        <v>6.2140000000000001E-2</v>
      </c>
      <c r="L852" s="8">
        <v>0.31636999999999998</v>
      </c>
      <c r="M852" s="13">
        <f xml:space="preserve"> stats_auc_ic_summarypage[[#This Row],[AVG_IC50_TCELL]] / stats_auc_ic_summarypage[[#This Row],[AVG_IC50_SOLIDTUMORS]]</f>
        <v>0.19641558934159373</v>
      </c>
      <c r="N852" s="8">
        <v>-4.0071899999999996</v>
      </c>
      <c r="O852" s="20">
        <v>1E-4</v>
      </c>
      <c r="P852" s="10">
        <v>21</v>
      </c>
      <c r="Q852" s="10">
        <v>717</v>
      </c>
      <c r="R852" s="11" t="s">
        <v>21</v>
      </c>
    </row>
    <row r="853" spans="1:18">
      <c r="A853" s="17" t="s">
        <v>588</v>
      </c>
      <c r="B853" s="6" t="s">
        <v>44</v>
      </c>
      <c r="C853" s="17" t="s">
        <v>779</v>
      </c>
      <c r="D853" s="26">
        <v>-7.8990000000000005E-2</v>
      </c>
      <c r="E853" s="26">
        <v>0.71489999999999998</v>
      </c>
      <c r="F853" s="26">
        <v>0.79388999999999998</v>
      </c>
      <c r="G853" s="30">
        <f xml:space="preserve"> stats_auc_ic_summarypage[[#This Row],[AVG_AUC_TCELL]]/stats_auc_ic_summarypage[[#This Row],[AVG_AUC_SOLIDTUMORS]]</f>
        <v>0.90050258851982012</v>
      </c>
      <c r="H853" s="26">
        <v>-1.4318599999999999</v>
      </c>
      <c r="I853" s="27">
        <v>0.16897999999999999</v>
      </c>
      <c r="J853" s="8">
        <v>-0.24598</v>
      </c>
      <c r="K853" s="8">
        <v>0.15099000000000001</v>
      </c>
      <c r="L853" s="8">
        <v>0.39696999999999999</v>
      </c>
      <c r="M853" s="13">
        <f xml:space="preserve"> stats_auc_ic_summarypage[[#This Row],[AVG_IC50_TCELL]] / stats_auc_ic_summarypage[[#This Row],[AVG_IC50_SOLIDTUMORS]]</f>
        <v>0.38035619820137545</v>
      </c>
      <c r="N853" s="8">
        <v>-4.4061500000000002</v>
      </c>
      <c r="O853" s="20">
        <v>1.2999999999999999E-4</v>
      </c>
      <c r="P853" s="10">
        <v>19</v>
      </c>
      <c r="Q853" s="10">
        <v>779</v>
      </c>
      <c r="R853" s="11" t="s">
        <v>21</v>
      </c>
    </row>
    <row r="854" spans="1:18">
      <c r="A854" s="17" t="s">
        <v>1523</v>
      </c>
      <c r="B854" s="6" t="s">
        <v>114</v>
      </c>
      <c r="C854" s="17" t="s">
        <v>1524</v>
      </c>
      <c r="D854" s="26">
        <v>-7.2080000000000005E-2</v>
      </c>
      <c r="E854" s="26">
        <v>0.70828999999999998</v>
      </c>
      <c r="F854" s="26">
        <v>0.78037000000000001</v>
      </c>
      <c r="G854" s="30">
        <f xml:space="preserve"> stats_auc_ic_summarypage[[#This Row],[AVG_AUC_TCELL]]/stats_auc_ic_summarypage[[#This Row],[AVG_AUC_SOLIDTUMORS]]</f>
        <v>0.90763355844022708</v>
      </c>
      <c r="H854" s="26">
        <v>-2.8713899999999999</v>
      </c>
      <c r="I854" s="27">
        <v>8.3700000000000007E-3</v>
      </c>
      <c r="J854" s="8">
        <v>-0.24314</v>
      </c>
      <c r="K854" s="8">
        <v>0.1845</v>
      </c>
      <c r="L854" s="8">
        <v>0.42764000000000002</v>
      </c>
      <c r="M854" s="13">
        <f xml:space="preserve"> stats_auc_ic_summarypage[[#This Row],[AVG_IC50_TCELL]] / stats_auc_ic_summarypage[[#This Row],[AVG_IC50_SOLIDTUMORS]]</f>
        <v>0.43143765784304555</v>
      </c>
      <c r="N854" s="8">
        <v>-1.7566600000000001</v>
      </c>
      <c r="O854" s="20">
        <v>8.8499999999999995E-2</v>
      </c>
      <c r="P854" s="10">
        <v>21</v>
      </c>
      <c r="Q854" s="10">
        <v>259</v>
      </c>
      <c r="R854" s="11" t="s">
        <v>21</v>
      </c>
    </row>
    <row r="855" spans="1:18">
      <c r="A855" s="17" t="s">
        <v>22</v>
      </c>
      <c r="B855" s="6" t="s">
        <v>22</v>
      </c>
      <c r="C855" s="17" t="s">
        <v>1525</v>
      </c>
      <c r="D855" s="26">
        <v>-0.35337000000000002</v>
      </c>
      <c r="E855" s="26">
        <v>0.28791</v>
      </c>
      <c r="F855" s="26">
        <v>0.64127999999999996</v>
      </c>
      <c r="G855" s="30">
        <f xml:space="preserve"> stats_auc_ic_summarypage[[#This Row],[AVG_AUC_TCELL]]/stats_auc_ic_summarypage[[#This Row],[AVG_AUC_SOLIDTUMORS]]</f>
        <v>0.4489614520958084</v>
      </c>
      <c r="H855" s="26">
        <v>-6.9753299999999996</v>
      </c>
      <c r="I855" s="27">
        <v>0</v>
      </c>
      <c r="J855" s="8">
        <v>-0.23632</v>
      </c>
      <c r="K855" s="8">
        <v>4.1709999999999997E-2</v>
      </c>
      <c r="L855" s="8">
        <v>0.27803</v>
      </c>
      <c r="M855" s="13">
        <f xml:space="preserve"> stats_auc_ic_summarypage[[#This Row],[AVG_IC50_TCELL]] / stats_auc_ic_summarypage[[#This Row],[AVG_IC50_SOLIDTUMORS]]</f>
        <v>0.15001978203790955</v>
      </c>
      <c r="N855" s="8">
        <v>-6.7843499999999999</v>
      </c>
      <c r="O855" s="20">
        <v>0</v>
      </c>
      <c r="P855" s="10">
        <v>23</v>
      </c>
      <c r="Q855" s="10">
        <v>735</v>
      </c>
      <c r="R855" s="11" t="s">
        <v>21</v>
      </c>
    </row>
    <row r="856" spans="1:18">
      <c r="A856" s="17" t="s">
        <v>36</v>
      </c>
      <c r="B856" s="6" t="s">
        <v>1526</v>
      </c>
      <c r="C856" s="17" t="s">
        <v>1527</v>
      </c>
      <c r="D856" s="26">
        <v>-0.25674999999999998</v>
      </c>
      <c r="E856" s="26">
        <v>12.545</v>
      </c>
      <c r="F856" s="26">
        <v>12.80175</v>
      </c>
      <c r="G856" s="30">
        <f xml:space="preserve"> stats_auc_ic_summarypage[[#This Row],[AVG_AUC_TCELL]]/stats_auc_ic_summarypage[[#This Row],[AVG_AUC_SOLIDTUMORS]]</f>
        <v>0.97994414826097997</v>
      </c>
      <c r="H856" s="26">
        <v>-0.80666477196761044</v>
      </c>
      <c r="I856" s="27">
        <v>0.43214321140110923</v>
      </c>
      <c r="J856" s="8">
        <v>-0.23566999999999999</v>
      </c>
      <c r="K856" s="8">
        <v>7.1729399999999996</v>
      </c>
      <c r="L856" s="8">
        <v>7.40862</v>
      </c>
      <c r="M856" s="13">
        <f xml:space="preserve"> stats_auc_ic_summarypage[[#This Row],[AVG_IC50_TCELL]] / stats_auc_ic_summarypage[[#This Row],[AVG_IC50_SOLIDTUMORS]]</f>
        <v>0.96818840755768276</v>
      </c>
      <c r="N856" s="8">
        <v>-0.1103731151244632</v>
      </c>
      <c r="O856" s="20">
        <v>0.91355102085279682</v>
      </c>
      <c r="P856" s="10">
        <v>16</v>
      </c>
      <c r="Q856" s="10">
        <v>413</v>
      </c>
      <c r="R856" s="11" t="s">
        <v>135</v>
      </c>
    </row>
    <row r="857" spans="1:18">
      <c r="A857" s="17" t="s">
        <v>22</v>
      </c>
      <c r="B857" s="6" t="s">
        <v>22</v>
      </c>
      <c r="C857" s="17" t="s">
        <v>1348</v>
      </c>
      <c r="D857" s="26">
        <v>-9.9799999999999993E-3</v>
      </c>
      <c r="E857" s="26">
        <v>0.70413000000000003</v>
      </c>
      <c r="F857" s="26">
        <v>0.71411000000000002</v>
      </c>
      <c r="G857" s="30">
        <f xml:space="preserve"> stats_auc_ic_summarypage[[#This Row],[AVG_AUC_TCELL]]/stats_auc_ic_summarypage[[#This Row],[AVG_AUC_SOLIDTUMORS]]</f>
        <v>0.98602456204226241</v>
      </c>
      <c r="H857" s="26">
        <v>-0.35644999999999999</v>
      </c>
      <c r="I857" s="27">
        <v>0.72477000000000003</v>
      </c>
      <c r="J857" s="8">
        <v>-0.23485</v>
      </c>
      <c r="K857" s="8">
        <v>7.3609999999999995E-2</v>
      </c>
      <c r="L857" s="8">
        <v>0.30846000000000001</v>
      </c>
      <c r="M857" s="13">
        <f xml:space="preserve"> stats_auc_ic_summarypage[[#This Row],[AVG_IC50_TCELL]] / stats_auc_ic_summarypage[[#This Row],[AVG_IC50_SOLIDTUMORS]]</f>
        <v>0.23863710043441611</v>
      </c>
      <c r="N857" s="8">
        <v>-6.5015099999999997</v>
      </c>
      <c r="O857" s="20">
        <v>0</v>
      </c>
      <c r="P857" s="10">
        <v>22</v>
      </c>
      <c r="Q857" s="10">
        <v>778</v>
      </c>
      <c r="R857" s="11" t="s">
        <v>21</v>
      </c>
    </row>
    <row r="858" spans="1:18">
      <c r="A858" s="17" t="s">
        <v>1528</v>
      </c>
      <c r="B858" s="6" t="s">
        <v>85</v>
      </c>
      <c r="C858" s="17" t="s">
        <v>1529</v>
      </c>
      <c r="D858" s="26">
        <v>-0.23919000000000001</v>
      </c>
      <c r="E858" s="26">
        <v>0.24635000000000001</v>
      </c>
      <c r="F858" s="26">
        <v>0.48554000000000003</v>
      </c>
      <c r="G858" s="30">
        <f xml:space="preserve"> stats_auc_ic_summarypage[[#This Row],[AVG_AUC_TCELL]]/stats_auc_ic_summarypage[[#This Row],[AVG_AUC_SOLIDTUMORS]]</f>
        <v>0.50737323392511435</v>
      </c>
      <c r="H858" s="26">
        <v>-10.87067</v>
      </c>
      <c r="I858" s="27">
        <v>0</v>
      </c>
      <c r="J858" s="8">
        <v>-0.23204</v>
      </c>
      <c r="K858" s="8">
        <v>1.627E-2</v>
      </c>
      <c r="L858" s="8">
        <v>0.24829999999999999</v>
      </c>
      <c r="M858" s="13">
        <f xml:space="preserve"> stats_auc_ic_summarypage[[#This Row],[AVG_IC50_TCELL]] / stats_auc_ic_summarypage[[#This Row],[AVG_IC50_SOLIDTUMORS]]</f>
        <v>6.5525573902537257E-2</v>
      </c>
      <c r="N858" s="8">
        <v>-4.0669000000000004</v>
      </c>
      <c r="O858" s="20">
        <v>5.0000000000000002E-5</v>
      </c>
      <c r="P858" s="10">
        <v>23</v>
      </c>
      <c r="Q858" s="10">
        <v>758</v>
      </c>
      <c r="R858" s="11" t="s">
        <v>21</v>
      </c>
    </row>
    <row r="859" spans="1:18">
      <c r="A859" s="17" t="s">
        <v>551</v>
      </c>
      <c r="B859" s="6" t="s">
        <v>85</v>
      </c>
      <c r="C859" s="17" t="s">
        <v>1530</v>
      </c>
      <c r="D859" s="26">
        <v>-0.21637000000000001</v>
      </c>
      <c r="E859" s="26">
        <v>0.29509999999999997</v>
      </c>
      <c r="F859" s="26">
        <v>0.51148000000000005</v>
      </c>
      <c r="G859" s="30">
        <f xml:space="preserve"> stats_auc_ic_summarypage[[#This Row],[AVG_AUC_TCELL]]/stats_auc_ic_summarypage[[#This Row],[AVG_AUC_SOLIDTUMORS]]</f>
        <v>0.57695315554860394</v>
      </c>
      <c r="H859" s="26">
        <v>-8.0757300000000001</v>
      </c>
      <c r="I859" s="27">
        <v>0</v>
      </c>
      <c r="J859" s="8">
        <v>-0.22989000000000001</v>
      </c>
      <c r="K859" s="8">
        <v>2.4680000000000001E-2</v>
      </c>
      <c r="L859" s="8">
        <v>0.25457000000000002</v>
      </c>
      <c r="M859" s="13">
        <f xml:space="preserve"> stats_auc_ic_summarypage[[#This Row],[AVG_IC50_TCELL]] / stats_auc_ic_summarypage[[#This Row],[AVG_IC50_SOLIDTUMORS]]</f>
        <v>9.6947794319833441E-2</v>
      </c>
      <c r="N859" s="8">
        <v>-4.8907400000000001</v>
      </c>
      <c r="O859" s="20">
        <v>0</v>
      </c>
      <c r="P859" s="10">
        <v>21</v>
      </c>
      <c r="Q859" s="10">
        <v>734</v>
      </c>
      <c r="R859" s="11" t="s">
        <v>21</v>
      </c>
    </row>
    <row r="860" spans="1:18">
      <c r="A860" s="17" t="s">
        <v>1531</v>
      </c>
      <c r="B860" s="6" t="s">
        <v>1532</v>
      </c>
      <c r="C860" s="17" t="s">
        <v>1533</v>
      </c>
      <c r="D860" s="26">
        <v>-2.2708200000000001</v>
      </c>
      <c r="E860" s="26">
        <v>3.9672299999999998</v>
      </c>
      <c r="F860" s="26">
        <v>6.2380500000000003</v>
      </c>
      <c r="G860" s="30">
        <f xml:space="preserve"> stats_auc_ic_summarypage[[#This Row],[AVG_AUC_TCELL]]/stats_auc_ic_summarypage[[#This Row],[AVG_AUC_SOLIDTUMORS]]</f>
        <v>0.63597277995527446</v>
      </c>
      <c r="H860" s="26">
        <v>-7.9831669651968493</v>
      </c>
      <c r="I860" s="27">
        <v>5.0325318451023976E-9</v>
      </c>
      <c r="J860" s="8">
        <v>-0.21332000000000001</v>
      </c>
      <c r="K860" s="8">
        <v>8.4970000000000004E-2</v>
      </c>
      <c r="L860" s="8">
        <v>0.29827999999999999</v>
      </c>
      <c r="M860" s="13">
        <f xml:space="preserve"> stats_auc_ic_summarypage[[#This Row],[AVG_IC50_TCELL]] / stats_auc_ic_summarypage[[#This Row],[AVG_IC50_SOLIDTUMORS]]</f>
        <v>0.28486656832506374</v>
      </c>
      <c r="N860" s="8">
        <v>-1.8588076339034039</v>
      </c>
      <c r="O860" s="20">
        <v>6.3690588064083842E-2</v>
      </c>
      <c r="P860" s="10">
        <v>22</v>
      </c>
      <c r="Q860" s="10">
        <v>453</v>
      </c>
      <c r="R860" s="11" t="s">
        <v>135</v>
      </c>
    </row>
    <row r="861" spans="1:18">
      <c r="A861" s="17" t="s">
        <v>1112</v>
      </c>
      <c r="B861" s="6" t="s">
        <v>1113</v>
      </c>
      <c r="C861" s="17" t="s">
        <v>1534</v>
      </c>
      <c r="D861" s="26">
        <v>-3.8139599999999998</v>
      </c>
      <c r="E861" s="26">
        <v>7.0892600000000003</v>
      </c>
      <c r="F861" s="26">
        <v>10.903219999999999</v>
      </c>
      <c r="G861" s="30">
        <f xml:space="preserve"> stats_auc_ic_summarypage[[#This Row],[AVG_AUC_TCELL]]/stats_auc_ic_summarypage[[#This Row],[AVG_AUC_SOLIDTUMORS]]</f>
        <v>0.65019874862655258</v>
      </c>
      <c r="H861" s="26">
        <v>-3.4023348351686988</v>
      </c>
      <c r="I861" s="27">
        <v>4.0652793532659198E-3</v>
      </c>
      <c r="J861" s="8">
        <v>-0.18675</v>
      </c>
      <c r="K861" s="8">
        <v>0.11332</v>
      </c>
      <c r="L861" s="8">
        <v>0.30005999999999999</v>
      </c>
      <c r="M861" s="13">
        <f xml:space="preserve"> stats_auc_ic_summarypage[[#This Row],[AVG_IC50_TCELL]] / stats_auc_ic_summarypage[[#This Row],[AVG_IC50_SOLIDTUMORS]]</f>
        <v>0.37765780177297875</v>
      </c>
      <c r="N861" s="8">
        <v>-0.79600990157232232</v>
      </c>
      <c r="O861" s="20">
        <v>0.42674600597235046</v>
      </c>
      <c r="P861" s="10">
        <v>15</v>
      </c>
      <c r="Q861" s="10">
        <v>392</v>
      </c>
      <c r="R861" s="11" t="s">
        <v>135</v>
      </c>
    </row>
    <row r="862" spans="1:18">
      <c r="A862" s="17" t="s">
        <v>1495</v>
      </c>
      <c r="B862" s="6" t="s">
        <v>1496</v>
      </c>
      <c r="C862" s="17" t="s">
        <v>1138</v>
      </c>
      <c r="D862" s="26">
        <v>0.18129000000000001</v>
      </c>
      <c r="E862" s="26">
        <v>11.292249999999999</v>
      </c>
      <c r="F862" s="26">
        <v>11.11096</v>
      </c>
      <c r="G862" s="30">
        <f xml:space="preserve"> stats_auc_ic_summarypage[[#This Row],[AVG_AUC_TCELL]]/stats_auc_ic_summarypage[[#This Row],[AVG_AUC_SOLIDTUMORS]]</f>
        <v>1.0163163219019777</v>
      </c>
      <c r="H862" s="26">
        <v>0.3539320858578856</v>
      </c>
      <c r="I862" s="27">
        <v>0.73040029012161989</v>
      </c>
      <c r="J862" s="8">
        <v>-0.15497</v>
      </c>
      <c r="K862" s="8">
        <v>4.3087799999999996</v>
      </c>
      <c r="L862" s="8">
        <v>4.4637500000000001</v>
      </c>
      <c r="M862" s="13">
        <f xml:space="preserve"> stats_auc_ic_summarypage[[#This Row],[AVG_IC50_TCELL]] / stats_auc_ic_summarypage[[#This Row],[AVG_IC50_SOLIDTUMORS]]</f>
        <v>0.96528255390646867</v>
      </c>
      <c r="N862" s="8">
        <v>-5.6082014429710475E-2</v>
      </c>
      <c r="O862" s="20">
        <v>0.95598251267981615</v>
      </c>
      <c r="P862" s="10">
        <v>11</v>
      </c>
      <c r="Q862" s="10">
        <v>276</v>
      </c>
      <c r="R862" s="11" t="s">
        <v>135</v>
      </c>
    </row>
    <row r="863" spans="1:18">
      <c r="A863" s="17" t="s">
        <v>22</v>
      </c>
      <c r="B863" s="6" t="s">
        <v>638</v>
      </c>
      <c r="C863" s="17" t="s">
        <v>1535</v>
      </c>
      <c r="D863" s="26">
        <v>-1.1976100000000001</v>
      </c>
      <c r="E863" s="26">
        <v>11.84962</v>
      </c>
      <c r="F863" s="26">
        <v>13.047230000000001</v>
      </c>
      <c r="G863" s="30">
        <f xml:space="preserve"> stats_auc_ic_summarypage[[#This Row],[AVG_AUC_TCELL]]/stats_auc_ic_summarypage[[#This Row],[AVG_AUC_SOLIDTUMORS]]</f>
        <v>0.90820963530189924</v>
      </c>
      <c r="H863" s="26">
        <v>-6.3105014589508057</v>
      </c>
      <c r="I863" s="27">
        <v>7.7757781378964666E-6</v>
      </c>
      <c r="J863" s="8">
        <v>-0.12711</v>
      </c>
      <c r="K863" s="8">
        <v>3.3110000000000001E-2</v>
      </c>
      <c r="L863" s="8">
        <v>0.16022</v>
      </c>
      <c r="M863" s="13">
        <f xml:space="preserve"> stats_auc_ic_summarypage[[#This Row],[AVG_IC50_TCELL]] / stats_auc_ic_summarypage[[#This Row],[AVG_IC50_SOLIDTUMORS]]</f>
        <v>0.20665335164149295</v>
      </c>
      <c r="N863" s="8">
        <v>-1.3850091638635484</v>
      </c>
      <c r="O863" s="20">
        <v>0.16742487834084194</v>
      </c>
      <c r="P863" s="10">
        <v>13</v>
      </c>
      <c r="Q863" s="10">
        <v>225</v>
      </c>
      <c r="R863" s="11" t="s">
        <v>135</v>
      </c>
    </row>
    <row r="864" spans="1:18">
      <c r="A864" s="17" t="s">
        <v>1135</v>
      </c>
      <c r="B864" s="6" t="s">
        <v>58</v>
      </c>
      <c r="C864" s="17" t="s">
        <v>1536</v>
      </c>
      <c r="D864" s="26">
        <v>0.12786</v>
      </c>
      <c r="E864" s="26">
        <v>0.77895999999999999</v>
      </c>
      <c r="F864" s="26">
        <v>0.65110000000000001</v>
      </c>
      <c r="G864" s="30">
        <f xml:space="preserve"> stats_auc_ic_summarypage[[#This Row],[AVG_AUC_TCELL]]/stats_auc_ic_summarypage[[#This Row],[AVG_AUC_SOLIDTUMORS]]</f>
        <v>1.1963753647673168</v>
      </c>
      <c r="H864" s="26">
        <v>3.6676799999999998</v>
      </c>
      <c r="I864" s="27">
        <v>1.4599999999999999E-3</v>
      </c>
      <c r="J864" s="8">
        <v>-0.1106</v>
      </c>
      <c r="K864" s="8">
        <v>0.14557999999999999</v>
      </c>
      <c r="L864" s="8">
        <v>0.25618999999999997</v>
      </c>
      <c r="M864" s="13">
        <f xml:space="preserve"> stats_auc_ic_summarypage[[#This Row],[AVG_IC50_TCELL]] / stats_auc_ic_summarypage[[#This Row],[AVG_IC50_SOLIDTUMORS]]</f>
        <v>0.56825012685897192</v>
      </c>
      <c r="N864" s="8">
        <v>-2.00718</v>
      </c>
      <c r="O864" s="20">
        <v>5.1189999999999999E-2</v>
      </c>
      <c r="P864" s="10">
        <v>20</v>
      </c>
      <c r="Q864" s="10">
        <v>784</v>
      </c>
      <c r="R864" s="11" t="s">
        <v>21</v>
      </c>
    </row>
    <row r="865" spans="1:18">
      <c r="A865" s="17" t="s">
        <v>1537</v>
      </c>
      <c r="B865" s="6" t="s">
        <v>1538</v>
      </c>
      <c r="C865" s="17" t="s">
        <v>1539</v>
      </c>
      <c r="D865" s="26">
        <v>-0.90569</v>
      </c>
      <c r="E865" s="26">
        <v>8.3948</v>
      </c>
      <c r="F865" s="26">
        <v>9.3004899999999999</v>
      </c>
      <c r="G865" s="30">
        <f xml:space="preserve"> stats_auc_ic_summarypage[[#This Row],[AVG_AUC_TCELL]]/stats_auc_ic_summarypage[[#This Row],[AVG_AUC_SOLIDTUMORS]]</f>
        <v>0.90261910931574574</v>
      </c>
      <c r="H865" s="26">
        <v>-1.7473631618642937</v>
      </c>
      <c r="I865" s="27">
        <v>9.5168987727373519E-2</v>
      </c>
      <c r="J865" s="8">
        <v>-0.1056</v>
      </c>
      <c r="K865" s="8">
        <v>0.68630999999999998</v>
      </c>
      <c r="L865" s="8">
        <v>0.79191</v>
      </c>
      <c r="M865" s="13">
        <f xml:space="preserve"> stats_auc_ic_summarypage[[#This Row],[AVG_IC50_TCELL]] / stats_auc_ic_summarypage[[#This Row],[AVG_IC50_SOLIDTUMORS]]</f>
        <v>0.86665151342955637</v>
      </c>
      <c r="N865" s="8">
        <v>-0.44635407230146301</v>
      </c>
      <c r="O865" s="20">
        <v>0.6589462467703513</v>
      </c>
      <c r="P865" s="10">
        <v>21</v>
      </c>
      <c r="Q865" s="10">
        <v>440</v>
      </c>
      <c r="R865" s="11" t="s">
        <v>135</v>
      </c>
    </row>
    <row r="866" spans="1:18">
      <c r="A866" s="17" t="s">
        <v>22</v>
      </c>
      <c r="B866" s="6" t="s">
        <v>19</v>
      </c>
      <c r="C866" s="17" t="s">
        <v>1540</v>
      </c>
      <c r="D866" s="26">
        <v>-0.24385999999999999</v>
      </c>
      <c r="E866" s="26">
        <v>0.20097000000000001</v>
      </c>
      <c r="F866" s="26">
        <v>0.44484000000000001</v>
      </c>
      <c r="G866" s="30">
        <f xml:space="preserve"> stats_auc_ic_summarypage[[#This Row],[AVG_AUC_TCELL]]/stats_auc_ic_summarypage[[#This Row],[AVG_AUC_SOLIDTUMORS]]</f>
        <v>0.45178041543026709</v>
      </c>
      <c r="H866" s="26">
        <v>-8.485864705217784</v>
      </c>
      <c r="I866" s="27">
        <v>5.4015592699346519E-9</v>
      </c>
      <c r="J866" s="8">
        <v>-0.10087</v>
      </c>
      <c r="K866" s="8">
        <v>4.7000000000000002E-3</v>
      </c>
      <c r="L866" s="8">
        <v>0.10557</v>
      </c>
      <c r="M866" s="13">
        <f xml:space="preserve"> stats_auc_ic_summarypage[[#This Row],[AVG_IC50_TCELL]] / stats_auc_ic_summarypage[[#This Row],[AVG_IC50_SOLIDTUMORS]]</f>
        <v>4.4520223548356545E-2</v>
      </c>
      <c r="N866" s="8">
        <v>-3.9808389425389206</v>
      </c>
      <c r="O866" s="20">
        <v>7.6212844147001237E-5</v>
      </c>
      <c r="P866" s="10">
        <v>23</v>
      </c>
      <c r="Q866" s="10">
        <v>663</v>
      </c>
      <c r="R866" s="11" t="s">
        <v>28</v>
      </c>
    </row>
    <row r="867" spans="1:18">
      <c r="A867" s="17" t="s">
        <v>22</v>
      </c>
      <c r="B867" s="6" t="s">
        <v>515</v>
      </c>
      <c r="C867" s="17" t="s">
        <v>1541</v>
      </c>
      <c r="D867" s="26">
        <v>-0.20780000000000001</v>
      </c>
      <c r="E867" s="26">
        <v>14.62956</v>
      </c>
      <c r="F867" s="26">
        <v>14.83736</v>
      </c>
      <c r="G867" s="30">
        <f xml:space="preserve"> stats_auc_ic_summarypage[[#This Row],[AVG_AUC_TCELL]]/stats_auc_ic_summarypage[[#This Row],[AVG_AUC_SOLIDTUMORS]]</f>
        <v>0.9859948130934344</v>
      </c>
      <c r="H867" s="26">
        <v>-0.96162615375954452</v>
      </c>
      <c r="I867" s="27">
        <v>0.36002217722019053</v>
      </c>
      <c r="J867" s="8">
        <v>-9.6930000000000002E-2</v>
      </c>
      <c r="K867" s="8">
        <v>1.0734300000000001</v>
      </c>
      <c r="L867" s="8">
        <v>1.1703600000000001</v>
      </c>
      <c r="M867" s="13">
        <f xml:space="preserve"> stats_auc_ic_summarypage[[#This Row],[AVG_IC50_TCELL]] / stats_auc_ic_summarypage[[#This Row],[AVG_IC50_SOLIDTUMORS]]</f>
        <v>0.91717932943709635</v>
      </c>
      <c r="N867" s="8">
        <v>-0.14648954800941219</v>
      </c>
      <c r="O867" s="20">
        <v>0.88555372237761842</v>
      </c>
      <c r="P867" s="10">
        <v>8</v>
      </c>
      <c r="Q867" s="10">
        <v>134</v>
      </c>
      <c r="R867" s="11" t="s">
        <v>135</v>
      </c>
    </row>
    <row r="868" spans="1:18">
      <c r="A868" s="17" t="s">
        <v>123</v>
      </c>
      <c r="B868" s="6" t="s">
        <v>26</v>
      </c>
      <c r="C868" s="17" t="s">
        <v>1444</v>
      </c>
      <c r="D868" s="26">
        <v>-0.24603</v>
      </c>
      <c r="E868" s="26">
        <v>0.42015999999999998</v>
      </c>
      <c r="F868" s="26">
        <v>0.66618999999999995</v>
      </c>
      <c r="G868" s="30">
        <f xml:space="preserve"> stats_auc_ic_summarypage[[#This Row],[AVG_AUC_TCELL]]/stats_auc_ic_summarypage[[#This Row],[AVG_AUC_SOLIDTUMORS]]</f>
        <v>0.63069094402497783</v>
      </c>
      <c r="H868" s="26">
        <v>-6.0411900000000003</v>
      </c>
      <c r="I868" s="27">
        <v>1.0000000000000001E-5</v>
      </c>
      <c r="J868" s="8">
        <v>-6.7710000000000006E-2</v>
      </c>
      <c r="K868" s="8">
        <v>8.3999999999999995E-3</v>
      </c>
      <c r="L868" s="8">
        <v>7.6119999999999993E-2</v>
      </c>
      <c r="M868" s="13">
        <f xml:space="preserve"> stats_auc_ic_summarypage[[#This Row],[AVG_IC50_TCELL]] / stats_auc_ic_summarypage[[#This Row],[AVG_IC50_SOLIDTUMORS]]</f>
        <v>0.11035207566999475</v>
      </c>
      <c r="N868" s="8">
        <v>-6.8652600000000001</v>
      </c>
      <c r="O868" s="20">
        <v>0</v>
      </c>
      <c r="P868" s="10">
        <v>21</v>
      </c>
      <c r="Q868" s="10">
        <v>798</v>
      </c>
      <c r="R868" s="11" t="s">
        <v>21</v>
      </c>
    </row>
    <row r="869" spans="1:18">
      <c r="A869" s="17" t="s">
        <v>1416</v>
      </c>
      <c r="B869" s="6" t="s">
        <v>228</v>
      </c>
      <c r="C869" s="17" t="s">
        <v>1417</v>
      </c>
      <c r="D869" s="26">
        <v>-0.13455</v>
      </c>
      <c r="E869" s="26">
        <v>0.58045999999999998</v>
      </c>
      <c r="F869" s="26">
        <v>0.71501000000000003</v>
      </c>
      <c r="G869" s="30">
        <f xml:space="preserve"> stats_auc_ic_summarypage[[#This Row],[AVG_AUC_TCELL]]/stats_auc_ic_summarypage[[#This Row],[AVG_AUC_SOLIDTUMORS]]</f>
        <v>0.81182081369491332</v>
      </c>
      <c r="H869" s="26">
        <v>-4.0993399999999998</v>
      </c>
      <c r="I869" s="27">
        <v>4.8999999999999998E-4</v>
      </c>
      <c r="J869" s="8">
        <v>-6.0380000000000003E-2</v>
      </c>
      <c r="K869" s="8">
        <v>4.4699999999999997E-2</v>
      </c>
      <c r="L869" s="8">
        <v>0.10508000000000001</v>
      </c>
      <c r="M869" s="13">
        <f xml:space="preserve"> stats_auc_ic_summarypage[[#This Row],[AVG_IC50_TCELL]] / stats_auc_ic_summarypage[[#This Row],[AVG_IC50_SOLIDTUMORS]]</f>
        <v>0.42539017891130559</v>
      </c>
      <c r="N869" s="8">
        <v>-1.5910899999999999</v>
      </c>
      <c r="O869" s="20">
        <v>0.12501999999999999</v>
      </c>
      <c r="P869" s="10">
        <v>21</v>
      </c>
      <c r="Q869" s="10">
        <v>740</v>
      </c>
      <c r="R869" s="11" t="s">
        <v>21</v>
      </c>
    </row>
    <row r="870" spans="1:18">
      <c r="A870" s="17" t="s">
        <v>22</v>
      </c>
      <c r="B870" s="6" t="s">
        <v>22</v>
      </c>
      <c r="C870" s="17" t="s">
        <v>1475</v>
      </c>
      <c r="D870" s="26">
        <v>-3.3950000000000001E-2</v>
      </c>
      <c r="E870" s="26">
        <v>0.18265000000000001</v>
      </c>
      <c r="F870" s="26">
        <v>0.21659999999999999</v>
      </c>
      <c r="G870" s="30">
        <f xml:space="preserve"> stats_auc_ic_summarypage[[#This Row],[AVG_AUC_TCELL]]/stats_auc_ic_summarypage[[#This Row],[AVG_AUC_SOLIDTUMORS]]</f>
        <v>0.84325946445060029</v>
      </c>
      <c r="H870" s="26">
        <v>-0.97780442128016332</v>
      </c>
      <c r="I870" s="27">
        <v>0.33817722740887057</v>
      </c>
      <c r="J870" s="8">
        <v>-5.7790000000000001E-2</v>
      </c>
      <c r="K870" s="8">
        <v>8.7110000000000007E-2</v>
      </c>
      <c r="L870" s="8">
        <v>0.1449</v>
      </c>
      <c r="M870" s="13">
        <f xml:space="preserve"> stats_auc_ic_summarypage[[#This Row],[AVG_IC50_TCELL]] / stats_auc_ic_summarypage[[#This Row],[AVG_IC50_SOLIDTUMORS]]</f>
        <v>0.60117322291235342</v>
      </c>
      <c r="N870" s="8">
        <v>-0.93769435340155505</v>
      </c>
      <c r="O870" s="20">
        <v>0.35097149679657191</v>
      </c>
      <c r="P870" s="10">
        <v>23</v>
      </c>
      <c r="Q870" s="10">
        <v>626</v>
      </c>
      <c r="R870" s="11" t="s">
        <v>28</v>
      </c>
    </row>
    <row r="871" spans="1:18">
      <c r="A871" s="17" t="s">
        <v>1416</v>
      </c>
      <c r="B871" s="6" t="s">
        <v>228</v>
      </c>
      <c r="C871" s="17" t="s">
        <v>1440</v>
      </c>
      <c r="D871" s="26">
        <v>-0.22792000000000001</v>
      </c>
      <c r="E871" s="26">
        <v>0.41983999999999999</v>
      </c>
      <c r="F871" s="26">
        <v>0.64776</v>
      </c>
      <c r="G871" s="30">
        <f xml:space="preserve"> stats_auc_ic_summarypage[[#This Row],[AVG_AUC_TCELL]]/stats_auc_ic_summarypage[[#This Row],[AVG_AUC_SOLIDTUMORS]]</f>
        <v>0.6481412868963814</v>
      </c>
      <c r="H871" s="26">
        <v>-6.5065600000000003</v>
      </c>
      <c r="I871" s="27">
        <v>0</v>
      </c>
      <c r="J871" s="8">
        <v>-5.7509999999999999E-2</v>
      </c>
      <c r="K871" s="8">
        <v>6.5199999999999998E-3</v>
      </c>
      <c r="L871" s="8">
        <v>6.4030000000000004E-2</v>
      </c>
      <c r="M871" s="13">
        <f xml:space="preserve"> stats_auc_ic_summarypage[[#This Row],[AVG_IC50_TCELL]] / stats_auc_ic_summarypage[[#This Row],[AVG_IC50_SOLIDTUMORS]]</f>
        <v>0.10182726846790566</v>
      </c>
      <c r="N871" s="8">
        <v>-8.6901399999999995</v>
      </c>
      <c r="O871" s="20">
        <v>0</v>
      </c>
      <c r="P871" s="10">
        <v>22</v>
      </c>
      <c r="Q871" s="10">
        <v>793</v>
      </c>
      <c r="R871" s="11" t="s">
        <v>21</v>
      </c>
    </row>
    <row r="872" spans="1:18">
      <c r="A872" s="17" t="s">
        <v>1542</v>
      </c>
      <c r="B872" s="6" t="s">
        <v>1543</v>
      </c>
      <c r="C872" s="17" t="s">
        <v>1475</v>
      </c>
      <c r="D872" s="26">
        <v>-0.80105999999999999</v>
      </c>
      <c r="E872" s="26">
        <v>9.5385100000000005</v>
      </c>
      <c r="F872" s="26">
        <v>10.339560000000001</v>
      </c>
      <c r="G872" s="30">
        <f xml:space="preserve"> stats_auc_ic_summarypage[[#This Row],[AVG_AUC_TCELL]]/stats_auc_ic_summarypage[[#This Row],[AVG_AUC_SOLIDTUMORS]]</f>
        <v>0.92252571676164175</v>
      </c>
      <c r="H872" s="26">
        <v>-1.8031450206059694</v>
      </c>
      <c r="I872" s="27">
        <v>9.0731409361252485E-2</v>
      </c>
      <c r="J872" s="8">
        <v>-5.1200000000000002E-2</v>
      </c>
      <c r="K872" s="8">
        <v>4.326E-2</v>
      </c>
      <c r="L872" s="8">
        <v>9.4460000000000002E-2</v>
      </c>
      <c r="M872" s="13">
        <f xml:space="preserve"> stats_auc_ic_summarypage[[#This Row],[AVG_IC50_TCELL]] / stats_auc_ic_summarypage[[#This Row],[AVG_IC50_SOLIDTUMORS]]</f>
        <v>0.45797162820241372</v>
      </c>
      <c r="N872" s="8">
        <v>-2.4175186805281688</v>
      </c>
      <c r="O872" s="20">
        <v>2.3519953138229337E-2</v>
      </c>
      <c r="P872" s="10">
        <v>15</v>
      </c>
      <c r="Q872" s="10">
        <v>407</v>
      </c>
      <c r="R872" s="11" t="s">
        <v>135</v>
      </c>
    </row>
    <row r="873" spans="1:18">
      <c r="A873" s="17" t="s">
        <v>1544</v>
      </c>
      <c r="B873" s="6" t="s">
        <v>920</v>
      </c>
      <c r="C873" s="17" t="s">
        <v>1476</v>
      </c>
      <c r="D873" s="26">
        <v>-2.4941900000000001</v>
      </c>
      <c r="E873" s="26">
        <v>5.8630599999999999</v>
      </c>
      <c r="F873" s="26">
        <v>8.3572500000000005</v>
      </c>
      <c r="G873" s="30">
        <f xml:space="preserve"> stats_auc_ic_summarypage[[#This Row],[AVG_AUC_TCELL]]/stats_auc_ic_summarypage[[#This Row],[AVG_AUC_SOLIDTUMORS]]</f>
        <v>0.70155374076400723</v>
      </c>
      <c r="H873" s="26">
        <v>-2.9897846792140967</v>
      </c>
      <c r="I873" s="27">
        <v>3.8007117450747564E-2</v>
      </c>
      <c r="J873" s="8">
        <v>-4.9570000000000003E-2</v>
      </c>
      <c r="K873" s="8">
        <v>0.10144</v>
      </c>
      <c r="L873" s="8">
        <v>0.15101000000000001</v>
      </c>
      <c r="M873" s="13">
        <f xml:space="preserve"> stats_auc_ic_summarypage[[#This Row],[AVG_IC50_TCELL]] / stats_auc_ic_summarypage[[#This Row],[AVG_IC50_SOLIDTUMORS]]</f>
        <v>0.67174359313952714</v>
      </c>
      <c r="N873" s="8">
        <v>-1.8497410214953864</v>
      </c>
      <c r="O873" s="20">
        <v>0.12912939017128366</v>
      </c>
      <c r="P873" s="10">
        <v>5</v>
      </c>
      <c r="Q873" s="10">
        <v>212</v>
      </c>
      <c r="R873" s="11" t="s">
        <v>135</v>
      </c>
    </row>
    <row r="874" spans="1:18">
      <c r="A874" s="17" t="s">
        <v>22</v>
      </c>
      <c r="B874" s="6" t="s">
        <v>1545</v>
      </c>
      <c r="C874" s="17" t="s">
        <v>1546</v>
      </c>
      <c r="D874" s="26">
        <v>-0.88217999999999996</v>
      </c>
      <c r="E874" s="26">
        <v>11.288209999999999</v>
      </c>
      <c r="F874" s="26">
        <v>12.170389999999999</v>
      </c>
      <c r="G874" s="30">
        <f xml:space="preserve"> stats_auc_ic_summarypage[[#This Row],[AVG_AUC_TCELL]]/stats_auc_ic_summarypage[[#This Row],[AVG_AUC_SOLIDTUMORS]]</f>
        <v>0.92751423742378014</v>
      </c>
      <c r="H874" s="26">
        <v>-3.8049590007643288</v>
      </c>
      <c r="I874" s="27">
        <v>8.7926365286996558E-4</v>
      </c>
      <c r="J874" s="8">
        <v>-3.7609999999999998E-2</v>
      </c>
      <c r="K874" s="8">
        <v>2.3949999999999999E-2</v>
      </c>
      <c r="L874" s="8">
        <v>6.1559999999999997E-2</v>
      </c>
      <c r="M874" s="13">
        <f xml:space="preserve"> stats_auc_ic_summarypage[[#This Row],[AVG_IC50_TCELL]] / stats_auc_ic_summarypage[[#This Row],[AVG_IC50_SOLIDTUMORS]]</f>
        <v>0.38905133203378817</v>
      </c>
      <c r="N874" s="8">
        <v>-2.5708517706223799</v>
      </c>
      <c r="O874" s="20">
        <v>1.0460193424542618E-2</v>
      </c>
      <c r="P874" s="10">
        <v>21</v>
      </c>
      <c r="Q874" s="10">
        <v>445</v>
      </c>
      <c r="R874" s="11" t="s">
        <v>135</v>
      </c>
    </row>
    <row r="875" spans="1:18">
      <c r="A875" s="17" t="s">
        <v>1547</v>
      </c>
      <c r="B875" s="6" t="s">
        <v>58</v>
      </c>
      <c r="C875" s="17" t="s">
        <v>1548</v>
      </c>
      <c r="D875" s="26">
        <v>-7.2139999999999996E-2</v>
      </c>
      <c r="E875" s="26">
        <v>0.71572999999999998</v>
      </c>
      <c r="F875" s="26">
        <v>0.78786999999999996</v>
      </c>
      <c r="G875" s="30">
        <f xml:space="preserve"> stats_auc_ic_summarypage[[#This Row],[AVG_AUC_TCELL]]/stats_auc_ic_summarypage[[#This Row],[AVG_AUC_SOLIDTUMORS]]</f>
        <v>0.90843667102440762</v>
      </c>
      <c r="H875" s="26">
        <v>-4.6579126115284604</v>
      </c>
      <c r="I875" s="27">
        <v>1.0334689351805652E-4</v>
      </c>
      <c r="J875" s="8">
        <v>-3.5529999999999999E-2</v>
      </c>
      <c r="K875" s="8">
        <v>4.3600000000000002E-3</v>
      </c>
      <c r="L875" s="8">
        <v>3.9890000000000002E-2</v>
      </c>
      <c r="M875" s="13">
        <f xml:space="preserve"> stats_auc_ic_summarypage[[#This Row],[AVG_IC50_TCELL]] / stats_auc_ic_summarypage[[#This Row],[AVG_IC50_SOLIDTUMORS]]</f>
        <v>0.10930057658561043</v>
      </c>
      <c r="N875" s="8">
        <v>-4.7871904401714103</v>
      </c>
      <c r="O875" s="20">
        <v>2.0983927970894921E-6</v>
      </c>
      <c r="P875" s="10">
        <v>23</v>
      </c>
      <c r="Q875" s="10">
        <v>630</v>
      </c>
      <c r="R875" s="11" t="s">
        <v>28</v>
      </c>
    </row>
    <row r="876" spans="1:18">
      <c r="A876" s="17" t="s">
        <v>1549</v>
      </c>
      <c r="B876" s="6" t="s">
        <v>920</v>
      </c>
      <c r="C876" s="17" t="s">
        <v>1512</v>
      </c>
      <c r="D876" s="26">
        <v>-3.51674</v>
      </c>
      <c r="E876" s="26">
        <v>2.3332799999999998</v>
      </c>
      <c r="F876" s="26">
        <v>5.8500199999999998</v>
      </c>
      <c r="G876" s="30">
        <f xml:space="preserve"> stats_auc_ic_summarypage[[#This Row],[AVG_AUC_TCELL]]/stats_auc_ic_summarypage[[#This Row],[AVG_AUC_SOLIDTUMORS]]</f>
        <v>0.39884991846181722</v>
      </c>
      <c r="H876" s="26">
        <v>-4.6067053968205034</v>
      </c>
      <c r="I876" s="27">
        <v>7.4757343010022296E-3</v>
      </c>
      <c r="J876" s="8">
        <v>-3.2469999999999999E-2</v>
      </c>
      <c r="K876" s="8">
        <v>4.9399999999999999E-3</v>
      </c>
      <c r="L876" s="8">
        <v>3.7409999999999999E-2</v>
      </c>
      <c r="M876" s="13">
        <f xml:space="preserve"> stats_auc_ic_summarypage[[#This Row],[AVG_IC50_TCELL]] / stats_auc_ic_summarypage[[#This Row],[AVG_IC50_SOLIDTUMORS]]</f>
        <v>0.13205025394279604</v>
      </c>
      <c r="N876" s="8">
        <v>-1.5237956452183237</v>
      </c>
      <c r="O876" s="20">
        <v>0.12900745753723475</v>
      </c>
      <c r="P876" s="10">
        <v>5</v>
      </c>
      <c r="Q876" s="10">
        <v>217</v>
      </c>
      <c r="R876" s="11" t="s">
        <v>135</v>
      </c>
    </row>
    <row r="877" spans="1:18">
      <c r="A877" s="17" t="s">
        <v>22</v>
      </c>
      <c r="B877" s="6" t="s">
        <v>22</v>
      </c>
      <c r="C877" s="17" t="s">
        <v>1550</v>
      </c>
      <c r="D877" s="26">
        <v>3.4340000000000002E-2</v>
      </c>
      <c r="E877" s="26">
        <v>0.67961000000000005</v>
      </c>
      <c r="F877" s="26">
        <v>0.64527000000000001</v>
      </c>
      <c r="G877" s="30">
        <f xml:space="preserve"> stats_auc_ic_summarypage[[#This Row],[AVG_AUC_TCELL]]/stats_auc_ic_summarypage[[#This Row],[AVG_AUC_SOLIDTUMORS]]</f>
        <v>1.0532180327614797</v>
      </c>
      <c r="H877" s="26">
        <v>1.0684899999999999</v>
      </c>
      <c r="I877" s="27">
        <v>0.29593999999999998</v>
      </c>
      <c r="J877" s="8">
        <v>-2.937E-2</v>
      </c>
      <c r="K877" s="8">
        <v>2.189E-2</v>
      </c>
      <c r="L877" s="8">
        <v>5.126E-2</v>
      </c>
      <c r="M877" s="13">
        <f xml:space="preserve"> stats_auc_ic_summarypage[[#This Row],[AVG_IC50_TCELL]] / stats_auc_ic_summarypage[[#This Row],[AVG_IC50_SOLIDTUMORS]]</f>
        <v>0.42703862660944203</v>
      </c>
      <c r="N877" s="8">
        <v>-2.0723799999999999</v>
      </c>
      <c r="O877" s="20">
        <v>4.666E-2</v>
      </c>
      <c r="P877" s="10">
        <v>22</v>
      </c>
      <c r="Q877" s="10">
        <v>730</v>
      </c>
      <c r="R877" s="11" t="s">
        <v>21</v>
      </c>
    </row>
    <row r="878" spans="1:18">
      <c r="A878" s="17" t="s">
        <v>1551</v>
      </c>
      <c r="B878" s="6" t="s">
        <v>19</v>
      </c>
      <c r="C878" s="17" t="s">
        <v>1552</v>
      </c>
      <c r="D878" s="26">
        <v>1.4970000000000001E-2</v>
      </c>
      <c r="E878" s="26">
        <v>0.97628000000000004</v>
      </c>
      <c r="F878" s="26">
        <v>0.96131</v>
      </c>
      <c r="G878" s="30">
        <f xml:space="preserve"> stats_auc_ic_summarypage[[#This Row],[AVG_AUC_TCELL]]/stats_auc_ic_summarypage[[#This Row],[AVG_AUC_SOLIDTUMORS]]</f>
        <v>1.0155725000260063</v>
      </c>
      <c r="H878" s="26">
        <v>3.5068700000000002</v>
      </c>
      <c r="I878" s="27">
        <v>1.7099999999999999E-3</v>
      </c>
      <c r="J878" s="8">
        <v>-2.904E-2</v>
      </c>
      <c r="K878" s="8">
        <v>4.7829999999999998E-2</v>
      </c>
      <c r="L878" s="8">
        <v>7.6869999999999994E-2</v>
      </c>
      <c r="M878" s="13">
        <f xml:space="preserve"> stats_auc_ic_summarypage[[#This Row],[AVG_IC50_TCELL]] / stats_auc_ic_summarypage[[#This Row],[AVG_IC50_SOLIDTUMORS]]</f>
        <v>0.62221933133862362</v>
      </c>
      <c r="N878" s="8">
        <v>-4.27217</v>
      </c>
      <c r="O878" s="20">
        <v>2.4000000000000001E-4</v>
      </c>
      <c r="P878" s="10">
        <v>22</v>
      </c>
      <c r="Q878" s="10">
        <v>729</v>
      </c>
      <c r="R878" s="11" t="s">
        <v>21</v>
      </c>
    </row>
    <row r="879" spans="1:18">
      <c r="A879" s="17" t="s">
        <v>1420</v>
      </c>
      <c r="B879" s="6" t="s">
        <v>1553</v>
      </c>
      <c r="C879" s="17" t="s">
        <v>1548</v>
      </c>
      <c r="D879" s="26">
        <v>-1.4375899999999999</v>
      </c>
      <c r="E879" s="26">
        <v>10.52126</v>
      </c>
      <c r="F879" s="26">
        <v>11.95885</v>
      </c>
      <c r="G879" s="30">
        <f xml:space="preserve"> stats_auc_ic_summarypage[[#This Row],[AVG_AUC_TCELL]]/stats_auc_ic_summarypage[[#This Row],[AVG_AUC_SOLIDTUMORS]]</f>
        <v>0.87978860843642992</v>
      </c>
      <c r="H879" s="26">
        <v>-6.5985021528337189</v>
      </c>
      <c r="I879" s="27">
        <v>2.068115027004492E-6</v>
      </c>
      <c r="J879" s="8">
        <v>-1.316E-2</v>
      </c>
      <c r="K879" s="8">
        <v>5.9800000000000001E-3</v>
      </c>
      <c r="L879" s="8">
        <v>1.9140000000000001E-2</v>
      </c>
      <c r="M879" s="13">
        <f xml:space="preserve"> stats_auc_ic_summarypage[[#This Row],[AVG_IC50_TCELL]] / stats_auc_ic_summarypage[[#This Row],[AVG_IC50_SOLIDTUMORS]]</f>
        <v>0.31243469174503657</v>
      </c>
      <c r="N879" s="8">
        <v>-5.1498677707380081</v>
      </c>
      <c r="O879" s="20">
        <v>4.2530080721504795E-7</v>
      </c>
      <c r="P879" s="10">
        <v>19</v>
      </c>
      <c r="Q879" s="10">
        <v>438</v>
      </c>
      <c r="R879" s="11" t="s">
        <v>135</v>
      </c>
    </row>
    <row r="880" spans="1:18">
      <c r="A880" s="17" t="s">
        <v>1547</v>
      </c>
      <c r="B880" s="6" t="s">
        <v>58</v>
      </c>
      <c r="C880" s="17" t="s">
        <v>1548</v>
      </c>
      <c r="D880" s="26">
        <v>-6.5960000000000005E-2</v>
      </c>
      <c r="E880" s="26">
        <v>0.58228999999999997</v>
      </c>
      <c r="F880" s="26">
        <v>0.64824999999999999</v>
      </c>
      <c r="G880" s="30">
        <f xml:space="preserve"> stats_auc_ic_summarypage[[#This Row],[AVG_AUC_TCELL]]/stats_auc_ic_summarypage[[#This Row],[AVG_AUC_SOLIDTUMORS]]</f>
        <v>0.89824913227921321</v>
      </c>
      <c r="H880" s="26">
        <v>-1.8495600000000001</v>
      </c>
      <c r="I880" s="27">
        <v>7.5550000000000006E-2</v>
      </c>
      <c r="J880" s="8">
        <v>-1.209E-2</v>
      </c>
      <c r="K880" s="8">
        <v>5.62E-3</v>
      </c>
      <c r="L880" s="8">
        <v>1.771E-2</v>
      </c>
      <c r="M880" s="13">
        <f xml:space="preserve"> stats_auc_ic_summarypage[[#This Row],[AVG_IC50_TCELL]] / stats_auc_ic_summarypage[[#This Row],[AVG_IC50_SOLIDTUMORS]]</f>
        <v>0.31733483907396953</v>
      </c>
      <c r="N880" s="8">
        <v>-2.79271</v>
      </c>
      <c r="O880" s="20">
        <v>6.1500000000000001E-3</v>
      </c>
      <c r="P880" s="10">
        <v>21</v>
      </c>
      <c r="Q880" s="10">
        <v>253</v>
      </c>
      <c r="R880" s="11" t="s">
        <v>21</v>
      </c>
    </row>
    <row r="881" spans="1:18">
      <c r="A881" s="17" t="s">
        <v>22</v>
      </c>
      <c r="B881" s="6" t="s">
        <v>1554</v>
      </c>
      <c r="C881" s="17" t="s">
        <v>1555</v>
      </c>
      <c r="D881" s="26">
        <v>-4.3207599999999999</v>
      </c>
      <c r="E881" s="26">
        <v>4.9653299999999998</v>
      </c>
      <c r="F881" s="26">
        <v>9.2860999999999994</v>
      </c>
      <c r="G881" s="30">
        <f xml:space="preserve"> stats_auc_ic_summarypage[[#This Row],[AVG_AUC_TCELL]]/stats_auc_ic_summarypage[[#This Row],[AVG_AUC_SOLIDTUMORS]]</f>
        <v>0.53470563530437965</v>
      </c>
      <c r="H881" s="26">
        <v>-5.6429727039849826</v>
      </c>
      <c r="I881" s="27">
        <v>1.8175822507222606E-4</v>
      </c>
      <c r="J881" s="8">
        <v>-8.8000000000000005E-3</v>
      </c>
      <c r="K881" s="8">
        <v>3.7599999999999999E-3</v>
      </c>
      <c r="L881" s="8">
        <v>1.256E-2</v>
      </c>
      <c r="M881" s="13">
        <f xml:space="preserve"> stats_auc_ic_summarypage[[#This Row],[AVG_IC50_TCELL]] / stats_auc_ic_summarypage[[#This Row],[AVG_IC50_SOLIDTUMORS]]</f>
        <v>0.29936305732484075</v>
      </c>
      <c r="N881" s="8">
        <v>-4.0138309056423296</v>
      </c>
      <c r="O881" s="20">
        <v>9.8015621332474297E-5</v>
      </c>
      <c r="P881" s="10">
        <v>9</v>
      </c>
      <c r="Q881" s="10">
        <v>132</v>
      </c>
      <c r="R881" s="11" t="s">
        <v>135</v>
      </c>
    </row>
    <row r="882" spans="1:18">
      <c r="A882" s="17" t="s">
        <v>1078</v>
      </c>
      <c r="B882" s="6" t="s">
        <v>228</v>
      </c>
      <c r="C882" s="17" t="s">
        <v>786</v>
      </c>
      <c r="D882" s="26">
        <v>0.10477</v>
      </c>
      <c r="E882" s="26">
        <v>0.86199000000000003</v>
      </c>
      <c r="F882" s="26">
        <v>0.75722</v>
      </c>
      <c r="G882" s="30">
        <f xml:space="preserve"> stats_auc_ic_summarypage[[#This Row],[AVG_AUC_TCELL]]/stats_auc_ic_summarypage[[#This Row],[AVG_AUC_SOLIDTUMORS]]</f>
        <v>1.138361374501466</v>
      </c>
      <c r="H882" s="26">
        <v>5.3575999999999997</v>
      </c>
      <c r="I882" s="27">
        <v>2.0000000000000002E-5</v>
      </c>
      <c r="J882" s="8">
        <v>-5.5799999999999999E-3</v>
      </c>
      <c r="K882" s="8">
        <v>1.6629999999999999E-2</v>
      </c>
      <c r="L882" s="8">
        <v>2.2210000000000001E-2</v>
      </c>
      <c r="M882" s="13">
        <f xml:space="preserve"> stats_auc_ic_summarypage[[#This Row],[AVG_IC50_TCELL]] / stats_auc_ic_summarypage[[#This Row],[AVG_IC50_SOLIDTUMORS]]</f>
        <v>0.74876181900045014</v>
      </c>
      <c r="N882" s="8">
        <v>-1.30891</v>
      </c>
      <c r="O882" s="20">
        <v>0.19858000000000001</v>
      </c>
      <c r="P882" s="10">
        <v>22</v>
      </c>
      <c r="Q882" s="10">
        <v>794</v>
      </c>
      <c r="R882" s="11" t="s">
        <v>21</v>
      </c>
    </row>
    <row r="883" spans="1:18">
      <c r="A883" s="17" t="s">
        <v>1556</v>
      </c>
      <c r="B883" s="6" t="s">
        <v>1557</v>
      </c>
      <c r="C883" s="17" t="s">
        <v>1558</v>
      </c>
      <c r="D883" s="26">
        <v>-0.55579999999999996</v>
      </c>
      <c r="E883" s="26">
        <v>10.686</v>
      </c>
      <c r="F883" s="26">
        <v>11.2418</v>
      </c>
      <c r="G883" s="30">
        <f xml:space="preserve"> stats_auc_ic_summarypage[[#This Row],[AVG_AUC_TCELL]]/stats_auc_ic_summarypage[[#This Row],[AVG_AUC_SOLIDTUMORS]]</f>
        <v>0.9505595189382483</v>
      </c>
      <c r="J883" s="8">
        <v>-5.4400000000000004E-3</v>
      </c>
      <c r="K883" s="8">
        <v>4.3200000000000001E-3</v>
      </c>
      <c r="L883" s="8">
        <v>9.7599999999999996E-3</v>
      </c>
      <c r="M883" s="13">
        <f xml:space="preserve"> stats_auc_ic_summarypage[[#This Row],[AVG_IC50_TCELL]] / stats_auc_ic_summarypage[[#This Row],[AVG_IC50_SOLIDTUMORS]]</f>
        <v>0.44262295081967218</v>
      </c>
      <c r="P883" s="10">
        <v>1</v>
      </c>
      <c r="Q883" s="10">
        <v>41</v>
      </c>
      <c r="R883" s="11" t="s">
        <v>135</v>
      </c>
    </row>
    <row r="884" spans="1:18">
      <c r="A884" s="17" t="s">
        <v>1559</v>
      </c>
      <c r="B884" s="6" t="s">
        <v>1560</v>
      </c>
      <c r="C884" s="17" t="s">
        <v>945</v>
      </c>
      <c r="D884" s="26">
        <v>-1.63259</v>
      </c>
      <c r="E884" s="26">
        <v>7.3939300000000001</v>
      </c>
      <c r="F884" s="26">
        <v>9.0265199999999997</v>
      </c>
      <c r="G884" s="30">
        <f xml:space="preserve"> stats_auc_ic_summarypage[[#This Row],[AVG_AUC_TCELL]]/stats_auc_ic_summarypage[[#This Row],[AVG_AUC_SOLIDTUMORS]]</f>
        <v>0.8191340627395719</v>
      </c>
      <c r="H884" s="26">
        <v>-3.3458333573114838</v>
      </c>
      <c r="I884" s="27">
        <v>2.8025153789440803E-3</v>
      </c>
      <c r="J884" s="8">
        <v>7.5359999999999996E-2</v>
      </c>
      <c r="K884" s="8">
        <v>1.87791</v>
      </c>
      <c r="L884" s="8">
        <v>1.80254</v>
      </c>
      <c r="M884" s="13">
        <f xml:space="preserve"> stats_auc_ic_summarypage[[#This Row],[AVG_IC50_TCELL]] / stats_auc_ic_summarypage[[#This Row],[AVG_IC50_SOLIDTUMORS]]</f>
        <v>1.0418132191241247</v>
      </c>
      <c r="N884" s="8">
        <v>4.5317123553127711E-2</v>
      </c>
      <c r="O884" s="20">
        <v>0.96425865193672089</v>
      </c>
      <c r="P884" s="10">
        <v>23</v>
      </c>
      <c r="Q884" s="10">
        <v>450</v>
      </c>
      <c r="R884" s="11" t="s">
        <v>135</v>
      </c>
    </row>
    <row r="885" spans="1:18">
      <c r="A885" s="17" t="s">
        <v>22</v>
      </c>
      <c r="B885" s="6" t="s">
        <v>515</v>
      </c>
      <c r="C885" s="17" t="s">
        <v>1561</v>
      </c>
      <c r="D885" s="26">
        <v>3.2800000000000003E-2</v>
      </c>
      <c r="E885" s="26">
        <v>15.03138</v>
      </c>
      <c r="F885" s="26">
        <v>14.998570000000001</v>
      </c>
      <c r="G885" s="30">
        <f xml:space="preserve"> stats_auc_ic_summarypage[[#This Row],[AVG_AUC_TCELL]]/stats_auc_ic_summarypage[[#This Row],[AVG_AUC_SOLIDTUMORS]]</f>
        <v>1.0021875418789925</v>
      </c>
      <c r="H885" s="26">
        <v>0.26843227939833109</v>
      </c>
      <c r="I885" s="27">
        <v>0.79235455345765171</v>
      </c>
      <c r="J885" s="8">
        <v>0.10281999999999999</v>
      </c>
      <c r="K885" s="8">
        <v>0.37824999999999998</v>
      </c>
      <c r="L885" s="8">
        <v>0.27543000000000001</v>
      </c>
      <c r="M885" s="13">
        <f xml:space="preserve"> stats_auc_ic_summarypage[[#This Row],[AVG_IC50_TCELL]] / stats_auc_ic_summarypage[[#This Row],[AVG_IC50_SOLIDTUMORS]]</f>
        <v>1.3733071923900808</v>
      </c>
      <c r="N885" s="8">
        <v>0.29260577810137262</v>
      </c>
      <c r="O885" s="20">
        <v>0.78013990529478683</v>
      </c>
      <c r="P885" s="10">
        <v>6</v>
      </c>
      <c r="Q885" s="10">
        <v>123</v>
      </c>
      <c r="R885" s="11" t="s">
        <v>135</v>
      </c>
    </row>
    <row r="886" spans="1:18">
      <c r="A886" s="17" t="s">
        <v>22</v>
      </c>
      <c r="B886" s="6" t="s">
        <v>515</v>
      </c>
      <c r="C886" s="17" t="s">
        <v>1562</v>
      </c>
      <c r="D886" s="26">
        <v>0.27307999999999999</v>
      </c>
      <c r="E886" s="26">
        <v>15.226000000000001</v>
      </c>
      <c r="F886" s="26">
        <v>14.952920000000001</v>
      </c>
      <c r="G886" s="30">
        <f xml:space="preserve"> stats_auc_ic_summarypage[[#This Row],[AVG_AUC_TCELL]]/stats_auc_ic_summarypage[[#This Row],[AVG_AUC_SOLIDTUMORS]]</f>
        <v>1.0182626537157959</v>
      </c>
      <c r="H886" s="26">
        <v>1.8395268159075508</v>
      </c>
      <c r="I886" s="27">
        <v>8.0669725040202478E-2</v>
      </c>
      <c r="J886" s="8">
        <v>0.12204</v>
      </c>
      <c r="K886" s="8">
        <v>2.61252</v>
      </c>
      <c r="L886" s="8">
        <v>2.4904799999999998</v>
      </c>
      <c r="M886" s="13">
        <f xml:space="preserve"> stats_auc_ic_summarypage[[#This Row],[AVG_IC50_TCELL]] / stats_auc_ic_summarypage[[#This Row],[AVG_IC50_SOLIDTUMORS]]</f>
        <v>1.049002601908066</v>
      </c>
      <c r="N886" s="8">
        <v>4.6994303285336672E-2</v>
      </c>
      <c r="O886" s="20">
        <v>0.96310623588735145</v>
      </c>
      <c r="P886" s="10">
        <v>14</v>
      </c>
      <c r="Q886" s="10">
        <v>359</v>
      </c>
      <c r="R886" s="11" t="s">
        <v>135</v>
      </c>
    </row>
    <row r="887" spans="1:18">
      <c r="A887" s="17" t="s">
        <v>22</v>
      </c>
      <c r="B887" s="6" t="s">
        <v>1563</v>
      </c>
      <c r="C887" s="17" t="s">
        <v>1564</v>
      </c>
      <c r="D887" s="26">
        <v>-0.21279999999999999</v>
      </c>
      <c r="E887" s="26">
        <v>14.033429999999999</v>
      </c>
      <c r="F887" s="26">
        <v>14.246219999999999</v>
      </c>
      <c r="G887" s="30">
        <f xml:space="preserve"> stats_auc_ic_summarypage[[#This Row],[AVG_AUC_TCELL]]/stats_auc_ic_summarypage[[#This Row],[AVG_AUC_SOLIDTUMORS]]</f>
        <v>0.98506340629303768</v>
      </c>
      <c r="H887" s="26">
        <v>-1.6347179324696073</v>
      </c>
      <c r="I887" s="27">
        <v>0.12955717917789342</v>
      </c>
      <c r="J887" s="8">
        <v>0.15543999999999999</v>
      </c>
      <c r="K887" s="8">
        <v>1.71614</v>
      </c>
      <c r="L887" s="8">
        <v>1.56071</v>
      </c>
      <c r="M887" s="13">
        <f xml:space="preserve"> stats_auc_ic_summarypage[[#This Row],[AVG_IC50_TCELL]] / stats_auc_ic_summarypage[[#This Row],[AVG_IC50_SOLIDTUMORS]]</f>
        <v>1.0995892894900399</v>
      </c>
      <c r="N887" s="8">
        <v>0.83799432662676299</v>
      </c>
      <c r="O887" s="20">
        <v>0.41256767950297513</v>
      </c>
      <c r="P887" s="10">
        <v>7</v>
      </c>
      <c r="Q887" s="10">
        <v>137</v>
      </c>
      <c r="R887" s="11" t="s">
        <v>135</v>
      </c>
    </row>
    <row r="888" spans="1:18">
      <c r="A888" s="17" t="s">
        <v>1565</v>
      </c>
      <c r="B888" s="6" t="s">
        <v>1566</v>
      </c>
      <c r="C888" s="17" t="s">
        <v>1567</v>
      </c>
      <c r="D888" s="26">
        <v>-2.2413500000000002</v>
      </c>
      <c r="E888" s="26">
        <v>11.826599999999999</v>
      </c>
      <c r="F888" s="26">
        <v>14.06795</v>
      </c>
      <c r="G888" s="30">
        <f xml:space="preserve"> stats_auc_ic_summarypage[[#This Row],[AVG_AUC_TCELL]]/stats_auc_ic_summarypage[[#This Row],[AVG_AUC_SOLIDTUMORS]]</f>
        <v>0.84067685768004574</v>
      </c>
      <c r="H888" s="26">
        <v>-3.0007135645369223</v>
      </c>
      <c r="I888" s="27">
        <v>6.6116713108531856E-3</v>
      </c>
      <c r="J888" s="8">
        <v>0.16483</v>
      </c>
      <c r="K888" s="8">
        <v>13.26872</v>
      </c>
      <c r="L888" s="8">
        <v>13.103899999999999</v>
      </c>
      <c r="M888" s="13">
        <f xml:space="preserve"> stats_auc_ic_summarypage[[#This Row],[AVG_IC50_TCELL]] / stats_auc_ic_summarypage[[#This Row],[AVG_IC50_SOLIDTUMORS]]</f>
        <v>1.0125779348132999</v>
      </c>
      <c r="N888" s="8">
        <v>2.6088718475865452E-2</v>
      </c>
      <c r="O888" s="20">
        <v>0.9793584329582099</v>
      </c>
      <c r="P888" s="10">
        <v>22</v>
      </c>
      <c r="Q888" s="10">
        <v>393</v>
      </c>
      <c r="R888" s="11" t="s">
        <v>135</v>
      </c>
    </row>
    <row r="889" spans="1:18">
      <c r="A889" s="17" t="s">
        <v>607</v>
      </c>
      <c r="B889" s="6" t="s">
        <v>1568</v>
      </c>
      <c r="C889" s="17" t="s">
        <v>1569</v>
      </c>
      <c r="D889" s="26">
        <v>-1.00884</v>
      </c>
      <c r="E889" s="26">
        <v>12.352130000000001</v>
      </c>
      <c r="F889" s="26">
        <v>13.36097</v>
      </c>
      <c r="G889" s="30">
        <f xml:space="preserve"> stats_auc_ic_summarypage[[#This Row],[AVG_AUC_TCELL]]/stats_auc_ic_summarypage[[#This Row],[AVG_AUC_SOLIDTUMORS]]</f>
        <v>0.92449350608526182</v>
      </c>
      <c r="H889" s="26">
        <v>-2.1471990718450904</v>
      </c>
      <c r="I889" s="27">
        <v>4.426094378458114E-2</v>
      </c>
      <c r="J889" s="8">
        <v>0.21371000000000001</v>
      </c>
      <c r="K889" s="8">
        <v>22.59806</v>
      </c>
      <c r="L889" s="8">
        <v>22.384350000000001</v>
      </c>
      <c r="M889" s="13">
        <f xml:space="preserve"> stats_auc_ic_summarypage[[#This Row],[AVG_IC50_TCELL]] / stats_auc_ic_summarypage[[#This Row],[AVG_IC50_SOLIDTUMORS]]</f>
        <v>1.0095472953201678</v>
      </c>
      <c r="N889" s="8">
        <v>2.4084503224665675E-2</v>
      </c>
      <c r="O889" s="20">
        <v>0.98100372765403931</v>
      </c>
      <c r="P889" s="10">
        <v>19</v>
      </c>
      <c r="Q889" s="10">
        <v>397</v>
      </c>
      <c r="R889" s="11" t="s">
        <v>135</v>
      </c>
    </row>
    <row r="890" spans="1:18">
      <c r="A890" s="17" t="s">
        <v>1570</v>
      </c>
      <c r="B890" s="6" t="s">
        <v>1571</v>
      </c>
      <c r="C890" s="17" t="s">
        <v>1572</v>
      </c>
      <c r="D890" s="26">
        <v>-0.72482999999999997</v>
      </c>
      <c r="E890" s="26">
        <v>11.134650000000001</v>
      </c>
      <c r="F890" s="26">
        <v>11.85948</v>
      </c>
      <c r="G890" s="30">
        <f xml:space="preserve"> stats_auc_ic_summarypage[[#This Row],[AVG_AUC_TCELL]]/stats_auc_ic_summarypage[[#This Row],[AVG_AUC_SOLIDTUMORS]]</f>
        <v>0.93888180594764703</v>
      </c>
      <c r="H890" s="26">
        <v>-2.6582698204007218</v>
      </c>
      <c r="I890" s="27">
        <v>1.363986660078805E-2</v>
      </c>
      <c r="J890" s="8">
        <v>0.29171000000000002</v>
      </c>
      <c r="K890" s="8">
        <v>2.8736100000000002</v>
      </c>
      <c r="L890" s="8">
        <v>2.5819000000000001</v>
      </c>
      <c r="M890" s="13">
        <f xml:space="preserve"> stats_auc_ic_summarypage[[#This Row],[AVG_IC50_TCELL]] / stats_auc_ic_summarypage[[#This Row],[AVG_IC50_SOLIDTUMORS]]</f>
        <v>1.1129826871683643</v>
      </c>
      <c r="N890" s="8">
        <v>0.19169329625714532</v>
      </c>
      <c r="O890" s="20">
        <v>0.84901555938622364</v>
      </c>
      <c r="P890" s="10">
        <v>22</v>
      </c>
      <c r="Q890" s="10">
        <v>436</v>
      </c>
      <c r="R890" s="11" t="s">
        <v>135</v>
      </c>
    </row>
    <row r="891" spans="1:18">
      <c r="A891" s="17" t="s">
        <v>22</v>
      </c>
      <c r="B891" s="6" t="s">
        <v>515</v>
      </c>
      <c r="C891" s="17" t="s">
        <v>1573</v>
      </c>
      <c r="D891" s="26">
        <v>-0.12082</v>
      </c>
      <c r="E891" s="26">
        <v>14.82189</v>
      </c>
      <c r="F891" s="26">
        <v>14.94271</v>
      </c>
      <c r="G891" s="30">
        <f xml:space="preserve"> stats_auc_ic_summarypage[[#This Row],[AVG_AUC_TCELL]]/stats_auc_ic_summarypage[[#This Row],[AVG_AUC_SOLIDTUMORS]]</f>
        <v>0.99191445193007155</v>
      </c>
      <c r="H891" s="26">
        <v>-0.79257616026045574</v>
      </c>
      <c r="I891" s="27">
        <v>0.44435666886217734</v>
      </c>
      <c r="J891" s="8">
        <v>0.45727000000000001</v>
      </c>
      <c r="K891" s="8">
        <v>3.70669</v>
      </c>
      <c r="L891" s="8">
        <v>3.2494200000000002</v>
      </c>
      <c r="M891" s="13">
        <f xml:space="preserve"> stats_auc_ic_summarypage[[#This Row],[AVG_IC50_TCELL]] / stats_auc_ic_summarypage[[#This Row],[AVG_IC50_SOLIDTUMORS]]</f>
        <v>1.1407235752842044</v>
      </c>
      <c r="N891" s="8">
        <v>0.12019096192160017</v>
      </c>
      <c r="O891" s="20">
        <v>0.90666429841040797</v>
      </c>
      <c r="P891" s="10">
        <v>7</v>
      </c>
      <c r="Q891" s="10">
        <v>118</v>
      </c>
      <c r="R891" s="11" t="s">
        <v>135</v>
      </c>
    </row>
    <row r="892" spans="1:18">
      <c r="A892" s="17" t="s">
        <v>22</v>
      </c>
      <c r="B892" s="6" t="s">
        <v>22</v>
      </c>
      <c r="C892" s="17" t="s">
        <v>1036</v>
      </c>
      <c r="D892" s="26">
        <v>0.13375000000000001</v>
      </c>
      <c r="E892" s="26">
        <v>0.95753999999999995</v>
      </c>
      <c r="F892" s="26">
        <v>0.82379000000000002</v>
      </c>
      <c r="G892" s="30">
        <f xml:space="preserve"> stats_auc_ic_summarypage[[#This Row],[AVG_AUC_TCELL]]/stats_auc_ic_summarypage[[#This Row],[AVG_AUC_SOLIDTUMORS]]</f>
        <v>1.1623593391519682</v>
      </c>
      <c r="H892" s="26">
        <v>7.5644799999999996</v>
      </c>
      <c r="I892" s="27">
        <v>0</v>
      </c>
      <c r="J892" s="8">
        <v>0.49978</v>
      </c>
      <c r="K892" s="8">
        <v>2.0857999999999999</v>
      </c>
      <c r="L892" s="8">
        <v>1.58602</v>
      </c>
      <c r="M892" s="13">
        <f xml:space="preserve"> stats_auc_ic_summarypage[[#This Row],[AVG_IC50_TCELL]] / stats_auc_ic_summarypage[[#This Row],[AVG_IC50_SOLIDTUMORS]]</f>
        <v>1.3151158245167147</v>
      </c>
      <c r="N892" s="8">
        <v>1.2991600000000001</v>
      </c>
      <c r="O892" s="20">
        <v>0.20524999999999999</v>
      </c>
      <c r="P892" s="10">
        <v>23</v>
      </c>
      <c r="Q892" s="10">
        <v>778</v>
      </c>
      <c r="R892" s="11" t="s">
        <v>21</v>
      </c>
    </row>
    <row r="893" spans="1:18">
      <c r="A893" s="17" t="s">
        <v>1135</v>
      </c>
      <c r="B893" s="6" t="s">
        <v>58</v>
      </c>
      <c r="C893" s="17" t="s">
        <v>1471</v>
      </c>
      <c r="D893" s="26">
        <v>0.17391000000000001</v>
      </c>
      <c r="E893" s="26">
        <v>0.89802000000000004</v>
      </c>
      <c r="F893" s="26">
        <v>0.72411000000000003</v>
      </c>
      <c r="G893" s="30">
        <f xml:space="preserve"> stats_auc_ic_summarypage[[#This Row],[AVG_AUC_TCELL]]/stats_auc_ic_summarypage[[#This Row],[AVG_AUC_SOLIDTUMORS]]</f>
        <v>1.2401706922981315</v>
      </c>
      <c r="H893" s="26">
        <v>7.1814400000000003</v>
      </c>
      <c r="I893" s="27">
        <v>0</v>
      </c>
      <c r="J893" s="8">
        <v>0.54218</v>
      </c>
      <c r="K893" s="8">
        <v>2.42544</v>
      </c>
      <c r="L893" s="8">
        <v>1.8832599999999999</v>
      </c>
      <c r="M893" s="13">
        <f xml:space="preserve"> stats_auc_ic_summarypage[[#This Row],[AVG_IC50_TCELL]] / stats_auc_ic_summarypage[[#This Row],[AVG_IC50_SOLIDTUMORS]]</f>
        <v>1.2878943958879816</v>
      </c>
      <c r="N893" s="8">
        <v>1.1418999999999999</v>
      </c>
      <c r="O893" s="20">
        <v>0.26338</v>
      </c>
      <c r="P893" s="10">
        <v>23</v>
      </c>
      <c r="Q893" s="10">
        <v>789</v>
      </c>
      <c r="R893" s="11" t="s">
        <v>21</v>
      </c>
    </row>
    <row r="894" spans="1:18">
      <c r="A894" s="17" t="s">
        <v>575</v>
      </c>
      <c r="B894" s="6" t="s">
        <v>1574</v>
      </c>
      <c r="C894" s="17" t="s">
        <v>1575</v>
      </c>
      <c r="D894" s="26">
        <v>0.23433000000000001</v>
      </c>
      <c r="E894" s="26">
        <v>14.918049999999999</v>
      </c>
      <c r="F894" s="26">
        <v>14.683719999999999</v>
      </c>
      <c r="G894" s="30">
        <f xml:space="preserve"> stats_auc_ic_summarypage[[#This Row],[AVG_AUC_TCELL]]/stats_auc_ic_summarypage[[#This Row],[AVG_AUC_SOLIDTUMORS]]</f>
        <v>1.0159584900828946</v>
      </c>
      <c r="H894" s="26">
        <v>1.4794445853038793</v>
      </c>
      <c r="I894" s="27">
        <v>0.15405286768806958</v>
      </c>
      <c r="J894" s="8">
        <v>0.73499999999999999</v>
      </c>
      <c r="K894" s="8">
        <v>6.5540200000000004</v>
      </c>
      <c r="L894" s="8">
        <v>5.8190200000000001</v>
      </c>
      <c r="M894" s="13">
        <f xml:space="preserve"> stats_auc_ic_summarypage[[#This Row],[AVG_IC50_TCELL]] / stats_auc_ic_summarypage[[#This Row],[AVG_IC50_SOLIDTUMORS]]</f>
        <v>1.126309928475929</v>
      </c>
      <c r="N894" s="8">
        <v>0.15886410473576665</v>
      </c>
      <c r="O894" s="20">
        <v>0.87515147774386826</v>
      </c>
      <c r="P894" s="10">
        <v>19</v>
      </c>
      <c r="Q894" s="10">
        <v>382</v>
      </c>
      <c r="R894" s="11" t="s">
        <v>135</v>
      </c>
    </row>
    <row r="895" spans="1:18">
      <c r="A895" s="17" t="s">
        <v>22</v>
      </c>
      <c r="B895" s="6" t="s">
        <v>1066</v>
      </c>
      <c r="C895" s="17" t="s">
        <v>1576</v>
      </c>
      <c r="D895" s="26">
        <v>0.54568000000000005</v>
      </c>
      <c r="E895" s="26">
        <v>14.398</v>
      </c>
      <c r="F895" s="26">
        <v>13.852320000000001</v>
      </c>
      <c r="G895" s="30">
        <f xml:space="preserve"> stats_auc_ic_summarypage[[#This Row],[AVG_AUC_TCELL]]/stats_auc_ic_summarypage[[#This Row],[AVG_AUC_SOLIDTUMORS]]</f>
        <v>1.0393926793490187</v>
      </c>
      <c r="H895" s="26">
        <v>1.5218533521817899</v>
      </c>
      <c r="I895" s="27">
        <v>0.14180592775367076</v>
      </c>
      <c r="J895" s="8">
        <v>0.73890999999999996</v>
      </c>
      <c r="K895" s="8">
        <v>20.972580000000001</v>
      </c>
      <c r="L895" s="8">
        <v>20.23366</v>
      </c>
      <c r="M895" s="13">
        <f xml:space="preserve"> stats_auc_ic_summarypage[[#This Row],[AVG_IC50_TCELL]] / stats_auc_ic_summarypage[[#This Row],[AVG_IC50_SOLIDTUMORS]]</f>
        <v>1.0365193444982272</v>
      </c>
      <c r="N895" s="8">
        <v>7.6805182363302499E-2</v>
      </c>
      <c r="O895" s="20">
        <v>0.93949065307406876</v>
      </c>
      <c r="P895" s="10">
        <v>19</v>
      </c>
      <c r="Q895" s="10">
        <v>399</v>
      </c>
      <c r="R895" s="11" t="s">
        <v>135</v>
      </c>
    </row>
    <row r="896" spans="1:18">
      <c r="A896" s="17" t="s">
        <v>22</v>
      </c>
      <c r="B896" s="6" t="s">
        <v>1096</v>
      </c>
      <c r="C896" s="17" t="s">
        <v>1577</v>
      </c>
      <c r="D896" s="26">
        <v>-0.19853000000000001</v>
      </c>
      <c r="E896" s="26">
        <v>14.5031</v>
      </c>
      <c r="F896" s="26">
        <v>14.70163</v>
      </c>
      <c r="G896" s="30">
        <f xml:space="preserve"> stats_auc_ic_summarypage[[#This Row],[AVG_AUC_TCELL]]/stats_auc_ic_summarypage[[#This Row],[AVG_AUC_SOLIDTUMORS]]</f>
        <v>0.98649605519932149</v>
      </c>
      <c r="H896" s="26">
        <v>-1.0825202418344568</v>
      </c>
      <c r="I896" s="27">
        <v>0.29054952915356541</v>
      </c>
      <c r="J896" s="8">
        <v>0.99312</v>
      </c>
      <c r="K896" s="8">
        <v>12.022489999999999</v>
      </c>
      <c r="L896" s="8">
        <v>11.02938</v>
      </c>
      <c r="M896" s="13">
        <f xml:space="preserve"> stats_auc_ic_summarypage[[#This Row],[AVG_IC50_TCELL]] / stats_auc_ic_summarypage[[#This Row],[AVG_IC50_SOLIDTUMORS]]</f>
        <v>1.0900422326549633</v>
      </c>
      <c r="N896" s="8">
        <v>0.12805719246197333</v>
      </c>
      <c r="O896" s="20">
        <v>0.89943052741583984</v>
      </c>
      <c r="P896" s="10">
        <v>17</v>
      </c>
      <c r="Q896" s="10">
        <v>347</v>
      </c>
      <c r="R896" s="11" t="s">
        <v>135</v>
      </c>
    </row>
    <row r="897" spans="1:18">
      <c r="A897" s="17" t="s">
        <v>780</v>
      </c>
      <c r="B897" s="6" t="s">
        <v>468</v>
      </c>
      <c r="C897" s="17" t="s">
        <v>1578</v>
      </c>
      <c r="D897" s="26">
        <v>-3.6990000000000002E-2</v>
      </c>
      <c r="E897" s="26">
        <v>15.044</v>
      </c>
      <c r="F897" s="26">
        <v>15.08099</v>
      </c>
      <c r="G897" s="30">
        <f xml:space="preserve"> stats_auc_ic_summarypage[[#This Row],[AVG_AUC_TCELL]]/stats_auc_ic_summarypage[[#This Row],[AVG_AUC_SOLIDTUMORS]]</f>
        <v>0.99754724325127198</v>
      </c>
      <c r="H897" s="26">
        <v>-0.17800493747107515</v>
      </c>
      <c r="I897" s="27">
        <v>0.86039449928782186</v>
      </c>
      <c r="J897" s="8">
        <v>1.0296000000000001</v>
      </c>
      <c r="K897" s="8">
        <v>6.4465000000000003</v>
      </c>
      <c r="L897" s="8">
        <v>5.4169</v>
      </c>
      <c r="M897" s="13">
        <f xml:space="preserve"> stats_auc_ic_summarypage[[#This Row],[AVG_IC50_TCELL]] / stats_auc_ic_summarypage[[#This Row],[AVG_IC50_SOLIDTUMORS]]</f>
        <v>1.1900718122911629</v>
      </c>
      <c r="N897" s="8">
        <v>0.27494725807176218</v>
      </c>
      <c r="O897" s="20">
        <v>0.78504336653412865</v>
      </c>
      <c r="P897" s="10">
        <v>21</v>
      </c>
      <c r="Q897" s="10">
        <v>380</v>
      </c>
      <c r="R897" s="11" t="s">
        <v>135</v>
      </c>
    </row>
    <row r="898" spans="1:18">
      <c r="A898" s="17" t="s">
        <v>510</v>
      </c>
      <c r="B898" s="6" t="s">
        <v>1072</v>
      </c>
      <c r="C898" s="17" t="s">
        <v>1579</v>
      </c>
      <c r="D898" s="26">
        <v>-0.57408000000000003</v>
      </c>
      <c r="E898" s="26">
        <v>12.978999999999999</v>
      </c>
      <c r="F898" s="26">
        <v>13.55308</v>
      </c>
      <c r="G898" s="30">
        <f xml:space="preserve"> stats_auc_ic_summarypage[[#This Row],[AVG_AUC_TCELL]]/stats_auc_ic_summarypage[[#This Row],[AVG_AUC_SOLIDTUMORS]]</f>
        <v>0.95764210054098398</v>
      </c>
      <c r="H898" s="26">
        <v>-1.1098557642728253</v>
      </c>
      <c r="I898" s="27">
        <v>0.30161297774109258</v>
      </c>
      <c r="J898" s="8">
        <v>1.1347499999999999</v>
      </c>
      <c r="K898" s="8">
        <v>27.111750000000001</v>
      </c>
      <c r="L898" s="8">
        <v>25.977</v>
      </c>
      <c r="M898" s="13">
        <f xml:space="preserve"> stats_auc_ic_summarypage[[#This Row],[AVG_IC50_TCELL]] / stats_auc_ic_summarypage[[#This Row],[AVG_IC50_SOLIDTUMORS]]</f>
        <v>1.043682873311006</v>
      </c>
      <c r="N898" s="8">
        <v>0.12653374723417152</v>
      </c>
      <c r="O898" s="20">
        <v>0.90235640461471189</v>
      </c>
      <c r="P898" s="10">
        <v>8</v>
      </c>
      <c r="Q898" s="10">
        <v>249</v>
      </c>
      <c r="R898" s="11" t="s">
        <v>135</v>
      </c>
    </row>
    <row r="899" spans="1:18">
      <c r="A899" s="17" t="s">
        <v>22</v>
      </c>
      <c r="B899" s="6" t="s">
        <v>1177</v>
      </c>
      <c r="C899" s="17" t="s">
        <v>1580</v>
      </c>
      <c r="D899" s="26">
        <v>-0.50200999999999996</v>
      </c>
      <c r="E899" s="26">
        <v>14.286960000000001</v>
      </c>
      <c r="F899" s="26">
        <v>14.788959999999999</v>
      </c>
      <c r="G899" s="30">
        <f xml:space="preserve"> stats_auc_ic_summarypage[[#This Row],[AVG_AUC_TCELL]]/stats_auc_ic_summarypage[[#This Row],[AVG_AUC_SOLIDTUMORS]]</f>
        <v>0.96605576051324782</v>
      </c>
      <c r="H899" s="26">
        <v>-2.4475908204785695</v>
      </c>
      <c r="I899" s="27">
        <v>2.2303944642123891E-2</v>
      </c>
      <c r="J899" s="8">
        <v>1.1898299999999999</v>
      </c>
      <c r="K899" s="8">
        <v>20.414249999999999</v>
      </c>
      <c r="L899" s="8">
        <v>19.224419999999999</v>
      </c>
      <c r="M899" s="13">
        <f xml:space="preserve"> stats_auc_ic_summarypage[[#This Row],[AVG_IC50_TCELL]] / stats_auc_ic_summarypage[[#This Row],[AVG_IC50_SOLIDTUMORS]]</f>
        <v>1.0618915941287175</v>
      </c>
      <c r="N899" s="8">
        <v>0.2423206534256471</v>
      </c>
      <c r="O899" s="20">
        <v>0.80941504397515485</v>
      </c>
      <c r="P899" s="10">
        <v>21</v>
      </c>
      <c r="Q899" s="10">
        <v>383</v>
      </c>
      <c r="R899" s="11" t="s">
        <v>135</v>
      </c>
    </row>
    <row r="900" spans="1:18">
      <c r="A900" s="17" t="s">
        <v>1220</v>
      </c>
      <c r="B900" s="6" t="s">
        <v>1221</v>
      </c>
      <c r="C900" s="17" t="s">
        <v>1581</v>
      </c>
      <c r="D900" s="26">
        <v>0.11693000000000001</v>
      </c>
      <c r="E900" s="26">
        <v>14.752840000000001</v>
      </c>
      <c r="F900" s="26">
        <v>14.635910000000001</v>
      </c>
      <c r="G900" s="30">
        <f xml:space="preserve"> stats_auc_ic_summarypage[[#This Row],[AVG_AUC_TCELL]]/stats_auc_ic_summarypage[[#This Row],[AVG_AUC_SOLIDTUMORS]]</f>
        <v>1.0079892538284261</v>
      </c>
      <c r="H900" s="26">
        <v>0.35443601329162339</v>
      </c>
      <c r="I900" s="27">
        <v>0.72702686025391428</v>
      </c>
      <c r="J900" s="8">
        <v>1.2251399999999999</v>
      </c>
      <c r="K900" s="8">
        <v>11.106640000000001</v>
      </c>
      <c r="L900" s="8">
        <v>9.8815000000000008</v>
      </c>
      <c r="M900" s="13">
        <f xml:space="preserve"> stats_auc_ic_summarypage[[#This Row],[AVG_IC50_TCELL]] / stats_auc_ic_summarypage[[#This Row],[AVG_IC50_SOLIDTUMORS]]</f>
        <v>1.1239832009310327</v>
      </c>
      <c r="N900" s="8">
        <v>0.15350600257899186</v>
      </c>
      <c r="O900" s="20">
        <v>0.87955000822729423</v>
      </c>
      <c r="P900" s="10">
        <v>18</v>
      </c>
      <c r="Q900" s="10">
        <v>361</v>
      </c>
      <c r="R900" s="11" t="s">
        <v>135</v>
      </c>
    </row>
    <row r="901" spans="1:18">
      <c r="A901" s="17" t="s">
        <v>946</v>
      </c>
      <c r="B901" s="6" t="s">
        <v>947</v>
      </c>
      <c r="C901" s="17" t="s">
        <v>1582</v>
      </c>
      <c r="D901" s="26">
        <v>-0.53227000000000002</v>
      </c>
      <c r="E901" s="26">
        <v>11.566739999999999</v>
      </c>
      <c r="F901" s="26">
        <v>12.09901</v>
      </c>
      <c r="G901" s="30">
        <f xml:space="preserve"> stats_auc_ic_summarypage[[#This Row],[AVG_AUC_TCELL]]/stats_auc_ic_summarypage[[#This Row],[AVG_AUC_SOLIDTUMORS]]</f>
        <v>0.9560071443861935</v>
      </c>
      <c r="H901" s="26">
        <v>-1.959602290223091</v>
      </c>
      <c r="I901" s="27">
        <v>6.2713272724223473E-2</v>
      </c>
      <c r="J901" s="8">
        <v>1.24739</v>
      </c>
      <c r="K901" s="8">
        <v>26.526900000000001</v>
      </c>
      <c r="L901" s="8">
        <v>25.279509999999998</v>
      </c>
      <c r="M901" s="13">
        <f xml:space="preserve"> stats_auc_ic_summarypage[[#This Row],[AVG_IC50_TCELL]] / stats_auc_ic_summarypage[[#This Row],[AVG_IC50_SOLIDTUMORS]]</f>
        <v>1.0493439152894974</v>
      </c>
      <c r="N901" s="8">
        <v>0.16623250355885871</v>
      </c>
      <c r="O901" s="20">
        <v>0.86943963266312396</v>
      </c>
      <c r="P901" s="10">
        <v>20</v>
      </c>
      <c r="Q901" s="10">
        <v>442</v>
      </c>
      <c r="R901" s="11" t="s">
        <v>135</v>
      </c>
    </row>
    <row r="902" spans="1:18">
      <c r="A902" s="17" t="s">
        <v>1583</v>
      </c>
      <c r="B902" s="6" t="s">
        <v>1584</v>
      </c>
      <c r="C902" s="17" t="s">
        <v>1585</v>
      </c>
      <c r="D902" s="26">
        <v>-0.58882000000000001</v>
      </c>
      <c r="E902" s="26">
        <v>13.7454</v>
      </c>
      <c r="F902" s="26">
        <v>14.33422</v>
      </c>
      <c r="G902" s="30">
        <f xml:space="preserve"> stats_auc_ic_summarypage[[#This Row],[AVG_AUC_TCELL]]/stats_auc_ic_summarypage[[#This Row],[AVG_AUC_SOLIDTUMORS]]</f>
        <v>0.95892207598320667</v>
      </c>
      <c r="H902" s="26">
        <v>-2.7442020748632072</v>
      </c>
      <c r="I902" s="27">
        <v>1.1791338228603678E-2</v>
      </c>
      <c r="J902" s="8">
        <v>1.26247</v>
      </c>
      <c r="K902" s="8">
        <v>16.858370000000001</v>
      </c>
      <c r="L902" s="8">
        <v>15.5959</v>
      </c>
      <c r="M902" s="13">
        <f xml:space="preserve"> stats_auc_ic_summarypage[[#This Row],[AVG_IC50_TCELL]] / stats_auc_ic_summarypage[[#This Row],[AVG_IC50_SOLIDTUMORS]]</f>
        <v>1.0809488391179733</v>
      </c>
      <c r="N902" s="8">
        <v>0.15864280693023072</v>
      </c>
      <c r="O902" s="20">
        <v>0.8753963455460827</v>
      </c>
      <c r="P902" s="10">
        <v>18</v>
      </c>
      <c r="Q902" s="10">
        <v>376</v>
      </c>
      <c r="R902" s="11" t="s">
        <v>135</v>
      </c>
    </row>
    <row r="903" spans="1:18">
      <c r="A903" s="17" t="s">
        <v>1119</v>
      </c>
      <c r="B903" s="6" t="s">
        <v>1586</v>
      </c>
      <c r="C903" s="17" t="s">
        <v>482</v>
      </c>
      <c r="D903" s="26">
        <v>-0.73399000000000003</v>
      </c>
      <c r="E903" s="26">
        <v>11.390700000000001</v>
      </c>
      <c r="F903" s="26">
        <v>12.124700000000001</v>
      </c>
      <c r="G903" s="30">
        <f xml:space="preserve"> stats_auc_ic_summarypage[[#This Row],[AVG_AUC_TCELL]]/stats_auc_ic_summarypage[[#This Row],[AVG_AUC_SOLIDTUMORS]]</f>
        <v>0.93946241968873456</v>
      </c>
      <c r="H903" s="26">
        <v>-1.7800380481680309</v>
      </c>
      <c r="I903" s="27">
        <v>8.9620300801052821E-2</v>
      </c>
      <c r="J903" s="8">
        <v>1.3770899999999999</v>
      </c>
      <c r="K903" s="8">
        <v>6.0834900000000003</v>
      </c>
      <c r="L903" s="8">
        <v>4.7064000000000004</v>
      </c>
      <c r="M903" s="13">
        <f xml:space="preserve"> stats_auc_ic_summarypage[[#This Row],[AVG_IC50_TCELL]] / stats_auc_ic_summarypage[[#This Row],[AVG_IC50_SOLIDTUMORS]]</f>
        <v>1.2925994390617033</v>
      </c>
      <c r="N903" s="8">
        <v>0.38149710952215721</v>
      </c>
      <c r="O903" s="20">
        <v>0.70594374806414439</v>
      </c>
      <c r="P903" s="10">
        <v>20</v>
      </c>
      <c r="Q903" s="10">
        <v>433</v>
      </c>
      <c r="R903" s="11" t="s">
        <v>135</v>
      </c>
    </row>
    <row r="904" spans="1:18">
      <c r="A904" s="17" t="s">
        <v>837</v>
      </c>
      <c r="B904" s="6" t="s">
        <v>53</v>
      </c>
      <c r="C904" s="17" t="s">
        <v>729</v>
      </c>
      <c r="D904" s="26">
        <v>0.23652000000000001</v>
      </c>
      <c r="E904" s="26">
        <v>0.90290999999999999</v>
      </c>
      <c r="F904" s="26">
        <v>0.66639000000000004</v>
      </c>
      <c r="G904" s="30">
        <f xml:space="preserve"> stats_auc_ic_summarypage[[#This Row],[AVG_AUC_TCELL]]/stats_auc_ic_summarypage[[#This Row],[AVG_AUC_SOLIDTUMORS]]</f>
        <v>1.3549272948273532</v>
      </c>
      <c r="H904" s="26">
        <v>6.0420400000000001</v>
      </c>
      <c r="I904" s="27">
        <v>0</v>
      </c>
      <c r="J904" s="8">
        <v>1.3993500000000001</v>
      </c>
      <c r="K904" s="8">
        <v>3.68161</v>
      </c>
      <c r="L904" s="8">
        <v>2.28226</v>
      </c>
      <c r="M904" s="13">
        <f xml:space="preserve"> stats_auc_ic_summarypage[[#This Row],[AVG_IC50_TCELL]] / stats_auc_ic_summarypage[[#This Row],[AVG_IC50_SOLIDTUMORS]]</f>
        <v>1.6131422362044641</v>
      </c>
      <c r="N904" s="8">
        <v>2.2257799999999999</v>
      </c>
      <c r="O904" s="20">
        <v>3.4930000000000003E-2</v>
      </c>
      <c r="P904" s="10">
        <v>23</v>
      </c>
      <c r="Q904" s="10">
        <v>748</v>
      </c>
      <c r="R904" s="11" t="s">
        <v>21</v>
      </c>
    </row>
    <row r="905" spans="1:18">
      <c r="A905" s="17" t="s">
        <v>22</v>
      </c>
      <c r="B905" s="6" t="s">
        <v>515</v>
      </c>
      <c r="C905" s="17" t="s">
        <v>1587</v>
      </c>
      <c r="D905" s="26">
        <v>-0.31101000000000001</v>
      </c>
      <c r="E905" s="26">
        <v>14.738709999999999</v>
      </c>
      <c r="F905" s="26">
        <v>15.049720000000001</v>
      </c>
      <c r="G905" s="30">
        <f xml:space="preserve"> stats_auc_ic_summarypage[[#This Row],[AVG_AUC_TCELL]]/stats_auc_ic_summarypage[[#This Row],[AVG_AUC_SOLIDTUMORS]]</f>
        <v>0.97933449924649751</v>
      </c>
      <c r="H905" s="26">
        <v>-1.9379083784066793</v>
      </c>
      <c r="I905" s="27">
        <v>8.2566972914682041E-2</v>
      </c>
      <c r="J905" s="8">
        <v>1.4457599999999999</v>
      </c>
      <c r="K905" s="8">
        <v>5.8690600000000002</v>
      </c>
      <c r="L905" s="8">
        <v>4.4233000000000002</v>
      </c>
      <c r="M905" s="13">
        <f xml:space="preserve"> stats_auc_ic_summarypage[[#This Row],[AVG_IC50_TCELL]] / stats_auc_ic_summarypage[[#This Row],[AVG_IC50_SOLIDTUMORS]]</f>
        <v>1.3268509936020618</v>
      </c>
      <c r="N905" s="8">
        <v>0.2718890766850206</v>
      </c>
      <c r="O905" s="20">
        <v>0.79596474438099751</v>
      </c>
      <c r="P905" s="10">
        <v>6</v>
      </c>
      <c r="Q905" s="10">
        <v>127</v>
      </c>
      <c r="R905" s="11" t="s">
        <v>135</v>
      </c>
    </row>
    <row r="906" spans="1:18">
      <c r="A906" s="17" t="s">
        <v>22</v>
      </c>
      <c r="B906" s="6" t="s">
        <v>243</v>
      </c>
      <c r="C906" s="17" t="s">
        <v>27</v>
      </c>
      <c r="D906" s="26">
        <v>4.8300000000000003E-2</v>
      </c>
      <c r="E906" s="26">
        <v>15.0725</v>
      </c>
      <c r="F906" s="26">
        <v>15.0242</v>
      </c>
      <c r="G906" s="30">
        <f xml:space="preserve"> stats_auc_ic_summarypage[[#This Row],[AVG_AUC_TCELL]]/stats_auc_ic_summarypage[[#This Row],[AVG_AUC_SOLIDTUMORS]]</f>
        <v>1.0032148134343259</v>
      </c>
      <c r="H906" s="26">
        <v>0.15741172310009555</v>
      </c>
      <c r="I906" s="27">
        <v>0.87638680500695187</v>
      </c>
      <c r="J906" s="8">
        <v>1.49075</v>
      </c>
      <c r="K906" s="8">
        <v>8.8473299999999995</v>
      </c>
      <c r="L906" s="8">
        <v>7.3565699999999996</v>
      </c>
      <c r="M906" s="13">
        <f xml:space="preserve"> stats_auc_ic_summarypage[[#This Row],[AVG_IC50_TCELL]] / stats_auc_ic_summarypage[[#This Row],[AVG_IC50_SOLIDTUMORS]]</f>
        <v>1.2026433514531909</v>
      </c>
      <c r="N906" s="8">
        <v>0.32501679740051442</v>
      </c>
      <c r="O906" s="20">
        <v>0.74799428985580996</v>
      </c>
      <c r="P906" s="10">
        <v>19</v>
      </c>
      <c r="Q906" s="10">
        <v>345</v>
      </c>
      <c r="R906" s="11" t="s">
        <v>135</v>
      </c>
    </row>
    <row r="907" spans="1:18">
      <c r="A907" s="17" t="s">
        <v>1588</v>
      </c>
      <c r="B907" s="6" t="s">
        <v>1589</v>
      </c>
      <c r="C907" s="17" t="s">
        <v>1590</v>
      </c>
      <c r="D907" s="26">
        <v>0.33843000000000001</v>
      </c>
      <c r="E907" s="26">
        <v>15.03</v>
      </c>
      <c r="F907" s="26">
        <v>14.69157</v>
      </c>
      <c r="G907" s="30">
        <f xml:space="preserve"> stats_auc_ic_summarypage[[#This Row],[AVG_AUC_TCELL]]/stats_auc_ic_summarypage[[#This Row],[AVG_AUC_SOLIDTUMORS]]</f>
        <v>1.0230356592249841</v>
      </c>
      <c r="H907" s="26">
        <v>1.6471860585225848</v>
      </c>
      <c r="I907" s="27">
        <v>0.11403010386863431</v>
      </c>
      <c r="J907" s="8">
        <v>1.6316200000000001</v>
      </c>
      <c r="K907" s="8">
        <v>12.81658</v>
      </c>
      <c r="L907" s="8">
        <v>11.18496</v>
      </c>
      <c r="M907" s="13">
        <f xml:space="preserve"> stats_auc_ic_summarypage[[#This Row],[AVG_IC50_TCELL]] / stats_auc_ic_summarypage[[#This Row],[AVG_IC50_SOLIDTUMORS]]</f>
        <v>1.1458762481045977</v>
      </c>
      <c r="N907" s="8">
        <v>0.1514265946051544</v>
      </c>
      <c r="O907" s="20">
        <v>0.88120074704171547</v>
      </c>
      <c r="P907" s="10">
        <v>18</v>
      </c>
      <c r="Q907" s="10">
        <v>351</v>
      </c>
      <c r="R907" s="11" t="s">
        <v>135</v>
      </c>
    </row>
    <row r="908" spans="1:18">
      <c r="A908" s="17" t="s">
        <v>858</v>
      </c>
      <c r="B908" s="6" t="s">
        <v>1591</v>
      </c>
      <c r="C908" s="17" t="s">
        <v>1592</v>
      </c>
      <c r="D908" s="26">
        <v>-0.49773000000000001</v>
      </c>
      <c r="E908" s="26">
        <v>14.222569999999999</v>
      </c>
      <c r="F908" s="26">
        <v>14.72029</v>
      </c>
      <c r="G908" s="30">
        <f xml:space="preserve"> stats_auc_ic_summarypage[[#This Row],[AVG_AUC_TCELL]]/stats_auc_ic_summarypage[[#This Row],[AVG_AUC_SOLIDTUMORS]]</f>
        <v>0.96618816612987912</v>
      </c>
      <c r="H908" s="26">
        <v>-3.1297592429587962</v>
      </c>
      <c r="I908" s="27">
        <v>4.3436864850562472E-3</v>
      </c>
      <c r="J908" s="8">
        <v>2.2456499999999999</v>
      </c>
      <c r="K908" s="8">
        <v>32.304600000000001</v>
      </c>
      <c r="L908" s="8">
        <v>30.058959999999999</v>
      </c>
      <c r="M908" s="13">
        <f xml:space="preserve"> stats_auc_ic_summarypage[[#This Row],[AVG_IC50_TCELL]] / stats_auc_ic_summarypage[[#This Row],[AVG_IC50_SOLIDTUMORS]]</f>
        <v>1.0747078408567696</v>
      </c>
      <c r="N908" s="8">
        <v>0.36146040502229126</v>
      </c>
      <c r="O908" s="20">
        <v>0.71930110218755461</v>
      </c>
      <c r="P908" s="10">
        <v>23</v>
      </c>
      <c r="Q908" s="10">
        <v>392</v>
      </c>
      <c r="R908" s="11" t="s">
        <v>135</v>
      </c>
    </row>
    <row r="909" spans="1:18">
      <c r="A909" s="17" t="s">
        <v>666</v>
      </c>
      <c r="B909" s="6" t="s">
        <v>891</v>
      </c>
      <c r="C909" s="17" t="s">
        <v>1593</v>
      </c>
      <c r="D909" s="26">
        <v>-0.39463999999999999</v>
      </c>
      <c r="E909" s="26">
        <v>14.11289</v>
      </c>
      <c r="F909" s="26">
        <v>14.507529999999999</v>
      </c>
      <c r="G909" s="30">
        <f xml:space="preserve"> stats_auc_ic_summarypage[[#This Row],[AVG_AUC_TCELL]]/stats_auc_ic_summarypage[[#This Row],[AVG_AUC_SOLIDTUMORS]]</f>
        <v>0.97279757477668505</v>
      </c>
      <c r="H909" s="26">
        <v>-3.3860576036496055</v>
      </c>
      <c r="I909" s="27">
        <v>2.517300359330758E-3</v>
      </c>
      <c r="J909" s="8">
        <v>2.2509100000000002</v>
      </c>
      <c r="K909" s="8">
        <v>62.757390000000001</v>
      </c>
      <c r="L909" s="8">
        <v>60.506480000000003</v>
      </c>
      <c r="M909" s="13">
        <f xml:space="preserve"> stats_auc_ic_summarypage[[#This Row],[AVG_IC50_TCELL]] / stats_auc_ic_summarypage[[#This Row],[AVG_IC50_SOLIDTUMORS]]</f>
        <v>1.0372011394482046</v>
      </c>
      <c r="N909" s="8">
        <v>0.17720921633470907</v>
      </c>
      <c r="O909" s="20">
        <v>0.86115506919704388</v>
      </c>
      <c r="P909" s="10">
        <v>18</v>
      </c>
      <c r="Q909" s="10">
        <v>401</v>
      </c>
      <c r="R909" s="11" t="s">
        <v>135</v>
      </c>
    </row>
    <row r="910" spans="1:18">
      <c r="A910" s="17" t="s">
        <v>1220</v>
      </c>
      <c r="B910" s="6" t="s">
        <v>1221</v>
      </c>
      <c r="C910" s="17" t="s">
        <v>1594</v>
      </c>
      <c r="D910" s="26">
        <v>-0.21967999999999999</v>
      </c>
      <c r="E910" s="26">
        <v>14.223739999999999</v>
      </c>
      <c r="F910" s="26">
        <v>14.44342</v>
      </c>
      <c r="G910" s="30">
        <f xml:space="preserve"> stats_auc_ic_summarypage[[#This Row],[AVG_AUC_TCELL]]/stats_auc_ic_summarypage[[#This Row],[AVG_AUC_SOLIDTUMORS]]</f>
        <v>0.98479030589707972</v>
      </c>
      <c r="H910" s="26">
        <v>-1.1256855664297618</v>
      </c>
      <c r="I910" s="27">
        <v>0.27140214903268722</v>
      </c>
      <c r="J910" s="8">
        <v>2.4614799999999999</v>
      </c>
      <c r="K910" s="8">
        <v>4.6232699999999998</v>
      </c>
      <c r="L910" s="8">
        <v>2.1617899999999999</v>
      </c>
      <c r="M910" s="13">
        <f xml:space="preserve"> stats_auc_ic_summarypage[[#This Row],[AVG_IC50_TCELL]] / stats_auc_ic_summarypage[[#This Row],[AVG_IC50_SOLIDTUMORS]]</f>
        <v>2.1386304867725356</v>
      </c>
      <c r="N910" s="8">
        <v>0.9607461145950249</v>
      </c>
      <c r="O910" s="20">
        <v>0.34719680916770379</v>
      </c>
      <c r="P910" s="10">
        <v>20</v>
      </c>
      <c r="Q910" s="10">
        <v>395</v>
      </c>
      <c r="R910" s="11" t="s">
        <v>135</v>
      </c>
    </row>
    <row r="911" spans="1:18">
      <c r="A911" s="17" t="s">
        <v>22</v>
      </c>
      <c r="B911" s="6" t="s">
        <v>638</v>
      </c>
      <c r="C911" s="17" t="s">
        <v>1595</v>
      </c>
      <c r="D911" s="26">
        <v>-0.57204999999999995</v>
      </c>
      <c r="E911" s="26">
        <v>12.604189999999999</v>
      </c>
      <c r="F911" s="26">
        <v>13.17624</v>
      </c>
      <c r="G911" s="30">
        <f xml:space="preserve"> stats_auc_ic_summarypage[[#This Row],[AVG_AUC_TCELL]]/stats_auc_ic_summarypage[[#This Row],[AVG_AUC_SOLIDTUMORS]]</f>
        <v>0.95658473130422628</v>
      </c>
      <c r="H911" s="26">
        <v>-2.207331378653782</v>
      </c>
      <c r="I911" s="27">
        <v>4.1645242280500566E-2</v>
      </c>
      <c r="J911" s="8">
        <v>2.6448800000000001</v>
      </c>
      <c r="K911" s="8">
        <v>20.962330000000001</v>
      </c>
      <c r="L911" s="8">
        <v>18.317450000000001</v>
      </c>
      <c r="M911" s="13">
        <f xml:space="preserve"> stats_auc_ic_summarypage[[#This Row],[AVG_IC50_TCELL]] / stats_auc_ic_summarypage[[#This Row],[AVG_IC50_SOLIDTUMORS]]</f>
        <v>1.1443912771701301</v>
      </c>
      <c r="N911" s="8">
        <v>0.31241203749170748</v>
      </c>
      <c r="O911" s="20">
        <v>0.75906353841345275</v>
      </c>
      <c r="P911" s="10">
        <v>15</v>
      </c>
      <c r="Q911" s="10">
        <v>422</v>
      </c>
      <c r="R911" s="11" t="s">
        <v>135</v>
      </c>
    </row>
    <row r="912" spans="1:18">
      <c r="A912" s="17" t="s">
        <v>22</v>
      </c>
      <c r="B912" s="6" t="s">
        <v>515</v>
      </c>
      <c r="C912" s="17" t="s">
        <v>1596</v>
      </c>
      <c r="D912" s="26">
        <v>-0.12285</v>
      </c>
      <c r="E912" s="26">
        <v>14.891120000000001</v>
      </c>
      <c r="F912" s="26">
        <v>15.013960000000001</v>
      </c>
      <c r="G912" s="30">
        <f xml:space="preserve"> stats_auc_ic_summarypage[[#This Row],[AVG_AUC_TCELL]]/stats_auc_ic_summarypage[[#This Row],[AVG_AUC_SOLIDTUMORS]]</f>
        <v>0.9918182811197046</v>
      </c>
      <c r="H912" s="26">
        <v>-0.5954999883797687</v>
      </c>
      <c r="I912" s="27">
        <v>0.55928967677622232</v>
      </c>
      <c r="J912" s="8">
        <v>2.76383</v>
      </c>
      <c r="K912" s="8">
        <v>5.2669499999999996</v>
      </c>
      <c r="L912" s="8">
        <v>2.50312</v>
      </c>
      <c r="M912" s="13">
        <f xml:space="preserve"> stats_auc_ic_summarypage[[#This Row],[AVG_IC50_TCELL]] / stats_auc_ic_summarypage[[#This Row],[AVG_IC50_SOLIDTUMORS]]</f>
        <v>2.1041540157882959</v>
      </c>
      <c r="N912" s="8">
        <v>0.80114008253078162</v>
      </c>
      <c r="O912" s="20">
        <v>0.43547506013827686</v>
      </c>
      <c r="P912" s="10">
        <v>14</v>
      </c>
      <c r="Q912" s="10">
        <v>364</v>
      </c>
      <c r="R912" s="11" t="s">
        <v>135</v>
      </c>
    </row>
    <row r="913" spans="1:18">
      <c r="A913" s="17" t="s">
        <v>22</v>
      </c>
      <c r="B913" s="6" t="s">
        <v>515</v>
      </c>
      <c r="C913" s="17" t="s">
        <v>1597</v>
      </c>
      <c r="D913" s="26">
        <v>0.32473000000000002</v>
      </c>
      <c r="E913" s="26">
        <v>15.276289999999999</v>
      </c>
      <c r="F913" s="26">
        <v>14.951560000000001</v>
      </c>
      <c r="G913" s="30">
        <f xml:space="preserve"> stats_auc_ic_summarypage[[#This Row],[AVG_AUC_TCELL]]/stats_auc_ic_summarypage[[#This Row],[AVG_AUC_SOLIDTUMORS]]</f>
        <v>1.0217188039241389</v>
      </c>
      <c r="H913" s="26">
        <v>1.7879423032868738</v>
      </c>
      <c r="I913" s="27">
        <v>8.7291130611607301E-2</v>
      </c>
      <c r="J913" s="8">
        <v>3.48326</v>
      </c>
      <c r="K913" s="8">
        <v>10.4377</v>
      </c>
      <c r="L913" s="8">
        <v>6.95444</v>
      </c>
      <c r="M913" s="13">
        <f xml:space="preserve"> stats_auc_ic_summarypage[[#This Row],[AVG_IC50_TCELL]] / stats_auc_ic_summarypage[[#This Row],[AVG_IC50_SOLIDTUMORS]]</f>
        <v>1.5008685099015879</v>
      </c>
      <c r="N913" s="8">
        <v>0.38528629182011498</v>
      </c>
      <c r="O913" s="20">
        <v>0.70417068034083274</v>
      </c>
      <c r="P913" s="10">
        <v>19</v>
      </c>
      <c r="Q913" s="10">
        <v>368</v>
      </c>
      <c r="R913" s="11" t="s">
        <v>135</v>
      </c>
    </row>
    <row r="914" spans="1:18">
      <c r="A914" s="17" t="s">
        <v>22</v>
      </c>
      <c r="B914" s="6" t="s">
        <v>515</v>
      </c>
      <c r="C914" s="17" t="s">
        <v>1598</v>
      </c>
      <c r="D914" s="26">
        <v>-3.3669999999999999E-2</v>
      </c>
      <c r="E914" s="26">
        <v>15.072749999999999</v>
      </c>
      <c r="F914" s="26">
        <v>15.10642</v>
      </c>
      <c r="G914" s="30">
        <f xml:space="preserve"> stats_auc_ic_summarypage[[#This Row],[AVG_AUC_TCELL]]/stats_auc_ic_summarypage[[#This Row],[AVG_AUC_SOLIDTUMORS]]</f>
        <v>0.99777114630733155</v>
      </c>
      <c r="H914" s="26">
        <v>-0.26403923864588835</v>
      </c>
      <c r="I914" s="27">
        <v>0.79644201591513342</v>
      </c>
      <c r="J914" s="8">
        <v>3.5538500000000002</v>
      </c>
      <c r="K914" s="8">
        <v>8.9504900000000003</v>
      </c>
      <c r="L914" s="8">
        <v>5.3966399999999997</v>
      </c>
      <c r="M914" s="13">
        <f xml:space="preserve"> stats_auc_ic_summarypage[[#This Row],[AVG_IC50_TCELL]] / stats_auc_ic_summarypage[[#This Row],[AVG_IC50_SOLIDTUMORS]]</f>
        <v>1.6585301224465594</v>
      </c>
      <c r="N914" s="8">
        <v>0.35971616049440319</v>
      </c>
      <c r="O914" s="20">
        <v>0.72640888691347039</v>
      </c>
      <c r="P914" s="10">
        <v>7</v>
      </c>
      <c r="Q914" s="10">
        <v>119</v>
      </c>
      <c r="R914" s="11" t="s">
        <v>135</v>
      </c>
    </row>
    <row r="915" spans="1:18">
      <c r="A915" s="17" t="s">
        <v>457</v>
      </c>
      <c r="B915" s="6" t="s">
        <v>1599</v>
      </c>
      <c r="C915" s="17" t="s">
        <v>1600</v>
      </c>
      <c r="D915" s="26">
        <v>-0.25048999999999999</v>
      </c>
      <c r="E915" s="26">
        <v>11.085000000000001</v>
      </c>
      <c r="F915" s="26">
        <v>11.33549</v>
      </c>
      <c r="G915" s="30">
        <f xml:space="preserve"> stats_auc_ic_summarypage[[#This Row],[AVG_AUC_TCELL]]/stats_auc_ic_summarypage[[#This Row],[AVG_AUC_SOLIDTUMORS]]</f>
        <v>0.9779021462680485</v>
      </c>
      <c r="H915" s="26">
        <v>-0.86533921356808896</v>
      </c>
      <c r="I915" s="27">
        <v>0.4033771586011633</v>
      </c>
      <c r="J915" s="8">
        <v>3.7813400000000001</v>
      </c>
      <c r="K915" s="8">
        <v>7.7584499999999998</v>
      </c>
      <c r="L915" s="8">
        <v>3.9771100000000001</v>
      </c>
      <c r="M915" s="13">
        <f xml:space="preserve"> stats_auc_ic_summarypage[[#This Row],[AVG_IC50_TCELL]] / stats_auc_ic_summarypage[[#This Row],[AVG_IC50_SOLIDTUMORS]]</f>
        <v>1.9507758145990428</v>
      </c>
      <c r="N915" s="8">
        <v>1.0561281809718763</v>
      </c>
      <c r="O915" s="20">
        <v>0.31337128530287078</v>
      </c>
      <c r="P915" s="10">
        <v>12</v>
      </c>
      <c r="Q915" s="10">
        <v>281</v>
      </c>
      <c r="R915" s="11" t="s">
        <v>135</v>
      </c>
    </row>
    <row r="916" spans="1:18">
      <c r="A916" s="17" t="s">
        <v>1601</v>
      </c>
      <c r="B916" s="6" t="s">
        <v>1602</v>
      </c>
      <c r="C916" s="17" t="s">
        <v>1603</v>
      </c>
      <c r="D916" s="26">
        <v>0.52229999999999999</v>
      </c>
      <c r="E916" s="26">
        <v>13.57316</v>
      </c>
      <c r="F916" s="26">
        <v>13.05086</v>
      </c>
      <c r="G916" s="30">
        <f xml:space="preserve"> stats_auc_ic_summarypage[[#This Row],[AVG_AUC_TCELL]]/stats_auc_ic_summarypage[[#This Row],[AVG_AUC_SOLIDTUMORS]]</f>
        <v>1.0400203511492729</v>
      </c>
      <c r="H916" s="26">
        <v>2.4340184292235123</v>
      </c>
      <c r="I916" s="27">
        <v>2.2364310851997422E-2</v>
      </c>
      <c r="J916" s="8">
        <v>3.88951</v>
      </c>
      <c r="K916" s="8">
        <v>22.1111</v>
      </c>
      <c r="L916" s="8">
        <v>18.221589999999999</v>
      </c>
      <c r="M916" s="13">
        <f xml:space="preserve"> stats_auc_ic_summarypage[[#This Row],[AVG_IC50_TCELL]] / stats_auc_ic_summarypage[[#This Row],[AVG_IC50_SOLIDTUMORS]]</f>
        <v>1.2134561253984972</v>
      </c>
      <c r="N916" s="8">
        <v>1.0758653431307306</v>
      </c>
      <c r="O916" s="20">
        <v>0.29170404780927789</v>
      </c>
      <c r="P916" s="10">
        <v>19</v>
      </c>
      <c r="Q916" s="10">
        <v>391</v>
      </c>
      <c r="R916" s="11" t="s">
        <v>135</v>
      </c>
    </row>
    <row r="917" spans="1:18">
      <c r="A917" s="17" t="s">
        <v>1604</v>
      </c>
      <c r="B917" s="6" t="s">
        <v>1605</v>
      </c>
      <c r="C917" s="17" t="s">
        <v>1606</v>
      </c>
      <c r="D917" s="26">
        <v>-0.86251999999999995</v>
      </c>
      <c r="E917" s="26">
        <v>13.396649999999999</v>
      </c>
      <c r="F917" s="26">
        <v>14.25916</v>
      </c>
      <c r="G917" s="30">
        <f xml:space="preserve"> stats_auc_ic_summarypage[[#This Row],[AVG_AUC_TCELL]]/stats_auc_ic_summarypage[[#This Row],[AVG_AUC_SOLIDTUMORS]]</f>
        <v>0.93951186465401881</v>
      </c>
      <c r="H917" s="26">
        <v>-2.2377127151435663</v>
      </c>
      <c r="I917" s="27">
        <v>3.8902557438124263E-2</v>
      </c>
      <c r="J917" s="8">
        <v>4.0026299999999999</v>
      </c>
      <c r="K917" s="8">
        <v>13.21271</v>
      </c>
      <c r="L917" s="8">
        <v>9.21007</v>
      </c>
      <c r="M917" s="13">
        <f xml:space="preserve"> stats_auc_ic_summarypage[[#This Row],[AVG_IC50_TCELL]] / stats_auc_ic_summarypage[[#This Row],[AVG_IC50_SOLIDTUMORS]]</f>
        <v>1.4345938738793516</v>
      </c>
      <c r="N917" s="8">
        <v>0.52712565937313283</v>
      </c>
      <c r="O917" s="20">
        <v>0.6059589701113719</v>
      </c>
      <c r="P917" s="10">
        <v>14</v>
      </c>
      <c r="Q917" s="10">
        <v>378</v>
      </c>
      <c r="R917" s="11" t="s">
        <v>135</v>
      </c>
    </row>
    <row r="918" spans="1:18">
      <c r="A918" s="17" t="s">
        <v>1607</v>
      </c>
      <c r="B918" s="6" t="s">
        <v>1608</v>
      </c>
      <c r="C918" s="17" t="s">
        <v>1609</v>
      </c>
      <c r="D918" s="26">
        <v>-0.48899999999999999</v>
      </c>
      <c r="E918" s="26">
        <v>14.42474</v>
      </c>
      <c r="F918" s="26">
        <v>14.913740000000001</v>
      </c>
      <c r="G918" s="30">
        <f xml:space="preserve"> stats_auc_ic_summarypage[[#This Row],[AVG_AUC_TCELL]]/stats_auc_ic_summarypage[[#This Row],[AVG_AUC_SOLIDTUMORS]]</f>
        <v>0.96721144394363845</v>
      </c>
      <c r="H918" s="26">
        <v>-2.46257265595312</v>
      </c>
      <c r="I918" s="27">
        <v>2.2750036682773034E-2</v>
      </c>
      <c r="J918" s="8">
        <v>4.1849699999999999</v>
      </c>
      <c r="K918" s="8">
        <v>43.587530000000001</v>
      </c>
      <c r="L918" s="8">
        <v>39.402560000000001</v>
      </c>
      <c r="M918" s="13">
        <f xml:space="preserve"> stats_auc_ic_summarypage[[#This Row],[AVG_IC50_TCELL]] / stats_auc_ic_summarypage[[#This Row],[AVG_IC50_SOLIDTUMORS]]</f>
        <v>1.106210611696296</v>
      </c>
      <c r="N918" s="8">
        <v>0.63971452067862711</v>
      </c>
      <c r="O918" s="20">
        <v>0.52555179546664543</v>
      </c>
      <c r="P918" s="10">
        <v>19</v>
      </c>
      <c r="Q918" s="10">
        <v>376</v>
      </c>
      <c r="R918" s="11" t="s">
        <v>135</v>
      </c>
    </row>
    <row r="919" spans="1:18">
      <c r="A919" s="17" t="s">
        <v>22</v>
      </c>
      <c r="B919" s="6" t="s">
        <v>891</v>
      </c>
      <c r="C919" s="17" t="s">
        <v>1610</v>
      </c>
      <c r="D919" s="26">
        <v>0.83169999999999999</v>
      </c>
      <c r="E919" s="26">
        <v>16.115369999999999</v>
      </c>
      <c r="F919" s="26">
        <v>15.283670000000001</v>
      </c>
      <c r="G919" s="30">
        <f xml:space="preserve"> stats_auc_ic_summarypage[[#This Row],[AVG_AUC_TCELL]]/stats_auc_ic_summarypage[[#This Row],[AVG_AUC_SOLIDTUMORS]]</f>
        <v>1.0544175580865065</v>
      </c>
      <c r="H919" s="26">
        <v>2.2136989269535836</v>
      </c>
      <c r="I919" s="27">
        <v>3.9569713956229054E-2</v>
      </c>
      <c r="J919" s="8">
        <v>4.9324500000000002</v>
      </c>
      <c r="K919" s="8">
        <v>13.647270000000001</v>
      </c>
      <c r="L919" s="8">
        <v>8.7148099999999999</v>
      </c>
      <c r="M919" s="13">
        <f xml:space="preserve"> stats_auc_ic_summarypage[[#This Row],[AVG_IC50_TCELL]] / stats_auc_ic_summarypage[[#This Row],[AVG_IC50_SOLIDTUMORS]]</f>
        <v>1.565985948058535</v>
      </c>
      <c r="N919" s="8">
        <v>0.5840672897007545</v>
      </c>
      <c r="O919" s="20">
        <v>0.56585407719883041</v>
      </c>
      <c r="P919" s="10">
        <v>19</v>
      </c>
      <c r="Q919" s="10">
        <v>383</v>
      </c>
      <c r="R919" s="11" t="s">
        <v>135</v>
      </c>
    </row>
    <row r="920" spans="1:18">
      <c r="A920" s="17" t="s">
        <v>837</v>
      </c>
      <c r="B920" s="6" t="s">
        <v>53</v>
      </c>
      <c r="C920" s="17" t="s">
        <v>1611</v>
      </c>
      <c r="D920" s="26">
        <v>0.13306999999999999</v>
      </c>
      <c r="E920" s="26">
        <v>0.93344000000000005</v>
      </c>
      <c r="F920" s="26">
        <v>0.80035999999999996</v>
      </c>
      <c r="G920" s="30">
        <f xml:space="preserve"> stats_auc_ic_summarypage[[#This Row],[AVG_AUC_TCELL]]/stats_auc_ic_summarypage[[#This Row],[AVG_AUC_SOLIDTUMORS]]</f>
        <v>1.1662751761707233</v>
      </c>
      <c r="H920" s="26">
        <v>7.2721900000000002</v>
      </c>
      <c r="I920" s="27">
        <v>0</v>
      </c>
      <c r="J920" s="8">
        <v>5.0680899999999998</v>
      </c>
      <c r="K920" s="8">
        <v>19.092099999999999</v>
      </c>
      <c r="L920" s="8">
        <v>14.024010000000001</v>
      </c>
      <c r="M920" s="13">
        <f xml:space="preserve"> stats_auc_ic_summarypage[[#This Row],[AVG_IC50_TCELL]] / stats_auc_ic_summarypage[[#This Row],[AVG_IC50_SOLIDTUMORS]]</f>
        <v>1.3613866504658794</v>
      </c>
      <c r="N920" s="8">
        <v>1.47505</v>
      </c>
      <c r="O920" s="20">
        <v>0.15276999999999999</v>
      </c>
      <c r="P920" s="10">
        <v>23</v>
      </c>
      <c r="Q920" s="10">
        <v>795</v>
      </c>
      <c r="R920" s="11" t="s">
        <v>21</v>
      </c>
    </row>
    <row r="921" spans="1:18">
      <c r="A921" s="17" t="s">
        <v>1612</v>
      </c>
      <c r="B921" s="6" t="s">
        <v>1613</v>
      </c>
      <c r="C921" s="17" t="s">
        <v>1614</v>
      </c>
      <c r="D921" s="26">
        <v>0.14599000000000001</v>
      </c>
      <c r="E921" s="26">
        <v>14.930110000000001</v>
      </c>
      <c r="F921" s="26">
        <v>14.784129999999999</v>
      </c>
      <c r="G921" s="30">
        <f xml:space="preserve"> stats_auc_ic_summarypage[[#This Row],[AVG_AUC_TCELL]]/stats_auc_ic_summarypage[[#This Row],[AVG_AUC_SOLIDTUMORS]]</f>
        <v>1.0098741014858501</v>
      </c>
      <c r="H921" s="26">
        <v>0.46665728058669087</v>
      </c>
      <c r="I921" s="27">
        <v>0.6521702847977604</v>
      </c>
      <c r="J921" s="8">
        <v>5.1942599999999999</v>
      </c>
      <c r="K921" s="8">
        <v>23.30931</v>
      </c>
      <c r="L921" s="8">
        <v>18.11504</v>
      </c>
      <c r="M921" s="13">
        <f xml:space="preserve"> stats_auc_ic_summarypage[[#This Row],[AVG_IC50_TCELL]] / stats_auc_ic_summarypage[[#This Row],[AVG_IC50_SOLIDTUMORS]]</f>
        <v>1.2867379812575628</v>
      </c>
      <c r="N921" s="8">
        <v>0.33302598355248819</v>
      </c>
      <c r="O921" s="20">
        <v>0.74777137054164911</v>
      </c>
      <c r="P921" s="10">
        <v>8</v>
      </c>
      <c r="Q921" s="10">
        <v>118</v>
      </c>
      <c r="R921" s="11" t="s">
        <v>135</v>
      </c>
    </row>
    <row r="922" spans="1:18">
      <c r="A922" s="17" t="s">
        <v>1615</v>
      </c>
      <c r="B922" s="6" t="s">
        <v>1616</v>
      </c>
      <c r="C922" s="17" t="s">
        <v>1617</v>
      </c>
      <c r="D922" s="26">
        <v>-0.46144000000000002</v>
      </c>
      <c r="E922" s="26">
        <v>12.77073</v>
      </c>
      <c r="F922" s="26">
        <v>13.23217</v>
      </c>
      <c r="G922" s="30">
        <f xml:space="preserve"> stats_auc_ic_summarypage[[#This Row],[AVG_AUC_TCELL]]/stats_auc_ic_summarypage[[#This Row],[AVG_AUC_SOLIDTUMORS]]</f>
        <v>0.96512741296401117</v>
      </c>
      <c r="H922" s="26">
        <v>-0.90245659259344746</v>
      </c>
      <c r="I922" s="27">
        <v>0.38055919853415843</v>
      </c>
      <c r="J922" s="8">
        <v>5.2027700000000001</v>
      </c>
      <c r="K922" s="8">
        <v>12.31959</v>
      </c>
      <c r="L922" s="8">
        <v>7.1168199999999997</v>
      </c>
      <c r="M922" s="13">
        <f xml:space="preserve"> stats_auc_ic_summarypage[[#This Row],[AVG_IC50_TCELL]] / stats_auc_ic_summarypage[[#This Row],[AVG_IC50_SOLIDTUMORS]]</f>
        <v>1.7310526330580231</v>
      </c>
      <c r="N922" s="8">
        <v>0.5699171012137062</v>
      </c>
      <c r="O922" s="20">
        <v>0.57761764465959464</v>
      </c>
      <c r="P922" s="10">
        <v>15</v>
      </c>
      <c r="Q922" s="10">
        <v>414</v>
      </c>
      <c r="R922" s="11" t="s">
        <v>135</v>
      </c>
    </row>
    <row r="923" spans="1:18">
      <c r="A923" s="17" t="s">
        <v>1618</v>
      </c>
      <c r="B923" s="6" t="s">
        <v>554</v>
      </c>
      <c r="C923" s="17" t="s">
        <v>1619</v>
      </c>
      <c r="D923" s="26">
        <v>-0.78986000000000001</v>
      </c>
      <c r="E923" s="26">
        <v>13.56739</v>
      </c>
      <c r="F923" s="26">
        <v>14.357250000000001</v>
      </c>
      <c r="G923" s="30">
        <f xml:space="preserve"> stats_auc_ic_summarypage[[#This Row],[AVG_AUC_TCELL]]/stats_auc_ic_summarypage[[#This Row],[AVG_AUC_SOLIDTUMORS]]</f>
        <v>0.94498528617945632</v>
      </c>
      <c r="H923" s="26">
        <v>-2.4313668059127442</v>
      </c>
      <c r="I923" s="27">
        <v>2.5843676068733494E-2</v>
      </c>
      <c r="J923" s="8">
        <v>5.2274000000000003</v>
      </c>
      <c r="K923" s="8">
        <v>28.063140000000001</v>
      </c>
      <c r="L923" s="8">
        <v>22.835730000000002</v>
      </c>
      <c r="M923" s="13">
        <f xml:space="preserve"> stats_auc_ic_summarypage[[#This Row],[AVG_IC50_TCELL]] / stats_auc_ic_summarypage[[#This Row],[AVG_IC50_SOLIDTUMORS]]</f>
        <v>1.2289136366562399</v>
      </c>
      <c r="N923" s="8">
        <v>0.63999765498992622</v>
      </c>
      <c r="O923" s="20">
        <v>0.52940834688953342</v>
      </c>
      <c r="P923" s="10">
        <v>17</v>
      </c>
      <c r="Q923" s="10">
        <v>362</v>
      </c>
      <c r="R923" s="11" t="s">
        <v>135</v>
      </c>
    </row>
    <row r="924" spans="1:18">
      <c r="A924" s="17" t="s">
        <v>1620</v>
      </c>
      <c r="B924" s="6" t="s">
        <v>1621</v>
      </c>
      <c r="C924" s="17" t="s">
        <v>1622</v>
      </c>
      <c r="D924" s="26">
        <v>-0.81889000000000001</v>
      </c>
      <c r="E924" s="26">
        <v>12.016400000000001</v>
      </c>
      <c r="F924" s="26">
        <v>12.835290000000001</v>
      </c>
      <c r="G924" s="30">
        <f xml:space="preserve"> stats_auc_ic_summarypage[[#This Row],[AVG_AUC_TCELL]]/stats_auc_ic_summarypage[[#This Row],[AVG_AUC_SOLIDTUMORS]]</f>
        <v>0.93620011702111916</v>
      </c>
      <c r="H924" s="26">
        <v>-1.3921907656250032</v>
      </c>
      <c r="I924" s="27">
        <v>0.19576186121483616</v>
      </c>
      <c r="J924" s="8">
        <v>5.3353200000000003</v>
      </c>
      <c r="K924" s="8">
        <v>13.27304</v>
      </c>
      <c r="L924" s="8">
        <v>7.9377199999999997</v>
      </c>
      <c r="M924" s="13">
        <f xml:space="preserve"> stats_auc_ic_summarypage[[#This Row],[AVG_IC50_TCELL]] / stats_auc_ic_summarypage[[#This Row],[AVG_IC50_SOLIDTUMORS]]</f>
        <v>1.6721476696078976</v>
      </c>
      <c r="N924" s="8">
        <v>0.42462472917138111</v>
      </c>
      <c r="O924" s="20">
        <v>0.68175733611001321</v>
      </c>
      <c r="P924" s="10">
        <v>9</v>
      </c>
      <c r="Q924" s="10">
        <v>292</v>
      </c>
      <c r="R924" s="11" t="s">
        <v>135</v>
      </c>
    </row>
    <row r="925" spans="1:18">
      <c r="A925" s="17" t="s">
        <v>1144</v>
      </c>
      <c r="B925" s="6" t="s">
        <v>1145</v>
      </c>
      <c r="C925" s="17" t="s">
        <v>1623</v>
      </c>
      <c r="D925" s="26">
        <v>-2.205E-2</v>
      </c>
      <c r="E925" s="26">
        <v>14.495749999999999</v>
      </c>
      <c r="F925" s="26">
        <v>14.517799999999999</v>
      </c>
      <c r="G925" s="30">
        <f xml:space="preserve"> stats_auc_ic_summarypage[[#This Row],[AVG_AUC_TCELL]]/stats_auc_ic_summarypage[[#This Row],[AVG_AUC_SOLIDTUMORS]]</f>
        <v>0.99848117483365251</v>
      </c>
      <c r="H925" s="26">
        <v>-0.19040407968571318</v>
      </c>
      <c r="I925" s="27">
        <v>0.85052891306558365</v>
      </c>
      <c r="J925" s="8">
        <v>5.3892899999999999</v>
      </c>
      <c r="K925" s="8">
        <v>46.551839999999999</v>
      </c>
      <c r="L925" s="8">
        <v>41.162550000000003</v>
      </c>
      <c r="M925" s="13">
        <f xml:space="preserve"> stats_auc_ic_summarypage[[#This Row],[AVG_IC50_TCELL]] / stats_auc_ic_summarypage[[#This Row],[AVG_IC50_SOLIDTUMORS]]</f>
        <v>1.1309270198274888</v>
      </c>
      <c r="N925" s="8">
        <v>0.67609518867696583</v>
      </c>
      <c r="O925" s="20">
        <v>0.50544897883464446</v>
      </c>
      <c r="P925" s="10">
        <v>18</v>
      </c>
      <c r="Q925" s="10">
        <v>401</v>
      </c>
      <c r="R925" s="11" t="s">
        <v>135</v>
      </c>
    </row>
    <row r="926" spans="1:18">
      <c r="A926" s="17" t="s">
        <v>194</v>
      </c>
      <c r="B926" s="6" t="s">
        <v>1624</v>
      </c>
      <c r="C926" s="17" t="s">
        <v>1625</v>
      </c>
      <c r="D926" s="26">
        <v>-0.64075000000000004</v>
      </c>
      <c r="E926" s="26">
        <v>13.41968</v>
      </c>
      <c r="F926" s="26">
        <v>14.06043</v>
      </c>
      <c r="G926" s="30">
        <f xml:space="preserve"> stats_auc_ic_summarypage[[#This Row],[AVG_AUC_TCELL]]/stats_auc_ic_summarypage[[#This Row],[AVG_AUC_SOLIDTUMORS]]</f>
        <v>0.95442884748190482</v>
      </c>
      <c r="H926" s="26">
        <v>-2.3650561664495311</v>
      </c>
      <c r="I926" s="27">
        <v>2.8322361552781467E-2</v>
      </c>
      <c r="J926" s="8">
        <v>6.0177699999999996</v>
      </c>
      <c r="K926" s="8">
        <v>17.11187</v>
      </c>
      <c r="L926" s="8">
        <v>11.094099999999999</v>
      </c>
      <c r="M926" s="13">
        <f xml:space="preserve"> stats_auc_ic_summarypage[[#This Row],[AVG_IC50_TCELL]] / stats_auc_ic_summarypage[[#This Row],[AVG_IC50_SOLIDTUMORS]]</f>
        <v>1.5424297599625028</v>
      </c>
      <c r="N926" s="8">
        <v>0.6744566002123733</v>
      </c>
      <c r="O926" s="20">
        <v>0.50902573419437247</v>
      </c>
      <c r="P926" s="10">
        <v>17</v>
      </c>
      <c r="Q926" s="10">
        <v>381</v>
      </c>
      <c r="R926" s="11" t="s">
        <v>135</v>
      </c>
    </row>
    <row r="927" spans="1:18">
      <c r="A927" s="17" t="s">
        <v>22</v>
      </c>
      <c r="B927" s="6" t="s">
        <v>1626</v>
      </c>
      <c r="C927" s="17" t="s">
        <v>1627</v>
      </c>
      <c r="D927" s="26">
        <v>3.9800000000000002E-2</v>
      </c>
      <c r="E927" s="26">
        <v>14.7531</v>
      </c>
      <c r="F927" s="26">
        <v>14.7133</v>
      </c>
      <c r="G927" s="30">
        <f xml:space="preserve"> stats_auc_ic_summarypage[[#This Row],[AVG_AUC_TCELL]]/stats_auc_ic_summarypage[[#This Row],[AVG_AUC_SOLIDTUMORS]]</f>
        <v>1.0027050355800533</v>
      </c>
      <c r="H927" s="26">
        <v>0.17236241636198171</v>
      </c>
      <c r="I927" s="27">
        <v>0.86474203601865618</v>
      </c>
      <c r="J927" s="8">
        <v>6.0701400000000003</v>
      </c>
      <c r="K927" s="8">
        <v>12.0642</v>
      </c>
      <c r="L927" s="8">
        <v>5.9940600000000002</v>
      </c>
      <c r="M927" s="13">
        <f xml:space="preserve"> stats_auc_ic_summarypage[[#This Row],[AVG_IC50_TCELL]] / stats_auc_ic_summarypage[[#This Row],[AVG_IC50_SOLIDTUMORS]]</f>
        <v>2.0126925656399837</v>
      </c>
      <c r="N927" s="8">
        <v>0.84781418037090372</v>
      </c>
      <c r="O927" s="20">
        <v>0.40805177799866155</v>
      </c>
      <c r="P927" s="10">
        <v>18</v>
      </c>
      <c r="Q927" s="10">
        <v>376</v>
      </c>
      <c r="R927" s="11" t="s">
        <v>135</v>
      </c>
    </row>
    <row r="928" spans="1:18">
      <c r="A928" s="17" t="s">
        <v>335</v>
      </c>
      <c r="B928" s="6" t="s">
        <v>735</v>
      </c>
      <c r="C928" s="17" t="s">
        <v>1628</v>
      </c>
      <c r="D928" s="26">
        <v>-1.56837</v>
      </c>
      <c r="E928" s="26">
        <v>13.12161</v>
      </c>
      <c r="F928" s="26">
        <v>14.68998</v>
      </c>
      <c r="G928" s="30">
        <f xml:space="preserve"> stats_auc_ic_summarypage[[#This Row],[AVG_AUC_TCELL]]/stats_auc_ic_summarypage[[#This Row],[AVG_AUC_SOLIDTUMORS]]</f>
        <v>0.893235389020271</v>
      </c>
      <c r="H928" s="26">
        <v>-5.2758028735653495</v>
      </c>
      <c r="I928" s="27">
        <v>4.3343657965587343E-5</v>
      </c>
      <c r="J928" s="8">
        <v>6.1440900000000003</v>
      </c>
      <c r="K928" s="8">
        <v>25.082889999999999</v>
      </c>
      <c r="L928" s="8">
        <v>18.938800000000001</v>
      </c>
      <c r="M928" s="13">
        <f xml:space="preserve"> stats_auc_ic_summarypage[[#This Row],[AVG_IC50_TCELL]] / stats_auc_ic_summarypage[[#This Row],[AVG_IC50_SOLIDTUMORS]]</f>
        <v>1.3244181257524235</v>
      </c>
      <c r="N928" s="8">
        <v>0.9401152327647041</v>
      </c>
      <c r="O928" s="20">
        <v>0.35671028962372986</v>
      </c>
      <c r="P928" s="10">
        <v>18</v>
      </c>
      <c r="Q928" s="10">
        <v>393</v>
      </c>
      <c r="R928" s="11" t="s">
        <v>135</v>
      </c>
    </row>
    <row r="929" spans="1:18">
      <c r="A929" s="17" t="s">
        <v>22</v>
      </c>
      <c r="B929" s="6" t="s">
        <v>1629</v>
      </c>
      <c r="C929" s="17" t="s">
        <v>1630</v>
      </c>
      <c r="D929" s="26">
        <v>-0.11411</v>
      </c>
      <c r="E929" s="26">
        <v>13.09243</v>
      </c>
      <c r="F929" s="26">
        <v>13.20654</v>
      </c>
      <c r="G929" s="30">
        <f xml:space="preserve"> stats_auc_ic_summarypage[[#This Row],[AVG_AUC_TCELL]]/stats_auc_ic_summarypage[[#This Row],[AVG_AUC_SOLIDTUMORS]]</f>
        <v>0.99135958396370283</v>
      </c>
      <c r="H929" s="26">
        <v>-0.31596944633344598</v>
      </c>
      <c r="I929" s="27">
        <v>0.75516340535286697</v>
      </c>
      <c r="J929" s="8">
        <v>6.30443</v>
      </c>
      <c r="K929" s="8">
        <v>20.08267</v>
      </c>
      <c r="L929" s="8">
        <v>13.77825</v>
      </c>
      <c r="M929" s="13">
        <f xml:space="preserve"> stats_auc_ic_summarypage[[#This Row],[AVG_IC50_TCELL]] / stats_auc_ic_summarypage[[#This Row],[AVG_IC50_SOLIDTUMORS]]</f>
        <v>1.4575631883584637</v>
      </c>
      <c r="N929" s="8">
        <v>0.44242101947584728</v>
      </c>
      <c r="O929" s="20">
        <v>0.66299127980234684</v>
      </c>
      <c r="P929" s="10">
        <v>20</v>
      </c>
      <c r="Q929" s="10">
        <v>438</v>
      </c>
      <c r="R929" s="11" t="s">
        <v>135</v>
      </c>
    </row>
    <row r="930" spans="1:18">
      <c r="A930" s="17" t="s">
        <v>347</v>
      </c>
      <c r="B930" s="6" t="s">
        <v>1631</v>
      </c>
      <c r="C930" s="17" t="s">
        <v>1632</v>
      </c>
      <c r="D930" s="26">
        <v>0.42920000000000003</v>
      </c>
      <c r="E930" s="26">
        <v>14.09592</v>
      </c>
      <c r="F930" s="26">
        <v>13.666729999999999</v>
      </c>
      <c r="G930" s="30">
        <f xml:space="preserve"> stats_auc_ic_summarypage[[#This Row],[AVG_AUC_TCELL]]/stats_auc_ic_summarypage[[#This Row],[AVG_AUC_SOLIDTUMORS]]</f>
        <v>1.0314040008107279</v>
      </c>
      <c r="H930" s="26">
        <v>2.0797013684396028</v>
      </c>
      <c r="I930" s="27">
        <v>5.318737270967637E-2</v>
      </c>
      <c r="J930" s="8">
        <v>6.3582999999999998</v>
      </c>
      <c r="K930" s="8">
        <v>30.709569999999999</v>
      </c>
      <c r="L930" s="8">
        <v>24.35127</v>
      </c>
      <c r="M930" s="13">
        <f xml:space="preserve"> stats_auc_ic_summarypage[[#This Row],[AVG_IC50_TCELL]] / stats_auc_ic_summarypage[[#This Row],[AVG_IC50_SOLIDTUMORS]]</f>
        <v>1.2611075315579023</v>
      </c>
      <c r="N930" s="8">
        <v>0.4984264083138521</v>
      </c>
      <c r="O930" s="20">
        <v>0.62634315727774714</v>
      </c>
      <c r="P930" s="10">
        <v>13</v>
      </c>
      <c r="Q930" s="10">
        <v>284</v>
      </c>
      <c r="R930" s="11" t="s">
        <v>135</v>
      </c>
    </row>
    <row r="931" spans="1:18">
      <c r="A931" s="17" t="s">
        <v>1633</v>
      </c>
      <c r="B931" s="6" t="s">
        <v>1634</v>
      </c>
      <c r="C931" s="17" t="s">
        <v>1635</v>
      </c>
      <c r="D931" s="26">
        <v>-0.65842999999999996</v>
      </c>
      <c r="E931" s="26">
        <v>14.364000000000001</v>
      </c>
      <c r="F931" s="26">
        <v>15.02243</v>
      </c>
      <c r="G931" s="30">
        <f xml:space="preserve"> stats_auc_ic_summarypage[[#This Row],[AVG_AUC_TCELL]]/stats_auc_ic_summarypage[[#This Row],[AVG_AUC_SOLIDTUMORS]]</f>
        <v>0.95617020681740572</v>
      </c>
      <c r="H931" s="26">
        <v>-4.7963227780448134</v>
      </c>
      <c r="I931" s="27">
        <v>8.9949924746918881E-5</v>
      </c>
      <c r="J931" s="8">
        <v>7.1749400000000003</v>
      </c>
      <c r="K931" s="8">
        <v>14.257300000000001</v>
      </c>
      <c r="L931" s="8">
        <v>7.0823600000000004</v>
      </c>
      <c r="M931" s="13">
        <f xml:space="preserve"> stats_auc_ic_summarypage[[#This Row],[AVG_IC50_TCELL]] / stats_auc_ic_summarypage[[#This Row],[AVG_IC50_SOLIDTUMORS]]</f>
        <v>2.0130719138818134</v>
      </c>
      <c r="N931" s="8">
        <v>0.86897539810953195</v>
      </c>
      <c r="O931" s="20">
        <v>0.39614422185253906</v>
      </c>
      <c r="P931" s="10">
        <v>17</v>
      </c>
      <c r="Q931" s="10">
        <v>366</v>
      </c>
      <c r="R931" s="11" t="s">
        <v>135</v>
      </c>
    </row>
    <row r="932" spans="1:18">
      <c r="A932" s="17" t="s">
        <v>22</v>
      </c>
      <c r="B932" s="6" t="s">
        <v>1636</v>
      </c>
      <c r="C932" s="17" t="s">
        <v>1637</v>
      </c>
      <c r="D932" s="26">
        <v>-0.22531999999999999</v>
      </c>
      <c r="E932" s="26">
        <v>14.9575</v>
      </c>
      <c r="F932" s="26">
        <v>15.18282</v>
      </c>
      <c r="G932" s="30">
        <f xml:space="preserve"> stats_auc_ic_summarypage[[#This Row],[AVG_AUC_TCELL]]/stats_auc_ic_summarypage[[#This Row],[AVG_AUC_SOLIDTUMORS]]</f>
        <v>0.98515954216673851</v>
      </c>
      <c r="H932" s="26">
        <v>-0.81380681366316265</v>
      </c>
      <c r="I932" s="27">
        <v>0.42442976887476891</v>
      </c>
      <c r="J932" s="8">
        <v>7.25108</v>
      </c>
      <c r="K932" s="8">
        <v>28.354520000000001</v>
      </c>
      <c r="L932" s="8">
        <v>21.103439999999999</v>
      </c>
      <c r="M932" s="13">
        <f xml:space="preserve"> stats_auc_ic_summarypage[[#This Row],[AVG_IC50_TCELL]] / stats_auc_ic_summarypage[[#This Row],[AVG_IC50_SOLIDTUMORS]]</f>
        <v>1.3435970628485214</v>
      </c>
      <c r="N932" s="8">
        <v>1.261759523527098</v>
      </c>
      <c r="O932" s="20">
        <v>0.21577140391625185</v>
      </c>
      <c r="P932" s="10">
        <v>20</v>
      </c>
      <c r="Q932" s="10">
        <v>394</v>
      </c>
      <c r="R932" s="11" t="s">
        <v>135</v>
      </c>
    </row>
    <row r="933" spans="1:18">
      <c r="A933" s="17" t="s">
        <v>36</v>
      </c>
      <c r="B933" s="6" t="s">
        <v>319</v>
      </c>
      <c r="C933" s="17" t="s">
        <v>1638</v>
      </c>
      <c r="D933" s="26">
        <v>-0.92400000000000004</v>
      </c>
      <c r="E933" s="26">
        <v>13.61354</v>
      </c>
      <c r="F933" s="26">
        <v>14.53754</v>
      </c>
      <c r="G933" s="30">
        <f xml:space="preserve"> stats_auc_ic_summarypage[[#This Row],[AVG_AUC_TCELL]]/stats_auc_ic_summarypage[[#This Row],[AVG_AUC_SOLIDTUMORS]]</f>
        <v>0.93644041564116076</v>
      </c>
      <c r="H933" s="26">
        <v>-3.7820161962850376</v>
      </c>
      <c r="I933" s="27">
        <v>1.2199744669908565E-3</v>
      </c>
      <c r="J933" s="8">
        <v>8.2169100000000004</v>
      </c>
      <c r="K933" s="8">
        <v>17.080919999999999</v>
      </c>
      <c r="L933" s="8">
        <v>8.86402</v>
      </c>
      <c r="M933" s="13">
        <f xml:space="preserve"> stats_auc_ic_summarypage[[#This Row],[AVG_IC50_TCELL]] / stats_auc_ic_summarypage[[#This Row],[AVG_IC50_SOLIDTUMORS]]</f>
        <v>1.926994749560583</v>
      </c>
      <c r="N933" s="8">
        <v>2.0344185101480421</v>
      </c>
      <c r="O933" s="20">
        <v>5.1390617292994933E-2</v>
      </c>
      <c r="P933" s="10">
        <v>13</v>
      </c>
      <c r="Q933" s="10">
        <v>195</v>
      </c>
      <c r="R933" s="11" t="s">
        <v>135</v>
      </c>
    </row>
    <row r="934" spans="1:18">
      <c r="A934" s="17" t="s">
        <v>457</v>
      </c>
      <c r="B934" s="6" t="s">
        <v>1639</v>
      </c>
      <c r="C934" s="17" t="s">
        <v>1640</v>
      </c>
      <c r="D934" s="26">
        <v>0.92644000000000004</v>
      </c>
      <c r="E934" s="26">
        <v>16.359749999999998</v>
      </c>
      <c r="F934" s="26">
        <v>15.433310000000001</v>
      </c>
      <c r="G934" s="30">
        <f xml:space="preserve"> stats_auc_ic_summarypage[[#This Row],[AVG_AUC_TCELL]]/stats_auc_ic_summarypage[[#This Row],[AVG_AUC_SOLIDTUMORS]]</f>
        <v>1.0600286004752058</v>
      </c>
      <c r="H934" s="26">
        <v>1.5269264394379689</v>
      </c>
      <c r="I934" s="27">
        <v>0.1691119967852294</v>
      </c>
      <c r="J934" s="8">
        <v>8.2925000000000004</v>
      </c>
      <c r="K934" s="8">
        <v>10.29452</v>
      </c>
      <c r="L934" s="8">
        <v>2.0020199999999999</v>
      </c>
      <c r="M934" s="13">
        <f xml:space="preserve"> stats_auc_ic_summarypage[[#This Row],[AVG_IC50_TCELL]] / stats_auc_ic_summarypage[[#This Row],[AVG_IC50_SOLIDTUMORS]]</f>
        <v>5.1420665128220504</v>
      </c>
      <c r="N934" s="8">
        <v>0.81671096717622449</v>
      </c>
      <c r="O934" s="20">
        <v>0.45098941902778289</v>
      </c>
      <c r="P934" s="10">
        <v>6</v>
      </c>
      <c r="Q934" s="10">
        <v>119</v>
      </c>
      <c r="R934" s="11" t="s">
        <v>135</v>
      </c>
    </row>
    <row r="935" spans="1:18">
      <c r="A935" s="17" t="s">
        <v>22</v>
      </c>
      <c r="B935" s="6" t="s">
        <v>515</v>
      </c>
      <c r="C935" s="17" t="s">
        <v>1641</v>
      </c>
      <c r="D935" s="26">
        <v>-0.12291000000000001</v>
      </c>
      <c r="E935" s="26">
        <v>14.94238</v>
      </c>
      <c r="F935" s="26">
        <v>15.06528</v>
      </c>
      <c r="G935" s="30">
        <f xml:space="preserve"> stats_auc_ic_summarypage[[#This Row],[AVG_AUC_TCELL]]/stats_auc_ic_summarypage[[#This Row],[AVG_AUC_SOLIDTUMORS]]</f>
        <v>0.99184216954480764</v>
      </c>
      <c r="H935" s="26">
        <v>-1.0904066201727578</v>
      </c>
      <c r="I935" s="27">
        <v>0.29609956722127234</v>
      </c>
      <c r="J935" s="8">
        <v>8.3145900000000008</v>
      </c>
      <c r="K935" s="8">
        <v>10.15513</v>
      </c>
      <c r="L935" s="8">
        <v>1.84053</v>
      </c>
      <c r="M935" s="13">
        <f xml:space="preserve"> stats_auc_ic_summarypage[[#This Row],[AVG_IC50_TCELL]] / stats_auc_ic_summarypage[[#This Row],[AVG_IC50_SOLIDTUMORS]]</f>
        <v>5.5175031105170795</v>
      </c>
      <c r="N935" s="8">
        <v>1.254212778290041</v>
      </c>
      <c r="O935" s="20">
        <v>0.24917032657496932</v>
      </c>
      <c r="P935" s="10">
        <v>8</v>
      </c>
      <c r="Q935" s="10">
        <v>118</v>
      </c>
      <c r="R935" s="11" t="s">
        <v>135</v>
      </c>
    </row>
    <row r="936" spans="1:18">
      <c r="A936" s="17" t="s">
        <v>22</v>
      </c>
      <c r="B936" s="6" t="s">
        <v>638</v>
      </c>
      <c r="C936" s="17" t="s">
        <v>1642</v>
      </c>
      <c r="D936" s="26">
        <v>-0.64729999999999999</v>
      </c>
      <c r="E936" s="26">
        <v>13.410589999999999</v>
      </c>
      <c r="F936" s="26">
        <v>14.05789</v>
      </c>
      <c r="G936" s="30">
        <f xml:space="preserve"> stats_auc_ic_summarypage[[#This Row],[AVG_AUC_TCELL]]/stats_auc_ic_summarypage[[#This Row],[AVG_AUC_SOLIDTUMORS]]</f>
        <v>0.95395468309966847</v>
      </c>
      <c r="H936" s="26">
        <v>-3.8322297671189962</v>
      </c>
      <c r="I936" s="27">
        <v>9.715848604290693E-4</v>
      </c>
      <c r="J936" s="8">
        <v>8.7972599999999996</v>
      </c>
      <c r="K936" s="8">
        <v>61.467329999999997</v>
      </c>
      <c r="L936" s="8">
        <v>52.670070000000003</v>
      </c>
      <c r="M936" s="13">
        <f xml:space="preserve"> stats_auc_ic_summarypage[[#This Row],[AVG_IC50_TCELL]] / stats_auc_ic_summarypage[[#This Row],[AVG_IC50_SOLIDTUMORS]]</f>
        <v>1.1670257890297089</v>
      </c>
      <c r="N936" s="8">
        <v>0.91078836836354893</v>
      </c>
      <c r="O936" s="20">
        <v>0.3729071525076344</v>
      </c>
      <c r="P936" s="10">
        <v>15</v>
      </c>
      <c r="Q936" s="10">
        <v>211</v>
      </c>
      <c r="R936" s="11" t="s">
        <v>135</v>
      </c>
    </row>
    <row r="937" spans="1:18">
      <c r="A937" s="17" t="s">
        <v>46</v>
      </c>
      <c r="B937" s="6" t="s">
        <v>1643</v>
      </c>
      <c r="C937" s="17" t="s">
        <v>1644</v>
      </c>
      <c r="D937" s="26">
        <v>-0.74299000000000004</v>
      </c>
      <c r="E937" s="26">
        <v>14.43243</v>
      </c>
      <c r="F937" s="26">
        <v>15.175420000000001</v>
      </c>
      <c r="G937" s="30">
        <f xml:space="preserve"> stats_auc_ic_summarypage[[#This Row],[AVG_AUC_TCELL]]/stats_auc_ic_summarypage[[#This Row],[AVG_AUC_SOLIDTUMORS]]</f>
        <v>0.95103990532057758</v>
      </c>
      <c r="H937" s="26">
        <v>-1.9516809180104331</v>
      </c>
      <c r="I937" s="27">
        <v>6.8135784589150927E-2</v>
      </c>
      <c r="J937" s="8">
        <v>9.5463400000000007</v>
      </c>
      <c r="K937" s="8">
        <v>17.28426</v>
      </c>
      <c r="L937" s="8">
        <v>7.7379199999999999</v>
      </c>
      <c r="M937" s="13">
        <f xml:space="preserve"> stats_auc_ic_summarypage[[#This Row],[AVG_IC50_TCELL]] / stats_auc_ic_summarypage[[#This Row],[AVG_IC50_SOLIDTUMORS]]</f>
        <v>2.2337088002977543</v>
      </c>
      <c r="N937" s="8">
        <v>0.5871331659474035</v>
      </c>
      <c r="O937" s="20">
        <v>0.56763064106345551</v>
      </c>
      <c r="P937" s="10">
        <v>13</v>
      </c>
      <c r="Q937" s="10">
        <v>357</v>
      </c>
      <c r="R937" s="11" t="s">
        <v>135</v>
      </c>
    </row>
    <row r="938" spans="1:18">
      <c r="A938" s="17" t="s">
        <v>22</v>
      </c>
      <c r="B938" s="6" t="s">
        <v>515</v>
      </c>
      <c r="C938" s="17" t="s">
        <v>1645</v>
      </c>
      <c r="D938" s="26">
        <v>0.16399</v>
      </c>
      <c r="E938" s="26">
        <v>15.20875</v>
      </c>
      <c r="F938" s="26">
        <v>15.04476</v>
      </c>
      <c r="G938" s="30">
        <f xml:space="preserve"> stats_auc_ic_summarypage[[#This Row],[AVG_AUC_TCELL]]/stats_auc_ic_summarypage[[#This Row],[AVG_AUC_SOLIDTUMORS]]</f>
        <v>1.0109001406469762</v>
      </c>
      <c r="H938" s="26">
        <v>1.0472692355750317</v>
      </c>
      <c r="I938" s="27">
        <v>0.31979003489822394</v>
      </c>
      <c r="J938" s="8">
        <v>9.7572700000000001</v>
      </c>
      <c r="K938" s="8">
        <v>15.850860000000001</v>
      </c>
      <c r="L938" s="8">
        <v>6.0936000000000003</v>
      </c>
      <c r="M938" s="13">
        <f xml:space="preserve"> stats_auc_ic_summarypage[[#This Row],[AVG_IC50_TCELL]] / stats_auc_ic_summarypage[[#This Row],[AVG_IC50_SOLIDTUMORS]]</f>
        <v>2.6012307995273729</v>
      </c>
      <c r="N938" s="8">
        <v>0.63270157331765009</v>
      </c>
      <c r="O938" s="20">
        <v>0.54488655529158114</v>
      </c>
      <c r="P938" s="10">
        <v>8</v>
      </c>
      <c r="Q938" s="10">
        <v>120</v>
      </c>
      <c r="R938" s="11" t="s">
        <v>135</v>
      </c>
    </row>
    <row r="939" spans="1:18">
      <c r="A939" s="17" t="s">
        <v>22</v>
      </c>
      <c r="B939" s="6" t="s">
        <v>243</v>
      </c>
      <c r="C939" s="17" t="s">
        <v>1646</v>
      </c>
      <c r="D939" s="26">
        <v>-1.26705</v>
      </c>
      <c r="E939" s="26">
        <v>13.430669999999999</v>
      </c>
      <c r="F939" s="26">
        <v>14.697710000000001</v>
      </c>
      <c r="G939" s="30">
        <f xml:space="preserve"> stats_auc_ic_summarypage[[#This Row],[AVG_AUC_TCELL]]/stats_auc_ic_summarypage[[#This Row],[AVG_AUC_SOLIDTUMORS]]</f>
        <v>0.91379337325338428</v>
      </c>
      <c r="H939" s="26">
        <v>-5.4166345805171945</v>
      </c>
      <c r="I939" s="27">
        <v>6.401458152768938E-5</v>
      </c>
      <c r="J939" s="8">
        <v>10.017250000000001</v>
      </c>
      <c r="K939" s="8">
        <v>29.100470000000001</v>
      </c>
      <c r="L939" s="8">
        <v>19.083220000000001</v>
      </c>
      <c r="M939" s="13">
        <f xml:space="preserve"> stats_auc_ic_summarypage[[#This Row],[AVG_IC50_TCELL]] / stats_auc_ic_summarypage[[#This Row],[AVG_IC50_SOLIDTUMORS]]</f>
        <v>1.5249245148355466</v>
      </c>
      <c r="N939" s="8">
        <v>1.547012890031668</v>
      </c>
      <c r="O939" s="20">
        <v>0.13487578318415694</v>
      </c>
      <c r="P939" s="10">
        <v>15</v>
      </c>
      <c r="Q939" s="10">
        <v>368</v>
      </c>
      <c r="R939" s="11" t="s">
        <v>135</v>
      </c>
    </row>
    <row r="940" spans="1:18">
      <c r="A940" s="17" t="s">
        <v>22</v>
      </c>
      <c r="B940" s="6" t="s">
        <v>1098</v>
      </c>
      <c r="C940" s="17" t="s">
        <v>1647</v>
      </c>
      <c r="D940" s="26">
        <v>-1.43468</v>
      </c>
      <c r="E940" s="26">
        <v>13.11138</v>
      </c>
      <c r="F940" s="26">
        <v>14.546060000000001</v>
      </c>
      <c r="G940" s="30">
        <f xml:space="preserve"> stats_auc_ic_summarypage[[#This Row],[AVG_AUC_TCELL]]/stats_auc_ic_summarypage[[#This Row],[AVG_AUC_SOLIDTUMORS]]</f>
        <v>0.90136985547976567</v>
      </c>
      <c r="H940" s="26">
        <v>-4.5531979932822866</v>
      </c>
      <c r="I940" s="27">
        <v>2.6732313935631753E-4</v>
      </c>
      <c r="J940" s="8">
        <v>10.349159999999999</v>
      </c>
      <c r="K940" s="8">
        <v>19.417999999999999</v>
      </c>
      <c r="L940" s="8">
        <v>9.0688399999999998</v>
      </c>
      <c r="M940" s="13">
        <f xml:space="preserve"> stats_auc_ic_summarypage[[#This Row],[AVG_IC50_TCELL]] / stats_auc_ic_summarypage[[#This Row],[AVG_IC50_SOLIDTUMORS]]</f>
        <v>2.1411779235271546</v>
      </c>
      <c r="N940" s="8">
        <v>1.9295028682053941</v>
      </c>
      <c r="O940" s="20">
        <v>6.9656742251837434E-2</v>
      </c>
      <c r="P940" s="10">
        <v>16</v>
      </c>
      <c r="Q940" s="10">
        <v>230</v>
      </c>
      <c r="R940" s="11" t="s">
        <v>135</v>
      </c>
    </row>
    <row r="941" spans="1:18">
      <c r="A941" s="17" t="s">
        <v>1030</v>
      </c>
      <c r="B941" s="6" t="s">
        <v>1338</v>
      </c>
      <c r="C941" s="17" t="s">
        <v>502</v>
      </c>
      <c r="D941" s="26">
        <v>-1.88208</v>
      </c>
      <c r="E941" s="26">
        <v>11.37294</v>
      </c>
      <c r="F941" s="26">
        <v>13.25502</v>
      </c>
      <c r="G941" s="30">
        <f xml:space="preserve"> stats_auc_ic_summarypage[[#This Row],[AVG_AUC_TCELL]]/stats_auc_ic_summarypage[[#This Row],[AVG_AUC_SOLIDTUMORS]]</f>
        <v>0.8580100218634148</v>
      </c>
      <c r="H941" s="26">
        <v>-3.1641779675029764</v>
      </c>
      <c r="I941" s="27">
        <v>5.3926266472037977E-3</v>
      </c>
      <c r="J941" s="8">
        <v>10.381729999999999</v>
      </c>
      <c r="K941" s="8">
        <v>21.389040000000001</v>
      </c>
      <c r="L941" s="8">
        <v>11.00731</v>
      </c>
      <c r="M941" s="13">
        <f xml:space="preserve"> stats_auc_ic_summarypage[[#This Row],[AVG_IC50_TCELL]] / stats_auc_ic_summarypage[[#This Row],[AVG_IC50_SOLIDTUMORS]]</f>
        <v>1.9431668591145339</v>
      </c>
      <c r="N941" s="8">
        <v>0.64615006556716581</v>
      </c>
      <c r="O941" s="20">
        <v>0.52700153165900887</v>
      </c>
      <c r="P941" s="10">
        <v>17</v>
      </c>
      <c r="Q941" s="10">
        <v>380</v>
      </c>
      <c r="R941" s="11" t="s">
        <v>135</v>
      </c>
    </row>
    <row r="942" spans="1:18">
      <c r="A942" s="17" t="s">
        <v>686</v>
      </c>
      <c r="B942" s="6" t="s">
        <v>1566</v>
      </c>
      <c r="C942" s="17" t="s">
        <v>1648</v>
      </c>
      <c r="D942" s="26">
        <v>-0.61726999999999999</v>
      </c>
      <c r="E942" s="26">
        <v>13.58478</v>
      </c>
      <c r="F942" s="26">
        <v>14.20205</v>
      </c>
      <c r="G942" s="30">
        <f xml:space="preserve"> stats_auc_ic_summarypage[[#This Row],[AVG_AUC_TCELL]]/stats_auc_ic_summarypage[[#This Row],[AVG_AUC_SOLIDTUMORS]]</f>
        <v>0.95653655634221824</v>
      </c>
      <c r="H942" s="26">
        <v>-2.0827883675235803</v>
      </c>
      <c r="I942" s="27">
        <v>6.6086041334807416E-2</v>
      </c>
      <c r="J942" s="8">
        <v>10.39404</v>
      </c>
      <c r="K942" s="8">
        <v>20.440100000000001</v>
      </c>
      <c r="L942" s="8">
        <v>10.04607</v>
      </c>
      <c r="M942" s="13">
        <f xml:space="preserve"> stats_auc_ic_summarypage[[#This Row],[AVG_IC50_TCELL]] / stats_auc_ic_summarypage[[#This Row],[AVG_IC50_SOLIDTUMORS]]</f>
        <v>2.0346364299671413</v>
      </c>
      <c r="N942" s="8">
        <v>0.61032923655801519</v>
      </c>
      <c r="O942" s="20">
        <v>0.56019716735378045</v>
      </c>
      <c r="P942" s="10">
        <v>8</v>
      </c>
      <c r="Q942" s="10">
        <v>225</v>
      </c>
      <c r="R942" s="11" t="s">
        <v>135</v>
      </c>
    </row>
    <row r="943" spans="1:18">
      <c r="A943" s="17" t="s">
        <v>1649</v>
      </c>
      <c r="B943" s="6" t="s">
        <v>1650</v>
      </c>
      <c r="C943" s="17" t="s">
        <v>1651</v>
      </c>
      <c r="D943" s="26">
        <v>-0.14624000000000001</v>
      </c>
      <c r="E943" s="26">
        <v>14.627000000000001</v>
      </c>
      <c r="F943" s="26">
        <v>14.773239999999999</v>
      </c>
      <c r="G943" s="30">
        <f xml:space="preserve"> stats_auc_ic_summarypage[[#This Row],[AVG_AUC_TCELL]]/stats_auc_ic_summarypage[[#This Row],[AVG_AUC_SOLIDTUMORS]]</f>
        <v>0.99010102049381188</v>
      </c>
      <c r="H943" s="26">
        <v>-0.50671402798119258</v>
      </c>
      <c r="I943" s="27">
        <v>0.62660492831828796</v>
      </c>
      <c r="J943" s="8">
        <v>10.49287</v>
      </c>
      <c r="K943" s="8">
        <v>21.132629999999999</v>
      </c>
      <c r="L943" s="8">
        <v>10.639760000000001</v>
      </c>
      <c r="M943" s="13">
        <f xml:space="preserve"> stats_auc_ic_summarypage[[#This Row],[AVG_IC50_TCELL]] / stats_auc_ic_summarypage[[#This Row],[AVG_IC50_SOLIDTUMORS]]</f>
        <v>1.9861942374640027</v>
      </c>
      <c r="N943" s="8">
        <v>0.99246197503638711</v>
      </c>
      <c r="O943" s="20">
        <v>0.35803520655793536</v>
      </c>
      <c r="P943" s="10">
        <v>7</v>
      </c>
      <c r="Q943" s="10">
        <v>247</v>
      </c>
      <c r="R943" s="11" t="s">
        <v>135</v>
      </c>
    </row>
    <row r="944" spans="1:18">
      <c r="A944" s="17" t="s">
        <v>22</v>
      </c>
      <c r="B944" s="6" t="s">
        <v>1652</v>
      </c>
      <c r="C944" s="17" t="s">
        <v>1653</v>
      </c>
      <c r="D944" s="26">
        <v>0.16947000000000001</v>
      </c>
      <c r="E944" s="26">
        <v>15.20668</v>
      </c>
      <c r="F944" s="26">
        <v>15.03721</v>
      </c>
      <c r="G944" s="30">
        <f xml:space="preserve"> stats_auc_ic_summarypage[[#This Row],[AVG_AUC_TCELL]]/stats_auc_ic_summarypage[[#This Row],[AVG_AUC_SOLIDTUMORS]]</f>
        <v>1.0112700427805423</v>
      </c>
      <c r="H944" s="26">
        <v>0.5777462973857781</v>
      </c>
      <c r="I944" s="27">
        <v>0.56911905781238747</v>
      </c>
      <c r="J944" s="8">
        <v>10.97522</v>
      </c>
      <c r="K944" s="8">
        <v>15.69157</v>
      </c>
      <c r="L944" s="8">
        <v>4.7163399999999998</v>
      </c>
      <c r="M944" s="13">
        <f xml:space="preserve"> stats_auc_ic_summarypage[[#This Row],[AVG_IC50_TCELL]] / stats_auc_ic_summarypage[[#This Row],[AVG_IC50_SOLIDTUMORS]]</f>
        <v>3.3270650546822327</v>
      </c>
      <c r="N944" s="8">
        <v>0.71383278866368061</v>
      </c>
      <c r="O944" s="20">
        <v>0.48493570407028397</v>
      </c>
      <c r="P944" s="10">
        <v>18</v>
      </c>
      <c r="Q944" s="10">
        <v>366</v>
      </c>
      <c r="R944" s="11" t="s">
        <v>135</v>
      </c>
    </row>
    <row r="945" spans="1:18">
      <c r="A945" s="17" t="s">
        <v>1654</v>
      </c>
      <c r="B945" s="6" t="s">
        <v>1655</v>
      </c>
      <c r="C945" s="17" t="s">
        <v>1656</v>
      </c>
      <c r="D945" s="26">
        <v>-0.39554</v>
      </c>
      <c r="E945" s="26">
        <v>14.121650000000001</v>
      </c>
      <c r="F945" s="26">
        <v>14.517189999999999</v>
      </c>
      <c r="G945" s="30">
        <f xml:space="preserve"> stats_auc_ic_summarypage[[#This Row],[AVG_AUC_TCELL]]/stats_auc_ic_summarypage[[#This Row],[AVG_AUC_SOLIDTUMORS]]</f>
        <v>0.97275368029212272</v>
      </c>
      <c r="H945" s="26">
        <v>-0.8892336711023453</v>
      </c>
      <c r="I945" s="27">
        <v>0.3859169298765166</v>
      </c>
      <c r="J945" s="8">
        <v>11.18857</v>
      </c>
      <c r="K945" s="8">
        <v>104.06901999999999</v>
      </c>
      <c r="L945" s="8">
        <v>92.880449999999996</v>
      </c>
      <c r="M945" s="13">
        <f xml:space="preserve"> stats_auc_ic_summarypage[[#This Row],[AVG_IC50_TCELL]] / stats_auc_ic_summarypage[[#This Row],[AVG_IC50_SOLIDTUMORS]]</f>
        <v>1.120462056331553</v>
      </c>
      <c r="N945" s="8">
        <v>0.56967126953879854</v>
      </c>
      <c r="O945" s="20">
        <v>0.57532712786708973</v>
      </c>
      <c r="P945" s="10">
        <v>18</v>
      </c>
      <c r="Q945" s="10">
        <v>374</v>
      </c>
      <c r="R945" s="11" t="s">
        <v>135</v>
      </c>
    </row>
    <row r="946" spans="1:18">
      <c r="A946" s="17" t="s">
        <v>607</v>
      </c>
      <c r="B946" s="6" t="s">
        <v>1568</v>
      </c>
      <c r="C946" s="17" t="s">
        <v>338</v>
      </c>
      <c r="D946" s="26">
        <v>-1.4223699999999999</v>
      </c>
      <c r="E946" s="26">
        <v>12.77652</v>
      </c>
      <c r="F946" s="26">
        <v>14.19889</v>
      </c>
      <c r="G946" s="30">
        <f xml:space="preserve"> stats_auc_ic_summarypage[[#This Row],[AVG_AUC_TCELL]]/stats_auc_ic_summarypage[[#This Row],[AVG_AUC_SOLIDTUMORS]]</f>
        <v>0.89982526803151508</v>
      </c>
      <c r="H946" s="26">
        <v>-2.6061557107317501</v>
      </c>
      <c r="I946" s="27">
        <v>1.7097528232517093E-2</v>
      </c>
      <c r="J946" s="8">
        <v>11.493729999999999</v>
      </c>
      <c r="K946" s="8">
        <v>40.877299999999998</v>
      </c>
      <c r="L946" s="8">
        <v>29.383569999999999</v>
      </c>
      <c r="M946" s="13">
        <f xml:space="preserve"> stats_auc_ic_summarypage[[#This Row],[AVG_IC50_TCELL]] / stats_auc_ic_summarypage[[#This Row],[AVG_IC50_SOLIDTUMORS]]</f>
        <v>1.3911617955204219</v>
      </c>
      <c r="N946" s="8">
        <v>1.1160326964617133</v>
      </c>
      <c r="O946" s="20">
        <v>0.27711492812182836</v>
      </c>
      <c r="P946" s="10">
        <v>18</v>
      </c>
      <c r="Q946" s="10">
        <v>381</v>
      </c>
      <c r="R946" s="11" t="s">
        <v>135</v>
      </c>
    </row>
    <row r="947" spans="1:18">
      <c r="A947" s="17" t="s">
        <v>588</v>
      </c>
      <c r="B947" s="6" t="s">
        <v>589</v>
      </c>
      <c r="C947" s="17" t="s">
        <v>1657</v>
      </c>
      <c r="D947" s="26">
        <v>-0.81152000000000002</v>
      </c>
      <c r="E947" s="26">
        <v>11.253069999999999</v>
      </c>
      <c r="F947" s="26">
        <v>12.064579999999999</v>
      </c>
      <c r="G947" s="30">
        <f xml:space="preserve"> stats_auc_ic_summarypage[[#This Row],[AVG_AUC_TCELL]]/stats_auc_ic_summarypage[[#This Row],[AVG_AUC_SOLIDTUMORS]]</f>
        <v>0.93273615824172906</v>
      </c>
      <c r="H947" s="26">
        <v>-1.9309852502634377</v>
      </c>
      <c r="I947" s="27">
        <v>6.6376933956148049E-2</v>
      </c>
      <c r="J947" s="8">
        <v>13.56283</v>
      </c>
      <c r="K947" s="8">
        <v>17.81859</v>
      </c>
      <c r="L947" s="8">
        <v>4.2557600000000004</v>
      </c>
      <c r="M947" s="13">
        <f xml:space="preserve"> stats_auc_ic_summarypage[[#This Row],[AVG_IC50_TCELL]] / stats_auc_ic_summarypage[[#This Row],[AVG_IC50_SOLIDTUMORS]]</f>
        <v>4.1869348835460647</v>
      </c>
      <c r="N947" s="8">
        <v>0.83677212949499336</v>
      </c>
      <c r="O947" s="20">
        <v>0.41208425214997058</v>
      </c>
      <c r="P947" s="10">
        <v>22</v>
      </c>
      <c r="Q947" s="10">
        <v>442</v>
      </c>
      <c r="R947" s="11" t="s">
        <v>135</v>
      </c>
    </row>
    <row r="948" spans="1:18">
      <c r="A948" s="17" t="s">
        <v>1658</v>
      </c>
      <c r="B948" s="6" t="s">
        <v>1659</v>
      </c>
      <c r="C948" s="17" t="s">
        <v>1660</v>
      </c>
      <c r="D948" s="26">
        <v>-0.58243999999999996</v>
      </c>
      <c r="E948" s="26">
        <v>14.72</v>
      </c>
      <c r="F948" s="26">
        <v>15.302440000000001</v>
      </c>
      <c r="G948" s="30">
        <f xml:space="preserve"> stats_auc_ic_summarypage[[#This Row],[AVG_AUC_TCELL]]/stats_auc_ic_summarypage[[#This Row],[AVG_AUC_SOLIDTUMORS]]</f>
        <v>0.96193809614675829</v>
      </c>
      <c r="H948" s="26">
        <v>-2.4049552017163633</v>
      </c>
      <c r="I948" s="27">
        <v>3.4656839213297833E-2</v>
      </c>
      <c r="J948" s="8">
        <v>14.759829999999999</v>
      </c>
      <c r="K948" s="8">
        <v>20.492349999999998</v>
      </c>
      <c r="L948" s="8">
        <v>5.7325200000000001</v>
      </c>
      <c r="M948" s="13">
        <f xml:space="preserve"> stats_auc_ic_summarypage[[#This Row],[AVG_IC50_TCELL]] / stats_auc_ic_summarypage[[#This Row],[AVG_IC50_SOLIDTUMORS]]</f>
        <v>3.5747542093180655</v>
      </c>
      <c r="N948" s="8">
        <v>1.9498356759638953</v>
      </c>
      <c r="O948" s="20">
        <v>7.6408779074415095E-2</v>
      </c>
      <c r="P948" s="10">
        <v>11</v>
      </c>
      <c r="Q948" s="10">
        <v>246</v>
      </c>
      <c r="R948" s="11" t="s">
        <v>135</v>
      </c>
    </row>
    <row r="949" spans="1:18">
      <c r="A949" s="17" t="s">
        <v>1661</v>
      </c>
      <c r="B949" s="6" t="s">
        <v>1662</v>
      </c>
      <c r="C949" s="17" t="s">
        <v>1663</v>
      </c>
      <c r="D949" s="26">
        <v>0.15345</v>
      </c>
      <c r="E949" s="26">
        <v>14.772779999999999</v>
      </c>
      <c r="F949" s="26">
        <v>14.61933</v>
      </c>
      <c r="G949" s="30">
        <f xml:space="preserve"> stats_auc_ic_summarypage[[#This Row],[AVG_AUC_TCELL]]/stats_auc_ic_summarypage[[#This Row],[AVG_AUC_SOLIDTUMORS]]</f>
        <v>1.0104963770569513</v>
      </c>
      <c r="H949" s="26">
        <v>0.66101046065796432</v>
      </c>
      <c r="I949" s="27">
        <v>0.51676179808718303</v>
      </c>
      <c r="J949" s="8">
        <v>15.35219</v>
      </c>
      <c r="K949" s="8">
        <v>21.143090000000001</v>
      </c>
      <c r="L949" s="8">
        <v>5.7908999999999997</v>
      </c>
      <c r="M949" s="13">
        <f xml:space="preserve"> stats_auc_ic_summarypage[[#This Row],[AVG_IC50_TCELL]] / stats_auc_ic_summarypage[[#This Row],[AVG_IC50_SOLIDTUMORS]]</f>
        <v>3.6510887772194307</v>
      </c>
      <c r="N949" s="8">
        <v>0.89483132020386646</v>
      </c>
      <c r="O949" s="20">
        <v>0.38560727710676573</v>
      </c>
      <c r="P949" s="10">
        <v>15</v>
      </c>
      <c r="Q949" s="10">
        <v>380</v>
      </c>
      <c r="R949" s="11" t="s">
        <v>135</v>
      </c>
    </row>
    <row r="950" spans="1:18">
      <c r="A950" s="17" t="s">
        <v>22</v>
      </c>
      <c r="B950" s="6" t="s">
        <v>1664</v>
      </c>
      <c r="C950" s="17" t="s">
        <v>1665</v>
      </c>
      <c r="D950" s="26">
        <v>1.18885</v>
      </c>
      <c r="E950" s="26">
        <v>12.072800000000001</v>
      </c>
      <c r="F950" s="26">
        <v>10.88395</v>
      </c>
      <c r="G950" s="30">
        <f xml:space="preserve"> stats_auc_ic_summarypage[[#This Row],[AVG_AUC_TCELL]]/stats_auc_ic_summarypage[[#This Row],[AVG_AUC_SOLIDTUMORS]]</f>
        <v>1.1092296454871624</v>
      </c>
      <c r="H950" s="26">
        <v>1.195422018136437</v>
      </c>
      <c r="I950" s="27">
        <v>0.26922599357327598</v>
      </c>
      <c r="J950" s="8">
        <v>18.73677</v>
      </c>
      <c r="K950" s="8">
        <v>25.340620000000001</v>
      </c>
      <c r="L950" s="8">
        <v>6.6038500000000004</v>
      </c>
      <c r="M950" s="13">
        <f xml:space="preserve"> stats_auc_ic_summarypage[[#This Row],[AVG_IC50_TCELL]] / stats_auc_ic_summarypage[[#This Row],[AVG_IC50_SOLIDTUMORS]]</f>
        <v>3.8372494832559796</v>
      </c>
      <c r="N950" s="8">
        <v>0.80840311083779226</v>
      </c>
      <c r="O950" s="20">
        <v>0.44516281312063893</v>
      </c>
      <c r="P950" s="10">
        <v>8</v>
      </c>
      <c r="Q950" s="10">
        <v>394</v>
      </c>
      <c r="R950" s="11" t="s">
        <v>135</v>
      </c>
    </row>
    <row r="951" spans="1:18">
      <c r="A951" s="17" t="s">
        <v>22</v>
      </c>
      <c r="B951" s="6" t="s">
        <v>1177</v>
      </c>
      <c r="C951" s="17" t="s">
        <v>1666</v>
      </c>
      <c r="D951" s="26">
        <v>0.38791999999999999</v>
      </c>
      <c r="E951" s="26">
        <v>15.61539</v>
      </c>
      <c r="F951" s="26">
        <v>15.227460000000001</v>
      </c>
      <c r="G951" s="30">
        <f xml:space="preserve"> stats_auc_ic_summarypage[[#This Row],[AVG_AUC_TCELL]]/stats_auc_ic_summarypage[[#This Row],[AVG_AUC_SOLIDTUMORS]]</f>
        <v>1.0254756866870771</v>
      </c>
      <c r="H951" s="26">
        <v>1.2940674932719223</v>
      </c>
      <c r="I951" s="27">
        <v>0.21134626527306466</v>
      </c>
      <c r="J951" s="8">
        <v>19.21031</v>
      </c>
      <c r="K951" s="8">
        <v>21.25902</v>
      </c>
      <c r="L951" s="8">
        <v>2.0487000000000002</v>
      </c>
      <c r="M951" s="13">
        <f xml:space="preserve"> stats_auc_ic_summarypage[[#This Row],[AVG_IC50_TCELL]] / stats_auc_ic_summarypage[[#This Row],[AVG_IC50_SOLIDTUMORS]]</f>
        <v>10.376834089910673</v>
      </c>
      <c r="N951" s="8">
        <v>2.1743082440917045</v>
      </c>
      <c r="O951" s="20">
        <v>4.4836802922369072E-2</v>
      </c>
      <c r="P951" s="10">
        <v>17</v>
      </c>
      <c r="Q951" s="10">
        <v>352</v>
      </c>
      <c r="R951" s="11" t="s">
        <v>135</v>
      </c>
    </row>
    <row r="952" spans="1:18">
      <c r="A952" s="17" t="s">
        <v>1220</v>
      </c>
      <c r="B952" s="6" t="s">
        <v>1221</v>
      </c>
      <c r="C952" s="17" t="s">
        <v>1667</v>
      </c>
      <c r="D952" s="26">
        <v>-1.7067600000000001</v>
      </c>
      <c r="E952" s="26">
        <v>12.902799999999999</v>
      </c>
      <c r="F952" s="26">
        <v>14.60956</v>
      </c>
      <c r="G952" s="30">
        <f xml:space="preserve"> stats_auc_ic_summarypage[[#This Row],[AVG_AUC_TCELL]]/stats_auc_ic_summarypage[[#This Row],[AVG_AUC_SOLIDTUMORS]]</f>
        <v>0.88317512642406748</v>
      </c>
      <c r="H952" s="26">
        <v>-2.489535754763061</v>
      </c>
      <c r="I952" s="27">
        <v>6.6722341100801566E-2</v>
      </c>
      <c r="J952" s="8">
        <v>19.800599999999999</v>
      </c>
      <c r="K952" s="8">
        <v>54.894269999999999</v>
      </c>
      <c r="L952" s="8">
        <v>35.093670000000003</v>
      </c>
      <c r="M952" s="13">
        <f xml:space="preserve"> stats_auc_ic_summarypage[[#This Row],[AVG_IC50_TCELL]] / stats_auc_ic_summarypage[[#This Row],[AVG_IC50_SOLIDTUMORS]]</f>
        <v>1.5642214108698234</v>
      </c>
      <c r="N952" s="8">
        <v>0.39597724886904578</v>
      </c>
      <c r="O952" s="20">
        <v>0.71168030860866505</v>
      </c>
      <c r="P952" s="10">
        <v>5</v>
      </c>
      <c r="Q952" s="10">
        <v>178</v>
      </c>
      <c r="R952" s="11" t="s">
        <v>135</v>
      </c>
    </row>
    <row r="953" spans="1:18">
      <c r="A953" s="17" t="s">
        <v>52</v>
      </c>
      <c r="B953" s="6" t="s">
        <v>1006</v>
      </c>
      <c r="C953" s="17" t="s">
        <v>54</v>
      </c>
      <c r="D953" s="26">
        <v>-0.93462000000000001</v>
      </c>
      <c r="E953" s="26">
        <v>13.017329999999999</v>
      </c>
      <c r="F953" s="26">
        <v>13.95195</v>
      </c>
      <c r="G953" s="30">
        <f xml:space="preserve"> stats_auc_ic_summarypage[[#This Row],[AVG_AUC_TCELL]]/stats_auc_ic_summarypage[[#This Row],[AVG_AUC_SOLIDTUMORS]]</f>
        <v>0.93301151451947573</v>
      </c>
      <c r="H953" s="26">
        <v>-1.6733392990280052</v>
      </c>
      <c r="I953" s="27">
        <v>0.1514321378179177</v>
      </c>
      <c r="J953" s="8">
        <v>20.038620000000002</v>
      </c>
      <c r="K953" s="8">
        <v>47.433199999999999</v>
      </c>
      <c r="L953" s="8">
        <v>27.394580000000001</v>
      </c>
      <c r="M953" s="13">
        <f xml:space="preserve"> stats_auc_ic_summarypage[[#This Row],[AVG_IC50_TCELL]] / stats_auc_ic_summarypage[[#This Row],[AVG_IC50_SOLIDTUMORS]]</f>
        <v>1.7314811908048964</v>
      </c>
      <c r="N953" s="8">
        <v>0.78980646496641027</v>
      </c>
      <c r="O953" s="20">
        <v>0.46351640681308798</v>
      </c>
      <c r="P953" s="10">
        <v>6</v>
      </c>
      <c r="Q953" s="10">
        <v>200</v>
      </c>
      <c r="R953" s="11" t="s">
        <v>135</v>
      </c>
    </row>
    <row r="954" spans="1:18">
      <c r="A954" s="17" t="s">
        <v>46</v>
      </c>
      <c r="B954" s="6" t="s">
        <v>1668</v>
      </c>
      <c r="C954" s="17" t="s">
        <v>1669</v>
      </c>
      <c r="D954" s="26">
        <v>0.16131999999999999</v>
      </c>
      <c r="E954" s="26">
        <v>14.7545</v>
      </c>
      <c r="F954" s="26">
        <v>14.59318</v>
      </c>
      <c r="G954" s="30">
        <f xml:space="preserve"> stats_auc_ic_summarypage[[#This Row],[AVG_AUC_TCELL]]/stats_auc_ic_summarypage[[#This Row],[AVG_AUC_SOLIDTUMORS]]</f>
        <v>1.0110544788730078</v>
      </c>
      <c r="H954" s="26">
        <v>0.58551489877873975</v>
      </c>
      <c r="I954" s="27">
        <v>0.56535308329033218</v>
      </c>
      <c r="J954" s="8">
        <v>21.45673</v>
      </c>
      <c r="K954" s="8">
        <v>28.907979999999998</v>
      </c>
      <c r="L954" s="8">
        <v>7.4512600000000004</v>
      </c>
      <c r="M954" s="13">
        <f xml:space="preserve"> stats_auc_ic_summarypage[[#This Row],[AVG_IC50_TCELL]] / stats_auc_ic_summarypage[[#This Row],[AVG_IC50_SOLIDTUMORS]]</f>
        <v>3.87960962307046</v>
      </c>
      <c r="N954" s="8">
        <v>2.5387200307434972</v>
      </c>
      <c r="O954" s="20">
        <v>2.1554677180401979E-2</v>
      </c>
      <c r="P954" s="10">
        <v>16</v>
      </c>
      <c r="Q954" s="10">
        <v>382</v>
      </c>
      <c r="R954" s="11" t="s">
        <v>135</v>
      </c>
    </row>
    <row r="955" spans="1:18">
      <c r="A955" s="17" t="s">
        <v>1670</v>
      </c>
      <c r="B955" s="6" t="s">
        <v>1671</v>
      </c>
      <c r="C955" s="17" t="s">
        <v>1672</v>
      </c>
      <c r="D955" s="26">
        <v>-0.29135</v>
      </c>
      <c r="E955" s="26">
        <v>14.265549999999999</v>
      </c>
      <c r="F955" s="26">
        <v>14.556900000000001</v>
      </c>
      <c r="G955" s="30">
        <f xml:space="preserve"> stats_auc_ic_summarypage[[#This Row],[AVG_AUC_TCELL]]/stats_auc_ic_summarypage[[#This Row],[AVG_AUC_SOLIDTUMORS]]</f>
        <v>0.97998543645968572</v>
      </c>
      <c r="H955" s="26">
        <v>-1.5374897261430882</v>
      </c>
      <c r="I955" s="27">
        <v>0.13958152229662102</v>
      </c>
      <c r="J955" s="8">
        <v>21.630839999999999</v>
      </c>
      <c r="K955" s="8">
        <v>69.443650000000005</v>
      </c>
      <c r="L955" s="8">
        <v>47.812800000000003</v>
      </c>
      <c r="M955" s="13">
        <f xml:space="preserve"> stats_auc_ic_summarypage[[#This Row],[AVG_IC50_TCELL]] / stats_auc_ic_summarypage[[#This Row],[AVG_IC50_SOLIDTUMORS]]</f>
        <v>1.4524070960077637</v>
      </c>
      <c r="N955" s="8">
        <v>0.76171766984803913</v>
      </c>
      <c r="O955" s="20">
        <v>0.45577554684849075</v>
      </c>
      <c r="P955" s="10">
        <v>19</v>
      </c>
      <c r="Q955" s="10">
        <v>373</v>
      </c>
      <c r="R955" s="11" t="s">
        <v>135</v>
      </c>
    </row>
    <row r="956" spans="1:18">
      <c r="A956" s="17" t="s">
        <v>1326</v>
      </c>
      <c r="B956" s="6" t="s">
        <v>1327</v>
      </c>
      <c r="C956" s="17" t="s">
        <v>160</v>
      </c>
      <c r="D956" s="26">
        <v>-0.16828000000000001</v>
      </c>
      <c r="E956" s="26">
        <v>14.837999999999999</v>
      </c>
      <c r="F956" s="26">
        <v>15.00628</v>
      </c>
      <c r="G956" s="30">
        <f xml:space="preserve"> stats_auc_ic_summarypage[[#This Row],[AVG_AUC_TCELL]]/stats_auc_ic_summarypage[[#This Row],[AVG_AUC_SOLIDTUMORS]]</f>
        <v>0.98878602824950612</v>
      </c>
      <c r="H956" s="26">
        <v>-0.51464451112974574</v>
      </c>
      <c r="I956" s="27">
        <v>0.61283011734366921</v>
      </c>
      <c r="J956" s="8">
        <v>21.704229999999999</v>
      </c>
      <c r="K956" s="8">
        <v>38.397509999999997</v>
      </c>
      <c r="L956" s="8">
        <v>16.693269999999998</v>
      </c>
      <c r="M956" s="13">
        <f xml:space="preserve"> stats_auc_ic_summarypage[[#This Row],[AVG_IC50_TCELL]] / stats_auc_ic_summarypage[[#This Row],[AVG_IC50_SOLIDTUMORS]]</f>
        <v>2.3001790541936962</v>
      </c>
      <c r="N956" s="8">
        <v>0.9567799479816369</v>
      </c>
      <c r="O956" s="20">
        <v>0.35088945011060024</v>
      </c>
      <c r="P956" s="10">
        <v>19</v>
      </c>
      <c r="Q956" s="10">
        <v>377</v>
      </c>
      <c r="R956" s="11" t="s">
        <v>135</v>
      </c>
    </row>
    <row r="957" spans="1:18">
      <c r="A957" s="17" t="s">
        <v>22</v>
      </c>
      <c r="B957" s="6" t="s">
        <v>1096</v>
      </c>
      <c r="C957" s="17" t="s">
        <v>1673</v>
      </c>
      <c r="D957" s="26">
        <v>0.27309</v>
      </c>
      <c r="E957" s="26">
        <v>14.85206</v>
      </c>
      <c r="F957" s="26">
        <v>14.57897</v>
      </c>
      <c r="G957" s="30">
        <f xml:space="preserve"> stats_auc_ic_summarypage[[#This Row],[AVG_AUC_TCELL]]/stats_auc_ic_summarypage[[#This Row],[AVG_AUC_SOLIDTUMORS]]</f>
        <v>1.0187317759759433</v>
      </c>
      <c r="H957" s="26">
        <v>0.95159948177064702</v>
      </c>
      <c r="I957" s="27">
        <v>0.35508123115424456</v>
      </c>
      <c r="J957" s="8">
        <v>22.083300000000001</v>
      </c>
      <c r="K957" s="8">
        <v>29.33175</v>
      </c>
      <c r="L957" s="8">
        <v>7.2484500000000001</v>
      </c>
      <c r="M957" s="13">
        <f xml:space="preserve"> stats_auc_ic_summarypage[[#This Row],[AVG_IC50_TCELL]] / stats_auc_ic_summarypage[[#This Row],[AVG_IC50_SOLIDTUMORS]]</f>
        <v>4.0466237609419942</v>
      </c>
      <c r="N957" s="8">
        <v>1.2356228277882289</v>
      </c>
      <c r="O957" s="20">
        <v>0.23741802541408477</v>
      </c>
      <c r="P957" s="10">
        <v>14</v>
      </c>
      <c r="Q957" s="10">
        <v>191</v>
      </c>
      <c r="R957" s="11" t="s">
        <v>135</v>
      </c>
    </row>
    <row r="958" spans="1:18">
      <c r="A958" s="17" t="s">
        <v>1674</v>
      </c>
      <c r="B958" s="6" t="s">
        <v>1675</v>
      </c>
      <c r="C958" s="17" t="s">
        <v>1676</v>
      </c>
      <c r="D958" s="26">
        <v>0.22156999999999999</v>
      </c>
      <c r="E958" s="26">
        <v>15.26322</v>
      </c>
      <c r="F958" s="26">
        <v>15.04166</v>
      </c>
      <c r="G958" s="30">
        <f xml:space="preserve"> stats_auc_ic_summarypage[[#This Row],[AVG_AUC_TCELL]]/stats_auc_ic_summarypage[[#This Row],[AVG_AUC_SOLIDTUMORS]]</f>
        <v>1.0147297572209451</v>
      </c>
      <c r="H958" s="26">
        <v>0.59794315064746395</v>
      </c>
      <c r="I958" s="27">
        <v>0.56488130726422481</v>
      </c>
      <c r="J958" s="8">
        <v>22.416239999999998</v>
      </c>
      <c r="K958" s="8">
        <v>28.776489999999999</v>
      </c>
      <c r="L958" s="8">
        <v>6.3602499999999997</v>
      </c>
      <c r="M958" s="13">
        <f xml:space="preserve"> stats_auc_ic_summarypage[[#This Row],[AVG_IC50_TCELL]] / stats_auc_ic_summarypage[[#This Row],[AVG_IC50_SOLIDTUMORS]]</f>
        <v>4.524427498919068</v>
      </c>
      <c r="N958" s="8">
        <v>1.074904926427892</v>
      </c>
      <c r="O958" s="20">
        <v>0.3145804258478902</v>
      </c>
      <c r="P958" s="10">
        <v>8</v>
      </c>
      <c r="Q958" s="10">
        <v>118</v>
      </c>
      <c r="R958" s="11" t="s">
        <v>135</v>
      </c>
    </row>
    <row r="959" spans="1:18">
      <c r="A959" s="17" t="s">
        <v>52</v>
      </c>
      <c r="B959" s="6" t="s">
        <v>1006</v>
      </c>
      <c r="C959" s="17" t="s">
        <v>1677</v>
      </c>
      <c r="D959" s="26">
        <v>-0.13075000000000001</v>
      </c>
      <c r="E959" s="26">
        <v>14.7333</v>
      </c>
      <c r="F959" s="26">
        <v>14.864050000000001</v>
      </c>
      <c r="G959" s="30">
        <f xml:space="preserve"> stats_auc_ic_summarypage[[#This Row],[AVG_AUC_TCELL]]/stats_auc_ic_summarypage[[#This Row],[AVG_AUC_SOLIDTUMORS]]</f>
        <v>0.9912036087069136</v>
      </c>
      <c r="H959" s="26">
        <v>-0.48086830016227555</v>
      </c>
      <c r="I959" s="27">
        <v>0.63553626423730836</v>
      </c>
      <c r="J959" s="8">
        <v>22.56223</v>
      </c>
      <c r="K959" s="8">
        <v>46.955129999999997</v>
      </c>
      <c r="L959" s="8">
        <v>24.392910000000001</v>
      </c>
      <c r="M959" s="13">
        <f xml:space="preserve"> stats_auc_ic_summarypage[[#This Row],[AVG_IC50_TCELL]] / stats_auc_ic_summarypage[[#This Row],[AVG_IC50_SOLIDTUMORS]]</f>
        <v>1.9249499137249306</v>
      </c>
      <c r="N959" s="8">
        <v>1.2384430212595574</v>
      </c>
      <c r="O959" s="20">
        <v>0.22990788133816159</v>
      </c>
      <c r="P959" s="10">
        <v>20</v>
      </c>
      <c r="Q959" s="10">
        <v>402</v>
      </c>
      <c r="R959" s="11" t="s">
        <v>135</v>
      </c>
    </row>
    <row r="960" spans="1:18">
      <c r="A960" s="17" t="s">
        <v>1383</v>
      </c>
      <c r="B960" s="6" t="s">
        <v>1384</v>
      </c>
      <c r="C960" s="17" t="s">
        <v>1678</v>
      </c>
      <c r="D960" s="26">
        <v>-0.56001000000000001</v>
      </c>
      <c r="E960" s="26">
        <v>13.59389</v>
      </c>
      <c r="F960" s="26">
        <v>14.1539</v>
      </c>
      <c r="G960" s="30">
        <f xml:space="preserve"> stats_auc_ic_summarypage[[#This Row],[AVG_AUC_TCELL]]/stats_auc_ic_summarypage[[#This Row],[AVG_AUC_SOLIDTUMORS]]</f>
        <v>0.96043422660892053</v>
      </c>
      <c r="H960" s="26">
        <v>-3.0315351999196909</v>
      </c>
      <c r="I960" s="27">
        <v>6.5916537551179953E-3</v>
      </c>
      <c r="J960" s="8">
        <v>23.350339999999999</v>
      </c>
      <c r="K960" s="8">
        <v>45.75132</v>
      </c>
      <c r="L960" s="8">
        <v>22.400970000000001</v>
      </c>
      <c r="M960" s="13">
        <f xml:space="preserve"> stats_auc_ic_summarypage[[#This Row],[AVG_IC50_TCELL]] / stats_auc_ic_summarypage[[#This Row],[AVG_IC50_SOLIDTUMORS]]</f>
        <v>2.0423812004569446</v>
      </c>
      <c r="N960" s="8">
        <v>1.0803379512972564</v>
      </c>
      <c r="O960" s="20">
        <v>0.29360704324213371</v>
      </c>
      <c r="P960" s="10">
        <v>19</v>
      </c>
      <c r="Q960" s="10">
        <v>401</v>
      </c>
      <c r="R960" s="11" t="s">
        <v>135</v>
      </c>
    </row>
    <row r="961" spans="1:18">
      <c r="A961" s="17" t="s">
        <v>22</v>
      </c>
      <c r="B961" s="6" t="s">
        <v>638</v>
      </c>
      <c r="C961" s="17" t="s">
        <v>1679</v>
      </c>
      <c r="D961" s="26">
        <v>4.9570000000000003E-2</v>
      </c>
      <c r="E961" s="26">
        <v>14.18305</v>
      </c>
      <c r="F961" s="26">
        <v>14.13348</v>
      </c>
      <c r="G961" s="30">
        <f xml:space="preserve"> stats_auc_ic_summarypage[[#This Row],[AVG_AUC_TCELL]]/stats_auc_ic_summarypage[[#This Row],[AVG_AUC_SOLIDTUMORS]]</f>
        <v>1.0035072749245055</v>
      </c>
      <c r="H961" s="26">
        <v>0.10610437074465955</v>
      </c>
      <c r="I961" s="27">
        <v>0.91654485937608077</v>
      </c>
      <c r="J961" s="8">
        <v>23.96848</v>
      </c>
      <c r="K961" s="8">
        <v>63.340789999999998</v>
      </c>
      <c r="L961" s="8">
        <v>39.372309999999999</v>
      </c>
      <c r="M961" s="13">
        <f xml:space="preserve"> stats_auc_ic_summarypage[[#This Row],[AVG_IC50_TCELL]] / stats_auc_ic_summarypage[[#This Row],[AVG_IC50_SOLIDTUMORS]]</f>
        <v>1.6087648908585754</v>
      </c>
      <c r="N961" s="8">
        <v>1.2304765400921069</v>
      </c>
      <c r="O961" s="20">
        <v>0.23225650852392582</v>
      </c>
      <c r="P961" s="10">
        <v>19</v>
      </c>
      <c r="Q961" s="10">
        <v>363</v>
      </c>
      <c r="R961" s="11" t="s">
        <v>135</v>
      </c>
    </row>
    <row r="962" spans="1:18">
      <c r="A962" s="17" t="s">
        <v>417</v>
      </c>
      <c r="B962" s="6" t="s">
        <v>1680</v>
      </c>
      <c r="C962" s="17" t="s">
        <v>1681</v>
      </c>
      <c r="D962" s="26">
        <v>-1.25404</v>
      </c>
      <c r="E962" s="26">
        <v>13.20905</v>
      </c>
      <c r="F962" s="26">
        <v>14.46308</v>
      </c>
      <c r="G962" s="30">
        <f xml:space="preserve"> stats_auc_ic_summarypage[[#This Row],[AVG_AUC_TCELL]]/stats_auc_ic_summarypage[[#This Row],[AVG_AUC_SOLIDTUMORS]]</f>
        <v>0.91329440202225254</v>
      </c>
      <c r="H962" s="26">
        <v>-4.604512484599943</v>
      </c>
      <c r="I962" s="27">
        <v>1.3063064112214435E-4</v>
      </c>
      <c r="J962" s="8">
        <v>23.9816</v>
      </c>
      <c r="K962" s="8">
        <v>167.60952</v>
      </c>
      <c r="L962" s="8">
        <v>143.62791999999999</v>
      </c>
      <c r="M962" s="13">
        <f xml:space="preserve"> stats_auc_ic_summarypage[[#This Row],[AVG_IC50_TCELL]] / stats_auc_ic_summarypage[[#This Row],[AVG_IC50_SOLIDTUMORS]]</f>
        <v>1.1669703216477689</v>
      </c>
      <c r="N962" s="8">
        <v>0.6096011314373293</v>
      </c>
      <c r="O962" s="20">
        <v>0.54809195585518833</v>
      </c>
      <c r="P962" s="10">
        <v>21</v>
      </c>
      <c r="Q962" s="10">
        <v>346</v>
      </c>
      <c r="R962" s="11" t="s">
        <v>135</v>
      </c>
    </row>
    <row r="963" spans="1:18">
      <c r="A963" s="17" t="s">
        <v>1682</v>
      </c>
      <c r="B963" s="6" t="s">
        <v>1683</v>
      </c>
      <c r="C963" s="17" t="s">
        <v>1684</v>
      </c>
      <c r="D963" s="26">
        <v>0.49536999999999998</v>
      </c>
      <c r="E963" s="26">
        <v>12.08297</v>
      </c>
      <c r="F963" s="26">
        <v>11.5876</v>
      </c>
      <c r="G963" s="30">
        <f xml:space="preserve"> stats_auc_ic_summarypage[[#This Row],[AVG_AUC_TCELL]]/stats_auc_ic_summarypage[[#This Row],[AVG_AUC_SOLIDTUMORS]]</f>
        <v>1.0427500086299146</v>
      </c>
      <c r="H963" s="26">
        <v>0.74019572859634764</v>
      </c>
      <c r="I963" s="27">
        <v>0.46861827361364183</v>
      </c>
      <c r="J963" s="8">
        <v>24.705279999999998</v>
      </c>
      <c r="K963" s="8">
        <v>75.641419999999997</v>
      </c>
      <c r="L963" s="8">
        <v>50.936140000000002</v>
      </c>
      <c r="M963" s="13">
        <f xml:space="preserve"> stats_auc_ic_summarypage[[#This Row],[AVG_IC50_TCELL]] / stats_auc_ic_summarypage[[#This Row],[AVG_IC50_SOLIDTUMORS]]</f>
        <v>1.4850245817606123</v>
      </c>
      <c r="N963" s="8">
        <v>0.79096207197314572</v>
      </c>
      <c r="O963" s="20">
        <v>0.43985499581916521</v>
      </c>
      <c r="P963" s="10">
        <v>17</v>
      </c>
      <c r="Q963" s="10">
        <v>376</v>
      </c>
      <c r="R963" s="11" t="s">
        <v>135</v>
      </c>
    </row>
    <row r="964" spans="1:18">
      <c r="A964" s="17" t="s">
        <v>1685</v>
      </c>
      <c r="B964" s="6" t="s">
        <v>1686</v>
      </c>
      <c r="C964" s="17" t="s">
        <v>1687</v>
      </c>
      <c r="D964" s="26">
        <v>-0.17199999999999999</v>
      </c>
      <c r="E964" s="26">
        <v>14.281599999999999</v>
      </c>
      <c r="F964" s="26">
        <v>14.4536</v>
      </c>
      <c r="G964" s="30">
        <f xml:space="preserve"> stats_auc_ic_summarypage[[#This Row],[AVG_AUC_TCELL]]/stats_auc_ic_summarypage[[#This Row],[AVG_AUC_SOLIDTUMORS]]</f>
        <v>0.9880998505562627</v>
      </c>
      <c r="H964" s="26">
        <v>-1.5366320574367058</v>
      </c>
      <c r="I964" s="27">
        <v>0.13843728586329043</v>
      </c>
      <c r="J964" s="8">
        <v>24.968969999999999</v>
      </c>
      <c r="K964" s="8">
        <v>165.09100000000001</v>
      </c>
      <c r="L964" s="8">
        <v>140.12203</v>
      </c>
      <c r="M964" s="13">
        <f xml:space="preserve"> stats_auc_ic_summarypage[[#This Row],[AVG_IC50_TCELL]] / stats_auc_ic_summarypage[[#This Row],[AVG_IC50_SOLIDTUMORS]]</f>
        <v>1.1781944637827473</v>
      </c>
      <c r="N964" s="8">
        <v>0.92713101610542992</v>
      </c>
      <c r="O964" s="20">
        <v>0.36423627405454118</v>
      </c>
      <c r="P964" s="10">
        <v>19</v>
      </c>
      <c r="Q964" s="10">
        <v>374</v>
      </c>
      <c r="R964" s="11" t="s">
        <v>135</v>
      </c>
    </row>
    <row r="965" spans="1:18">
      <c r="A965" s="17" t="s">
        <v>1688</v>
      </c>
      <c r="B965" s="6" t="s">
        <v>1689</v>
      </c>
      <c r="C965" s="17" t="s">
        <v>1690</v>
      </c>
      <c r="D965" s="26">
        <v>-0.26266</v>
      </c>
      <c r="E965" s="26">
        <v>14.392670000000001</v>
      </c>
      <c r="F965" s="26">
        <v>14.65532</v>
      </c>
      <c r="G965" s="30">
        <f xml:space="preserve"> stats_auc_ic_summarypage[[#This Row],[AVG_AUC_TCELL]]/stats_auc_ic_summarypage[[#This Row],[AVG_AUC_SOLIDTUMORS]]</f>
        <v>0.9820781804832649</v>
      </c>
      <c r="H965" s="26">
        <v>-1.6561539504096234</v>
      </c>
      <c r="I965" s="27">
        <v>0.11412831435741178</v>
      </c>
      <c r="J965" s="8">
        <v>25.663900000000002</v>
      </c>
      <c r="K965" s="8">
        <v>57.457059999999998</v>
      </c>
      <c r="L965" s="8">
        <v>31.79316</v>
      </c>
      <c r="M965" s="13">
        <f xml:space="preserve"> stats_auc_ic_summarypage[[#This Row],[AVG_IC50_TCELL]] / stats_auc_ic_summarypage[[#This Row],[AVG_IC50_SOLIDTUMORS]]</f>
        <v>1.8072145077746282</v>
      </c>
      <c r="N965" s="8">
        <v>2.2143413431071175</v>
      </c>
      <c r="O965" s="20">
        <v>3.7391331511552904E-2</v>
      </c>
      <c r="P965" s="10">
        <v>17</v>
      </c>
      <c r="Q965" s="10">
        <v>353</v>
      </c>
      <c r="R965" s="11" t="s">
        <v>135</v>
      </c>
    </row>
    <row r="966" spans="1:18">
      <c r="A966" s="17" t="s">
        <v>22</v>
      </c>
      <c r="B966" s="6" t="s">
        <v>638</v>
      </c>
      <c r="C966" s="17" t="s">
        <v>1691</v>
      </c>
      <c r="D966" s="26">
        <v>0.78227999999999998</v>
      </c>
      <c r="E966" s="26">
        <v>16.41</v>
      </c>
      <c r="F966" s="26">
        <v>15.62772</v>
      </c>
      <c r="G966" s="30">
        <f xml:space="preserve"> stats_auc_ic_summarypage[[#This Row],[AVG_AUC_TCELL]]/stats_auc_ic_summarypage[[#This Row],[AVG_AUC_SOLIDTUMORS]]</f>
        <v>1.0500572060415723</v>
      </c>
      <c r="H966" s="26">
        <v>1.3836347173209096</v>
      </c>
      <c r="I966" s="27">
        <v>0.20977681337586834</v>
      </c>
      <c r="J966" s="8">
        <v>26.083549999999999</v>
      </c>
      <c r="K966" s="8">
        <v>27.960090000000001</v>
      </c>
      <c r="L966" s="8">
        <v>1.8765400000000001</v>
      </c>
      <c r="M966" s="13">
        <f xml:space="preserve"> stats_auc_ic_summarypage[[#This Row],[AVG_IC50_TCELL]] / stats_auc_ic_summarypage[[#This Row],[AVG_IC50_SOLIDTUMORS]]</f>
        <v>14.899810289149178</v>
      </c>
      <c r="N966" s="8">
        <v>1.0270090020523177</v>
      </c>
      <c r="O966" s="20">
        <v>0.34398392196647026</v>
      </c>
      <c r="P966" s="10">
        <v>7</v>
      </c>
      <c r="Q966" s="10">
        <v>80</v>
      </c>
      <c r="R966" s="11" t="s">
        <v>135</v>
      </c>
    </row>
    <row r="967" spans="1:18">
      <c r="A967" s="17" t="s">
        <v>1570</v>
      </c>
      <c r="B967" s="6" t="s">
        <v>1692</v>
      </c>
      <c r="C967" s="17" t="s">
        <v>1693</v>
      </c>
      <c r="D967" s="26">
        <v>-0.47348000000000001</v>
      </c>
      <c r="E967" s="26">
        <v>14.40029</v>
      </c>
      <c r="F967" s="26">
        <v>14.873760000000001</v>
      </c>
      <c r="G967" s="30">
        <f xml:space="preserve"> stats_auc_ic_summarypage[[#This Row],[AVG_AUC_TCELL]]/stats_auc_ic_summarypage[[#This Row],[AVG_AUC_SOLIDTUMORS]]</f>
        <v>0.96816743042781372</v>
      </c>
      <c r="H967" s="26">
        <v>-2.7608339766754777</v>
      </c>
      <c r="I967" s="27">
        <v>1.0940730805681686E-2</v>
      </c>
      <c r="J967" s="8">
        <v>27.608910000000002</v>
      </c>
      <c r="K967" s="8">
        <v>96.720320000000001</v>
      </c>
      <c r="L967" s="8">
        <v>69.111410000000006</v>
      </c>
      <c r="M967" s="13">
        <f xml:space="preserve"> stats_auc_ic_summarypage[[#This Row],[AVG_IC50_TCELL]] / stats_auc_ic_summarypage[[#This Row],[AVG_IC50_SOLIDTUMORS]]</f>
        <v>1.3994841083404317</v>
      </c>
      <c r="N967" s="8">
        <v>0.68342113907752988</v>
      </c>
      <c r="O967" s="20">
        <v>0.50333514925662892</v>
      </c>
      <c r="P967" s="10">
        <v>17</v>
      </c>
      <c r="Q967" s="10">
        <v>345</v>
      </c>
      <c r="R967" s="11" t="s">
        <v>135</v>
      </c>
    </row>
    <row r="968" spans="1:18">
      <c r="A968" s="17" t="s">
        <v>1694</v>
      </c>
      <c r="B968" s="6" t="s">
        <v>1695</v>
      </c>
      <c r="C968" s="17" t="s">
        <v>1696</v>
      </c>
      <c r="D968" s="26">
        <v>1.28634</v>
      </c>
      <c r="E968" s="26">
        <v>15.001060000000001</v>
      </c>
      <c r="F968" s="26">
        <v>13.71472</v>
      </c>
      <c r="G968" s="30">
        <f xml:space="preserve"> stats_auc_ic_summarypage[[#This Row],[AVG_AUC_TCELL]]/stats_auc_ic_summarypage[[#This Row],[AVG_AUC_SOLIDTUMORS]]</f>
        <v>1.0937926548992616</v>
      </c>
      <c r="H968" s="26">
        <v>2.7248168503677022</v>
      </c>
      <c r="I968" s="27">
        <v>1.5213299227676481E-2</v>
      </c>
      <c r="J968" s="8">
        <v>27.89798</v>
      </c>
      <c r="K968" s="8">
        <v>38.996949999999998</v>
      </c>
      <c r="L968" s="8">
        <v>11.09897</v>
      </c>
      <c r="M968" s="13">
        <f xml:space="preserve"> stats_auc_ic_summarypage[[#This Row],[AVG_IC50_TCELL]] / stats_auc_ic_summarypage[[#This Row],[AVG_IC50_SOLIDTUMORS]]</f>
        <v>3.5135647722266121</v>
      </c>
      <c r="N968" s="8">
        <v>0.93205427825853726</v>
      </c>
      <c r="O968" s="20">
        <v>0.36592103663105707</v>
      </c>
      <c r="P968" s="10">
        <v>16</v>
      </c>
      <c r="Q968" s="10">
        <v>390</v>
      </c>
      <c r="R968" s="11" t="s">
        <v>135</v>
      </c>
    </row>
    <row r="969" spans="1:18">
      <c r="A969" s="17" t="s">
        <v>22</v>
      </c>
      <c r="B969" s="6" t="s">
        <v>515</v>
      </c>
      <c r="C969" s="17" t="s">
        <v>1697</v>
      </c>
      <c r="D969" s="26">
        <v>7.0569999999999994E-2</v>
      </c>
      <c r="E969" s="26">
        <v>14.77033</v>
      </c>
      <c r="F969" s="26">
        <v>14.699769999999999</v>
      </c>
      <c r="G969" s="30">
        <f xml:space="preserve"> stats_auc_ic_summarypage[[#This Row],[AVG_AUC_TCELL]]/stats_auc_ic_summarypage[[#This Row],[AVG_AUC_SOLIDTUMORS]]</f>
        <v>1.004800075103216</v>
      </c>
      <c r="H969" s="26">
        <v>0.88432113544175306</v>
      </c>
      <c r="I969" s="27">
        <v>0.3841246151849077</v>
      </c>
      <c r="J969" s="8">
        <v>31.941859999999998</v>
      </c>
      <c r="K969" s="8">
        <v>35.509309999999999</v>
      </c>
      <c r="L969" s="8">
        <v>3.56745</v>
      </c>
      <c r="M969" s="13">
        <f xml:space="preserve"> stats_auc_ic_summarypage[[#This Row],[AVG_IC50_TCELL]] / stats_auc_ic_summarypage[[#This Row],[AVG_IC50_SOLIDTUMORS]]</f>
        <v>9.9536952164711483</v>
      </c>
      <c r="N969" s="8">
        <v>0.91641096070466044</v>
      </c>
      <c r="O969" s="20">
        <v>0.3897445130149319</v>
      </c>
      <c r="P969" s="10">
        <v>8</v>
      </c>
      <c r="Q969" s="10">
        <v>135</v>
      </c>
      <c r="R969" s="11" t="s">
        <v>135</v>
      </c>
    </row>
    <row r="970" spans="1:18">
      <c r="A970" s="17" t="s">
        <v>1698</v>
      </c>
      <c r="B970" s="6" t="s">
        <v>1699</v>
      </c>
      <c r="C970" s="17" t="s">
        <v>1700</v>
      </c>
      <c r="D970" s="26">
        <v>-0.10468</v>
      </c>
      <c r="E970" s="26">
        <v>13.488440000000001</v>
      </c>
      <c r="F970" s="26">
        <v>13.593120000000001</v>
      </c>
      <c r="G970" s="30">
        <f xml:space="preserve"> stats_auc_ic_summarypage[[#This Row],[AVG_AUC_TCELL]]/stats_auc_ic_summarypage[[#This Row],[AVG_AUC_SOLIDTUMORS]]</f>
        <v>0.99229904539943736</v>
      </c>
      <c r="H970" s="26">
        <v>-0.13717073337576757</v>
      </c>
      <c r="I970" s="27">
        <v>0.89419174208290664</v>
      </c>
      <c r="J970" s="8">
        <v>32.223010000000002</v>
      </c>
      <c r="K970" s="8">
        <v>64.158320000000003</v>
      </c>
      <c r="L970" s="8">
        <v>31.935310000000001</v>
      </c>
      <c r="M970" s="13">
        <f xml:space="preserve"> stats_auc_ic_summarypage[[#This Row],[AVG_IC50_TCELL]] / stats_auc_ic_summarypage[[#This Row],[AVG_IC50_SOLIDTUMORS]]</f>
        <v>2.0090088369268999</v>
      </c>
      <c r="N970" s="8">
        <v>0.56569803578616085</v>
      </c>
      <c r="O970" s="20">
        <v>0.58919195729524909</v>
      </c>
      <c r="P970" s="10">
        <v>8</v>
      </c>
      <c r="Q970" s="10">
        <v>266</v>
      </c>
      <c r="R970" s="11" t="s">
        <v>135</v>
      </c>
    </row>
    <row r="971" spans="1:18">
      <c r="A971" s="17" t="s">
        <v>607</v>
      </c>
      <c r="B971" s="6" t="s">
        <v>1701</v>
      </c>
      <c r="C971" s="17" t="s">
        <v>1702</v>
      </c>
      <c r="D971" s="26">
        <v>-1.57372</v>
      </c>
      <c r="E971" s="26">
        <v>13.010770000000001</v>
      </c>
      <c r="F971" s="26">
        <v>14.5845</v>
      </c>
      <c r="G971" s="30">
        <f xml:space="preserve"> stats_auc_ic_summarypage[[#This Row],[AVG_AUC_TCELL]]/stats_auc_ic_summarypage[[#This Row],[AVG_AUC_SOLIDTUMORS]]</f>
        <v>0.89209571805684118</v>
      </c>
      <c r="H971" s="26">
        <v>-3.1385587875205925</v>
      </c>
      <c r="I971" s="27">
        <v>5.4840686589156902E-3</v>
      </c>
      <c r="J971" s="8">
        <v>33.165559999999999</v>
      </c>
      <c r="K971" s="8">
        <v>55.827159999999999</v>
      </c>
      <c r="L971" s="8">
        <v>22.6616</v>
      </c>
      <c r="M971" s="13">
        <f xml:space="preserve"> stats_auc_ic_summarypage[[#This Row],[AVG_IC50_TCELL]] / stats_auc_ic_summarypage[[#This Row],[AVG_IC50_SOLIDTUMORS]]</f>
        <v>2.4635136089243477</v>
      </c>
      <c r="N971" s="8">
        <v>2.4441230143085626</v>
      </c>
      <c r="O971" s="20">
        <v>2.4004042141687186E-2</v>
      </c>
      <c r="P971" s="10">
        <v>18</v>
      </c>
      <c r="Q971" s="10">
        <v>367</v>
      </c>
      <c r="R971" s="11" t="s">
        <v>135</v>
      </c>
    </row>
    <row r="972" spans="1:18">
      <c r="A972" s="17" t="s">
        <v>446</v>
      </c>
      <c r="B972" s="6" t="s">
        <v>968</v>
      </c>
      <c r="C972" s="17" t="s">
        <v>1703</v>
      </c>
      <c r="D972" s="26">
        <v>0.51632</v>
      </c>
      <c r="E972" s="26">
        <v>15.058450000000001</v>
      </c>
      <c r="F972" s="26">
        <v>14.54214</v>
      </c>
      <c r="G972" s="30">
        <f xml:space="preserve"> stats_auc_ic_summarypage[[#This Row],[AVG_AUC_TCELL]]/stats_auc_ic_summarypage[[#This Row],[AVG_AUC_SOLIDTUMORS]]</f>
        <v>1.0355044030658487</v>
      </c>
      <c r="H972" s="26">
        <v>2.848292622324136</v>
      </c>
      <c r="I972" s="27">
        <v>8.9039741416685001E-3</v>
      </c>
      <c r="J972" s="8">
        <v>35.863939999999999</v>
      </c>
      <c r="K972" s="8">
        <v>49.683280000000003</v>
      </c>
      <c r="L972" s="8">
        <v>13.81934</v>
      </c>
      <c r="M972" s="13">
        <f xml:space="preserve"> stats_auc_ic_summarypage[[#This Row],[AVG_IC50_TCELL]] / stats_auc_ic_summarypage[[#This Row],[AVG_IC50_SOLIDTUMORS]]</f>
        <v>3.5951991918572088</v>
      </c>
      <c r="N972" s="8">
        <v>1.4393417752943072</v>
      </c>
      <c r="O972" s="20">
        <v>0.16501753348985432</v>
      </c>
      <c r="P972" s="10">
        <v>21</v>
      </c>
      <c r="Q972" s="10">
        <v>383</v>
      </c>
      <c r="R972" s="11" t="s">
        <v>135</v>
      </c>
    </row>
    <row r="973" spans="1:18">
      <c r="A973" s="17" t="s">
        <v>1704</v>
      </c>
      <c r="B973" s="6" t="s">
        <v>1705</v>
      </c>
      <c r="C973" s="17" t="s">
        <v>1706</v>
      </c>
      <c r="D973" s="26">
        <v>-9.8549999999999999E-2</v>
      </c>
      <c r="E973" s="26">
        <v>14.33384</v>
      </c>
      <c r="F973" s="26">
        <v>14.43239</v>
      </c>
      <c r="G973" s="30">
        <f xml:space="preserve"> stats_auc_ic_summarypage[[#This Row],[AVG_AUC_TCELL]]/stats_auc_ic_summarypage[[#This Row],[AVG_AUC_SOLIDTUMORS]]</f>
        <v>0.99317160913750258</v>
      </c>
      <c r="H973" s="26">
        <v>-0.83874803475721438</v>
      </c>
      <c r="I973" s="27">
        <v>0.40989518153320748</v>
      </c>
      <c r="J973" s="8">
        <v>37.530949999999997</v>
      </c>
      <c r="K973" s="8">
        <v>60.223170000000003</v>
      </c>
      <c r="L973" s="8">
        <v>22.692219999999999</v>
      </c>
      <c r="M973" s="13">
        <f xml:space="preserve"> stats_auc_ic_summarypage[[#This Row],[AVG_IC50_TCELL]] / stats_auc_ic_summarypage[[#This Row],[AVG_IC50_SOLIDTUMORS]]</f>
        <v>2.6539126625777474</v>
      </c>
      <c r="N973" s="8">
        <v>0.96597277462179809</v>
      </c>
      <c r="O973" s="20">
        <v>0.35126412999304418</v>
      </c>
      <c r="P973" s="10">
        <v>14</v>
      </c>
      <c r="Q973" s="10">
        <v>353</v>
      </c>
      <c r="R973" s="11" t="s">
        <v>135</v>
      </c>
    </row>
    <row r="974" spans="1:18">
      <c r="A974" s="17" t="s">
        <v>22</v>
      </c>
      <c r="B974" s="6" t="s">
        <v>731</v>
      </c>
      <c r="C974" s="17" t="s">
        <v>1707</v>
      </c>
      <c r="D974" s="26">
        <v>0.32605000000000001</v>
      </c>
      <c r="E974" s="26">
        <v>15.076409999999999</v>
      </c>
      <c r="F974" s="26">
        <v>14.750349999999999</v>
      </c>
      <c r="G974" s="30">
        <f xml:space="preserve"> stats_auc_ic_summarypage[[#This Row],[AVG_AUC_TCELL]]/stats_auc_ic_summarypage[[#This Row],[AVG_AUC_SOLIDTUMORS]]</f>
        <v>1.0221052381807889</v>
      </c>
      <c r="H974" s="26">
        <v>1.1904622736390524</v>
      </c>
      <c r="I974" s="27">
        <v>0.24645649995624164</v>
      </c>
      <c r="J974" s="8">
        <v>38.818849999999998</v>
      </c>
      <c r="K974" s="8">
        <v>41.983400000000003</v>
      </c>
      <c r="L974" s="8">
        <v>3.1645400000000001</v>
      </c>
      <c r="M974" s="13">
        <f xml:space="preserve"> stats_auc_ic_summarypage[[#This Row],[AVG_IC50_TCELL]] / stats_auc_ic_summarypage[[#This Row],[AVG_IC50_SOLIDTUMORS]]</f>
        <v>13.266825510184734</v>
      </c>
      <c r="N974" s="8">
        <v>1.7029713755032863</v>
      </c>
      <c r="O974" s="20">
        <v>0.10574601600014612</v>
      </c>
      <c r="P974" s="10">
        <v>19</v>
      </c>
      <c r="Q974" s="10">
        <v>395</v>
      </c>
      <c r="R974" s="11" t="s">
        <v>135</v>
      </c>
    </row>
    <row r="975" spans="1:18">
      <c r="A975" s="17" t="s">
        <v>551</v>
      </c>
      <c r="B975" s="6" t="s">
        <v>656</v>
      </c>
      <c r="C975" s="17" t="s">
        <v>1708</v>
      </c>
      <c r="D975" s="26">
        <v>-0.70777000000000001</v>
      </c>
      <c r="E975" s="26">
        <v>13.794779999999999</v>
      </c>
      <c r="F975" s="26">
        <v>14.502549999999999</v>
      </c>
      <c r="G975" s="30">
        <f xml:space="preserve"> stats_auc_ic_summarypage[[#This Row],[AVG_AUC_TCELL]]/stats_auc_ic_summarypage[[#This Row],[AVG_AUC_SOLIDTUMORS]]</f>
        <v>0.9511968584835081</v>
      </c>
      <c r="H975" s="26">
        <v>-2.9375978226826649</v>
      </c>
      <c r="I975" s="27">
        <v>8.7121287025673858E-3</v>
      </c>
      <c r="J975" s="8">
        <v>39.339019999999998</v>
      </c>
      <c r="K975" s="8">
        <v>82.126199999999997</v>
      </c>
      <c r="L975" s="8">
        <v>42.787179999999999</v>
      </c>
      <c r="M975" s="13">
        <f xml:space="preserve"> stats_auc_ic_summarypage[[#This Row],[AVG_IC50_TCELL]] / stats_auc_ic_summarypage[[#This Row],[AVG_IC50_SOLIDTUMORS]]</f>
        <v>1.9194113750894544</v>
      </c>
      <c r="N975" s="8">
        <v>1.1878916392263543</v>
      </c>
      <c r="O975" s="20">
        <v>0.25054559307692797</v>
      </c>
      <c r="P975" s="10">
        <v>18</v>
      </c>
      <c r="Q975" s="10">
        <v>364</v>
      </c>
      <c r="R975" s="11" t="s">
        <v>135</v>
      </c>
    </row>
    <row r="976" spans="1:18">
      <c r="A976" s="17" t="s">
        <v>22</v>
      </c>
      <c r="B976" s="6" t="s">
        <v>515</v>
      </c>
      <c r="C976" s="17" t="s">
        <v>1709</v>
      </c>
      <c r="D976" s="26">
        <v>-0.30864000000000003</v>
      </c>
      <c r="E976" s="26">
        <v>14.407719999999999</v>
      </c>
      <c r="F976" s="26">
        <v>14.71636</v>
      </c>
      <c r="G976" s="30">
        <f xml:space="preserve"> stats_auc_ic_summarypage[[#This Row],[AVG_AUC_TCELL]]/stats_auc_ic_summarypage[[#This Row],[AVG_AUC_SOLIDTUMORS]]</f>
        <v>0.97902742254198727</v>
      </c>
      <c r="H976" s="26">
        <v>-1.5895174067747964</v>
      </c>
      <c r="I976" s="27">
        <v>0.12888433721683962</v>
      </c>
      <c r="J976" s="8">
        <v>39.44509</v>
      </c>
      <c r="K976" s="8">
        <v>66.634709999999998</v>
      </c>
      <c r="L976" s="8">
        <v>27.189620000000001</v>
      </c>
      <c r="M976" s="13">
        <f xml:space="preserve"> stats_auc_ic_summarypage[[#This Row],[AVG_IC50_TCELL]] / stats_auc_ic_summarypage[[#This Row],[AVG_IC50_SOLIDTUMORS]]</f>
        <v>2.4507407606285043</v>
      </c>
      <c r="N976" s="8">
        <v>2.864223387918309</v>
      </c>
      <c r="O976" s="20">
        <v>1.0720753449650039E-2</v>
      </c>
      <c r="P976" s="10">
        <v>17</v>
      </c>
      <c r="Q976" s="10">
        <v>359</v>
      </c>
      <c r="R976" s="11" t="s">
        <v>135</v>
      </c>
    </row>
    <row r="977" spans="1:18">
      <c r="A977" s="17" t="s">
        <v>1710</v>
      </c>
      <c r="B977" s="6" t="s">
        <v>1711</v>
      </c>
      <c r="C977" s="17" t="s">
        <v>1712</v>
      </c>
      <c r="D977" s="26">
        <v>-9.7999999999999997E-4</v>
      </c>
      <c r="E977" s="26">
        <v>14.889950000000001</v>
      </c>
      <c r="F977" s="26">
        <v>14.890930000000001</v>
      </c>
      <c r="G977" s="30">
        <f xml:space="preserve"> stats_auc_ic_summarypage[[#This Row],[AVG_AUC_TCELL]]/stats_auc_ic_summarypage[[#This Row],[AVG_AUC_SOLIDTUMORS]]</f>
        <v>0.99993418812659784</v>
      </c>
      <c r="H977" s="26">
        <v>-5.1411145862698196E-3</v>
      </c>
      <c r="I977" s="27">
        <v>0.99595073571111858</v>
      </c>
      <c r="J977" s="8">
        <v>40.011850000000003</v>
      </c>
      <c r="K977" s="8">
        <v>73.893720000000002</v>
      </c>
      <c r="L977" s="8">
        <v>33.881869999999999</v>
      </c>
      <c r="M977" s="13">
        <f xml:space="preserve"> stats_auc_ic_summarypage[[#This Row],[AVG_IC50_TCELL]] / stats_auc_ic_summarypage[[#This Row],[AVG_IC50_SOLIDTUMORS]]</f>
        <v>2.180922127379628</v>
      </c>
      <c r="N977" s="8">
        <v>3.2329061123051899</v>
      </c>
      <c r="O977" s="20">
        <v>4.0345385603283079E-3</v>
      </c>
      <c r="P977" s="10">
        <v>18</v>
      </c>
      <c r="Q977" s="10">
        <v>394</v>
      </c>
      <c r="R977" s="11" t="s">
        <v>135</v>
      </c>
    </row>
    <row r="978" spans="1:18">
      <c r="A978" s="17" t="s">
        <v>1713</v>
      </c>
      <c r="B978" s="6" t="s">
        <v>1714</v>
      </c>
      <c r="C978" s="17" t="s">
        <v>1715</v>
      </c>
      <c r="D978" s="26">
        <v>0.29147000000000001</v>
      </c>
      <c r="E978" s="26">
        <v>15.006119999999999</v>
      </c>
      <c r="F978" s="26">
        <v>14.71466</v>
      </c>
      <c r="G978" s="30">
        <f xml:space="preserve"> stats_auc_ic_summarypage[[#This Row],[AVG_AUC_TCELL]]/stats_auc_ic_summarypage[[#This Row],[AVG_AUC_SOLIDTUMORS]]</f>
        <v>1.0198074573248719</v>
      </c>
      <c r="H978" s="26">
        <v>1.1685996576758066</v>
      </c>
      <c r="I978" s="27">
        <v>0.27621758622294335</v>
      </c>
      <c r="J978" s="8">
        <v>54.775620000000004</v>
      </c>
      <c r="K978" s="8">
        <v>63.497280000000003</v>
      </c>
      <c r="L978" s="8">
        <v>8.72166</v>
      </c>
      <c r="M978" s="13">
        <f xml:space="preserve"> stats_auc_ic_summarypage[[#This Row],[AVG_IC50_TCELL]] / stats_auc_ic_summarypage[[#This Row],[AVG_IC50_SOLIDTUMORS]]</f>
        <v>7.2804122151058408</v>
      </c>
      <c r="N978" s="8">
        <v>1.0268782749421428</v>
      </c>
      <c r="O978" s="20">
        <v>0.33817559951725945</v>
      </c>
      <c r="P978" s="10">
        <v>8</v>
      </c>
      <c r="Q978" s="10">
        <v>118</v>
      </c>
      <c r="R978" s="11" t="s">
        <v>135</v>
      </c>
    </row>
    <row r="979" spans="1:18">
      <c r="A979" s="17" t="s">
        <v>22</v>
      </c>
      <c r="B979" s="6" t="s">
        <v>638</v>
      </c>
      <c r="C979" s="17" t="s">
        <v>1716</v>
      </c>
      <c r="D979" s="26">
        <v>0.28372000000000003</v>
      </c>
      <c r="E979" s="26">
        <v>13.89855</v>
      </c>
      <c r="F979" s="26">
        <v>13.61483</v>
      </c>
      <c r="G979" s="30">
        <f xml:space="preserve"> stats_auc_ic_summarypage[[#This Row],[AVG_AUC_TCELL]]/stats_auc_ic_summarypage[[#This Row],[AVG_AUC_SOLIDTUMORS]]</f>
        <v>1.0208390409575441</v>
      </c>
      <c r="H979" s="26">
        <v>6.5034858312469496E-2</v>
      </c>
      <c r="I979" s="27">
        <v>0.9586185122601002</v>
      </c>
      <c r="J979" s="8">
        <v>56.090769999999999</v>
      </c>
      <c r="K979" s="8">
        <v>75.282939999999996</v>
      </c>
      <c r="L979" s="8">
        <v>19.192170000000001</v>
      </c>
      <c r="M979" s="13">
        <f xml:space="preserve"> stats_auc_ic_summarypage[[#This Row],[AVG_IC50_TCELL]] / stats_auc_ic_summarypage[[#This Row],[AVG_IC50_SOLIDTUMORS]]</f>
        <v>3.9225861379927331</v>
      </c>
      <c r="N979" s="8">
        <v>0.74223699817991085</v>
      </c>
      <c r="O979" s="20">
        <v>0.59163456603786291</v>
      </c>
      <c r="P979" s="10">
        <v>2</v>
      </c>
      <c r="Q979" s="10">
        <v>32</v>
      </c>
      <c r="R979" s="11" t="s">
        <v>135</v>
      </c>
    </row>
    <row r="980" spans="1:18">
      <c r="A980" s="17" t="s">
        <v>22</v>
      </c>
      <c r="B980" s="6" t="s">
        <v>1096</v>
      </c>
      <c r="C980" s="17" t="s">
        <v>1717</v>
      </c>
      <c r="D980" s="26">
        <v>-0.93818999999999997</v>
      </c>
      <c r="E980" s="26">
        <v>14.110440000000001</v>
      </c>
      <c r="F980" s="26">
        <v>15.048629999999999</v>
      </c>
      <c r="G980" s="30">
        <f xml:space="preserve"> stats_auc_ic_summarypage[[#This Row],[AVG_AUC_TCELL]]/stats_auc_ic_summarypage[[#This Row],[AVG_AUC_SOLIDTUMORS]]</f>
        <v>0.93765611886264733</v>
      </c>
      <c r="H980" s="26">
        <v>-3.8153434705437665</v>
      </c>
      <c r="I980" s="27">
        <v>1.4802482940135893E-3</v>
      </c>
      <c r="J980" s="8">
        <v>62.962960000000002</v>
      </c>
      <c r="K980" s="8">
        <v>65.364580000000004</v>
      </c>
      <c r="L980" s="8">
        <v>2.4016199999999999</v>
      </c>
      <c r="M980" s="13">
        <f xml:space="preserve"> stats_auc_ic_summarypage[[#This Row],[AVG_IC50_TCELL]] / stats_auc_ic_summarypage[[#This Row],[AVG_IC50_SOLIDTUMORS]]</f>
        <v>27.216870279228189</v>
      </c>
      <c r="N980" s="8">
        <v>2.2029035249850213</v>
      </c>
      <c r="O980" s="20">
        <v>4.4836333908558526E-2</v>
      </c>
      <c r="P980" s="10">
        <v>15</v>
      </c>
      <c r="Q980" s="10">
        <v>196</v>
      </c>
      <c r="R980" s="11" t="s">
        <v>135</v>
      </c>
    </row>
    <row r="981" spans="1:18">
      <c r="A981" s="17" t="s">
        <v>1718</v>
      </c>
      <c r="B981" s="6" t="s">
        <v>1719</v>
      </c>
      <c r="C981" s="17" t="s">
        <v>1720</v>
      </c>
      <c r="D981" s="26">
        <v>0.22015999999999999</v>
      </c>
      <c r="E981" s="26">
        <v>14.75212</v>
      </c>
      <c r="F981" s="26">
        <v>14.531969999999999</v>
      </c>
      <c r="G981" s="30">
        <f xml:space="preserve"> stats_auc_ic_summarypage[[#This Row],[AVG_AUC_TCELL]]/stats_auc_ic_summarypage[[#This Row],[AVG_AUC_SOLIDTUMORS]]</f>
        <v>1.0151493569006818</v>
      </c>
      <c r="H981" s="26">
        <v>0.78057605564509969</v>
      </c>
      <c r="I981" s="27">
        <v>0.45220040816552154</v>
      </c>
      <c r="J981" s="8">
        <v>66.640450000000001</v>
      </c>
      <c r="K981" s="8">
        <v>91.025570000000002</v>
      </c>
      <c r="L981" s="8">
        <v>24.385120000000001</v>
      </c>
      <c r="M981" s="13">
        <f xml:space="preserve"> stats_auc_ic_summarypage[[#This Row],[AVG_IC50_TCELL]] / stats_auc_ic_summarypage[[#This Row],[AVG_IC50_SOLIDTUMORS]]</f>
        <v>3.7328325634649326</v>
      </c>
      <c r="N981" s="8">
        <v>0.98826201046178186</v>
      </c>
      <c r="O981" s="20">
        <v>0.35974173474510862</v>
      </c>
      <c r="P981" s="10">
        <v>7</v>
      </c>
      <c r="Q981" s="10">
        <v>71</v>
      </c>
      <c r="R981" s="11" t="s">
        <v>135</v>
      </c>
    </row>
    <row r="982" spans="1:18">
      <c r="A982" s="17" t="s">
        <v>1721</v>
      </c>
      <c r="B982" s="6" t="s">
        <v>1722</v>
      </c>
      <c r="C982" s="17" t="s">
        <v>1723</v>
      </c>
      <c r="D982" s="26">
        <v>1.2033400000000001</v>
      </c>
      <c r="E982" s="26">
        <v>13.107609999999999</v>
      </c>
      <c r="F982" s="26">
        <v>11.90427</v>
      </c>
      <c r="G982" s="30">
        <f xml:space="preserve"> stats_auc_ic_summarypage[[#This Row],[AVG_AUC_TCELL]]/stats_auc_ic_summarypage[[#This Row],[AVG_AUC_SOLIDTUMORS]]</f>
        <v>1.1010847368213255</v>
      </c>
      <c r="H982" s="26">
        <v>1.9226781674938314</v>
      </c>
      <c r="I982" s="27">
        <v>7.0473734052552819E-2</v>
      </c>
      <c r="J982" s="8">
        <v>69.797449999999998</v>
      </c>
      <c r="K982" s="8">
        <v>129.79668000000001</v>
      </c>
      <c r="L982" s="8">
        <v>59.999229999999997</v>
      </c>
      <c r="M982" s="13">
        <f xml:space="preserve"> stats_auc_ic_summarypage[[#This Row],[AVG_IC50_TCELL]] / stats_auc_ic_summarypage[[#This Row],[AVG_IC50_SOLIDTUMORS]]</f>
        <v>2.1633057624239513</v>
      </c>
      <c r="N982" s="8">
        <v>1.5787685314994682</v>
      </c>
      <c r="O982" s="20">
        <v>0.13766452700728554</v>
      </c>
      <c r="P982" s="10">
        <v>14</v>
      </c>
      <c r="Q982" s="10">
        <v>356</v>
      </c>
      <c r="R982" s="11" t="s">
        <v>135</v>
      </c>
    </row>
    <row r="983" spans="1:18">
      <c r="A983" s="17" t="s">
        <v>22</v>
      </c>
      <c r="B983" s="6" t="s">
        <v>515</v>
      </c>
      <c r="C983" s="17" t="s">
        <v>1724</v>
      </c>
      <c r="D983" s="26">
        <v>-0.185</v>
      </c>
      <c r="E983" s="26">
        <v>14.67238</v>
      </c>
      <c r="F983" s="26">
        <v>14.85737</v>
      </c>
      <c r="G983" s="30">
        <f xml:space="preserve"> stats_auc_ic_summarypage[[#This Row],[AVG_AUC_TCELL]]/stats_auc_ic_summarypage[[#This Row],[AVG_AUC_SOLIDTUMORS]]</f>
        <v>0.98754894035754648</v>
      </c>
      <c r="H983" s="26">
        <v>-1.9370665139660903</v>
      </c>
      <c r="I983" s="27">
        <v>6.5754948479776851E-2</v>
      </c>
      <c r="J983" s="8">
        <v>75.601179999999999</v>
      </c>
      <c r="K983" s="8">
        <v>109.02</v>
      </c>
      <c r="L983" s="8">
        <v>33.418819999999997</v>
      </c>
      <c r="M983" s="13">
        <f xml:space="preserve"> stats_auc_ic_summarypage[[#This Row],[AVG_IC50_TCELL]] / stats_auc_ic_summarypage[[#This Row],[AVG_IC50_SOLIDTUMORS]]</f>
        <v>3.2622336755157724</v>
      </c>
      <c r="N983" s="8">
        <v>2.1650608800691744</v>
      </c>
      <c r="O983" s="20">
        <v>6.2732185351683595E-2</v>
      </c>
      <c r="P983" s="10">
        <v>8</v>
      </c>
      <c r="Q983" s="10">
        <v>103</v>
      </c>
      <c r="R983" s="11" t="s">
        <v>135</v>
      </c>
    </row>
    <row r="984" spans="1:18">
      <c r="A984" s="17" t="s">
        <v>1725</v>
      </c>
      <c r="B984" s="6" t="s">
        <v>1726</v>
      </c>
      <c r="C984" s="17" t="s">
        <v>1727</v>
      </c>
      <c r="D984" s="26">
        <v>0.84375</v>
      </c>
      <c r="E984" s="26">
        <v>15.566000000000001</v>
      </c>
      <c r="F984" s="26">
        <v>14.722250000000001</v>
      </c>
      <c r="G984" s="30">
        <f xml:space="preserve"> stats_auc_ic_summarypage[[#This Row],[AVG_AUC_TCELL]]/stats_auc_ic_summarypage[[#This Row],[AVG_AUC_SOLIDTUMORS]]</f>
        <v>1.0573112126203534</v>
      </c>
      <c r="H984" s="26">
        <v>1.6084148866673065</v>
      </c>
      <c r="I984" s="27">
        <v>0.18160657047682893</v>
      </c>
      <c r="J984" s="8">
        <v>88.202029999999993</v>
      </c>
      <c r="K984" s="8">
        <v>101.16437999999999</v>
      </c>
      <c r="L984" s="8">
        <v>12.962350000000001</v>
      </c>
      <c r="M984" s="13">
        <f xml:space="preserve"> stats_auc_ic_summarypage[[#This Row],[AVG_IC50_TCELL]] / stats_auc_ic_summarypage[[#This Row],[AVG_IC50_SOLIDTUMORS]]</f>
        <v>7.8044783546193388</v>
      </c>
      <c r="N984" s="8">
        <v>0.87251134688845833</v>
      </c>
      <c r="O984" s="20">
        <v>0.43211849272613223</v>
      </c>
      <c r="P984" s="10">
        <v>5</v>
      </c>
      <c r="Q984" s="10">
        <v>180</v>
      </c>
      <c r="R984" s="11" t="s">
        <v>135</v>
      </c>
    </row>
    <row r="985" spans="1:18">
      <c r="A985" s="17" t="s">
        <v>22</v>
      </c>
      <c r="B985" s="6" t="s">
        <v>515</v>
      </c>
      <c r="C985" s="17" t="s">
        <v>1728</v>
      </c>
      <c r="D985" s="26">
        <v>-0.33645000000000003</v>
      </c>
      <c r="E985" s="26">
        <v>14.718439999999999</v>
      </c>
      <c r="F985" s="26">
        <v>15.0549</v>
      </c>
      <c r="G985" s="30">
        <f xml:space="preserve"> stats_auc_ic_summarypage[[#This Row],[AVG_AUC_TCELL]]/stats_auc_ic_summarypage[[#This Row],[AVG_AUC_SOLIDTUMORS]]</f>
        <v>0.97765113019681293</v>
      </c>
      <c r="H985" s="26">
        <v>-0.88708509030918303</v>
      </c>
      <c r="I985" s="27">
        <v>0.39943292299655031</v>
      </c>
      <c r="J985" s="8">
        <v>90.071200000000005</v>
      </c>
      <c r="K985" s="8">
        <v>128.32142999999999</v>
      </c>
      <c r="L985" s="8">
        <v>38.250219999999999</v>
      </c>
      <c r="M985" s="13">
        <f xml:space="preserve"> stats_auc_ic_summarypage[[#This Row],[AVG_IC50_TCELL]] / stats_auc_ic_summarypage[[#This Row],[AVG_IC50_SOLIDTUMORS]]</f>
        <v>3.3547893319306397</v>
      </c>
      <c r="N985" s="8">
        <v>1.4153778198941169</v>
      </c>
      <c r="O985" s="20">
        <v>0.20510984378314404</v>
      </c>
      <c r="P985" s="10">
        <v>7</v>
      </c>
      <c r="Q985" s="10">
        <v>126</v>
      </c>
      <c r="R985" s="11" t="s">
        <v>135</v>
      </c>
    </row>
    <row r="986" spans="1:18">
      <c r="A986" s="17" t="s">
        <v>1729</v>
      </c>
      <c r="B986" s="6" t="s">
        <v>1730</v>
      </c>
      <c r="C986" s="17" t="s">
        <v>1731</v>
      </c>
      <c r="D986" s="26">
        <v>-0.48394999999999999</v>
      </c>
      <c r="E986" s="26">
        <v>14.217639999999999</v>
      </c>
      <c r="F986" s="26">
        <v>14.701589999999999</v>
      </c>
      <c r="G986" s="30">
        <f xml:space="preserve"> stats_auc_ic_summarypage[[#This Row],[AVG_AUC_TCELL]]/stats_auc_ic_summarypage[[#This Row],[AVG_AUC_SOLIDTUMORS]]</f>
        <v>0.96708179183340037</v>
      </c>
      <c r="H986" s="26">
        <v>-2.4452379322572568</v>
      </c>
      <c r="I986" s="27">
        <v>2.264929041342716E-2</v>
      </c>
      <c r="J986" s="8">
        <v>90.438580000000002</v>
      </c>
      <c r="K986" s="8">
        <v>130.94705999999999</v>
      </c>
      <c r="L986" s="8">
        <v>40.508479999999999</v>
      </c>
      <c r="M986" s="13">
        <f xml:space="preserve"> stats_auc_ic_summarypage[[#This Row],[AVG_IC50_TCELL]] / stats_auc_ic_summarypage[[#This Row],[AVG_IC50_SOLIDTUMORS]]</f>
        <v>3.2325838935452529</v>
      </c>
      <c r="N986" s="8">
        <v>1.9096251027701447</v>
      </c>
      <c r="O986" s="20">
        <v>7.5010781053478762E-2</v>
      </c>
      <c r="P986" s="10">
        <v>16</v>
      </c>
      <c r="Q986" s="10">
        <v>375</v>
      </c>
      <c r="R986" s="11" t="s">
        <v>135</v>
      </c>
    </row>
    <row r="987" spans="1:18">
      <c r="A987" s="17" t="s">
        <v>22</v>
      </c>
      <c r="B987" s="6" t="s">
        <v>1732</v>
      </c>
      <c r="C987" s="17" t="s">
        <v>1733</v>
      </c>
      <c r="D987" s="26">
        <v>-0.48786000000000002</v>
      </c>
      <c r="E987" s="26">
        <v>13.57277</v>
      </c>
      <c r="F987" s="26">
        <v>14.06063</v>
      </c>
      <c r="G987" s="30">
        <f xml:space="preserve"> stats_auc_ic_summarypage[[#This Row],[AVG_AUC_TCELL]]/stats_auc_ic_summarypage[[#This Row],[AVG_AUC_SOLIDTUMORS]]</f>
        <v>0.96530311941925795</v>
      </c>
      <c r="H987" s="26">
        <v>-2.4496165336805391</v>
      </c>
      <c r="I987" s="27">
        <v>2.1960352861749275E-2</v>
      </c>
      <c r="J987" s="8">
        <v>129.39287999999999</v>
      </c>
      <c r="K987" s="8">
        <v>166.77538000000001</v>
      </c>
      <c r="L987" s="8">
        <v>37.3825</v>
      </c>
      <c r="M987" s="13">
        <f xml:space="preserve"> stats_auc_ic_summarypage[[#This Row],[AVG_IC50_TCELL]] / stats_auc_ic_summarypage[[#This Row],[AVG_IC50_SOLIDTUMORS]]</f>
        <v>4.4613222764662614</v>
      </c>
      <c r="N987" s="8">
        <v>2.7830927314671965</v>
      </c>
      <c r="O987" s="20">
        <v>1.1356503882030123E-2</v>
      </c>
      <c r="P987" s="10">
        <v>21</v>
      </c>
      <c r="Q987" s="10">
        <v>347</v>
      </c>
      <c r="R987" s="11" t="s">
        <v>135</v>
      </c>
    </row>
    <row r="988" spans="1:18">
      <c r="A988" s="17" t="s">
        <v>895</v>
      </c>
      <c r="B988" s="6" t="s">
        <v>103</v>
      </c>
      <c r="C988" s="17" t="s">
        <v>826</v>
      </c>
      <c r="F988" s="26">
        <v>0.90429000000000004</v>
      </c>
      <c r="G988" s="30">
        <f xml:space="preserve"> stats_auc_ic_summarypage[[#This Row],[AVG_AUC_TCELL]]/stats_auc_ic_summarypage[[#This Row],[AVG_AUC_SOLIDTUMORS]]</f>
        <v>0</v>
      </c>
      <c r="L988" s="8">
        <v>131.25664</v>
      </c>
      <c r="M988" s="13">
        <f xml:space="preserve"> stats_auc_ic_summarypage[[#This Row],[AVG_IC50_TCELL]] / stats_auc_ic_summarypage[[#This Row],[AVG_IC50_SOLIDTUMORS]]</f>
        <v>0</v>
      </c>
      <c r="P988" s="10">
        <v>0</v>
      </c>
      <c r="Q988" s="10">
        <v>50</v>
      </c>
      <c r="R988" s="11" t="s">
        <v>28</v>
      </c>
    </row>
    <row r="989" spans="1:18">
      <c r="A989" s="17" t="s">
        <v>1116</v>
      </c>
      <c r="B989" s="6" t="s">
        <v>44</v>
      </c>
      <c r="C989" s="17" t="s">
        <v>857</v>
      </c>
      <c r="F989" s="26">
        <v>0.87712000000000001</v>
      </c>
      <c r="G989" s="30">
        <f xml:space="preserve"> stats_auc_ic_summarypage[[#This Row],[AVG_AUC_TCELL]]/stats_auc_ic_summarypage[[#This Row],[AVG_AUC_SOLIDTUMORS]]</f>
        <v>0</v>
      </c>
      <c r="L989" s="8">
        <v>219.11241999999999</v>
      </c>
      <c r="M989" s="13">
        <f xml:space="preserve"> stats_auc_ic_summarypage[[#This Row],[AVG_IC50_TCELL]] / stats_auc_ic_summarypage[[#This Row],[AVG_IC50_SOLIDTUMORS]]</f>
        <v>0</v>
      </c>
      <c r="P989" s="10">
        <v>0</v>
      </c>
      <c r="Q989" s="10">
        <v>48</v>
      </c>
      <c r="R989" s="11" t="s">
        <v>28</v>
      </c>
    </row>
    <row r="990" spans="1:18">
      <c r="A990" s="17" t="s">
        <v>92</v>
      </c>
      <c r="B990" s="6" t="s">
        <v>44</v>
      </c>
      <c r="C990" s="17" t="s">
        <v>1397</v>
      </c>
      <c r="F990" s="26">
        <v>0.82008999999999999</v>
      </c>
      <c r="G990" s="30">
        <f xml:space="preserve"> stats_auc_ic_summarypage[[#This Row],[AVG_AUC_TCELL]]/stats_auc_ic_summarypage[[#This Row],[AVG_AUC_SOLIDTUMORS]]</f>
        <v>0</v>
      </c>
      <c r="L990" s="8">
        <v>8.0746199999999995</v>
      </c>
      <c r="M990" s="13">
        <f xml:space="preserve"> stats_auc_ic_summarypage[[#This Row],[AVG_IC50_TCELL]] / stats_auc_ic_summarypage[[#This Row],[AVG_IC50_SOLIDTUMORS]]</f>
        <v>0</v>
      </c>
      <c r="P990" s="10">
        <v>0</v>
      </c>
      <c r="Q990" s="10">
        <v>96</v>
      </c>
      <c r="R990" s="11" t="s">
        <v>28</v>
      </c>
    </row>
    <row r="991" spans="1:18">
      <c r="A991" s="17" t="s">
        <v>1481</v>
      </c>
      <c r="B991" s="6" t="s">
        <v>114</v>
      </c>
      <c r="C991" s="17" t="s">
        <v>1337</v>
      </c>
      <c r="F991" s="26">
        <v>0.63778000000000001</v>
      </c>
      <c r="G991" s="30">
        <f xml:space="preserve"> stats_auc_ic_summarypage[[#This Row],[AVG_AUC_TCELL]]/stats_auc_ic_summarypage[[#This Row],[AVG_AUC_SOLIDTUMORS]]</f>
        <v>0</v>
      </c>
      <c r="L991" s="8">
        <v>16.369869999999999</v>
      </c>
      <c r="M991" s="13">
        <f xml:space="preserve"> stats_auc_ic_summarypage[[#This Row],[AVG_IC50_TCELL]] / stats_auc_ic_summarypage[[#This Row],[AVG_IC50_SOLIDTUMORS]]</f>
        <v>0</v>
      </c>
      <c r="P991" s="10">
        <v>0</v>
      </c>
      <c r="Q991" s="10">
        <v>45</v>
      </c>
      <c r="R991" s="11" t="s">
        <v>28</v>
      </c>
    </row>
    <row r="992" spans="1:18">
      <c r="A992" s="17" t="s">
        <v>102</v>
      </c>
      <c r="B992" s="6" t="s">
        <v>103</v>
      </c>
      <c r="C992" s="17" t="s">
        <v>912</v>
      </c>
      <c r="F992" s="26">
        <v>0.66771000000000003</v>
      </c>
      <c r="G992" s="30">
        <f xml:space="preserve"> stats_auc_ic_summarypage[[#This Row],[AVG_AUC_TCELL]]/stats_auc_ic_summarypage[[#This Row],[AVG_AUC_SOLIDTUMORS]]</f>
        <v>0</v>
      </c>
      <c r="L992" s="8">
        <v>8.8797099999999993</v>
      </c>
      <c r="M992" s="13">
        <f xml:space="preserve"> stats_auc_ic_summarypage[[#This Row],[AVG_IC50_TCELL]] / stats_auc_ic_summarypage[[#This Row],[AVG_IC50_SOLIDTUMORS]]</f>
        <v>0</v>
      </c>
      <c r="P992" s="10">
        <v>0</v>
      </c>
      <c r="Q992" s="10">
        <v>46</v>
      </c>
      <c r="R992" s="11" t="s">
        <v>28</v>
      </c>
    </row>
    <row r="993" spans="1:18">
      <c r="A993" s="17" t="s">
        <v>636</v>
      </c>
      <c r="B993" s="6" t="s">
        <v>199</v>
      </c>
      <c r="C993" s="17" t="s">
        <v>637</v>
      </c>
      <c r="F993" s="26">
        <v>0.94772000000000001</v>
      </c>
      <c r="G993" s="30">
        <f xml:space="preserve"> stats_auc_ic_summarypage[[#This Row],[AVG_AUC_TCELL]]/stats_auc_ic_summarypage[[#This Row],[AVG_AUC_SOLIDTUMORS]]</f>
        <v>0</v>
      </c>
      <c r="L993" s="8">
        <v>453.90291999999999</v>
      </c>
      <c r="M993" s="13">
        <f xml:space="preserve"> stats_auc_ic_summarypage[[#This Row],[AVG_IC50_TCELL]] / stats_auc_ic_summarypage[[#This Row],[AVG_IC50_SOLIDTUMORS]]</f>
        <v>0</v>
      </c>
      <c r="P993" s="10">
        <v>0</v>
      </c>
      <c r="Q993" s="10">
        <v>47</v>
      </c>
      <c r="R993" s="11" t="s">
        <v>28</v>
      </c>
    </row>
    <row r="994" spans="1:18">
      <c r="A994" s="17" t="s">
        <v>128</v>
      </c>
      <c r="B994" s="6" t="s">
        <v>129</v>
      </c>
      <c r="C994" s="17" t="s">
        <v>770</v>
      </c>
      <c r="F994" s="26">
        <v>0.88427</v>
      </c>
      <c r="G994" s="30">
        <f xml:space="preserve"> stats_auc_ic_summarypage[[#This Row],[AVG_AUC_TCELL]]/stats_auc_ic_summarypage[[#This Row],[AVG_AUC_SOLIDTUMORS]]</f>
        <v>0</v>
      </c>
      <c r="L994" s="8">
        <v>125.25848999999999</v>
      </c>
      <c r="M994" s="13">
        <f xml:space="preserve"> stats_auc_ic_summarypage[[#This Row],[AVG_IC50_TCELL]] / stats_auc_ic_summarypage[[#This Row],[AVG_IC50_SOLIDTUMORS]]</f>
        <v>0</v>
      </c>
      <c r="P994" s="10">
        <v>0</v>
      </c>
      <c r="Q994" s="10">
        <v>49</v>
      </c>
      <c r="R994" s="11" t="s">
        <v>28</v>
      </c>
    </row>
    <row r="995" spans="1:18">
      <c r="A995" s="17" t="s">
        <v>1324</v>
      </c>
      <c r="B995" s="6" t="s">
        <v>50</v>
      </c>
      <c r="C995" s="17" t="s">
        <v>1325</v>
      </c>
      <c r="F995" s="26">
        <v>0.84945000000000004</v>
      </c>
      <c r="G995" s="30">
        <f xml:space="preserve"> stats_auc_ic_summarypage[[#This Row],[AVG_AUC_TCELL]]/stats_auc_ic_summarypage[[#This Row],[AVG_AUC_SOLIDTUMORS]]</f>
        <v>0</v>
      </c>
      <c r="L995" s="8">
        <v>85.96781</v>
      </c>
      <c r="M995" s="13">
        <f xml:space="preserve"> stats_auc_ic_summarypage[[#This Row],[AVG_IC50_TCELL]] / stats_auc_ic_summarypage[[#This Row],[AVG_IC50_SOLIDTUMORS]]</f>
        <v>0</v>
      </c>
      <c r="P995" s="10">
        <v>0</v>
      </c>
      <c r="Q995" s="10">
        <v>48</v>
      </c>
      <c r="R995" s="11" t="s">
        <v>28</v>
      </c>
    </row>
    <row r="996" spans="1:18">
      <c r="A996" s="17" t="s">
        <v>350</v>
      </c>
      <c r="B996" s="6" t="s">
        <v>33</v>
      </c>
      <c r="C996" s="17" t="s">
        <v>351</v>
      </c>
      <c r="F996" s="26">
        <v>0.95918999999999999</v>
      </c>
      <c r="G996" s="30">
        <f xml:space="preserve"> stats_auc_ic_summarypage[[#This Row],[AVG_AUC_TCELL]]/stats_auc_ic_summarypage[[#This Row],[AVG_AUC_SOLIDTUMORS]]</f>
        <v>0</v>
      </c>
      <c r="L996" s="8">
        <v>584.07280000000003</v>
      </c>
      <c r="M996" s="13">
        <f xml:space="preserve"> stats_auc_ic_summarypage[[#This Row],[AVG_IC50_TCELL]] / stats_auc_ic_summarypage[[#This Row],[AVG_IC50_SOLIDTUMORS]]</f>
        <v>0</v>
      </c>
      <c r="P996" s="10">
        <v>0</v>
      </c>
      <c r="Q996" s="10">
        <v>49</v>
      </c>
      <c r="R996" s="11" t="s">
        <v>28</v>
      </c>
    </row>
    <row r="997" spans="1:18">
      <c r="A997" s="17" t="s">
        <v>22</v>
      </c>
      <c r="B997" s="6" t="s">
        <v>22</v>
      </c>
      <c r="C997" s="17" t="s">
        <v>899</v>
      </c>
      <c r="F997" s="26">
        <v>0.87709000000000004</v>
      </c>
      <c r="G997" s="30">
        <f xml:space="preserve"> stats_auc_ic_summarypage[[#This Row],[AVG_AUC_TCELL]]/stats_auc_ic_summarypage[[#This Row],[AVG_AUC_SOLIDTUMORS]]</f>
        <v>0</v>
      </c>
      <c r="L997" s="8">
        <v>59.950850000000003</v>
      </c>
      <c r="M997" s="13">
        <f xml:space="preserve"> stats_auc_ic_summarypage[[#This Row],[AVG_IC50_TCELL]] / stats_auc_ic_summarypage[[#This Row],[AVG_IC50_SOLIDTUMORS]]</f>
        <v>0</v>
      </c>
      <c r="P997" s="10">
        <v>0</v>
      </c>
      <c r="Q997" s="10">
        <v>48</v>
      </c>
      <c r="R997" s="11" t="s">
        <v>28</v>
      </c>
    </row>
    <row r="998" spans="1:18">
      <c r="A998" s="17" t="s">
        <v>22</v>
      </c>
      <c r="B998" s="6" t="s">
        <v>22</v>
      </c>
      <c r="C998" s="17" t="s">
        <v>1734</v>
      </c>
      <c r="F998" s="26">
        <v>0.98157000000000005</v>
      </c>
      <c r="G998" s="30">
        <f xml:space="preserve"> stats_auc_ic_summarypage[[#This Row],[AVG_AUC_TCELL]]/stats_auc_ic_summarypage[[#This Row],[AVG_AUC_SOLIDTUMORS]]</f>
        <v>0</v>
      </c>
      <c r="L998" s="8">
        <v>373.36070999999998</v>
      </c>
      <c r="M998" s="13">
        <f xml:space="preserve"> stats_auc_ic_summarypage[[#This Row],[AVG_IC50_TCELL]] / stats_auc_ic_summarypage[[#This Row],[AVG_IC50_SOLIDTUMORS]]</f>
        <v>0</v>
      </c>
      <c r="P998" s="10">
        <v>0</v>
      </c>
      <c r="Q998" s="10">
        <v>1</v>
      </c>
      <c r="R998" s="11" t="s">
        <v>28</v>
      </c>
    </row>
    <row r="999" spans="1:18">
      <c r="A999" s="17" t="s">
        <v>429</v>
      </c>
      <c r="B999" s="6" t="s">
        <v>44</v>
      </c>
      <c r="C999" s="17" t="s">
        <v>430</v>
      </c>
      <c r="F999" s="26">
        <v>0.92903000000000002</v>
      </c>
      <c r="G999" s="30">
        <f xml:space="preserve"> stats_auc_ic_summarypage[[#This Row],[AVG_AUC_TCELL]]/stats_auc_ic_summarypage[[#This Row],[AVG_AUC_SOLIDTUMORS]]</f>
        <v>0</v>
      </c>
      <c r="L999" s="8">
        <v>153.16047</v>
      </c>
      <c r="M999" s="13">
        <f xml:space="preserve"> stats_auc_ic_summarypage[[#This Row],[AVG_IC50_TCELL]] / stats_auc_ic_summarypage[[#This Row],[AVG_IC50_SOLIDTUMORS]]</f>
        <v>0</v>
      </c>
      <c r="P999" s="10">
        <v>0</v>
      </c>
      <c r="Q999" s="10">
        <v>49</v>
      </c>
      <c r="R999" s="11" t="s">
        <v>28</v>
      </c>
    </row>
    <row r="1000" spans="1:18">
      <c r="A1000" s="17" t="s">
        <v>113</v>
      </c>
      <c r="B1000" s="6" t="s">
        <v>114</v>
      </c>
      <c r="C1000" s="17" t="s">
        <v>1735</v>
      </c>
      <c r="F1000" s="26">
        <v>0.96648000000000001</v>
      </c>
      <c r="G1000" s="30">
        <f xml:space="preserve"> stats_auc_ic_summarypage[[#This Row],[AVG_AUC_TCELL]]/stats_auc_ic_summarypage[[#This Row],[AVG_AUC_SOLIDTUMORS]]</f>
        <v>0</v>
      </c>
      <c r="L1000" s="8">
        <v>155.09639000000001</v>
      </c>
      <c r="M1000" s="13">
        <f xml:space="preserve"> stats_auc_ic_summarypage[[#This Row],[AVG_IC50_TCELL]] / stats_auc_ic_summarypage[[#This Row],[AVG_IC50_SOLIDTUMORS]]</f>
        <v>0</v>
      </c>
      <c r="P1000" s="10">
        <v>0</v>
      </c>
      <c r="Q1000" s="10">
        <v>47</v>
      </c>
      <c r="R1000" s="11" t="s">
        <v>28</v>
      </c>
    </row>
    <row r="1001" spans="1:18">
      <c r="A1001" s="17" t="s">
        <v>627</v>
      </c>
      <c r="B1001" s="6" t="s">
        <v>114</v>
      </c>
      <c r="C1001" s="17" t="s">
        <v>628</v>
      </c>
      <c r="F1001" s="26">
        <v>0.89170000000000005</v>
      </c>
      <c r="G1001" s="30">
        <f xml:space="preserve"> stats_auc_ic_summarypage[[#This Row],[AVG_AUC_TCELL]]/stats_auc_ic_summarypage[[#This Row],[AVG_AUC_SOLIDTUMORS]]</f>
        <v>0</v>
      </c>
      <c r="L1001" s="8">
        <v>106.06019000000001</v>
      </c>
      <c r="M1001" s="13">
        <f xml:space="preserve"> stats_auc_ic_summarypage[[#This Row],[AVG_IC50_TCELL]] / stats_auc_ic_summarypage[[#This Row],[AVG_IC50_SOLIDTUMORS]]</f>
        <v>0</v>
      </c>
      <c r="P1001" s="10">
        <v>0</v>
      </c>
      <c r="Q1001" s="10">
        <v>49</v>
      </c>
      <c r="R1001" s="11" t="s">
        <v>28</v>
      </c>
    </row>
    <row r="1002" spans="1:18">
      <c r="A1002" s="17" t="s">
        <v>22</v>
      </c>
      <c r="B1002" s="6" t="s">
        <v>22</v>
      </c>
      <c r="C1002" s="17" t="s">
        <v>346</v>
      </c>
      <c r="F1002" s="26">
        <v>0.83821999999999997</v>
      </c>
      <c r="G1002" s="30">
        <f xml:space="preserve"> stats_auc_ic_summarypage[[#This Row],[AVG_AUC_TCELL]]/stats_auc_ic_summarypage[[#This Row],[AVG_AUC_SOLIDTUMORS]]</f>
        <v>0</v>
      </c>
      <c r="L1002" s="8">
        <v>54.276389999999999</v>
      </c>
      <c r="M1002" s="13">
        <f xml:space="preserve"> stats_auc_ic_summarypage[[#This Row],[AVG_IC50_TCELL]] / stats_auc_ic_summarypage[[#This Row],[AVG_IC50_SOLIDTUMORS]]</f>
        <v>0</v>
      </c>
      <c r="P1002" s="10">
        <v>0</v>
      </c>
      <c r="Q1002" s="10">
        <v>47</v>
      </c>
      <c r="R1002" s="11" t="s">
        <v>28</v>
      </c>
    </row>
    <row r="1003" spans="1:18">
      <c r="A1003" s="17" t="s">
        <v>22</v>
      </c>
      <c r="B1003" s="6" t="s">
        <v>22</v>
      </c>
      <c r="C1003" s="17" t="s">
        <v>305</v>
      </c>
      <c r="F1003" s="26">
        <v>0.96992999999999996</v>
      </c>
      <c r="G1003" s="30">
        <f xml:space="preserve"> stats_auc_ic_summarypage[[#This Row],[AVG_AUC_TCELL]]/stats_auc_ic_summarypage[[#This Row],[AVG_AUC_SOLIDTUMORS]]</f>
        <v>0</v>
      </c>
      <c r="L1003" s="8">
        <v>1400.1690900000001</v>
      </c>
      <c r="M1003" s="13">
        <f xml:space="preserve"> stats_auc_ic_summarypage[[#This Row],[AVG_IC50_TCELL]] / stats_auc_ic_summarypage[[#This Row],[AVG_IC50_SOLIDTUMORS]]</f>
        <v>0</v>
      </c>
      <c r="P1003" s="10">
        <v>0</v>
      </c>
      <c r="Q1003" s="10">
        <v>96</v>
      </c>
      <c r="R1003" s="11" t="s">
        <v>28</v>
      </c>
    </row>
    <row r="1004" spans="1:18">
      <c r="A1004" s="17" t="s">
        <v>939</v>
      </c>
      <c r="B1004" s="6" t="s">
        <v>228</v>
      </c>
      <c r="C1004" s="17" t="s">
        <v>940</v>
      </c>
      <c r="F1004" s="26">
        <v>0.93803999999999998</v>
      </c>
      <c r="G1004" s="30">
        <f xml:space="preserve"> stats_auc_ic_summarypage[[#This Row],[AVG_AUC_TCELL]]/stats_auc_ic_summarypage[[#This Row],[AVG_AUC_SOLIDTUMORS]]</f>
        <v>0</v>
      </c>
      <c r="L1004" s="8">
        <v>397.86038000000002</v>
      </c>
      <c r="M1004" s="13">
        <f xml:space="preserve"> stats_auc_ic_summarypage[[#This Row],[AVG_IC50_TCELL]] / stats_auc_ic_summarypage[[#This Row],[AVG_IC50_SOLIDTUMORS]]</f>
        <v>0</v>
      </c>
      <c r="P1004" s="10">
        <v>0</v>
      </c>
      <c r="Q1004" s="10">
        <v>49</v>
      </c>
      <c r="R1004" s="11" t="s">
        <v>28</v>
      </c>
    </row>
    <row r="1005" spans="1:18">
      <c r="A1005" s="17" t="s">
        <v>22</v>
      </c>
      <c r="B1005" s="6" t="s">
        <v>22</v>
      </c>
      <c r="C1005" s="17" t="s">
        <v>725</v>
      </c>
      <c r="F1005" s="26">
        <v>0.89007999999999998</v>
      </c>
      <c r="G1005" s="30">
        <f xml:space="preserve"> stats_auc_ic_summarypage[[#This Row],[AVG_AUC_TCELL]]/stats_auc_ic_summarypage[[#This Row],[AVG_AUC_SOLIDTUMORS]]</f>
        <v>0</v>
      </c>
      <c r="L1005" s="8">
        <v>162.48504</v>
      </c>
      <c r="M1005" s="13">
        <f xml:space="preserve"> stats_auc_ic_summarypage[[#This Row],[AVG_IC50_TCELL]] / stats_auc_ic_summarypage[[#This Row],[AVG_IC50_SOLIDTUMORS]]</f>
        <v>0</v>
      </c>
      <c r="P1005" s="10">
        <v>0</v>
      </c>
      <c r="Q1005" s="10">
        <v>48</v>
      </c>
      <c r="R1005" s="11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E9F2-880F-5541-A6D4-A797D8E3684A}">
  <dimension ref="A1:AT305"/>
  <sheetViews>
    <sheetView zoomScale="50" workbookViewId="0">
      <selection activeCell="AF1" sqref="AF1"/>
    </sheetView>
  </sheetViews>
  <sheetFormatPr defaultColWidth="11" defaultRowHeight="15.95"/>
  <cols>
    <col min="1" max="1" width="20.375" style="17" customWidth="1"/>
    <col min="2" max="2" width="23.375" style="6" customWidth="1"/>
    <col min="3" max="3" width="28.375" style="17" customWidth="1"/>
    <col min="4" max="4" width="23.625" style="8" bestFit="1" customWidth="1"/>
    <col min="5" max="5" width="17.125" style="8" bestFit="1" customWidth="1"/>
    <col min="6" max="6" width="27.625" style="8" bestFit="1" customWidth="1"/>
    <col min="7" max="7" width="27.625" style="13" customWidth="1"/>
    <col min="8" max="8" width="18.5" style="8" bestFit="1" customWidth="1"/>
    <col min="9" max="9" width="17.625" style="20" bestFit="1" customWidth="1"/>
    <col min="10" max="15" width="10.875" style="26"/>
    <col min="16" max="16" width="8.125" style="26" bestFit="1" customWidth="1"/>
    <col min="17" max="17" width="9.125" style="26" bestFit="1" customWidth="1"/>
    <col min="18" max="18" width="8.875" style="26" bestFit="1" customWidth="1"/>
    <col min="19" max="19" width="8.5" style="26" bestFit="1" customWidth="1"/>
    <col min="20" max="20" width="15.375" style="26" bestFit="1" customWidth="1"/>
    <col min="21" max="21" width="12" style="26" bestFit="1" customWidth="1"/>
    <col min="22" max="23" width="10.5" style="26" bestFit="1" customWidth="1"/>
    <col min="24" max="24" width="8.625" style="26" bestFit="1" customWidth="1"/>
    <col min="25" max="25" width="9" style="26" bestFit="1" customWidth="1"/>
    <col min="26" max="26" width="9.625" style="27" bestFit="1" customWidth="1"/>
    <col min="27" max="27" width="10.125" style="8" bestFit="1" customWidth="1"/>
    <col min="28" max="28" width="9.5" style="8" bestFit="1" customWidth="1"/>
    <col min="29" max="29" width="11.5" style="8" bestFit="1" customWidth="1"/>
    <col min="30" max="32" width="8.125" style="8" bestFit="1" customWidth="1"/>
    <col min="33" max="33" width="25.375" style="8" bestFit="1" customWidth="1"/>
    <col min="34" max="34" width="18.875" style="8" bestFit="1" customWidth="1"/>
    <col min="35" max="35" width="27.625" style="8" bestFit="1" customWidth="1"/>
    <col min="36" max="36" width="27.625" style="13" customWidth="1"/>
    <col min="37" max="37" width="20.125" style="8" bestFit="1" customWidth="1"/>
    <col min="38" max="38" width="19.375" style="20" bestFit="1" customWidth="1"/>
    <col min="39" max="39" width="12.375" style="1" bestFit="1" customWidth="1"/>
    <col min="40" max="40" width="13.375" style="1" bestFit="1" customWidth="1"/>
    <col min="41" max="41" width="8.125" style="1" bestFit="1" customWidth="1"/>
    <col min="42" max="42" width="9.625" style="1" bestFit="1" customWidth="1"/>
    <col min="43" max="43" width="8.125" style="1" bestFit="1" customWidth="1"/>
    <col min="44" max="44" width="8.875" style="1" bestFit="1" customWidth="1"/>
    <col min="45" max="45" width="10.5" style="1" bestFit="1" customWidth="1"/>
    <col min="46" max="46" width="8.125" style="1" bestFit="1" customWidth="1"/>
  </cols>
  <sheetData>
    <row r="1" spans="1:46">
      <c r="A1" s="16" t="s">
        <v>0</v>
      </c>
      <c r="B1" s="7" t="s">
        <v>1</v>
      </c>
      <c r="C1" s="16" t="s">
        <v>1736</v>
      </c>
      <c r="D1" s="9" t="s">
        <v>1737</v>
      </c>
      <c r="E1" s="9" t="s">
        <v>1738</v>
      </c>
      <c r="F1" s="9" t="s">
        <v>1739</v>
      </c>
      <c r="G1" s="12" t="s">
        <v>1740</v>
      </c>
      <c r="H1" s="9" t="s">
        <v>1741</v>
      </c>
      <c r="I1" s="19" t="s">
        <v>1742</v>
      </c>
      <c r="J1" s="2" t="s">
        <v>1743</v>
      </c>
      <c r="K1" s="2" t="s">
        <v>1744</v>
      </c>
      <c r="L1" s="2" t="s">
        <v>1745</v>
      </c>
      <c r="M1" s="2" t="s">
        <v>1746</v>
      </c>
      <c r="N1" s="2" t="s">
        <v>1747</v>
      </c>
      <c r="O1" s="2" t="s">
        <v>1748</v>
      </c>
      <c r="P1" s="2" t="s">
        <v>1749</v>
      </c>
      <c r="Q1" s="2" t="s">
        <v>1750</v>
      </c>
      <c r="R1" s="2" t="s">
        <v>1751</v>
      </c>
      <c r="S1" s="2" t="s">
        <v>1752</v>
      </c>
      <c r="T1" s="2" t="s">
        <v>1753</v>
      </c>
      <c r="U1" s="2" t="s">
        <v>1754</v>
      </c>
      <c r="V1" s="2" t="s">
        <v>1755</v>
      </c>
      <c r="W1" s="2" t="s">
        <v>1756</v>
      </c>
      <c r="X1" s="2" t="s">
        <v>1757</v>
      </c>
      <c r="Y1" s="2" t="s">
        <v>1758</v>
      </c>
      <c r="Z1" s="21" t="s">
        <v>1759</v>
      </c>
      <c r="AA1" s="23" t="s">
        <v>1760</v>
      </c>
      <c r="AB1" s="23" t="s">
        <v>1761</v>
      </c>
      <c r="AC1" s="23" t="s">
        <v>1762</v>
      </c>
      <c r="AD1" s="24" t="s">
        <v>1763</v>
      </c>
      <c r="AE1" s="23" t="s">
        <v>1764</v>
      </c>
      <c r="AF1" s="25" t="s">
        <v>1765</v>
      </c>
      <c r="AG1" s="2" t="s">
        <v>1766</v>
      </c>
      <c r="AH1" s="2" t="s">
        <v>1767</v>
      </c>
      <c r="AI1" s="2" t="s">
        <v>1768</v>
      </c>
      <c r="AJ1" s="2" t="s">
        <v>1769</v>
      </c>
      <c r="AK1" s="2" t="s">
        <v>1770</v>
      </c>
      <c r="AL1" s="2" t="s">
        <v>1771</v>
      </c>
      <c r="AM1" s="2" t="s">
        <v>1772</v>
      </c>
      <c r="AN1" s="2" t="s">
        <v>1773</v>
      </c>
      <c r="AO1"/>
      <c r="AP1"/>
      <c r="AQ1"/>
      <c r="AR1"/>
      <c r="AS1"/>
      <c r="AT1"/>
    </row>
    <row r="2" spans="1:46">
      <c r="A2" s="17" t="s">
        <v>143</v>
      </c>
      <c r="B2" s="6" t="s">
        <v>144</v>
      </c>
      <c r="C2" s="17" t="s">
        <v>145</v>
      </c>
      <c r="D2" s="8">
        <v>-8.7239999999999998E-2</v>
      </c>
      <c r="E2" s="8">
        <v>0.88217999999999996</v>
      </c>
      <c r="F2" s="8">
        <v>0.96941999999999995</v>
      </c>
      <c r="G2" s="13">
        <f>stats_auc_gdsc1_TCELLS_RIGHTJOIN_3042[[#This Row],[AVG_AUC_LEUK]]/stats_auc_gdsc1_TCELLS_RIGHTJOIN_3042[[#This Row],[AVG_AUC_SOLIDTUMORS_x]]</f>
        <v>0.91000804604815255</v>
      </c>
      <c r="H2" s="8">
        <v>-1.3908499999999999</v>
      </c>
      <c r="I2" s="20">
        <v>0.18331</v>
      </c>
      <c r="J2" s="26">
        <v>0.99399999999999999</v>
      </c>
      <c r="K2" s="26">
        <v>0.99278</v>
      </c>
      <c r="L2" s="26">
        <v>3.7170000000000002E-2</v>
      </c>
      <c r="N2" s="26">
        <v>0.98546999999999996</v>
      </c>
      <c r="O2" s="26">
        <v>0.98858999999999997</v>
      </c>
      <c r="P2" s="26">
        <v>0.94233999999999996</v>
      </c>
      <c r="Q2" s="26">
        <v>0.98224</v>
      </c>
      <c r="R2" s="26">
        <v>0.96938999999999997</v>
      </c>
      <c r="S2" s="26">
        <v>0.98799999999999999</v>
      </c>
      <c r="T2" s="26">
        <v>0.97241999999999995</v>
      </c>
      <c r="U2" s="26">
        <v>0.99170999999999998</v>
      </c>
      <c r="V2" s="26">
        <v>0.95118999999999998</v>
      </c>
      <c r="W2" s="26">
        <v>0.93333999999999995</v>
      </c>
      <c r="X2" s="26">
        <v>0.97326000000000001</v>
      </c>
      <c r="Y2" s="26">
        <v>0.40195999999999998</v>
      </c>
      <c r="Z2" s="27">
        <v>0.91520999999999997</v>
      </c>
      <c r="AA2" s="8">
        <v>-1.47E-3</v>
      </c>
      <c r="AB2" s="8">
        <v>0.96794999999999998</v>
      </c>
      <c r="AC2" s="8">
        <v>0.96941999999999995</v>
      </c>
      <c r="AD2" s="13">
        <f xml:space="preserve"> stats_auc_gdsc1_TCELLS_RIGHTJOIN_3042[[#This Row],[AVG_AUC_LYMPH]]/stats_auc_gdsc1_TCELLS_RIGHTJOIN_3042[[#This Row],[AVG_AUC_SOLIDTUMORS_y]]</f>
        <v>0.99848362938664359</v>
      </c>
      <c r="AE2" s="8">
        <v>-0.21218000000000001</v>
      </c>
      <c r="AF2" s="20">
        <v>0.96794999999999998</v>
      </c>
      <c r="AG2" s="1">
        <v>0.97797000000000001</v>
      </c>
      <c r="AH2" s="1">
        <v>0.96648000000000001</v>
      </c>
      <c r="AI2" s="1">
        <v>0.95538000000000001</v>
      </c>
      <c r="AJ2" s="1">
        <v>0.99111000000000005</v>
      </c>
      <c r="AK2" s="1">
        <v>0.98268</v>
      </c>
      <c r="AL2" s="1">
        <v>0.96652000000000005</v>
      </c>
      <c r="AN2" s="1">
        <v>0.94552000000000003</v>
      </c>
      <c r="AO2"/>
      <c r="AP2"/>
      <c r="AQ2"/>
      <c r="AR2"/>
      <c r="AS2"/>
      <c r="AT2"/>
    </row>
    <row r="3" spans="1:46">
      <c r="A3" s="17" t="s">
        <v>810</v>
      </c>
      <c r="B3" s="6" t="s">
        <v>67</v>
      </c>
      <c r="C3" s="17" t="s">
        <v>769</v>
      </c>
      <c r="D3" s="8">
        <v>-5.432E-2</v>
      </c>
      <c r="E3" s="8">
        <v>0.91732999999999998</v>
      </c>
      <c r="F3" s="8">
        <v>0.97165000000000001</v>
      </c>
      <c r="G3" s="13">
        <f>stats_auc_gdsc1_TCELLS_RIGHTJOIN_3042[[#This Row],[AVG_AUC_LEUK]]/stats_auc_gdsc1_TCELLS_RIGHTJOIN_3042[[#This Row],[AVG_AUC_SOLIDTUMORS_x]]</f>
        <v>0.94409509597077135</v>
      </c>
      <c r="H3" s="8">
        <v>-1.08982</v>
      </c>
      <c r="I3" s="20">
        <v>0.29414000000000001</v>
      </c>
      <c r="J3" s="26">
        <v>0.99343999999999999</v>
      </c>
      <c r="K3" s="26">
        <v>0.98472000000000004</v>
      </c>
      <c r="L3" s="26">
        <v>0.25283</v>
      </c>
      <c r="M3" s="26">
        <v>0.98395999999999995</v>
      </c>
      <c r="O3" s="26">
        <v>0.99043999999999999</v>
      </c>
      <c r="P3" s="26">
        <v>0.98665999999999998</v>
      </c>
      <c r="R3" s="26">
        <v>0.98889000000000005</v>
      </c>
      <c r="S3" s="26">
        <v>0.90354999999999996</v>
      </c>
      <c r="T3" s="26">
        <v>0.98428000000000004</v>
      </c>
      <c r="V3" s="26">
        <v>0.99180999999999997</v>
      </c>
      <c r="W3" s="26">
        <v>0.98607</v>
      </c>
      <c r="X3" s="26">
        <v>0.97677999999999998</v>
      </c>
      <c r="Y3" s="26">
        <v>0.76907000000000003</v>
      </c>
      <c r="Z3" s="27">
        <v>0.98533000000000004</v>
      </c>
      <c r="AA3" s="8">
        <v>1.137E-2</v>
      </c>
      <c r="AB3" s="8">
        <v>0.98302999999999996</v>
      </c>
      <c r="AC3" s="8">
        <v>0.97165000000000001</v>
      </c>
      <c r="AD3" s="13">
        <f xml:space="preserve"> stats_auc_gdsc1_TCELLS_RIGHTJOIN_3042[[#This Row],[AVG_AUC_LYMPH]]/stats_auc_gdsc1_TCELLS_RIGHTJOIN_3042[[#This Row],[AVG_AUC_SOLIDTUMORS_y]]</f>
        <v>1.0117120362270364</v>
      </c>
      <c r="AE3" s="8">
        <v>1.9426000000000001</v>
      </c>
      <c r="AF3" s="20">
        <v>0.98302999999999996</v>
      </c>
      <c r="AG3" s="1">
        <v>0.98214000000000001</v>
      </c>
      <c r="AH3" s="1">
        <v>0.98938000000000004</v>
      </c>
      <c r="AI3" s="1">
        <v>0.95023999999999997</v>
      </c>
      <c r="AJ3" s="1">
        <v>0.99111000000000005</v>
      </c>
      <c r="AK3" s="1">
        <v>0.99004000000000003</v>
      </c>
      <c r="AL3" s="1">
        <v>0.98706000000000005</v>
      </c>
      <c r="AM3" s="1">
        <v>0.98721000000000003</v>
      </c>
      <c r="AN3" s="1">
        <v>0.98616000000000004</v>
      </c>
      <c r="AO3"/>
      <c r="AP3"/>
      <c r="AQ3"/>
      <c r="AR3"/>
      <c r="AS3"/>
      <c r="AT3"/>
    </row>
    <row r="4" spans="1:46">
      <c r="A4" s="17" t="s">
        <v>1392</v>
      </c>
      <c r="B4" s="6" t="s">
        <v>67</v>
      </c>
      <c r="C4" s="17" t="s">
        <v>1393</v>
      </c>
      <c r="D4" s="8">
        <v>-0.13686999999999999</v>
      </c>
      <c r="E4" s="8">
        <v>0.79000999999999999</v>
      </c>
      <c r="F4" s="8">
        <v>0.92688000000000004</v>
      </c>
      <c r="G4" s="13">
        <f>stats_auc_gdsc1_TCELLS_RIGHTJOIN_3042[[#This Row],[AVG_AUC_LEUK]]/stats_auc_gdsc1_TCELLS_RIGHTJOIN_3042[[#This Row],[AVG_AUC_SOLIDTUMORS_x]]</f>
        <v>0.85233255653374762</v>
      </c>
      <c r="H4" s="8">
        <v>-1.6530499999999999</v>
      </c>
      <c r="I4" s="20">
        <v>0.1222</v>
      </c>
      <c r="J4" s="26">
        <v>0.90515999999999996</v>
      </c>
      <c r="K4" s="26">
        <v>0.96411999999999998</v>
      </c>
      <c r="L4" s="26">
        <v>3.0259999999999999E-2</v>
      </c>
      <c r="M4" s="26">
        <v>0.98921999999999999</v>
      </c>
      <c r="N4" s="26">
        <v>0.97980999999999996</v>
      </c>
      <c r="O4" s="26">
        <v>0.94801999999999997</v>
      </c>
      <c r="R4" s="26">
        <v>0.76588000000000001</v>
      </c>
      <c r="S4" s="26">
        <v>0.68972999999999995</v>
      </c>
      <c r="T4" s="26">
        <v>0.89553000000000005</v>
      </c>
      <c r="V4" s="26">
        <v>0.95477000000000001</v>
      </c>
      <c r="W4" s="26">
        <v>0.96528000000000003</v>
      </c>
      <c r="X4" s="26">
        <v>0.98236999999999997</v>
      </c>
      <c r="Z4" s="27">
        <v>0.15282999999999999</v>
      </c>
      <c r="AA4" s="8">
        <v>4.7399999999999998E-2</v>
      </c>
      <c r="AB4" s="8">
        <v>0.97428000000000003</v>
      </c>
      <c r="AC4" s="8">
        <v>0.92688000000000004</v>
      </c>
      <c r="AD4" s="13">
        <f xml:space="preserve"> stats_auc_gdsc1_TCELLS_RIGHTJOIN_3042[[#This Row],[AVG_AUC_LYMPH]]/stats_auc_gdsc1_TCELLS_RIGHTJOIN_3042[[#This Row],[AVG_AUC_SOLIDTUMORS_y]]</f>
        <v>1.0511393060590368</v>
      </c>
      <c r="AE4" s="8">
        <v>6.1119300000000001</v>
      </c>
      <c r="AF4" s="20">
        <v>0.97428000000000003</v>
      </c>
      <c r="AG4" s="1">
        <v>0.83716999999999997</v>
      </c>
      <c r="AH4" s="1">
        <v>0.98916999999999999</v>
      </c>
      <c r="AI4" s="1">
        <v>0.94960999999999995</v>
      </c>
      <c r="AJ4" s="1">
        <v>0.99111000000000005</v>
      </c>
      <c r="AK4" s="1">
        <v>0.97253000000000001</v>
      </c>
      <c r="AL4" s="1">
        <v>0.95674999999999999</v>
      </c>
      <c r="AN4" s="1">
        <v>0.98648999999999998</v>
      </c>
      <c r="AO4"/>
      <c r="AP4"/>
      <c r="AQ4"/>
      <c r="AR4"/>
      <c r="AS4"/>
      <c r="AT4"/>
    </row>
    <row r="5" spans="1:46">
      <c r="A5" s="17" t="s">
        <v>1039</v>
      </c>
      <c r="B5" s="6" t="s">
        <v>67</v>
      </c>
      <c r="C5" s="17" t="s">
        <v>835</v>
      </c>
      <c r="D5" s="8">
        <v>-3.8010000000000002E-2</v>
      </c>
      <c r="E5" s="8">
        <v>0.90097000000000005</v>
      </c>
      <c r="F5" s="8">
        <v>0.93898999999999999</v>
      </c>
      <c r="G5" s="13">
        <f>stats_auc_gdsc1_TCELLS_RIGHTJOIN_3042[[#This Row],[AVG_AUC_LEUK]]/stats_auc_gdsc1_TCELLS_RIGHTJOIN_3042[[#This Row],[AVG_AUC_SOLIDTUMORS_x]]</f>
        <v>0.95950968593914743</v>
      </c>
      <c r="H5" s="8">
        <v>-0.82043999999999995</v>
      </c>
      <c r="I5" s="20">
        <v>0.42551</v>
      </c>
      <c r="J5" s="26">
        <v>0.99343999999999999</v>
      </c>
      <c r="K5" s="26">
        <v>0.98531999999999997</v>
      </c>
      <c r="L5" s="26">
        <v>0.56982999999999995</v>
      </c>
      <c r="M5" s="26">
        <v>0.98701000000000005</v>
      </c>
      <c r="O5" s="26">
        <v>0.96887999999999996</v>
      </c>
      <c r="P5" s="26">
        <v>0.98672000000000004</v>
      </c>
      <c r="R5" s="26">
        <v>0.92669999999999997</v>
      </c>
      <c r="S5" s="26">
        <v>0.98707</v>
      </c>
      <c r="T5" s="26">
        <v>0.97784000000000004</v>
      </c>
      <c r="V5" s="26">
        <v>0.97740000000000005</v>
      </c>
      <c r="W5" s="26">
        <v>0.98802999999999996</v>
      </c>
      <c r="X5" s="26">
        <v>0.96535000000000004</v>
      </c>
      <c r="Y5" s="26">
        <v>0.85879000000000005</v>
      </c>
      <c r="Z5" s="27">
        <v>0.38501999999999997</v>
      </c>
      <c r="AA5" s="8">
        <v>3.8339999999999999E-2</v>
      </c>
      <c r="AB5" s="8">
        <v>0.97733000000000003</v>
      </c>
      <c r="AC5" s="8">
        <v>0.93898999999999999</v>
      </c>
      <c r="AD5" s="13">
        <f xml:space="preserve"> stats_auc_gdsc1_TCELLS_RIGHTJOIN_3042[[#This Row],[AVG_AUC_LYMPH]]/stats_auc_gdsc1_TCELLS_RIGHTJOIN_3042[[#This Row],[AVG_AUC_SOLIDTUMORS_y]]</f>
        <v>1.0408311057625748</v>
      </c>
      <c r="AE5" s="8">
        <v>5.6460900000000001</v>
      </c>
      <c r="AF5" s="20">
        <v>0.97733000000000003</v>
      </c>
      <c r="AG5" s="1">
        <v>0.95718000000000003</v>
      </c>
      <c r="AH5" s="1">
        <v>0.98946000000000001</v>
      </c>
      <c r="AI5" s="1">
        <v>0.95491000000000004</v>
      </c>
      <c r="AJ5" s="1">
        <v>0.99106000000000005</v>
      </c>
      <c r="AK5" s="1">
        <v>0.98231000000000002</v>
      </c>
      <c r="AL5" s="1">
        <v>0.96155000000000002</v>
      </c>
      <c r="AM5" s="1">
        <v>0.98824999999999996</v>
      </c>
      <c r="AN5" s="1">
        <v>0.97377000000000002</v>
      </c>
      <c r="AO5"/>
      <c r="AP5"/>
      <c r="AQ5"/>
      <c r="AR5"/>
      <c r="AS5"/>
      <c r="AT5"/>
    </row>
    <row r="6" spans="1:46">
      <c r="A6" s="17" t="s">
        <v>448</v>
      </c>
      <c r="B6" s="6" t="s">
        <v>103</v>
      </c>
      <c r="C6" s="17" t="s">
        <v>449</v>
      </c>
      <c r="D6" s="8">
        <v>-6.2399999999999999E-3</v>
      </c>
      <c r="E6" s="8">
        <v>0.78710999999999998</v>
      </c>
      <c r="F6" s="8">
        <v>0.79335</v>
      </c>
      <c r="G6" s="13">
        <f>stats_auc_gdsc1_TCELLS_RIGHTJOIN_3042[[#This Row],[AVG_AUC_LEUK]]/stats_auc_gdsc1_TCELLS_RIGHTJOIN_3042[[#This Row],[AVG_AUC_SOLIDTUMORS_x]]</f>
        <v>0.99213461902060873</v>
      </c>
      <c r="H6" s="8">
        <v>-6.8019999999999997E-2</v>
      </c>
      <c r="I6" s="20">
        <v>0.94674999999999998</v>
      </c>
      <c r="J6" s="26">
        <v>0.98782000000000003</v>
      </c>
      <c r="K6" s="26">
        <v>0.99187999999999998</v>
      </c>
      <c r="L6" s="26">
        <v>2.555E-2</v>
      </c>
      <c r="M6" s="26">
        <v>0.98778999999999995</v>
      </c>
      <c r="O6" s="26">
        <v>0.91115999999999997</v>
      </c>
      <c r="R6" s="26">
        <v>0.60880000000000001</v>
      </c>
      <c r="S6" s="26">
        <v>0.98755999999999999</v>
      </c>
      <c r="T6" s="26">
        <v>0.89922999999999997</v>
      </c>
      <c r="V6" s="26">
        <v>0.8851</v>
      </c>
      <c r="W6" s="26">
        <v>0.96853</v>
      </c>
      <c r="X6" s="26">
        <v>0.97419999999999995</v>
      </c>
      <c r="Y6" s="26">
        <v>0.90566999999999998</v>
      </c>
      <c r="Z6" s="27">
        <v>1.6789999999999999E-2</v>
      </c>
      <c r="AA6" s="8">
        <v>0.18440000000000001</v>
      </c>
      <c r="AB6" s="8">
        <v>0.97775000000000001</v>
      </c>
      <c r="AC6" s="8">
        <v>0.79335</v>
      </c>
      <c r="AD6" s="13">
        <f xml:space="preserve"> stats_auc_gdsc1_TCELLS_RIGHTJOIN_3042[[#This Row],[AVG_AUC_LYMPH]]/stats_auc_gdsc1_TCELLS_RIGHTJOIN_3042[[#This Row],[AVG_AUC_SOLIDTUMORS_y]]</f>
        <v>1.232432091762778</v>
      </c>
      <c r="AE6" s="8">
        <v>12.162570000000001</v>
      </c>
      <c r="AF6" s="20">
        <v>0.97775000000000001</v>
      </c>
      <c r="AG6" s="1">
        <v>0.86943000000000004</v>
      </c>
      <c r="AH6" s="1">
        <v>0.98036000000000001</v>
      </c>
      <c r="AI6" s="1">
        <v>0.95872000000000002</v>
      </c>
      <c r="AJ6" s="1">
        <v>0.98270999999999997</v>
      </c>
      <c r="AK6" s="1">
        <v>0.98265000000000002</v>
      </c>
      <c r="AL6" s="1">
        <v>0.96223000000000003</v>
      </c>
      <c r="AM6" s="1">
        <v>0.99056999999999995</v>
      </c>
      <c r="AN6" s="1">
        <v>0.98699999999999999</v>
      </c>
      <c r="AO6"/>
      <c r="AP6"/>
      <c r="AQ6"/>
      <c r="AR6"/>
      <c r="AS6"/>
      <c r="AT6"/>
    </row>
    <row r="7" spans="1:46">
      <c r="A7" s="17" t="s">
        <v>310</v>
      </c>
      <c r="B7" s="6" t="s">
        <v>44</v>
      </c>
      <c r="C7" s="17" t="s">
        <v>311</v>
      </c>
      <c r="D7" s="8">
        <v>-0.13306999999999999</v>
      </c>
      <c r="E7" s="8">
        <v>0.72299999999999998</v>
      </c>
      <c r="F7" s="8">
        <v>0.85607</v>
      </c>
      <c r="G7" s="13">
        <f>stats_auc_gdsc1_TCELLS_RIGHTJOIN_3042[[#This Row],[AVG_AUC_LEUK]]/stats_auc_gdsc1_TCELLS_RIGHTJOIN_3042[[#This Row],[AVG_AUC_SOLIDTUMORS_x]]</f>
        <v>0.84455710397514216</v>
      </c>
      <c r="H7" s="8">
        <v>-4.63612</v>
      </c>
      <c r="I7" s="20">
        <v>2.5000000000000001E-4</v>
      </c>
      <c r="J7" s="26">
        <v>0.55703000000000003</v>
      </c>
      <c r="K7" s="26">
        <v>0.59101999999999999</v>
      </c>
      <c r="L7" s="26">
        <v>0.73434999999999995</v>
      </c>
      <c r="M7" s="26">
        <v>0.98531999999999997</v>
      </c>
      <c r="N7" s="26">
        <v>0.72572000000000003</v>
      </c>
      <c r="O7" s="26">
        <v>0.56896999999999998</v>
      </c>
      <c r="P7" s="26">
        <v>0.68276000000000003</v>
      </c>
      <c r="R7" s="26">
        <v>0.64376999999999995</v>
      </c>
      <c r="S7" s="26">
        <v>0.83745000000000003</v>
      </c>
      <c r="T7" s="26">
        <v>0.86445000000000005</v>
      </c>
      <c r="U7" s="26">
        <v>0.69362999999999997</v>
      </c>
      <c r="V7" s="26">
        <v>0.73597999999999997</v>
      </c>
      <c r="W7" s="26">
        <v>0.63305999999999996</v>
      </c>
      <c r="X7" s="26">
        <v>0.83774000000000004</v>
      </c>
      <c r="Y7" s="26">
        <v>0.75209000000000004</v>
      </c>
      <c r="Z7" s="27">
        <v>0.81823999999999997</v>
      </c>
      <c r="AA7" s="8">
        <v>-4.4540000000000003E-2</v>
      </c>
      <c r="AB7" s="8">
        <v>0.81152999999999997</v>
      </c>
      <c r="AC7" s="8">
        <v>0.85607</v>
      </c>
      <c r="AD7" s="13">
        <f xml:space="preserve"> stats_auc_gdsc1_TCELLS_RIGHTJOIN_3042[[#This Row],[AVG_AUC_LYMPH]]/stats_auc_gdsc1_TCELLS_RIGHTJOIN_3042[[#This Row],[AVG_AUC_SOLIDTUMORS_y]]</f>
        <v>0.94797154438305276</v>
      </c>
      <c r="AE7" s="8">
        <v>-0.67110000000000003</v>
      </c>
      <c r="AF7" s="20">
        <v>0.81152999999999997</v>
      </c>
      <c r="AG7" s="1">
        <v>0.62939999999999996</v>
      </c>
      <c r="AH7" s="1">
        <v>0.96028000000000002</v>
      </c>
      <c r="AI7" s="1">
        <v>0.54264000000000001</v>
      </c>
      <c r="AJ7" s="1">
        <v>0.90871999999999997</v>
      </c>
      <c r="AK7" s="1">
        <v>0.84447000000000005</v>
      </c>
      <c r="AL7" s="1">
        <v>0.58764000000000005</v>
      </c>
      <c r="AM7" s="1">
        <v>0.97501000000000004</v>
      </c>
      <c r="AN7" s="1">
        <v>0.86192000000000002</v>
      </c>
      <c r="AO7"/>
      <c r="AP7"/>
      <c r="AQ7"/>
      <c r="AR7"/>
      <c r="AS7"/>
      <c r="AT7"/>
    </row>
    <row r="8" spans="1:46">
      <c r="A8" s="17" t="s">
        <v>167</v>
      </c>
      <c r="B8" s="6" t="s">
        <v>44</v>
      </c>
      <c r="C8" s="17" t="s">
        <v>168</v>
      </c>
      <c r="D8" s="8">
        <v>-0.10079</v>
      </c>
      <c r="E8" s="8">
        <v>0.76968999999999999</v>
      </c>
      <c r="F8" s="8">
        <v>0.87048000000000003</v>
      </c>
      <c r="G8" s="13">
        <f>stats_auc_gdsc1_TCELLS_RIGHTJOIN_3042[[#This Row],[AVG_AUC_LEUK]]/stats_auc_gdsc1_TCELLS_RIGHTJOIN_3042[[#This Row],[AVG_AUC_SOLIDTUMORS_x]]</f>
        <v>0.88421330760040429</v>
      </c>
      <c r="H8" s="8">
        <v>-2.2571300000000001</v>
      </c>
      <c r="I8" s="20">
        <v>3.9109999999999999E-2</v>
      </c>
      <c r="J8" s="26">
        <v>0.53927999999999998</v>
      </c>
      <c r="K8" s="26">
        <v>0.76058000000000003</v>
      </c>
      <c r="L8" s="26">
        <v>0.80306999999999995</v>
      </c>
      <c r="N8" s="26">
        <v>0.67681000000000002</v>
      </c>
      <c r="O8" s="26">
        <v>0.68003999999999998</v>
      </c>
      <c r="P8" s="26">
        <v>0.98050000000000004</v>
      </c>
      <c r="Q8" s="26">
        <v>0.3548</v>
      </c>
      <c r="R8" s="26">
        <v>0.92969999999999997</v>
      </c>
      <c r="S8" s="26">
        <v>0.91047</v>
      </c>
      <c r="T8" s="26">
        <v>0.92227999999999999</v>
      </c>
      <c r="U8" s="26">
        <v>0.88158000000000003</v>
      </c>
      <c r="V8" s="26">
        <v>0.63568000000000002</v>
      </c>
      <c r="X8" s="26">
        <v>0.74883</v>
      </c>
      <c r="Y8" s="26">
        <v>0.98714999999999997</v>
      </c>
      <c r="Z8" s="27">
        <v>0.89365000000000006</v>
      </c>
      <c r="AA8" s="8">
        <v>-2.0300000000000001E-3</v>
      </c>
      <c r="AB8" s="8">
        <v>0.86845000000000006</v>
      </c>
      <c r="AC8" s="8">
        <v>0.87048000000000003</v>
      </c>
      <c r="AD8" s="13">
        <f xml:space="preserve"> stats_auc_gdsc1_TCELLS_RIGHTJOIN_3042[[#This Row],[AVG_AUC_LYMPH]]/stats_auc_gdsc1_TCELLS_RIGHTJOIN_3042[[#This Row],[AVG_AUC_SOLIDTUMORS_y]]</f>
        <v>0.99766795331311464</v>
      </c>
      <c r="AE8" s="8">
        <v>-2.7380000000000002E-2</v>
      </c>
      <c r="AF8" s="20">
        <v>0.86845000000000006</v>
      </c>
      <c r="AG8" s="1">
        <v>0.61060000000000003</v>
      </c>
      <c r="AH8" s="1">
        <v>0.94074000000000002</v>
      </c>
      <c r="AI8" s="1">
        <v>0.50287999999999999</v>
      </c>
      <c r="AJ8" s="1">
        <v>0.97084000000000004</v>
      </c>
      <c r="AK8" s="1">
        <v>0.96587999999999996</v>
      </c>
      <c r="AL8" s="1">
        <v>0.93928</v>
      </c>
      <c r="AN8" s="1">
        <v>0.8911</v>
      </c>
      <c r="AO8"/>
      <c r="AP8"/>
      <c r="AQ8"/>
      <c r="AR8"/>
      <c r="AS8"/>
      <c r="AT8"/>
    </row>
    <row r="9" spans="1:46">
      <c r="A9" s="17" t="s">
        <v>22</v>
      </c>
      <c r="B9" s="6" t="s">
        <v>22</v>
      </c>
      <c r="C9" s="17" t="s">
        <v>1450</v>
      </c>
      <c r="D9" s="8">
        <v>-4.36E-2</v>
      </c>
      <c r="E9" s="8">
        <v>0.72775999999999996</v>
      </c>
      <c r="F9" s="8">
        <v>0.77136000000000005</v>
      </c>
      <c r="G9" s="13">
        <f>stats_auc_gdsc1_TCELLS_RIGHTJOIN_3042[[#This Row],[AVG_AUC_LEUK]]/stats_auc_gdsc1_TCELLS_RIGHTJOIN_3042[[#This Row],[AVG_AUC_SOLIDTUMORS_x]]</f>
        <v>0.94347645716656281</v>
      </c>
      <c r="H9" s="8">
        <v>-1.4641299999999999</v>
      </c>
      <c r="I9" s="20">
        <v>0.1633</v>
      </c>
      <c r="J9" s="26">
        <v>0.58028000000000002</v>
      </c>
      <c r="K9" s="26">
        <v>0.66546000000000005</v>
      </c>
      <c r="L9" s="26">
        <v>0.72228000000000003</v>
      </c>
      <c r="M9" s="26">
        <v>0.71201999999999999</v>
      </c>
      <c r="O9" s="26">
        <v>0.68159999999999998</v>
      </c>
      <c r="R9" s="26">
        <v>0.85016999999999998</v>
      </c>
      <c r="S9" s="26">
        <v>0.98763000000000001</v>
      </c>
      <c r="T9" s="26">
        <v>0.74992000000000003</v>
      </c>
      <c r="V9" s="26">
        <v>0.59558999999999995</v>
      </c>
      <c r="W9" s="26">
        <v>0.62511000000000005</v>
      </c>
      <c r="X9" s="26">
        <v>0.79464000000000001</v>
      </c>
      <c r="Y9" s="26">
        <v>0.79457999999999995</v>
      </c>
      <c r="Z9" s="27">
        <v>0.71218999999999999</v>
      </c>
      <c r="AA9" s="8">
        <v>-3.1640000000000001E-2</v>
      </c>
      <c r="AB9" s="8">
        <v>0.73972000000000004</v>
      </c>
      <c r="AC9" s="8">
        <v>0.77136000000000005</v>
      </c>
      <c r="AD9" s="13">
        <f xml:space="preserve"> stats_auc_gdsc1_TCELLS_RIGHTJOIN_3042[[#This Row],[AVG_AUC_LYMPH]]/stats_auc_gdsc1_TCELLS_RIGHTJOIN_3042[[#This Row],[AVG_AUC_SOLIDTUMORS_y]]</f>
        <v>0.9589815390997718</v>
      </c>
      <c r="AE9" s="8">
        <v>-1.28745</v>
      </c>
      <c r="AF9" s="20">
        <v>0.73972000000000004</v>
      </c>
      <c r="AG9" s="1">
        <v>0.71723000000000003</v>
      </c>
      <c r="AH9" s="1">
        <v>0.77400000000000002</v>
      </c>
      <c r="AI9" s="1">
        <v>0.68723999999999996</v>
      </c>
      <c r="AJ9" s="1">
        <v>0.70337000000000005</v>
      </c>
      <c r="AK9" s="1">
        <v>0.70714999999999995</v>
      </c>
      <c r="AL9" s="1">
        <v>0.67867999999999995</v>
      </c>
      <c r="AM9" s="1">
        <v>0.78788000000000002</v>
      </c>
      <c r="AN9" s="1">
        <v>0.83972999999999998</v>
      </c>
      <c r="AO9"/>
      <c r="AP9"/>
      <c r="AQ9"/>
      <c r="AR9"/>
      <c r="AS9"/>
      <c r="AT9"/>
    </row>
    <row r="10" spans="1:46">
      <c r="A10" s="17" t="s">
        <v>22</v>
      </c>
      <c r="B10" s="6" t="s">
        <v>22</v>
      </c>
      <c r="C10" s="17" t="s">
        <v>476</v>
      </c>
      <c r="D10" s="8">
        <v>-0.34459000000000001</v>
      </c>
      <c r="E10" s="8">
        <v>0.52764</v>
      </c>
      <c r="F10" s="8">
        <v>0.87224000000000002</v>
      </c>
      <c r="G10" s="13">
        <f>stats_auc_gdsc1_TCELLS_RIGHTJOIN_3042[[#This Row],[AVG_AUC_LEUK]]/stats_auc_gdsc1_TCELLS_RIGHTJOIN_3042[[#This Row],[AVG_AUC_SOLIDTUMORS_x]]</f>
        <v>0.60492524993121155</v>
      </c>
      <c r="H10" s="8">
        <v>-7.6253700000000002</v>
      </c>
      <c r="I10" s="20">
        <v>0</v>
      </c>
      <c r="J10" s="26">
        <v>0.24030000000000001</v>
      </c>
      <c r="K10" s="26">
        <v>0.34045999999999998</v>
      </c>
      <c r="L10" s="26">
        <v>0.42648000000000003</v>
      </c>
      <c r="M10" s="26">
        <v>0.95396000000000003</v>
      </c>
      <c r="N10" s="26">
        <v>0.50156000000000001</v>
      </c>
      <c r="O10" s="26">
        <v>0.31733</v>
      </c>
      <c r="P10" s="26">
        <v>0.68017000000000005</v>
      </c>
      <c r="R10" s="26">
        <v>0.42962</v>
      </c>
      <c r="S10" s="26">
        <v>0.69157999999999997</v>
      </c>
      <c r="T10" s="26">
        <v>0.52095999999999998</v>
      </c>
      <c r="V10" s="26">
        <v>0.50009000000000003</v>
      </c>
      <c r="W10" s="26">
        <v>0.50017</v>
      </c>
      <c r="X10" s="26">
        <v>0.60067000000000004</v>
      </c>
      <c r="Y10" s="26">
        <v>0.74421999999999999</v>
      </c>
      <c r="Z10" s="27">
        <v>0.58972000000000002</v>
      </c>
      <c r="AA10" s="8">
        <v>-0.10712000000000001</v>
      </c>
      <c r="AB10" s="8">
        <v>0.76512000000000002</v>
      </c>
      <c r="AC10" s="8">
        <v>0.87224000000000002</v>
      </c>
      <c r="AD10" s="13">
        <f xml:space="preserve"> stats_auc_gdsc1_TCELLS_RIGHTJOIN_3042[[#This Row],[AVG_AUC_LYMPH]]/stats_auc_gdsc1_TCELLS_RIGHTJOIN_3042[[#This Row],[AVG_AUC_SOLIDTUMORS_y]]</f>
        <v>0.87718976428505913</v>
      </c>
      <c r="AE10" s="8">
        <v>-1.48899</v>
      </c>
      <c r="AF10" s="20">
        <v>0.76512000000000002</v>
      </c>
      <c r="AG10" s="1">
        <v>0.40500000000000003</v>
      </c>
      <c r="AH10" s="1">
        <v>0.97077000000000002</v>
      </c>
      <c r="AI10" s="1">
        <v>0.43197999999999998</v>
      </c>
      <c r="AJ10" s="1">
        <v>0.58709</v>
      </c>
      <c r="AK10" s="1">
        <v>0.85428999999999999</v>
      </c>
      <c r="AL10" s="1">
        <v>0.76829999999999998</v>
      </c>
      <c r="AM10" s="1">
        <v>0.84750999999999999</v>
      </c>
      <c r="AN10" s="1">
        <v>0.89588000000000001</v>
      </c>
      <c r="AO10"/>
      <c r="AP10"/>
      <c r="AQ10"/>
      <c r="AR10"/>
      <c r="AS10"/>
      <c r="AT10"/>
    </row>
    <row r="11" spans="1:46">
      <c r="A11" s="17" t="s">
        <v>217</v>
      </c>
      <c r="B11" s="6" t="s">
        <v>44</v>
      </c>
      <c r="C11" s="17" t="s">
        <v>283</v>
      </c>
      <c r="D11" s="8">
        <v>-0.27783000000000002</v>
      </c>
      <c r="E11" s="8">
        <v>0.64873000000000003</v>
      </c>
      <c r="F11" s="8">
        <v>0.92657</v>
      </c>
      <c r="G11" s="13">
        <f>stats_auc_gdsc1_TCELLS_RIGHTJOIN_3042[[#This Row],[AVG_AUC_LEUK]]/stats_auc_gdsc1_TCELLS_RIGHTJOIN_3042[[#This Row],[AVG_AUC_SOLIDTUMORS_x]]</f>
        <v>0.7001413816549209</v>
      </c>
      <c r="H11" s="8">
        <v>-3.7049300000000001</v>
      </c>
      <c r="I11" s="20">
        <v>2.0999999999999999E-3</v>
      </c>
      <c r="J11" s="26">
        <v>0.15393000000000001</v>
      </c>
      <c r="K11" s="26">
        <v>0.17186999999999999</v>
      </c>
      <c r="L11" s="26">
        <v>0.54862</v>
      </c>
      <c r="M11" s="26">
        <v>0.99178999999999995</v>
      </c>
      <c r="N11" s="26">
        <v>0.83909</v>
      </c>
      <c r="O11" s="26">
        <v>0.28136</v>
      </c>
      <c r="P11" s="26">
        <v>0.87566999999999995</v>
      </c>
      <c r="R11" s="26">
        <v>0.72135000000000005</v>
      </c>
      <c r="S11" s="26">
        <v>0.88821000000000006</v>
      </c>
      <c r="T11" s="26">
        <v>0.87729000000000001</v>
      </c>
      <c r="V11" s="26">
        <v>0.42008000000000001</v>
      </c>
      <c r="W11" s="26">
        <v>0.32704</v>
      </c>
      <c r="X11" s="26">
        <v>0.87305999999999995</v>
      </c>
      <c r="Y11" s="26">
        <v>0.97685</v>
      </c>
      <c r="Z11" s="27">
        <v>0.92335999999999996</v>
      </c>
      <c r="AA11" s="8">
        <v>-2.257E-2</v>
      </c>
      <c r="AB11" s="8">
        <v>0.90398999999999996</v>
      </c>
      <c r="AC11" s="8">
        <v>0.92657</v>
      </c>
      <c r="AD11" s="13">
        <f xml:space="preserve"> stats_auc_gdsc1_TCELLS_RIGHTJOIN_3042[[#This Row],[AVG_AUC_LYMPH]]/stats_auc_gdsc1_TCELLS_RIGHTJOIN_3042[[#This Row],[AVG_AUC_SOLIDTUMORS_y]]</f>
        <v>0.97563055138845411</v>
      </c>
      <c r="AE11" s="8">
        <v>-0.51937999999999995</v>
      </c>
      <c r="AF11" s="20">
        <v>0.90398999999999996</v>
      </c>
      <c r="AG11" s="1">
        <v>0.51014999999999999</v>
      </c>
      <c r="AH11" s="1">
        <v>0.98936000000000002</v>
      </c>
      <c r="AI11" s="1">
        <v>0.65544000000000002</v>
      </c>
      <c r="AJ11" s="1">
        <v>0.95928000000000002</v>
      </c>
      <c r="AK11" s="1">
        <v>0.94926999999999995</v>
      </c>
      <c r="AL11" s="1">
        <v>0.89659999999999995</v>
      </c>
      <c r="AM11" s="1">
        <v>0.90739000000000003</v>
      </c>
      <c r="AN11" s="1">
        <v>0.97060000000000002</v>
      </c>
      <c r="AO11"/>
      <c r="AP11"/>
      <c r="AQ11"/>
      <c r="AR11"/>
      <c r="AS11"/>
      <c r="AT11"/>
    </row>
    <row r="12" spans="1:46">
      <c r="A12" s="17" t="s">
        <v>406</v>
      </c>
      <c r="B12" s="6" t="s">
        <v>103</v>
      </c>
      <c r="C12" s="17" t="s">
        <v>407</v>
      </c>
      <c r="D12" s="8">
        <v>-5.3699999999999998E-3</v>
      </c>
      <c r="E12" s="8">
        <v>0.96055000000000001</v>
      </c>
      <c r="F12" s="8">
        <v>0.96591000000000005</v>
      </c>
      <c r="G12" s="13">
        <f>stats_auc_gdsc1_TCELLS_RIGHTJOIN_3042[[#This Row],[AVG_AUC_LEUK]]/stats_auc_gdsc1_TCELLS_RIGHTJOIN_3042[[#This Row],[AVG_AUC_SOLIDTUMORS_x]]</f>
        <v>0.99445082875216118</v>
      </c>
      <c r="H12" s="8">
        <v>-0.77425999999999995</v>
      </c>
      <c r="I12" s="20">
        <v>0.44957999999999998</v>
      </c>
      <c r="J12" s="26">
        <v>0.99151</v>
      </c>
      <c r="K12" s="26">
        <v>0.94203000000000003</v>
      </c>
      <c r="L12" s="26">
        <v>0.96121000000000001</v>
      </c>
      <c r="M12" s="26">
        <v>0.99090999999999996</v>
      </c>
      <c r="N12" s="26">
        <v>0.93742000000000003</v>
      </c>
      <c r="O12" s="26">
        <v>0.95821999999999996</v>
      </c>
      <c r="P12" s="26">
        <v>0.94777</v>
      </c>
      <c r="R12" s="26">
        <v>0.98099999999999998</v>
      </c>
      <c r="S12" s="26">
        <v>0.94960999999999995</v>
      </c>
      <c r="T12" s="26">
        <v>0.98453000000000002</v>
      </c>
      <c r="V12" s="26">
        <v>0.92686000000000002</v>
      </c>
      <c r="W12" s="26">
        <v>0.98075000000000001</v>
      </c>
      <c r="X12" s="26">
        <v>0.89315</v>
      </c>
      <c r="Y12" s="26">
        <v>0.96653</v>
      </c>
      <c r="Z12" s="27">
        <v>0.98602000000000001</v>
      </c>
      <c r="AA12" s="8">
        <v>-0.60385</v>
      </c>
      <c r="AB12" s="8">
        <v>0.36205999999999999</v>
      </c>
      <c r="AC12" s="8">
        <v>0.96591000000000005</v>
      </c>
      <c r="AD12" s="13">
        <f xml:space="preserve"> stats_auc_gdsc1_TCELLS_RIGHTJOIN_3042[[#This Row],[AVG_AUC_LYMPH]]/stats_auc_gdsc1_TCELLS_RIGHTJOIN_3042[[#This Row],[AVG_AUC_SOLIDTUMORS_y]]</f>
        <v>0.37483823544636663</v>
      </c>
      <c r="AE12" s="8">
        <v>-3.7554799999999999</v>
      </c>
      <c r="AF12" s="20">
        <v>0.36205999999999999</v>
      </c>
      <c r="AG12" s="1">
        <v>0.97123999999999999</v>
      </c>
      <c r="AH12" s="1">
        <v>0.24489</v>
      </c>
      <c r="AI12" s="1">
        <v>0.97189999999999999</v>
      </c>
      <c r="AJ12" s="1">
        <v>2.7060000000000001E-2</v>
      </c>
      <c r="AK12" s="1">
        <v>0.15604999999999999</v>
      </c>
      <c r="AL12" s="1">
        <v>8.6050000000000001E-2</v>
      </c>
      <c r="AM12" s="1">
        <v>6.7820000000000005E-2</v>
      </c>
      <c r="AN12" s="1">
        <v>0.98068</v>
      </c>
      <c r="AO12"/>
      <c r="AP12"/>
      <c r="AQ12"/>
      <c r="AR12"/>
      <c r="AS12"/>
      <c r="AT12"/>
    </row>
    <row r="13" spans="1:46">
      <c r="A13" s="17" t="s">
        <v>406</v>
      </c>
      <c r="B13" s="6" t="s">
        <v>103</v>
      </c>
      <c r="C13" s="17" t="s">
        <v>1259</v>
      </c>
      <c r="D13" s="8">
        <v>-1.3089999999999999E-2</v>
      </c>
      <c r="E13" s="8">
        <v>0.83164000000000005</v>
      </c>
      <c r="F13" s="8">
        <v>0.84472999999999998</v>
      </c>
      <c r="G13" s="13">
        <f>stats_auc_gdsc1_TCELLS_RIGHTJOIN_3042[[#This Row],[AVG_AUC_LEUK]]/stats_auc_gdsc1_TCELLS_RIGHTJOIN_3042[[#This Row],[AVG_AUC_SOLIDTUMORS_x]]</f>
        <v>0.98450392433085132</v>
      </c>
      <c r="H13" s="8">
        <v>-0.42716999999999999</v>
      </c>
      <c r="I13" s="20">
        <v>0.67530000000000001</v>
      </c>
      <c r="J13" s="26">
        <v>0.83674000000000004</v>
      </c>
      <c r="K13" s="26">
        <v>0.94169000000000003</v>
      </c>
      <c r="L13" s="26">
        <v>0.67544000000000004</v>
      </c>
      <c r="M13" s="26">
        <v>0.92467999999999995</v>
      </c>
      <c r="O13" s="26">
        <v>0.91813</v>
      </c>
      <c r="R13" s="26">
        <v>0.83316999999999997</v>
      </c>
      <c r="S13" s="26">
        <v>0.96579999999999999</v>
      </c>
      <c r="T13" s="26">
        <v>0.91901999999999995</v>
      </c>
      <c r="V13" s="26">
        <v>0.81903000000000004</v>
      </c>
      <c r="W13" s="26">
        <v>0.87051000000000001</v>
      </c>
      <c r="X13" s="26">
        <v>0.56852999999999998</v>
      </c>
      <c r="Y13" s="26">
        <v>0.81510000000000005</v>
      </c>
      <c r="Z13" s="27">
        <v>0.73599000000000003</v>
      </c>
      <c r="AA13" s="8">
        <v>-0.44840999999999998</v>
      </c>
      <c r="AB13" s="8">
        <v>0.39632000000000001</v>
      </c>
      <c r="AC13" s="8">
        <v>0.84472999999999998</v>
      </c>
      <c r="AD13" s="13">
        <f xml:space="preserve"> stats_auc_gdsc1_TCELLS_RIGHTJOIN_3042[[#This Row],[AVG_AUC_LYMPH]]/stats_auc_gdsc1_TCELLS_RIGHTJOIN_3042[[#This Row],[AVG_AUC_SOLIDTUMORS_y]]</f>
        <v>0.46916766304026142</v>
      </c>
      <c r="AE13" s="8">
        <v>-3.1719400000000002</v>
      </c>
      <c r="AF13" s="20">
        <v>0.39632000000000001</v>
      </c>
      <c r="AG13" s="1">
        <v>0.81916999999999995</v>
      </c>
      <c r="AH13" s="1">
        <v>0.35003000000000001</v>
      </c>
      <c r="AI13" s="1">
        <v>0.95921999999999996</v>
      </c>
      <c r="AJ13" s="1">
        <v>0.16616</v>
      </c>
      <c r="AK13" s="1">
        <v>5.7049999999999997E-2</v>
      </c>
      <c r="AL13" s="1">
        <v>7.7420000000000003E-2</v>
      </c>
      <c r="AM13" s="1">
        <v>0.28325</v>
      </c>
      <c r="AN13" s="1">
        <v>0.88109999999999999</v>
      </c>
      <c r="AO13"/>
      <c r="AP13"/>
      <c r="AQ13"/>
      <c r="AR13"/>
      <c r="AS13"/>
      <c r="AT13"/>
    </row>
    <row r="14" spans="1:46">
      <c r="A14" s="17" t="s">
        <v>236</v>
      </c>
      <c r="B14" s="6" t="s">
        <v>67</v>
      </c>
      <c r="C14" s="17" t="s">
        <v>237</v>
      </c>
      <c r="D14" s="8">
        <v>-4.249E-2</v>
      </c>
      <c r="E14" s="8">
        <v>0.92739000000000005</v>
      </c>
      <c r="F14" s="8">
        <v>0.96987999999999996</v>
      </c>
      <c r="G14" s="13">
        <f>stats_auc_gdsc1_TCELLS_RIGHTJOIN_3042[[#This Row],[AVG_AUC_LEUK]]/stats_auc_gdsc1_TCELLS_RIGHTJOIN_3042[[#This Row],[AVG_AUC_SOLIDTUMORS_x]]</f>
        <v>0.95619045655132606</v>
      </c>
      <c r="H14" s="8">
        <v>-3.2140499999999999</v>
      </c>
      <c r="I14" s="20">
        <v>5.7299999999999999E-3</v>
      </c>
      <c r="J14" s="26">
        <v>0.88890000000000002</v>
      </c>
      <c r="K14" s="26">
        <v>0.92759000000000003</v>
      </c>
      <c r="L14" s="26">
        <v>0.96260000000000001</v>
      </c>
      <c r="M14" s="26">
        <v>0.99134</v>
      </c>
      <c r="N14" s="26">
        <v>0.93972</v>
      </c>
      <c r="O14" s="26">
        <v>0.83804000000000001</v>
      </c>
      <c r="P14" s="26">
        <v>0.79935</v>
      </c>
      <c r="R14" s="26">
        <v>0.96211999999999998</v>
      </c>
      <c r="S14" s="26">
        <v>0.98889000000000005</v>
      </c>
      <c r="T14" s="26">
        <v>0.87483</v>
      </c>
      <c r="V14" s="26">
        <v>0.96957000000000004</v>
      </c>
      <c r="W14" s="26">
        <v>0.94271000000000005</v>
      </c>
      <c r="X14" s="26">
        <v>0.94345999999999997</v>
      </c>
      <c r="Y14" s="26">
        <v>0.93564999999999998</v>
      </c>
      <c r="Z14" s="27">
        <v>0.94508999999999999</v>
      </c>
      <c r="AA14" s="8">
        <v>-0.23108999999999999</v>
      </c>
      <c r="AB14" s="8">
        <v>0.73877999999999999</v>
      </c>
      <c r="AC14" s="8">
        <v>0.96987999999999996</v>
      </c>
      <c r="AD14" s="13">
        <f xml:space="preserve"> stats_auc_gdsc1_TCELLS_RIGHTJOIN_3042[[#This Row],[AVG_AUC_LYMPH]]/stats_auc_gdsc1_TCELLS_RIGHTJOIN_3042[[#This Row],[AVG_AUC_SOLIDTUMORS_y]]</f>
        <v>0.76172309976491936</v>
      </c>
      <c r="AE14" s="8">
        <v>-3.54657</v>
      </c>
      <c r="AF14" s="20">
        <v>0.73877999999999999</v>
      </c>
      <c r="AG14" s="1">
        <v>0.92830999999999997</v>
      </c>
      <c r="AH14" s="1">
        <v>0.82876000000000005</v>
      </c>
      <c r="AI14" s="1">
        <v>0.85426000000000002</v>
      </c>
      <c r="AJ14" s="1">
        <v>0.49746000000000001</v>
      </c>
      <c r="AK14" s="1">
        <v>0.69089</v>
      </c>
      <c r="AL14" s="1">
        <v>0.53698000000000001</v>
      </c>
      <c r="AM14" s="1">
        <v>0.79544999999999999</v>
      </c>
      <c r="AN14" s="1">
        <v>0.96767000000000003</v>
      </c>
      <c r="AO14"/>
      <c r="AP14"/>
      <c r="AQ14"/>
      <c r="AR14"/>
      <c r="AS14"/>
      <c r="AT14"/>
    </row>
    <row r="15" spans="1:46">
      <c r="A15" s="17" t="s">
        <v>308</v>
      </c>
      <c r="B15" s="6" t="s">
        <v>67</v>
      </c>
      <c r="C15" s="17" t="s">
        <v>309</v>
      </c>
      <c r="D15" s="8">
        <v>3.3099999999999997E-2</v>
      </c>
      <c r="E15" s="8">
        <v>0.95218000000000003</v>
      </c>
      <c r="F15" s="8">
        <v>0.91908999999999996</v>
      </c>
      <c r="G15" s="13">
        <f>stats_auc_gdsc1_TCELLS_RIGHTJOIN_3042[[#This Row],[AVG_AUC_LEUK]]/stats_auc_gdsc1_TCELLS_RIGHTJOIN_3042[[#This Row],[AVG_AUC_SOLIDTUMORS_x]]</f>
        <v>1.0360030029703293</v>
      </c>
      <c r="H15" s="8">
        <v>3.4963299999999999</v>
      </c>
      <c r="I15" s="20">
        <v>2.3500000000000001E-3</v>
      </c>
      <c r="J15" s="26">
        <v>0.96821999999999997</v>
      </c>
      <c r="K15" s="26">
        <v>0.95269000000000004</v>
      </c>
      <c r="L15" s="26">
        <v>0.90902000000000005</v>
      </c>
      <c r="M15" s="26">
        <v>0.96487000000000001</v>
      </c>
      <c r="N15" s="26">
        <v>0.97624999999999995</v>
      </c>
      <c r="O15" s="26">
        <v>0.96489999999999998</v>
      </c>
      <c r="P15" s="26">
        <v>0.94462999999999997</v>
      </c>
      <c r="R15" s="26">
        <v>0.94921999999999995</v>
      </c>
      <c r="S15" s="26">
        <v>0.98028000000000004</v>
      </c>
      <c r="T15" s="26">
        <v>0.95670999999999995</v>
      </c>
      <c r="V15" s="26">
        <v>0.97370000000000001</v>
      </c>
      <c r="W15" s="26">
        <v>0.98253999999999997</v>
      </c>
      <c r="X15" s="26">
        <v>0.97689000000000004</v>
      </c>
      <c r="Y15" s="26">
        <v>0.96075999999999995</v>
      </c>
      <c r="Z15" s="27">
        <v>0.84</v>
      </c>
      <c r="AA15" s="8">
        <v>4.7600000000000003E-2</v>
      </c>
      <c r="AB15" s="8">
        <v>0.96669000000000005</v>
      </c>
      <c r="AC15" s="8">
        <v>0.91908999999999996</v>
      </c>
      <c r="AD15" s="13">
        <f xml:space="preserve"> stats_auc_gdsc1_TCELLS_RIGHTJOIN_3042[[#This Row],[AVG_AUC_LYMPH]]/stats_auc_gdsc1_TCELLS_RIGHTJOIN_3042[[#This Row],[AVG_AUC_SOLIDTUMORS_y]]</f>
        <v>1.0517903578539642</v>
      </c>
      <c r="AE15" s="8">
        <v>4.6500399999999997</v>
      </c>
      <c r="AF15" s="20">
        <v>0.96669000000000005</v>
      </c>
      <c r="AG15" s="1">
        <v>0.93423</v>
      </c>
      <c r="AH15" s="1">
        <v>0.98036999999999996</v>
      </c>
      <c r="AI15" s="1">
        <v>0.93149999999999999</v>
      </c>
      <c r="AJ15" s="1">
        <v>0.98875000000000002</v>
      </c>
      <c r="AK15" s="1">
        <v>0.98092000000000001</v>
      </c>
      <c r="AL15" s="1">
        <v>0.97226999999999997</v>
      </c>
      <c r="AM15" s="1">
        <v>0.92832000000000003</v>
      </c>
      <c r="AN15" s="1">
        <v>0.98468</v>
      </c>
      <c r="AO15"/>
      <c r="AP15"/>
      <c r="AQ15"/>
      <c r="AR15"/>
      <c r="AS15"/>
      <c r="AT15"/>
    </row>
    <row r="16" spans="1:46">
      <c r="A16" s="17" t="s">
        <v>22</v>
      </c>
      <c r="B16" s="6" t="s">
        <v>22</v>
      </c>
      <c r="C16" s="17" t="s">
        <v>23</v>
      </c>
      <c r="D16" s="8">
        <v>-8.9569999999999997E-2</v>
      </c>
      <c r="E16" s="8">
        <v>0.78500999999999999</v>
      </c>
      <c r="F16" s="8">
        <v>0.87458999999999998</v>
      </c>
      <c r="G16" s="13">
        <f>stats_auc_gdsc1_TCELLS_RIGHTJOIN_3042[[#This Row],[AVG_AUC_LEUK]]/stats_auc_gdsc1_TCELLS_RIGHTJOIN_3042[[#This Row],[AVG_AUC_SOLIDTUMORS_x]]</f>
        <v>0.89757486365039618</v>
      </c>
      <c r="H16" s="8">
        <v>-3.4891899999999998</v>
      </c>
      <c r="I16" s="20">
        <v>2.9199999999999999E-3</v>
      </c>
      <c r="J16" s="26">
        <v>0.76968999999999999</v>
      </c>
      <c r="K16" s="26">
        <v>0.89995999999999998</v>
      </c>
      <c r="L16" s="26">
        <v>0.67910999999999999</v>
      </c>
      <c r="N16" s="26">
        <v>0.88492999999999999</v>
      </c>
      <c r="O16" s="26">
        <v>0.80718999999999996</v>
      </c>
      <c r="P16" s="26">
        <v>0.76875000000000004</v>
      </c>
      <c r="Q16" s="26">
        <v>0.78529000000000004</v>
      </c>
      <c r="R16" s="26">
        <v>0.85760000000000003</v>
      </c>
      <c r="S16" s="26">
        <v>0.87133000000000005</v>
      </c>
      <c r="T16" s="26">
        <v>0.69879000000000002</v>
      </c>
      <c r="U16" s="26">
        <v>0.98860000000000003</v>
      </c>
      <c r="V16" s="26">
        <v>0.69315000000000004</v>
      </c>
      <c r="W16" s="26">
        <v>0.76093999999999995</v>
      </c>
      <c r="X16" s="26">
        <v>0.65081</v>
      </c>
      <c r="Y16" s="26">
        <v>0.61745000000000005</v>
      </c>
      <c r="Z16" s="27">
        <v>0.69710000000000005</v>
      </c>
      <c r="AA16" s="8">
        <v>-0.13450999999999999</v>
      </c>
      <c r="AB16" s="8">
        <v>0.74007999999999996</v>
      </c>
      <c r="AC16" s="8">
        <v>0.87458999999999998</v>
      </c>
      <c r="AD16" s="13">
        <f xml:space="preserve"> stats_auc_gdsc1_TCELLS_RIGHTJOIN_3042[[#This Row],[AVG_AUC_LYMPH]]/stats_auc_gdsc1_TCELLS_RIGHTJOIN_3042[[#This Row],[AVG_AUC_SOLIDTUMORS_y]]</f>
        <v>0.84620222046901972</v>
      </c>
      <c r="AE16" s="8">
        <v>-2.7610000000000001</v>
      </c>
      <c r="AF16" s="20">
        <v>0.74007999999999996</v>
      </c>
      <c r="AG16" s="1">
        <v>0.91452999999999995</v>
      </c>
      <c r="AH16" s="1">
        <v>0.89558000000000004</v>
      </c>
      <c r="AI16" s="1">
        <v>0.59594999999999998</v>
      </c>
      <c r="AJ16" s="1">
        <v>0.69791999999999998</v>
      </c>
      <c r="AK16" s="1">
        <v>0.81130000000000002</v>
      </c>
      <c r="AL16" s="1">
        <v>0.62421000000000004</v>
      </c>
      <c r="AN16" s="1">
        <v>0.81549000000000005</v>
      </c>
      <c r="AO16"/>
      <c r="AP16"/>
      <c r="AQ16"/>
      <c r="AR16"/>
      <c r="AS16"/>
      <c r="AT16"/>
    </row>
    <row r="17" spans="1:46">
      <c r="A17" s="17" t="s">
        <v>376</v>
      </c>
      <c r="B17" s="6" t="s">
        <v>99</v>
      </c>
      <c r="C17" s="17" t="s">
        <v>377</v>
      </c>
      <c r="D17" s="8">
        <v>1.0240000000000001E-2</v>
      </c>
      <c r="E17" s="8">
        <v>0.98021999999999998</v>
      </c>
      <c r="F17" s="8">
        <v>0.96999000000000002</v>
      </c>
      <c r="G17" s="13">
        <f>stats_auc_gdsc1_TCELLS_RIGHTJOIN_3042[[#This Row],[AVG_AUC_LEUK]]/stats_auc_gdsc1_TCELLS_RIGHTJOIN_3042[[#This Row],[AVG_AUC_SOLIDTUMORS_x]]</f>
        <v>1.0105465004793863</v>
      </c>
      <c r="H17" s="8">
        <v>3.7569499999999998</v>
      </c>
      <c r="I17" s="20">
        <v>1.0499999999999999E-3</v>
      </c>
      <c r="J17" s="26">
        <v>0.99012999999999995</v>
      </c>
      <c r="K17" s="26">
        <v>0.98768999999999996</v>
      </c>
      <c r="L17" s="26">
        <v>0.98351</v>
      </c>
      <c r="M17" s="26">
        <v>0.98923000000000005</v>
      </c>
      <c r="N17" s="26">
        <v>0.98823000000000005</v>
      </c>
      <c r="O17" s="26">
        <v>0.97679000000000005</v>
      </c>
      <c r="P17" s="26">
        <v>0.95189999999999997</v>
      </c>
      <c r="Q17" s="26">
        <v>0.97307999999999995</v>
      </c>
      <c r="R17" s="26">
        <v>0.98784000000000005</v>
      </c>
      <c r="S17" s="26">
        <v>0.97882000000000002</v>
      </c>
      <c r="T17" s="26">
        <v>0.97994000000000003</v>
      </c>
      <c r="U17" s="26">
        <v>0.98436999999999997</v>
      </c>
      <c r="V17" s="26">
        <v>0.98002999999999996</v>
      </c>
      <c r="W17" s="26">
        <v>0.98770999999999998</v>
      </c>
      <c r="X17" s="26">
        <v>0.9617</v>
      </c>
      <c r="Y17" s="26">
        <v>0.96645000000000003</v>
      </c>
      <c r="Z17" s="27">
        <v>0.98882000000000003</v>
      </c>
      <c r="AA17" s="8">
        <v>5.4400000000000004E-3</v>
      </c>
      <c r="AB17" s="8">
        <v>0.97543000000000002</v>
      </c>
      <c r="AC17" s="8">
        <v>0.96999000000000002</v>
      </c>
      <c r="AD17" s="13">
        <f xml:space="preserve"> stats_auc_gdsc1_TCELLS_RIGHTJOIN_3042[[#This Row],[AVG_AUC_LYMPH]]/stats_auc_gdsc1_TCELLS_RIGHTJOIN_3042[[#This Row],[AVG_AUC_SOLIDTUMORS_y]]</f>
        <v>1.0056083052402602</v>
      </c>
      <c r="AE17" s="8">
        <v>0.72889000000000004</v>
      </c>
      <c r="AF17" s="20">
        <v>0.97543000000000002</v>
      </c>
      <c r="AG17" s="1">
        <v>0.98773999999999995</v>
      </c>
      <c r="AH17" s="1">
        <v>0.97624</v>
      </c>
      <c r="AI17" s="1">
        <v>0.93989</v>
      </c>
      <c r="AJ17" s="1">
        <v>0.99263000000000001</v>
      </c>
      <c r="AK17" s="1">
        <v>0.99063000000000001</v>
      </c>
      <c r="AL17" s="1">
        <v>0.96153</v>
      </c>
      <c r="AM17" s="1">
        <v>0.99314999999999998</v>
      </c>
      <c r="AN17" s="1">
        <v>0.97392999999999996</v>
      </c>
      <c r="AO17"/>
      <c r="AP17"/>
      <c r="AQ17"/>
      <c r="AR17"/>
      <c r="AS17"/>
      <c r="AT17"/>
    </row>
    <row r="18" spans="1:46">
      <c r="A18" s="17" t="s">
        <v>373</v>
      </c>
      <c r="B18" s="6" t="s">
        <v>19</v>
      </c>
      <c r="C18" s="17" t="s">
        <v>374</v>
      </c>
      <c r="D18" s="8">
        <v>-4.1799999999999997E-3</v>
      </c>
      <c r="E18" s="8">
        <v>0.90551999999999999</v>
      </c>
      <c r="F18" s="8">
        <v>0.90969999999999995</v>
      </c>
      <c r="G18" s="13">
        <f>stats_auc_gdsc1_TCELLS_RIGHTJOIN_3042[[#This Row],[AVG_AUC_LEUK]]/stats_auc_gdsc1_TCELLS_RIGHTJOIN_3042[[#This Row],[AVG_AUC_SOLIDTUMORS_x]]</f>
        <v>0.99540507859733984</v>
      </c>
      <c r="H18" s="8">
        <v>-0.24851000000000001</v>
      </c>
      <c r="I18" s="20">
        <v>0.80711999999999995</v>
      </c>
      <c r="J18" s="26">
        <v>0.86956999999999995</v>
      </c>
      <c r="K18" s="26">
        <v>0.98828000000000005</v>
      </c>
      <c r="L18" s="26">
        <v>0.98001000000000005</v>
      </c>
      <c r="M18" s="26">
        <v>0.98694000000000004</v>
      </c>
      <c r="N18" s="26">
        <v>0.82891999999999999</v>
      </c>
      <c r="O18" s="26">
        <v>0.92989999999999995</v>
      </c>
      <c r="R18" s="26">
        <v>0.90439000000000003</v>
      </c>
      <c r="S18" s="26">
        <v>0.86323000000000005</v>
      </c>
      <c r="T18" s="26">
        <v>0.81528999999999996</v>
      </c>
      <c r="V18" s="26">
        <v>0.91591999999999996</v>
      </c>
      <c r="W18" s="26">
        <v>0.78291999999999995</v>
      </c>
      <c r="X18" s="26">
        <v>0.97397999999999996</v>
      </c>
      <c r="Y18" s="26">
        <v>0.91747000000000001</v>
      </c>
      <c r="Z18" s="27">
        <v>0.93367999999999995</v>
      </c>
      <c r="AA18" s="8">
        <v>-1.567E-2</v>
      </c>
      <c r="AB18" s="8">
        <v>0.89402999999999999</v>
      </c>
      <c r="AC18" s="8">
        <v>0.90969999999999995</v>
      </c>
      <c r="AD18" s="13">
        <f xml:space="preserve"> stats_auc_gdsc1_TCELLS_RIGHTJOIN_3042[[#This Row],[AVG_AUC_LYMPH]]/stats_auc_gdsc1_TCELLS_RIGHTJOIN_3042[[#This Row],[AVG_AUC_SOLIDTUMORS_y]]</f>
        <v>0.98277454105749151</v>
      </c>
      <c r="AE18" s="8">
        <v>-0.73609999999999998</v>
      </c>
      <c r="AF18" s="20">
        <v>0.89402999999999999</v>
      </c>
      <c r="AG18" s="1">
        <v>0.89229000000000003</v>
      </c>
      <c r="AH18" s="1">
        <v>0.97726000000000002</v>
      </c>
      <c r="AI18" s="1">
        <v>0.92420999999999998</v>
      </c>
      <c r="AJ18" s="1">
        <v>0.92017000000000004</v>
      </c>
      <c r="AK18" s="1">
        <v>0.90173999999999999</v>
      </c>
      <c r="AL18" s="1">
        <v>0.88356000000000001</v>
      </c>
      <c r="AM18" s="1">
        <v>0.80801999999999996</v>
      </c>
      <c r="AN18" s="1">
        <v>0.84325000000000006</v>
      </c>
      <c r="AO18"/>
      <c r="AP18"/>
      <c r="AQ18"/>
      <c r="AR18"/>
      <c r="AS18"/>
      <c r="AT18"/>
    </row>
    <row r="19" spans="1:46">
      <c r="A19" s="17" t="s">
        <v>350</v>
      </c>
      <c r="B19" s="6" t="s">
        <v>33</v>
      </c>
      <c r="C19" s="17" t="s">
        <v>491</v>
      </c>
      <c r="D19" s="8">
        <v>-0.24229000000000001</v>
      </c>
      <c r="E19" s="8">
        <v>0.58152000000000004</v>
      </c>
      <c r="F19" s="8">
        <v>0.82382</v>
      </c>
      <c r="G19" s="13">
        <f>stats_auc_gdsc1_TCELLS_RIGHTJOIN_3042[[#This Row],[AVG_AUC_LEUK]]/stats_auc_gdsc1_TCELLS_RIGHTJOIN_3042[[#This Row],[AVG_AUC_SOLIDTUMORS_x]]</f>
        <v>0.70588235294117652</v>
      </c>
      <c r="H19" s="8">
        <v>-9.1492799999999992</v>
      </c>
      <c r="I19" s="20">
        <v>0</v>
      </c>
      <c r="J19" s="26">
        <v>0.44181999999999999</v>
      </c>
      <c r="K19" s="26">
        <v>0.52366999999999997</v>
      </c>
      <c r="L19" s="26">
        <v>0.45362000000000002</v>
      </c>
      <c r="M19" s="26">
        <v>0.85692000000000002</v>
      </c>
      <c r="N19" s="26">
        <v>0.62990000000000002</v>
      </c>
      <c r="O19" s="26">
        <v>0.45544000000000001</v>
      </c>
      <c r="P19" s="26">
        <v>0.60807999999999995</v>
      </c>
      <c r="R19" s="26">
        <v>0.60219999999999996</v>
      </c>
      <c r="S19" s="26">
        <v>0.63592000000000004</v>
      </c>
      <c r="T19" s="26">
        <v>0.66471999999999998</v>
      </c>
      <c r="V19" s="26">
        <v>0.63697000000000004</v>
      </c>
      <c r="W19" s="26">
        <v>0.63073999999999997</v>
      </c>
      <c r="X19" s="26">
        <v>0.57842000000000005</v>
      </c>
      <c r="Y19" s="26">
        <v>0.57130999999999998</v>
      </c>
      <c r="Z19" s="27">
        <v>0.55439000000000005</v>
      </c>
      <c r="AA19" s="8">
        <v>-0.10555</v>
      </c>
      <c r="AB19" s="8">
        <v>0.71826999999999996</v>
      </c>
      <c r="AC19" s="8">
        <v>0.82382</v>
      </c>
      <c r="AD19" s="13">
        <f xml:space="preserve"> stats_auc_gdsc1_TCELLS_RIGHTJOIN_3042[[#This Row],[AVG_AUC_LYMPH]]/stats_auc_gdsc1_TCELLS_RIGHTJOIN_3042[[#This Row],[AVG_AUC_SOLIDTUMORS_y]]</f>
        <v>0.87187735184870474</v>
      </c>
      <c r="AE19" s="8">
        <v>-3.4901300000000002</v>
      </c>
      <c r="AF19" s="20">
        <v>0.71826999999999996</v>
      </c>
      <c r="AG19" s="1">
        <v>0.46023999999999998</v>
      </c>
      <c r="AH19" s="1">
        <v>0.77598</v>
      </c>
      <c r="AI19" s="1">
        <v>0.67925000000000002</v>
      </c>
      <c r="AJ19" s="1">
        <v>0.66327000000000003</v>
      </c>
      <c r="AK19" s="1">
        <v>0.70154000000000005</v>
      </c>
      <c r="AL19" s="1">
        <v>0.60609999999999997</v>
      </c>
      <c r="AM19" s="1">
        <v>0.75892999999999999</v>
      </c>
      <c r="AN19" s="1">
        <v>0.84279000000000004</v>
      </c>
      <c r="AO19"/>
      <c r="AP19"/>
      <c r="AQ19"/>
      <c r="AR19"/>
      <c r="AS19"/>
      <c r="AT19"/>
    </row>
    <row r="20" spans="1:46">
      <c r="A20" s="17" t="s">
        <v>350</v>
      </c>
      <c r="B20" s="6" t="s">
        <v>33</v>
      </c>
      <c r="C20" s="17" t="s">
        <v>351</v>
      </c>
      <c r="D20" s="8">
        <v>-1.1979999999999999E-2</v>
      </c>
      <c r="E20" s="8">
        <v>0.93969999999999998</v>
      </c>
      <c r="F20" s="8">
        <v>0.95167999999999997</v>
      </c>
      <c r="G20" s="13">
        <f>stats_auc_gdsc1_TCELLS_RIGHTJOIN_3042[[#This Row],[AVG_AUC_LEUK]]/stats_auc_gdsc1_TCELLS_RIGHTJOIN_3042[[#This Row],[AVG_AUC_SOLIDTUMORS_x]]</f>
        <v>0.9874117350369872</v>
      </c>
      <c r="H20" s="8">
        <v>-1.3173900000000001</v>
      </c>
      <c r="I20" s="20">
        <v>0.20558999999999999</v>
      </c>
      <c r="J20" s="26">
        <v>0.97184000000000004</v>
      </c>
      <c r="K20" s="26">
        <v>0.91822000000000004</v>
      </c>
      <c r="L20" s="26">
        <v>0.98814999999999997</v>
      </c>
      <c r="N20" s="26">
        <v>0.98687999999999998</v>
      </c>
      <c r="O20" s="26">
        <v>0.94628000000000001</v>
      </c>
      <c r="P20" s="26">
        <v>0.93327000000000004</v>
      </c>
      <c r="Q20" s="26">
        <v>0.97641999999999995</v>
      </c>
      <c r="R20" s="26">
        <v>0.92869999999999997</v>
      </c>
      <c r="S20" s="26">
        <v>0.9496</v>
      </c>
      <c r="T20" s="26">
        <v>0.94889000000000001</v>
      </c>
      <c r="U20" s="26">
        <v>0.96762000000000004</v>
      </c>
      <c r="V20" s="26">
        <v>0.94625000000000004</v>
      </c>
      <c r="W20" s="26">
        <v>0.91568000000000005</v>
      </c>
      <c r="X20" s="26">
        <v>0.86963999999999997</v>
      </c>
      <c r="Y20" s="26">
        <v>0.90349000000000002</v>
      </c>
      <c r="Z20" s="27">
        <v>0.96264000000000005</v>
      </c>
      <c r="AA20" s="8">
        <v>-2.9729999999999999E-2</v>
      </c>
      <c r="AB20" s="8">
        <v>0.92195000000000005</v>
      </c>
      <c r="AC20" s="8">
        <v>0.95167999999999997</v>
      </c>
      <c r="AD20" s="13">
        <f xml:space="preserve"> stats_auc_gdsc1_TCELLS_RIGHTJOIN_3042[[#This Row],[AVG_AUC_LYMPH]]/stats_auc_gdsc1_TCELLS_RIGHTJOIN_3042[[#This Row],[AVG_AUC_SOLIDTUMORS_y]]</f>
        <v>0.96876050773369204</v>
      </c>
      <c r="AE20" s="8">
        <v>-1.5005900000000001</v>
      </c>
      <c r="AF20" s="20">
        <v>0.92195000000000005</v>
      </c>
      <c r="AG20" s="1">
        <v>0.86131999999999997</v>
      </c>
      <c r="AH20" s="1">
        <v>0.94994000000000001</v>
      </c>
      <c r="AI20" s="1">
        <v>0.85318000000000005</v>
      </c>
      <c r="AJ20" s="1">
        <v>0.88166999999999995</v>
      </c>
      <c r="AK20" s="1">
        <v>0.94459000000000004</v>
      </c>
      <c r="AL20" s="1">
        <v>0.91669</v>
      </c>
      <c r="AN20" s="1">
        <v>0.98563999999999996</v>
      </c>
      <c r="AO20"/>
      <c r="AP20"/>
      <c r="AQ20"/>
      <c r="AR20"/>
      <c r="AS20"/>
      <c r="AT20"/>
    </row>
    <row r="21" spans="1:46">
      <c r="A21" s="17" t="s">
        <v>248</v>
      </c>
      <c r="B21" s="6" t="s">
        <v>228</v>
      </c>
      <c r="C21" s="17" t="s">
        <v>249</v>
      </c>
      <c r="D21" s="8">
        <v>-0.29873</v>
      </c>
      <c r="E21" s="8">
        <v>0.57355999999999996</v>
      </c>
      <c r="F21" s="8">
        <v>0.87228000000000006</v>
      </c>
      <c r="G21" s="13">
        <f>stats_auc_gdsc1_TCELLS_RIGHTJOIN_3042[[#This Row],[AVG_AUC_LEUK]]/stats_auc_gdsc1_TCELLS_RIGHTJOIN_3042[[#This Row],[AVG_AUC_SOLIDTUMORS_x]]</f>
        <v>0.65754115650937761</v>
      </c>
      <c r="H21" s="8">
        <v>-5.0099499999999999</v>
      </c>
      <c r="I21" s="20">
        <v>1.4999999999999999E-4</v>
      </c>
      <c r="J21" s="26">
        <v>0.43744</v>
      </c>
      <c r="K21" s="26">
        <v>0.35583999999999999</v>
      </c>
      <c r="L21" s="26">
        <v>0.50271999999999994</v>
      </c>
      <c r="M21" s="26">
        <v>0.97609000000000001</v>
      </c>
      <c r="N21" s="26">
        <v>0.44933000000000001</v>
      </c>
      <c r="O21" s="26">
        <v>0.85411000000000004</v>
      </c>
      <c r="P21" s="26">
        <v>0.37076999999999999</v>
      </c>
      <c r="R21" s="26">
        <v>0.45937</v>
      </c>
      <c r="S21" s="26">
        <v>0.84885999999999995</v>
      </c>
      <c r="T21" s="26">
        <v>0.88500999999999996</v>
      </c>
      <c r="V21" s="26">
        <v>0.36459000000000003</v>
      </c>
      <c r="W21" s="26">
        <v>0.38744000000000001</v>
      </c>
      <c r="X21" s="26">
        <v>0.25729999999999997</v>
      </c>
      <c r="Y21" s="26">
        <v>0.68842999999999999</v>
      </c>
      <c r="Z21" s="27">
        <v>0.87163999999999997</v>
      </c>
      <c r="AA21" s="8">
        <v>-0.15079999999999999</v>
      </c>
      <c r="AB21" s="8">
        <v>0.72148000000000001</v>
      </c>
      <c r="AC21" s="8">
        <v>0.87228000000000006</v>
      </c>
      <c r="AD21" s="13">
        <f xml:space="preserve"> stats_auc_gdsc1_TCELLS_RIGHTJOIN_3042[[#This Row],[AVG_AUC_LYMPH]]/stats_auc_gdsc1_TCELLS_RIGHTJOIN_3042[[#This Row],[AVG_AUC_SOLIDTUMORS_y]]</f>
        <v>0.82711973219608381</v>
      </c>
      <c r="AE21" s="8">
        <v>-1.3556299999999999</v>
      </c>
      <c r="AF21" s="20">
        <v>0.72148000000000001</v>
      </c>
      <c r="AG21" s="1">
        <v>0.46795999999999999</v>
      </c>
      <c r="AH21" s="1">
        <v>0.97685999999999995</v>
      </c>
      <c r="AI21" s="1">
        <v>0.72572000000000003</v>
      </c>
      <c r="AJ21" s="1">
        <v>0.98448999999999998</v>
      </c>
      <c r="AK21" s="1">
        <v>0.39652999999999999</v>
      </c>
      <c r="AL21" s="1">
        <v>0.26939000000000002</v>
      </c>
      <c r="AM21" s="1">
        <v>0.99297999999999997</v>
      </c>
      <c r="AN21" s="1">
        <v>0.70438000000000001</v>
      </c>
      <c r="AO21"/>
      <c r="AP21"/>
      <c r="AQ21"/>
      <c r="AR21"/>
      <c r="AS21"/>
      <c r="AT21"/>
    </row>
    <row r="22" spans="1:46">
      <c r="A22" s="17" t="s">
        <v>248</v>
      </c>
      <c r="B22" s="6" t="s">
        <v>228</v>
      </c>
      <c r="C22" s="17" t="s">
        <v>1409</v>
      </c>
      <c r="D22" s="8">
        <v>-0.17668</v>
      </c>
      <c r="E22" s="8">
        <v>0.52324999999999999</v>
      </c>
      <c r="F22" s="8">
        <v>0.69993000000000005</v>
      </c>
      <c r="G22" s="13">
        <f>stats_auc_gdsc1_TCELLS_RIGHTJOIN_3042[[#This Row],[AVG_AUC_LEUK]]/stats_auc_gdsc1_TCELLS_RIGHTJOIN_3042[[#This Row],[AVG_AUC_SOLIDTUMORS_x]]</f>
        <v>0.74757475747574753</v>
      </c>
      <c r="H22" s="8">
        <v>-4.5879899999999996</v>
      </c>
      <c r="I22" s="20">
        <v>2.9E-4</v>
      </c>
      <c r="J22" s="26">
        <v>0.56523000000000001</v>
      </c>
      <c r="K22" s="26">
        <v>1.5990000000000001E-2</v>
      </c>
      <c r="L22" s="26">
        <v>0.43342000000000003</v>
      </c>
      <c r="M22" s="26">
        <v>0.78937999999999997</v>
      </c>
      <c r="N22" s="26">
        <v>0.63183999999999996</v>
      </c>
      <c r="O22" s="26">
        <v>0.47025</v>
      </c>
      <c r="P22" s="26">
        <v>0.49036999999999997</v>
      </c>
      <c r="R22" s="26">
        <v>0.55801999999999996</v>
      </c>
      <c r="S22" s="26">
        <v>0.54227000000000003</v>
      </c>
      <c r="T22" s="26">
        <v>0.46338000000000001</v>
      </c>
      <c r="U22" s="26">
        <v>0.56710000000000005</v>
      </c>
      <c r="V22" s="26">
        <v>0.64361000000000002</v>
      </c>
      <c r="W22" s="26">
        <v>0.55483000000000005</v>
      </c>
      <c r="X22" s="26">
        <v>0.58740000000000003</v>
      </c>
      <c r="Y22" s="26">
        <v>0.41891</v>
      </c>
      <c r="Z22" s="27">
        <v>0.56325999999999998</v>
      </c>
      <c r="AA22" s="8">
        <v>-6.4900000000000001E-3</v>
      </c>
      <c r="AB22" s="8">
        <v>0.69343999999999995</v>
      </c>
      <c r="AC22" s="8">
        <v>0.69993000000000005</v>
      </c>
      <c r="AD22" s="13">
        <f xml:space="preserve"> stats_auc_gdsc1_TCELLS_RIGHTJOIN_3042[[#This Row],[AVG_AUC_LYMPH]]/stats_auc_gdsc1_TCELLS_RIGHTJOIN_3042[[#This Row],[AVG_AUC_SOLIDTUMORS_y]]</f>
        <v>0.99072764419299053</v>
      </c>
      <c r="AE22" s="8">
        <v>-0.17851</v>
      </c>
      <c r="AF22" s="20">
        <v>0.69343999999999995</v>
      </c>
      <c r="AG22" s="1">
        <v>0.59994000000000003</v>
      </c>
      <c r="AH22" s="1">
        <v>0.80772999999999995</v>
      </c>
      <c r="AI22" s="1">
        <v>0.61011000000000004</v>
      </c>
      <c r="AJ22" s="1">
        <v>0.77608999999999995</v>
      </c>
      <c r="AK22" s="1">
        <v>0.65851999999999999</v>
      </c>
      <c r="AL22" s="1">
        <v>0.62792000000000003</v>
      </c>
      <c r="AM22" s="1">
        <v>0.79249000000000003</v>
      </c>
      <c r="AN22" s="1">
        <v>0.58121</v>
      </c>
      <c r="AO22"/>
      <c r="AP22"/>
      <c r="AQ22"/>
      <c r="AR22"/>
      <c r="AS22"/>
      <c r="AT22"/>
    </row>
    <row r="23" spans="1:46">
      <c r="A23" s="17" t="s">
        <v>437</v>
      </c>
      <c r="B23" s="6" t="s">
        <v>228</v>
      </c>
      <c r="C23" s="17" t="s">
        <v>438</v>
      </c>
      <c r="D23" s="8">
        <v>-0.34123999999999999</v>
      </c>
      <c r="E23" s="8">
        <v>0.50126000000000004</v>
      </c>
      <c r="F23" s="8">
        <v>0.84248999999999996</v>
      </c>
      <c r="G23" s="13">
        <f>stats_auc_gdsc1_TCELLS_RIGHTJOIN_3042[[#This Row],[AVG_AUC_LEUK]]/stats_auc_gdsc1_TCELLS_RIGHTJOIN_3042[[#This Row],[AVG_AUC_SOLIDTUMORS_x]]</f>
        <v>0.59497442106137766</v>
      </c>
      <c r="H23" s="8">
        <v>-8.1255799999999994</v>
      </c>
      <c r="I23" s="20">
        <v>0</v>
      </c>
      <c r="J23" s="26">
        <v>0.46229999999999999</v>
      </c>
      <c r="K23" s="26">
        <v>0.35815999999999998</v>
      </c>
      <c r="L23" s="26">
        <v>0.38333</v>
      </c>
      <c r="M23" s="26">
        <v>0.97138999999999998</v>
      </c>
      <c r="N23" s="26">
        <v>0.48703000000000002</v>
      </c>
      <c r="O23" s="26">
        <v>0.36684</v>
      </c>
      <c r="P23" s="26">
        <v>0.53049000000000002</v>
      </c>
      <c r="R23" s="26">
        <v>0.44449</v>
      </c>
      <c r="S23" s="26">
        <v>0.61785000000000001</v>
      </c>
      <c r="T23" s="26">
        <v>0.44400000000000001</v>
      </c>
      <c r="V23" s="26">
        <v>0.64844000000000002</v>
      </c>
      <c r="W23" s="26">
        <v>0.69626999999999994</v>
      </c>
      <c r="X23" s="26">
        <v>0.36670999999999998</v>
      </c>
      <c r="Y23" s="26">
        <v>0.49560999999999999</v>
      </c>
      <c r="Z23" s="27">
        <v>0.44955000000000001</v>
      </c>
      <c r="AA23" s="8">
        <v>-0.14846999999999999</v>
      </c>
      <c r="AB23" s="8">
        <v>0.69401999999999997</v>
      </c>
      <c r="AC23" s="8">
        <v>0.84248999999999996</v>
      </c>
      <c r="AD23" s="13">
        <f xml:space="preserve"> stats_auc_gdsc1_TCELLS_RIGHTJOIN_3042[[#This Row],[AVG_AUC_LYMPH]]/stats_auc_gdsc1_TCELLS_RIGHTJOIN_3042[[#This Row],[AVG_AUC_SOLIDTUMORS_y]]</f>
        <v>0.82377238898978034</v>
      </c>
      <c r="AE23" s="8">
        <v>-2.0264700000000002</v>
      </c>
      <c r="AF23" s="20">
        <v>0.69401999999999997</v>
      </c>
      <c r="AG23" s="1">
        <v>0.29765999999999998</v>
      </c>
      <c r="AH23" s="1">
        <v>0.71367000000000003</v>
      </c>
      <c r="AI23" s="1">
        <v>0.66125999999999996</v>
      </c>
      <c r="AJ23" s="1">
        <v>0.63917999999999997</v>
      </c>
      <c r="AK23" s="1">
        <v>0.80498000000000003</v>
      </c>
      <c r="AL23" s="1">
        <v>0.30814999999999998</v>
      </c>
      <c r="AM23" s="1">
        <v>0.85882000000000003</v>
      </c>
      <c r="AN23" s="1">
        <v>0.87209999999999999</v>
      </c>
      <c r="AO23"/>
      <c r="AP23"/>
      <c r="AQ23"/>
      <c r="AR23"/>
      <c r="AS23"/>
      <c r="AT23"/>
    </row>
    <row r="24" spans="1:46">
      <c r="A24" s="17" t="s">
        <v>22</v>
      </c>
      <c r="B24" s="6" t="s">
        <v>22</v>
      </c>
      <c r="C24" s="17" t="s">
        <v>725</v>
      </c>
      <c r="D24" s="8">
        <v>-0.15531</v>
      </c>
      <c r="E24" s="8">
        <v>0.75846000000000002</v>
      </c>
      <c r="F24" s="8">
        <v>0.91376999999999997</v>
      </c>
      <c r="G24" s="13">
        <f>stats_auc_gdsc1_TCELLS_RIGHTJOIN_3042[[#This Row],[AVG_AUC_LEUK]]/stats_auc_gdsc1_TCELLS_RIGHTJOIN_3042[[#This Row],[AVG_AUC_SOLIDTUMORS_x]]</f>
        <v>0.83003381594930892</v>
      </c>
      <c r="H24" s="8">
        <v>-5.46652</v>
      </c>
      <c r="I24" s="20">
        <v>5.0000000000000002E-5</v>
      </c>
      <c r="J24" s="26">
        <v>0.74346000000000001</v>
      </c>
      <c r="K24" s="26">
        <v>0.78315000000000001</v>
      </c>
      <c r="L24" s="26">
        <v>0.73592999999999997</v>
      </c>
      <c r="N24" s="26">
        <v>0.62753999999999999</v>
      </c>
      <c r="O24" s="26">
        <v>0.69120000000000004</v>
      </c>
      <c r="P24" s="26">
        <v>0.71238000000000001</v>
      </c>
      <c r="Q24" s="26">
        <v>0.58958999999999995</v>
      </c>
      <c r="R24" s="26">
        <v>0.92112000000000005</v>
      </c>
      <c r="S24" s="26">
        <v>0.93023999999999996</v>
      </c>
      <c r="T24" s="26">
        <v>0.90315999999999996</v>
      </c>
      <c r="U24" s="26">
        <v>0.99234999999999995</v>
      </c>
      <c r="V24" s="26">
        <v>0.72185999999999995</v>
      </c>
      <c r="W24" s="26">
        <v>0.71442000000000005</v>
      </c>
      <c r="X24" s="26">
        <v>0.71630000000000005</v>
      </c>
      <c r="Y24" s="26">
        <v>0.68757999999999997</v>
      </c>
      <c r="Z24" s="27">
        <v>0.80818999999999996</v>
      </c>
      <c r="AA24" s="8">
        <v>-4.9869999999999998E-2</v>
      </c>
      <c r="AB24" s="8">
        <v>0.8639</v>
      </c>
      <c r="AC24" s="8">
        <v>0.91376999999999997</v>
      </c>
      <c r="AD24" s="13">
        <f xml:space="preserve"> stats_auc_gdsc1_TCELLS_RIGHTJOIN_3042[[#This Row],[AVG_AUC_LYMPH]]/stats_auc_gdsc1_TCELLS_RIGHTJOIN_3042[[#This Row],[AVG_AUC_SOLIDTUMORS_y]]</f>
        <v>0.94542390317038205</v>
      </c>
      <c r="AE24" s="8">
        <v>-1.4612400000000001</v>
      </c>
      <c r="AF24" s="20">
        <v>0.8639</v>
      </c>
      <c r="AG24" s="1">
        <v>0.61529999999999996</v>
      </c>
      <c r="AH24" s="1">
        <v>0.97918000000000005</v>
      </c>
      <c r="AI24" s="1">
        <v>0.88532</v>
      </c>
      <c r="AJ24" s="1">
        <v>0.78756000000000004</v>
      </c>
      <c r="AK24" s="1">
        <v>0.93255999999999994</v>
      </c>
      <c r="AL24" s="1">
        <v>0.76629000000000003</v>
      </c>
      <c r="AN24" s="1">
        <v>0.83252000000000004</v>
      </c>
      <c r="AO24"/>
      <c r="AP24"/>
      <c r="AQ24"/>
      <c r="AR24"/>
      <c r="AS24"/>
      <c r="AT24"/>
    </row>
    <row r="25" spans="1:46">
      <c r="A25" s="17" t="s">
        <v>939</v>
      </c>
      <c r="B25" s="6" t="s">
        <v>228</v>
      </c>
      <c r="C25" s="17" t="s">
        <v>940</v>
      </c>
      <c r="D25" s="8">
        <v>-0.19647000000000001</v>
      </c>
      <c r="E25" s="8">
        <v>0.66434000000000004</v>
      </c>
      <c r="F25" s="8">
        <v>0.86080999999999996</v>
      </c>
      <c r="G25" s="13">
        <f>stats_auc_gdsc1_TCELLS_RIGHTJOIN_3042[[#This Row],[AVG_AUC_LEUK]]/stats_auc_gdsc1_TCELLS_RIGHTJOIN_3042[[#This Row],[AVG_AUC_SOLIDTUMORS_x]]</f>
        <v>0.77176148046607274</v>
      </c>
      <c r="H25" s="8">
        <v>-2.2768700000000002</v>
      </c>
      <c r="I25" s="20">
        <v>4.5359999999999998E-2</v>
      </c>
      <c r="J25" s="26">
        <v>0.33481</v>
      </c>
      <c r="L25" s="26">
        <v>0.19497999999999999</v>
      </c>
      <c r="M25" s="26">
        <v>0.90766000000000002</v>
      </c>
      <c r="O25" s="26">
        <v>0.87485999999999997</v>
      </c>
      <c r="R25" s="26">
        <v>0.88429000000000002</v>
      </c>
      <c r="S25" s="26">
        <v>0.98762000000000005</v>
      </c>
      <c r="T25" s="26">
        <v>0.86199000000000003</v>
      </c>
      <c r="V25" s="26">
        <v>0.37175000000000002</v>
      </c>
      <c r="X25" s="26">
        <v>0.76215999999999995</v>
      </c>
      <c r="Y25" s="26">
        <v>0.37919999999999998</v>
      </c>
      <c r="Z25" s="27">
        <v>0.74838000000000005</v>
      </c>
      <c r="AA25" s="8">
        <v>-0.15448000000000001</v>
      </c>
      <c r="AB25" s="8">
        <v>0.70633000000000001</v>
      </c>
      <c r="AC25" s="8">
        <v>0.86080999999999996</v>
      </c>
      <c r="AD25" s="13">
        <f xml:space="preserve"> stats_auc_gdsc1_TCELLS_RIGHTJOIN_3042[[#This Row],[AVG_AUC_LYMPH]]/stats_auc_gdsc1_TCELLS_RIGHTJOIN_3042[[#This Row],[AVG_AUC_SOLIDTUMORS_y]]</f>
        <v>0.82054111824909104</v>
      </c>
      <c r="AE25" s="8">
        <v>-1.38001</v>
      </c>
      <c r="AF25" s="20">
        <v>0.70633000000000001</v>
      </c>
      <c r="AG25" s="1"/>
      <c r="AH25" s="1">
        <v>0.98784000000000005</v>
      </c>
      <c r="AI25" s="1">
        <v>0.89300999999999997</v>
      </c>
      <c r="AJ25" s="1">
        <v>0.374</v>
      </c>
      <c r="AK25" s="1">
        <v>0.88673000000000002</v>
      </c>
      <c r="AL25" s="1">
        <v>0.36510999999999999</v>
      </c>
      <c r="AM25" s="1">
        <v>0.99102000000000001</v>
      </c>
      <c r="AN25" s="1">
        <v>0.44656000000000001</v>
      </c>
      <c r="AO25"/>
      <c r="AP25"/>
      <c r="AQ25"/>
      <c r="AR25"/>
      <c r="AS25"/>
      <c r="AT25"/>
    </row>
    <row r="26" spans="1:46">
      <c r="A26" s="17" t="s">
        <v>654</v>
      </c>
      <c r="B26" s="6" t="s">
        <v>228</v>
      </c>
      <c r="C26" s="17" t="s">
        <v>655</v>
      </c>
      <c r="D26" s="8">
        <v>-0.57959000000000005</v>
      </c>
      <c r="E26" s="8">
        <v>0.28888000000000003</v>
      </c>
      <c r="F26" s="8">
        <v>0.86846999999999996</v>
      </c>
      <c r="G26" s="13">
        <f>stats_auc_gdsc1_TCELLS_RIGHTJOIN_3042[[#This Row],[AVG_AUC_LEUK]]/stats_auc_gdsc1_TCELLS_RIGHTJOIN_3042[[#This Row],[AVG_AUC_SOLIDTUMORS_x]]</f>
        <v>0.33263094867986231</v>
      </c>
      <c r="H26" s="8">
        <v>-7.4232500000000003</v>
      </c>
      <c r="I26" s="20">
        <v>0</v>
      </c>
      <c r="J26" s="26">
        <v>3.006E-2</v>
      </c>
      <c r="K26" s="26">
        <v>1.9380000000000001E-2</v>
      </c>
      <c r="L26" s="26">
        <v>2.4930000000000001E-2</v>
      </c>
      <c r="M26" s="26">
        <v>0.95977000000000001</v>
      </c>
      <c r="N26" s="26">
        <v>4.1860000000000001E-2</v>
      </c>
      <c r="O26" s="26">
        <v>0.14144000000000001</v>
      </c>
      <c r="P26" s="26">
        <v>0.20366999999999999</v>
      </c>
      <c r="R26" s="26">
        <v>9.425E-2</v>
      </c>
      <c r="S26" s="26">
        <v>0.64781999999999995</v>
      </c>
      <c r="T26" s="26">
        <v>0.67520000000000002</v>
      </c>
      <c r="V26" s="26">
        <v>0.14007</v>
      </c>
      <c r="W26" s="26">
        <v>7.8259999999999996E-2</v>
      </c>
      <c r="X26" s="26">
        <v>0.47656999999999999</v>
      </c>
      <c r="Y26" s="26">
        <v>0.22117999999999999</v>
      </c>
      <c r="Z26" s="27">
        <v>0.77990000000000004</v>
      </c>
      <c r="AA26" s="8">
        <v>-0.10315000000000001</v>
      </c>
      <c r="AB26" s="8">
        <v>0.76532</v>
      </c>
      <c r="AC26" s="8">
        <v>0.86846999999999996</v>
      </c>
      <c r="AD26" s="13">
        <f xml:space="preserve"> stats_auc_gdsc1_TCELLS_RIGHTJOIN_3042[[#This Row],[AVG_AUC_LYMPH]]/stats_auc_gdsc1_TCELLS_RIGHTJOIN_3042[[#This Row],[AVG_AUC_SOLIDTUMORS_y]]</f>
        <v>0.88122790654829763</v>
      </c>
      <c r="AE26" s="8">
        <v>-0.75099000000000005</v>
      </c>
      <c r="AF26" s="20">
        <v>0.76532</v>
      </c>
      <c r="AG26" s="1">
        <v>8.7720000000000006E-2</v>
      </c>
      <c r="AH26" s="1">
        <v>0.98841000000000001</v>
      </c>
      <c r="AI26" s="1">
        <v>0.70926</v>
      </c>
      <c r="AJ26" s="1">
        <v>0.25513999999999998</v>
      </c>
      <c r="AK26" s="1">
        <v>0.88998999999999995</v>
      </c>
      <c r="AL26" s="1"/>
      <c r="AM26" s="1">
        <v>0.98380999999999996</v>
      </c>
      <c r="AO26"/>
      <c r="AP26"/>
      <c r="AQ26"/>
      <c r="AR26"/>
      <c r="AS26"/>
      <c r="AT26"/>
    </row>
    <row r="27" spans="1:46">
      <c r="A27" s="17" t="s">
        <v>234</v>
      </c>
      <c r="B27" s="6" t="s">
        <v>19</v>
      </c>
      <c r="C27" s="17" t="s">
        <v>235</v>
      </c>
      <c r="D27" s="8">
        <v>-7.3200000000000001E-3</v>
      </c>
      <c r="E27" s="8">
        <v>0.97170000000000001</v>
      </c>
      <c r="F27" s="8">
        <v>0.97902</v>
      </c>
      <c r="G27" s="13">
        <f>stats_auc_gdsc1_TCELLS_RIGHTJOIN_3042[[#This Row],[AVG_AUC_LEUK]]/stats_auc_gdsc1_TCELLS_RIGHTJOIN_3042[[#This Row],[AVG_AUC_SOLIDTUMORS_x]]</f>
        <v>0.99252313538027825</v>
      </c>
      <c r="H27" s="8">
        <v>-0.90419000000000005</v>
      </c>
      <c r="I27" s="20">
        <v>0.37846000000000002</v>
      </c>
      <c r="J27" s="26">
        <v>0.99450000000000005</v>
      </c>
      <c r="K27" s="26">
        <v>0.99358999999999997</v>
      </c>
      <c r="L27" s="26">
        <v>0.99129</v>
      </c>
      <c r="M27" s="26">
        <v>0.99153000000000002</v>
      </c>
      <c r="N27" s="26">
        <v>0.99475999999999998</v>
      </c>
      <c r="O27" s="26">
        <v>0.92191000000000001</v>
      </c>
      <c r="P27" s="26">
        <v>0.88546000000000002</v>
      </c>
      <c r="Q27" s="26">
        <v>0.96877999999999997</v>
      </c>
      <c r="R27" s="26">
        <v>0.98587999999999998</v>
      </c>
      <c r="S27" s="26">
        <v>0.98992000000000002</v>
      </c>
      <c r="T27" s="26">
        <v>0.96186000000000005</v>
      </c>
      <c r="U27" s="26">
        <v>0.98978999999999995</v>
      </c>
      <c r="V27" s="26">
        <v>0.99321000000000004</v>
      </c>
      <c r="W27" s="26">
        <v>0.89773000000000003</v>
      </c>
      <c r="X27" s="26">
        <v>0.98921000000000003</v>
      </c>
      <c r="Y27" s="26">
        <v>0.98360000000000003</v>
      </c>
      <c r="Z27" s="27">
        <v>0.99121999999999999</v>
      </c>
      <c r="AA27" s="8">
        <v>3.1099999999999999E-3</v>
      </c>
      <c r="AB27" s="8">
        <v>0.98211999999999999</v>
      </c>
      <c r="AC27" s="8">
        <v>0.97902</v>
      </c>
      <c r="AD27" s="13">
        <f xml:space="preserve"> stats_auc_gdsc1_TCELLS_RIGHTJOIN_3042[[#This Row],[AVG_AUC_LYMPH]]/stats_auc_gdsc1_TCELLS_RIGHTJOIN_3042[[#This Row],[AVG_AUC_SOLIDTUMORS_y]]</f>
        <v>1.0031664317378604</v>
      </c>
      <c r="AE27" s="8">
        <v>0.55810000000000004</v>
      </c>
      <c r="AF27" s="20">
        <v>0.98211999999999999</v>
      </c>
      <c r="AG27" s="1">
        <v>0.96633999999999998</v>
      </c>
      <c r="AH27" s="1">
        <v>0.98938000000000004</v>
      </c>
      <c r="AI27" s="1">
        <v>0.95065999999999995</v>
      </c>
      <c r="AJ27" s="1">
        <v>0.98579000000000006</v>
      </c>
      <c r="AK27" s="1">
        <v>0.99131999999999998</v>
      </c>
      <c r="AL27" s="1">
        <v>0.97819999999999996</v>
      </c>
      <c r="AM27" s="1">
        <v>0.99297000000000002</v>
      </c>
      <c r="AN27" s="1">
        <v>0.98653999999999997</v>
      </c>
      <c r="AO27"/>
      <c r="AP27"/>
      <c r="AQ27"/>
      <c r="AR27"/>
      <c r="AS27"/>
      <c r="AT27"/>
    </row>
    <row r="28" spans="1:46">
      <c r="A28" s="17" t="s">
        <v>246</v>
      </c>
      <c r="B28" s="6" t="s">
        <v>103</v>
      </c>
      <c r="C28" s="17" t="s">
        <v>247</v>
      </c>
      <c r="D28" s="8">
        <v>-5.8099999999999999E-2</v>
      </c>
      <c r="E28" s="8">
        <v>0.90954999999999997</v>
      </c>
      <c r="F28" s="8">
        <v>0.96765999999999996</v>
      </c>
      <c r="G28" s="13">
        <f>stats_auc_gdsc1_TCELLS_RIGHTJOIN_3042[[#This Row],[AVG_AUC_LEUK]]/stats_auc_gdsc1_TCELLS_RIGHTJOIN_3042[[#This Row],[AVG_AUC_SOLIDTUMORS_x]]</f>
        <v>0.93994791559018664</v>
      </c>
      <c r="H28" s="8">
        <v>-4.3385899999999999</v>
      </c>
      <c r="I28" s="20">
        <v>5.6999999999999998E-4</v>
      </c>
      <c r="J28" s="26">
        <v>0.94399</v>
      </c>
      <c r="K28" s="26">
        <v>0.90097000000000005</v>
      </c>
      <c r="L28" s="26">
        <v>0.76761999999999997</v>
      </c>
      <c r="M28" s="26">
        <v>0.98521999999999998</v>
      </c>
      <c r="N28" s="26">
        <v>0.89395000000000002</v>
      </c>
      <c r="O28" s="26">
        <v>0.88948000000000005</v>
      </c>
      <c r="P28" s="26">
        <v>0.94011</v>
      </c>
      <c r="R28" s="26">
        <v>0.90452999999999995</v>
      </c>
      <c r="S28" s="26">
        <v>0.96440999999999999</v>
      </c>
      <c r="T28" s="26">
        <v>0.84255999999999998</v>
      </c>
      <c r="V28" s="26">
        <v>0.91798000000000002</v>
      </c>
      <c r="W28" s="26">
        <v>0.93106999999999995</v>
      </c>
      <c r="X28" s="26">
        <v>0.94930000000000003</v>
      </c>
      <c r="Y28" s="26">
        <v>0.88707000000000003</v>
      </c>
      <c r="Z28" s="27">
        <v>0.96140000000000003</v>
      </c>
      <c r="AA28" s="8">
        <v>-1.7389999999999999E-2</v>
      </c>
      <c r="AB28" s="8">
        <v>0.95025999999999999</v>
      </c>
      <c r="AC28" s="8">
        <v>0.96765999999999996</v>
      </c>
      <c r="AD28" s="13">
        <f xml:space="preserve"> stats_auc_gdsc1_TCELLS_RIGHTJOIN_3042[[#This Row],[AVG_AUC_LYMPH]]/stats_auc_gdsc1_TCELLS_RIGHTJOIN_3042[[#This Row],[AVG_AUC_SOLIDTUMORS_y]]</f>
        <v>0.98201847756443383</v>
      </c>
      <c r="AE28" s="8">
        <v>-0.99626000000000003</v>
      </c>
      <c r="AF28" s="20">
        <v>0.95025999999999999</v>
      </c>
      <c r="AG28" s="1">
        <v>0.87321000000000004</v>
      </c>
      <c r="AH28" s="1">
        <v>0.96547000000000005</v>
      </c>
      <c r="AI28" s="1">
        <v>0.87805</v>
      </c>
      <c r="AJ28" s="1">
        <v>0.99106000000000005</v>
      </c>
      <c r="AK28" s="1">
        <v>0.98792000000000002</v>
      </c>
      <c r="AL28" s="1">
        <v>0.93206</v>
      </c>
      <c r="AM28" s="1">
        <v>0.99282000000000004</v>
      </c>
      <c r="AN28" s="1">
        <v>0.90446000000000004</v>
      </c>
      <c r="AO28"/>
      <c r="AP28"/>
      <c r="AQ28"/>
      <c r="AR28"/>
      <c r="AS28"/>
      <c r="AT28"/>
    </row>
    <row r="29" spans="1:46">
      <c r="A29" s="17" t="s">
        <v>1445</v>
      </c>
      <c r="B29" s="6" t="s">
        <v>26</v>
      </c>
      <c r="C29" s="17" t="s">
        <v>1398</v>
      </c>
      <c r="D29" s="8">
        <v>-0.13941999999999999</v>
      </c>
      <c r="E29" s="8">
        <v>0.48509000000000002</v>
      </c>
      <c r="F29" s="8">
        <v>0.62451000000000001</v>
      </c>
      <c r="G29" s="13">
        <f>stats_auc_gdsc1_TCELLS_RIGHTJOIN_3042[[#This Row],[AVG_AUC_LEUK]]/stats_auc_gdsc1_TCELLS_RIGHTJOIN_3042[[#This Row],[AVG_AUC_SOLIDTUMORS_x]]</f>
        <v>0.77675297433187618</v>
      </c>
      <c r="H29" s="8">
        <v>-2.6723599999999998</v>
      </c>
      <c r="I29" s="20">
        <v>1.77E-2</v>
      </c>
      <c r="J29" s="26">
        <v>0.31829000000000002</v>
      </c>
      <c r="K29" s="26">
        <v>0.34676000000000001</v>
      </c>
      <c r="L29" s="26">
        <v>0.45743</v>
      </c>
      <c r="M29" s="26">
        <v>0.96467999999999998</v>
      </c>
      <c r="N29" s="26">
        <v>0.45745999999999998</v>
      </c>
      <c r="O29" s="26">
        <v>0.42383999999999999</v>
      </c>
      <c r="R29" s="26">
        <v>0.51497000000000004</v>
      </c>
      <c r="S29" s="26">
        <v>0.55293999999999999</v>
      </c>
      <c r="T29" s="26">
        <v>0.49026999999999998</v>
      </c>
      <c r="V29" s="26">
        <v>0.31819999999999998</v>
      </c>
      <c r="W29" s="26">
        <v>0.30759999999999998</v>
      </c>
      <c r="X29" s="26">
        <v>0.49420999999999998</v>
      </c>
      <c r="Y29" s="26">
        <v>0.42187999999999998</v>
      </c>
      <c r="Z29" s="27">
        <v>0.30377999999999999</v>
      </c>
      <c r="AA29" s="8">
        <v>-0.1</v>
      </c>
      <c r="AB29" s="8">
        <v>0.52451000000000003</v>
      </c>
      <c r="AC29" s="8">
        <v>0.62451000000000001</v>
      </c>
      <c r="AD29" s="13">
        <f xml:space="preserve"> stats_auc_gdsc1_TCELLS_RIGHTJOIN_3042[[#This Row],[AVG_AUC_LYMPH]]/stats_auc_gdsc1_TCELLS_RIGHTJOIN_3042[[#This Row],[AVG_AUC_SOLIDTUMORS_y]]</f>
        <v>0.83987446157787704</v>
      </c>
      <c r="AE29" s="8">
        <v>-1.8446100000000001</v>
      </c>
      <c r="AF29" s="20">
        <v>0.52451000000000003</v>
      </c>
      <c r="AG29" s="1">
        <v>0.90403999999999995</v>
      </c>
      <c r="AH29" s="1">
        <v>0.69237000000000004</v>
      </c>
      <c r="AI29" s="1">
        <v>0.67806999999999995</v>
      </c>
      <c r="AJ29" s="1">
        <v>0.60360999999999998</v>
      </c>
      <c r="AK29" s="1">
        <v>0.41715999999999998</v>
      </c>
      <c r="AL29" s="1">
        <v>0.30336999999999997</v>
      </c>
      <c r="AM29" s="1">
        <v>0.49002000000000001</v>
      </c>
      <c r="AN29" s="1">
        <v>0.48696</v>
      </c>
      <c r="AO29"/>
      <c r="AP29"/>
      <c r="AQ29"/>
      <c r="AR29"/>
      <c r="AS29"/>
      <c r="AT29"/>
    </row>
    <row r="30" spans="1:46">
      <c r="A30" s="17" t="s">
        <v>22</v>
      </c>
      <c r="B30" s="6" t="s">
        <v>22</v>
      </c>
      <c r="C30" s="17" t="s">
        <v>112</v>
      </c>
      <c r="D30" s="8">
        <v>-0.21865999999999999</v>
      </c>
      <c r="E30" s="8">
        <v>0.76092000000000004</v>
      </c>
      <c r="F30" s="8">
        <v>0.97958000000000001</v>
      </c>
      <c r="G30" s="13">
        <f>stats_auc_gdsc1_TCELLS_RIGHTJOIN_3042[[#This Row],[AVG_AUC_LEUK]]/stats_auc_gdsc1_TCELLS_RIGHTJOIN_3042[[#This Row],[AVG_AUC_SOLIDTUMORS_x]]</f>
        <v>0.7767818861144572</v>
      </c>
      <c r="H30" s="8">
        <v>-5.6348399999999996</v>
      </c>
      <c r="I30" s="20">
        <v>4.0000000000000003E-5</v>
      </c>
      <c r="J30" s="26">
        <v>0.52497000000000005</v>
      </c>
      <c r="K30" s="26">
        <v>0.71243999999999996</v>
      </c>
      <c r="L30" s="26">
        <v>0.71026999999999996</v>
      </c>
      <c r="M30" s="26">
        <v>0.99275000000000002</v>
      </c>
      <c r="N30" s="26">
        <v>0.83055999999999996</v>
      </c>
      <c r="O30" s="26">
        <v>0.82816000000000001</v>
      </c>
      <c r="P30" s="26">
        <v>0.48870999999999998</v>
      </c>
      <c r="R30" s="26">
        <v>0.85099999999999998</v>
      </c>
      <c r="S30" s="26">
        <v>0.78810999999999998</v>
      </c>
      <c r="T30" s="26">
        <v>0.48968</v>
      </c>
      <c r="U30" s="26">
        <v>0.76420999999999994</v>
      </c>
      <c r="V30" s="26">
        <v>0.75871999999999995</v>
      </c>
      <c r="W30" s="26">
        <v>0.65700999999999998</v>
      </c>
      <c r="X30" s="26">
        <v>0.98428000000000004</v>
      </c>
      <c r="Y30" s="26">
        <v>0.93828</v>
      </c>
      <c r="Z30" s="27">
        <v>0.68045999999999995</v>
      </c>
      <c r="AA30" s="8">
        <v>5.5300000000000002E-3</v>
      </c>
      <c r="AB30" s="8">
        <v>0.98511000000000004</v>
      </c>
      <c r="AC30" s="8">
        <v>0.97958000000000001</v>
      </c>
      <c r="AD30" s="13">
        <f xml:space="preserve"> stats_auc_gdsc1_TCELLS_RIGHTJOIN_3042[[#This Row],[AVG_AUC_LYMPH]]/stats_auc_gdsc1_TCELLS_RIGHTJOIN_3042[[#This Row],[AVG_AUC_SOLIDTUMORS_y]]</f>
        <v>1.0056452765470916</v>
      </c>
      <c r="AE30" s="8">
        <v>1.47268</v>
      </c>
      <c r="AF30" s="20">
        <v>0.98511000000000004</v>
      </c>
      <c r="AG30" s="1">
        <v>0.93601999999999996</v>
      </c>
      <c r="AH30" s="1">
        <v>0.98929999999999996</v>
      </c>
      <c r="AI30" s="1">
        <v>0.96435999999999999</v>
      </c>
      <c r="AJ30" s="1">
        <v>0.99111000000000005</v>
      </c>
      <c r="AK30" s="1">
        <v>0.99131000000000002</v>
      </c>
      <c r="AL30" s="1">
        <v>0.98599999999999999</v>
      </c>
      <c r="AM30" s="1">
        <v>0.99175999999999997</v>
      </c>
      <c r="AN30" s="1">
        <v>0.98192999999999997</v>
      </c>
      <c r="AO30"/>
      <c r="AP30"/>
      <c r="AQ30"/>
      <c r="AR30"/>
      <c r="AS30"/>
      <c r="AT30"/>
    </row>
    <row r="31" spans="1:46">
      <c r="A31" s="17" t="s">
        <v>341</v>
      </c>
      <c r="B31" s="6" t="s">
        <v>19</v>
      </c>
      <c r="C31" s="17" t="s">
        <v>342</v>
      </c>
      <c r="D31" s="8">
        <v>-0.1545</v>
      </c>
      <c r="E31" s="8">
        <v>0.62741999999999998</v>
      </c>
      <c r="F31" s="8">
        <v>0.78190999999999999</v>
      </c>
      <c r="G31" s="13">
        <f>stats_auc_gdsc1_TCELLS_RIGHTJOIN_3042[[#This Row],[AVG_AUC_LEUK]]/stats_auc_gdsc1_TCELLS_RIGHTJOIN_3042[[#This Row],[AVG_AUC_SOLIDTUMORS_x]]</f>
        <v>0.80241971582407179</v>
      </c>
      <c r="H31" s="8">
        <v>-2.75156</v>
      </c>
      <c r="I31" s="20">
        <v>1.5389999999999999E-2</v>
      </c>
      <c r="J31" s="26">
        <v>0.30529000000000001</v>
      </c>
      <c r="K31" s="26">
        <v>0.92886999999999997</v>
      </c>
      <c r="L31" s="26">
        <v>0.49486999999999998</v>
      </c>
      <c r="O31" s="26">
        <v>0.50941000000000003</v>
      </c>
      <c r="P31" s="26">
        <v>0.85438999999999998</v>
      </c>
      <c r="Q31" s="26">
        <v>0.30875000000000002</v>
      </c>
      <c r="R31" s="26">
        <v>0.71636999999999995</v>
      </c>
      <c r="S31" s="26">
        <v>0.71379000000000004</v>
      </c>
      <c r="T31" s="26">
        <v>0.83565</v>
      </c>
      <c r="U31" s="26">
        <v>0.70691000000000004</v>
      </c>
      <c r="V31" s="26">
        <v>0.43226999999999999</v>
      </c>
      <c r="X31" s="26">
        <v>0.62177000000000004</v>
      </c>
      <c r="Y31" s="26">
        <v>0.72545999999999999</v>
      </c>
      <c r="Z31" s="27">
        <v>0.34223999999999999</v>
      </c>
      <c r="AA31" s="8">
        <v>4.3499999999999997E-2</v>
      </c>
      <c r="AB31" s="8">
        <v>0.82540999999999998</v>
      </c>
      <c r="AC31" s="8">
        <v>0.78190999999999999</v>
      </c>
      <c r="AD31" s="13">
        <f xml:space="preserve"> stats_auc_gdsc1_TCELLS_RIGHTJOIN_3042[[#This Row],[AVG_AUC_LYMPH]]/stats_auc_gdsc1_TCELLS_RIGHTJOIN_3042[[#This Row],[AVG_AUC_SOLIDTUMORS_y]]</f>
        <v>1.0556330012405519</v>
      </c>
      <c r="AE31" s="8">
        <v>1.11127</v>
      </c>
      <c r="AF31" s="20">
        <v>0.82540999999999998</v>
      </c>
      <c r="AG31" s="1">
        <v>0.91518999999999995</v>
      </c>
      <c r="AH31" s="1">
        <v>0.93935999999999997</v>
      </c>
      <c r="AI31" s="1">
        <v>0.81442999999999999</v>
      </c>
      <c r="AJ31" s="1">
        <v>0.82333999999999996</v>
      </c>
      <c r="AK31" s="1">
        <v>0.91103999999999996</v>
      </c>
      <c r="AL31" s="1">
        <v>0.79242000000000001</v>
      </c>
      <c r="AN31" s="1">
        <v>0.67184999999999995</v>
      </c>
      <c r="AO31"/>
      <c r="AP31"/>
      <c r="AQ31"/>
      <c r="AR31"/>
      <c r="AS31"/>
      <c r="AT31"/>
    </row>
    <row r="32" spans="1:46">
      <c r="A32" s="17" t="s">
        <v>341</v>
      </c>
      <c r="B32" s="6" t="s">
        <v>26</v>
      </c>
      <c r="C32" s="17" t="s">
        <v>1316</v>
      </c>
      <c r="D32" s="8">
        <v>-0.25009999999999999</v>
      </c>
      <c r="E32" s="8">
        <v>0.68115999999999999</v>
      </c>
      <c r="F32" s="8">
        <v>0.93125000000000002</v>
      </c>
      <c r="G32" s="13">
        <f>stats_auc_gdsc1_TCELLS_RIGHTJOIN_3042[[#This Row],[AVG_AUC_LEUK]]/stats_auc_gdsc1_TCELLS_RIGHTJOIN_3042[[#This Row],[AVG_AUC_SOLIDTUMORS_x]]</f>
        <v>0.73144697986577178</v>
      </c>
      <c r="H32" s="8">
        <v>-5.7249699999999999</v>
      </c>
      <c r="I32" s="20">
        <v>3.0000000000000001E-5</v>
      </c>
      <c r="J32" s="26">
        <v>0.53805999999999998</v>
      </c>
      <c r="K32" s="26">
        <v>0.97180999999999995</v>
      </c>
      <c r="L32" s="26">
        <v>0.83814999999999995</v>
      </c>
      <c r="N32" s="26">
        <v>0.64839999999999998</v>
      </c>
      <c r="O32" s="26">
        <v>0.36896000000000001</v>
      </c>
      <c r="P32" s="26">
        <v>0.74134</v>
      </c>
      <c r="Q32" s="26">
        <v>0.46556999999999998</v>
      </c>
      <c r="R32" s="26">
        <v>0.45900000000000002</v>
      </c>
      <c r="S32" s="26">
        <v>0.9</v>
      </c>
      <c r="T32" s="26">
        <v>0.81103999999999998</v>
      </c>
      <c r="U32" s="26">
        <v>0.80149999999999999</v>
      </c>
      <c r="V32" s="26">
        <v>0.61846000000000001</v>
      </c>
      <c r="W32" s="26">
        <v>0.61226999999999998</v>
      </c>
      <c r="X32" s="26">
        <v>0.46887000000000001</v>
      </c>
      <c r="Y32" s="26">
        <v>0.66859000000000002</v>
      </c>
      <c r="Z32" s="27">
        <v>0.76417000000000002</v>
      </c>
      <c r="AA32" s="8">
        <v>-0.40289000000000003</v>
      </c>
      <c r="AB32" s="8">
        <v>0.52836000000000005</v>
      </c>
      <c r="AC32" s="8">
        <v>0.93125000000000002</v>
      </c>
      <c r="AD32" s="13">
        <f xml:space="preserve"> stats_auc_gdsc1_TCELLS_RIGHTJOIN_3042[[#This Row],[AVG_AUC_LYMPH]]/stats_auc_gdsc1_TCELLS_RIGHTJOIN_3042[[#This Row],[AVG_AUC_SOLIDTUMORS_y]]</f>
        <v>0.56736644295302019</v>
      </c>
      <c r="AE32" s="8">
        <v>-5.7081499999999998</v>
      </c>
      <c r="AF32" s="20">
        <v>0.52836000000000005</v>
      </c>
      <c r="AG32" s="1">
        <v>0.90347</v>
      </c>
      <c r="AH32" s="1">
        <v>0.78708</v>
      </c>
      <c r="AI32" s="1">
        <v>0.67451000000000005</v>
      </c>
      <c r="AJ32" s="1">
        <v>0.31935000000000002</v>
      </c>
      <c r="AK32" s="1">
        <v>0.51739999999999997</v>
      </c>
      <c r="AL32" s="1">
        <v>0.43142999999999998</v>
      </c>
      <c r="AN32" s="1">
        <v>0.44041000000000002</v>
      </c>
      <c r="AO32"/>
      <c r="AP32"/>
      <c r="AQ32"/>
      <c r="AR32"/>
      <c r="AS32"/>
      <c r="AT32"/>
    </row>
    <row r="33" spans="1:46">
      <c r="A33" s="17" t="s">
        <v>29</v>
      </c>
      <c r="B33" s="6" t="s">
        <v>19</v>
      </c>
      <c r="C33" s="17" t="s">
        <v>30</v>
      </c>
      <c r="D33" s="8">
        <v>-0.10765</v>
      </c>
      <c r="E33" s="8">
        <v>0.74346000000000001</v>
      </c>
      <c r="F33" s="8">
        <v>0.85111000000000003</v>
      </c>
      <c r="G33" s="13">
        <f>stats_auc_gdsc1_TCELLS_RIGHTJOIN_3042[[#This Row],[AVG_AUC_LEUK]]/stats_auc_gdsc1_TCELLS_RIGHTJOIN_3042[[#This Row],[AVG_AUC_SOLIDTUMORS_x]]</f>
        <v>0.87351811164244342</v>
      </c>
      <c r="H33" s="8">
        <v>-2.81969</v>
      </c>
      <c r="I33" s="20">
        <v>1.26E-2</v>
      </c>
      <c r="J33" s="26">
        <v>0.61963000000000001</v>
      </c>
      <c r="K33" s="26">
        <v>0.81084999999999996</v>
      </c>
      <c r="L33" s="26">
        <v>0.92318</v>
      </c>
      <c r="M33" s="26">
        <v>0.87846000000000002</v>
      </c>
      <c r="N33" s="26">
        <v>0.67862999999999996</v>
      </c>
      <c r="O33" s="26">
        <v>0.62783</v>
      </c>
      <c r="P33" s="26">
        <v>0.91964000000000001</v>
      </c>
      <c r="R33" s="26">
        <v>0.79620000000000002</v>
      </c>
      <c r="S33" s="26">
        <v>0.69220000000000004</v>
      </c>
      <c r="T33" s="26">
        <v>0.67181000000000002</v>
      </c>
      <c r="V33" s="26">
        <v>0.54915000000000003</v>
      </c>
      <c r="W33" s="26">
        <v>0.75468000000000002</v>
      </c>
      <c r="X33" s="26">
        <v>0.38163000000000002</v>
      </c>
      <c r="Y33" s="26">
        <v>0.89720999999999995</v>
      </c>
      <c r="Z33" s="27">
        <v>0.83431999999999995</v>
      </c>
      <c r="AA33" s="8">
        <v>-0.34410000000000002</v>
      </c>
      <c r="AB33" s="8">
        <v>0.50700999999999996</v>
      </c>
      <c r="AC33" s="8">
        <v>0.85111000000000003</v>
      </c>
      <c r="AD33" s="13">
        <f xml:space="preserve"> stats_auc_gdsc1_TCELLS_RIGHTJOIN_3042[[#This Row],[AVG_AUC_LYMPH]]/stats_auc_gdsc1_TCELLS_RIGHTJOIN_3042[[#This Row],[AVG_AUC_SOLIDTUMORS_y]]</f>
        <v>0.59570443303450782</v>
      </c>
      <c r="AE33" s="8">
        <v>-3.1021299999999998</v>
      </c>
      <c r="AF33" s="20">
        <v>0.50700999999999996</v>
      </c>
      <c r="AG33" s="1">
        <v>0.8599</v>
      </c>
      <c r="AH33" s="1">
        <v>0.28133000000000002</v>
      </c>
      <c r="AI33" s="1">
        <v>0.64534000000000002</v>
      </c>
      <c r="AJ33" s="1">
        <v>0.13277</v>
      </c>
      <c r="AK33" s="1">
        <v>0.70843</v>
      </c>
      <c r="AL33" s="1">
        <v>0.29698000000000002</v>
      </c>
      <c r="AM33" s="1">
        <v>0.50722</v>
      </c>
      <c r="AN33" s="1">
        <v>0.97701000000000005</v>
      </c>
      <c r="AO33"/>
      <c r="AP33"/>
      <c r="AQ33"/>
      <c r="AR33"/>
      <c r="AS33"/>
      <c r="AT33"/>
    </row>
    <row r="34" spans="1:46">
      <c r="A34" s="17" t="s">
        <v>225</v>
      </c>
      <c r="B34" s="6" t="s">
        <v>19</v>
      </c>
      <c r="C34" s="17" t="s">
        <v>226</v>
      </c>
      <c r="D34" s="8">
        <v>-6.368E-2</v>
      </c>
      <c r="E34" s="8">
        <v>0.90541000000000005</v>
      </c>
      <c r="F34" s="8">
        <v>0.96909000000000001</v>
      </c>
      <c r="G34" s="13">
        <f>stats_auc_gdsc1_TCELLS_RIGHTJOIN_3042[[#This Row],[AVG_AUC_LEUK]]/stats_auc_gdsc1_TCELLS_RIGHTJOIN_3042[[#This Row],[AVG_AUC_SOLIDTUMORS_x]]</f>
        <v>0.93428886893890151</v>
      </c>
      <c r="H34" s="8">
        <v>-3.18573</v>
      </c>
      <c r="I34" s="20">
        <v>6.1000000000000004E-3</v>
      </c>
      <c r="J34" s="26">
        <v>0.96264000000000005</v>
      </c>
      <c r="K34" s="26">
        <v>0.96082000000000001</v>
      </c>
      <c r="L34" s="26">
        <v>0.94464999999999999</v>
      </c>
      <c r="M34" s="26">
        <v>0.96435999999999999</v>
      </c>
      <c r="N34" s="26">
        <v>0.90458000000000005</v>
      </c>
      <c r="O34" s="26">
        <v>0.89358000000000004</v>
      </c>
      <c r="P34" s="26">
        <v>0.94267999999999996</v>
      </c>
      <c r="R34" s="26">
        <v>0.98082999999999998</v>
      </c>
      <c r="S34" s="26">
        <v>0.97177000000000002</v>
      </c>
      <c r="T34" s="26">
        <v>0.79761000000000004</v>
      </c>
      <c r="V34" s="26">
        <v>0.92171999999999998</v>
      </c>
      <c r="W34" s="26">
        <v>0.96536999999999995</v>
      </c>
      <c r="X34" s="26">
        <v>0.78925000000000001</v>
      </c>
      <c r="Y34" s="26">
        <v>0.69725999999999999</v>
      </c>
      <c r="Z34" s="27">
        <v>0.88792000000000004</v>
      </c>
      <c r="AA34" s="8">
        <v>-7.0180000000000006E-2</v>
      </c>
      <c r="AB34" s="8">
        <v>0.89890999999999999</v>
      </c>
      <c r="AC34" s="8">
        <v>0.96909000000000001</v>
      </c>
      <c r="AD34" s="13">
        <f xml:space="preserve"> stats_auc_gdsc1_TCELLS_RIGHTJOIN_3042[[#This Row],[AVG_AUC_LYMPH]]/stats_auc_gdsc1_TCELLS_RIGHTJOIN_3042[[#This Row],[AVG_AUC_SOLIDTUMORS_y]]</f>
        <v>0.92758154557368255</v>
      </c>
      <c r="AE34" s="8">
        <v>-2.2740900000000002</v>
      </c>
      <c r="AF34" s="20">
        <v>0.89890999999999999</v>
      </c>
      <c r="AG34" s="1">
        <v>0.90154000000000001</v>
      </c>
      <c r="AH34" s="1">
        <v>0.80342999999999998</v>
      </c>
      <c r="AI34" s="1">
        <v>0.83462999999999998</v>
      </c>
      <c r="AJ34" s="1">
        <v>0.82984000000000002</v>
      </c>
      <c r="AK34" s="1">
        <v>0.99021999999999999</v>
      </c>
      <c r="AL34" s="1">
        <v>0.87544999999999995</v>
      </c>
      <c r="AM34" s="1">
        <v>0.98585999999999996</v>
      </c>
      <c r="AN34" s="1">
        <v>0.97294999999999998</v>
      </c>
      <c r="AO34"/>
      <c r="AP34"/>
      <c r="AQ34"/>
      <c r="AR34"/>
      <c r="AS34"/>
      <c r="AT34"/>
    </row>
    <row r="35" spans="1:46">
      <c r="A35" s="17" t="s">
        <v>22</v>
      </c>
      <c r="B35" s="6" t="s">
        <v>22</v>
      </c>
      <c r="C35" s="17" t="s">
        <v>1395</v>
      </c>
      <c r="D35" s="8">
        <v>-3.1009999999999999E-2</v>
      </c>
      <c r="E35" s="8">
        <v>0.94359999999999999</v>
      </c>
      <c r="F35" s="8">
        <v>0.97460999999999998</v>
      </c>
      <c r="G35" s="13">
        <f>stats_auc_gdsc1_TCELLS_RIGHTJOIN_3042[[#This Row],[AVG_AUC_LEUK]]/stats_auc_gdsc1_TCELLS_RIGHTJOIN_3042[[#This Row],[AVG_AUC_SOLIDTUMORS_x]]</f>
        <v>0.96818214465273289</v>
      </c>
      <c r="H35" s="8">
        <v>-1.30514</v>
      </c>
      <c r="I35" s="20">
        <v>0.21018000000000001</v>
      </c>
      <c r="J35" s="26">
        <v>0.98977000000000004</v>
      </c>
      <c r="K35" s="26">
        <v>0.88641999999999999</v>
      </c>
      <c r="L35" s="26">
        <v>0.64510999999999996</v>
      </c>
      <c r="M35" s="26">
        <v>0.98921999999999999</v>
      </c>
      <c r="N35" s="26">
        <v>0.99051999999999996</v>
      </c>
      <c r="O35" s="26">
        <v>0.98804000000000003</v>
      </c>
      <c r="P35" s="26">
        <v>0.74861999999999995</v>
      </c>
      <c r="R35" s="26">
        <v>0.98043000000000002</v>
      </c>
      <c r="S35" s="26">
        <v>0.98712</v>
      </c>
      <c r="T35" s="26">
        <v>0.97418000000000005</v>
      </c>
      <c r="U35" s="26">
        <v>0.99148000000000003</v>
      </c>
      <c r="V35" s="26">
        <v>0.96096999999999999</v>
      </c>
      <c r="W35" s="26">
        <v>0.97889000000000004</v>
      </c>
      <c r="X35" s="26">
        <v>0.98231999999999997</v>
      </c>
      <c r="Y35" s="26">
        <v>0.98441999999999996</v>
      </c>
      <c r="Z35" s="27">
        <v>0.99065000000000003</v>
      </c>
      <c r="AA35" s="8">
        <v>8.3099999999999997E-3</v>
      </c>
      <c r="AB35" s="8">
        <v>0.98292000000000002</v>
      </c>
      <c r="AC35" s="8">
        <v>0.97460999999999998</v>
      </c>
      <c r="AD35" s="13">
        <f xml:space="preserve"> stats_auc_gdsc1_TCELLS_RIGHTJOIN_3042[[#This Row],[AVG_AUC_LYMPH]]/stats_auc_gdsc1_TCELLS_RIGHTJOIN_3042[[#This Row],[AVG_AUC_SOLIDTUMORS_y]]</f>
        <v>1.0085264875180842</v>
      </c>
      <c r="AE35" s="8">
        <v>1.51037</v>
      </c>
      <c r="AF35" s="20">
        <v>0.98292000000000002</v>
      </c>
      <c r="AG35" s="1">
        <v>0.97306999999999999</v>
      </c>
      <c r="AH35" s="1">
        <v>0.98948000000000003</v>
      </c>
      <c r="AI35" s="1">
        <v>0.98197999999999996</v>
      </c>
      <c r="AJ35" s="1">
        <v>0.98719000000000001</v>
      </c>
      <c r="AK35" s="1">
        <v>0.98997000000000002</v>
      </c>
      <c r="AL35" s="1">
        <v>0.95201000000000002</v>
      </c>
      <c r="AM35" s="1">
        <v>0.99326000000000003</v>
      </c>
      <c r="AN35" s="1">
        <v>0.98655000000000004</v>
      </c>
      <c r="AO35"/>
      <c r="AP35"/>
      <c r="AQ35"/>
      <c r="AR35"/>
      <c r="AS35"/>
      <c r="AT35"/>
    </row>
    <row r="36" spans="1:46">
      <c r="A36" s="17" t="s">
        <v>288</v>
      </c>
      <c r="B36" s="6" t="s">
        <v>176</v>
      </c>
      <c r="C36" s="17" t="s">
        <v>289</v>
      </c>
      <c r="D36" s="8">
        <v>-0.35541</v>
      </c>
      <c r="E36" s="8">
        <v>0.53561999999999999</v>
      </c>
      <c r="F36" s="8">
        <v>0.89104000000000005</v>
      </c>
      <c r="G36" s="13">
        <f>stats_auc_gdsc1_TCELLS_RIGHTJOIN_3042[[#This Row],[AVG_AUC_LEUK]]/stats_auc_gdsc1_TCELLS_RIGHTJOIN_3042[[#This Row],[AVG_AUC_SOLIDTUMORS_x]]</f>
        <v>0.60111779493625417</v>
      </c>
      <c r="H36" s="8">
        <v>-6.4296899999999999</v>
      </c>
      <c r="I36" s="20">
        <v>1.0000000000000001E-5</v>
      </c>
      <c r="J36" s="26">
        <v>0.40311999999999998</v>
      </c>
      <c r="K36" s="26">
        <v>0.15989999999999999</v>
      </c>
      <c r="L36" s="26">
        <v>0.40458</v>
      </c>
      <c r="N36" s="26">
        <v>0.39964</v>
      </c>
      <c r="O36" s="26">
        <v>0.69328999999999996</v>
      </c>
      <c r="P36" s="26">
        <v>0.55084999999999995</v>
      </c>
      <c r="Q36" s="26">
        <v>0.53420999999999996</v>
      </c>
      <c r="R36" s="26">
        <v>0.79735</v>
      </c>
      <c r="S36" s="26">
        <v>0.74375999999999998</v>
      </c>
      <c r="T36" s="26">
        <v>0.49856</v>
      </c>
      <c r="U36" s="26">
        <v>0.94147000000000003</v>
      </c>
      <c r="V36" s="26">
        <v>0.51478999999999997</v>
      </c>
      <c r="W36" s="26">
        <v>0.38407999999999998</v>
      </c>
      <c r="X36" s="26">
        <v>0.22899</v>
      </c>
      <c r="Y36" s="26">
        <v>0.46157999999999999</v>
      </c>
      <c r="Z36" s="27">
        <v>0.97253999999999996</v>
      </c>
      <c r="AA36" s="8">
        <v>-1.427E-2</v>
      </c>
      <c r="AB36" s="8">
        <v>0.87677000000000005</v>
      </c>
      <c r="AC36" s="8">
        <v>0.89104000000000005</v>
      </c>
      <c r="AD36" s="13">
        <f xml:space="preserve"> stats_auc_gdsc1_TCELLS_RIGHTJOIN_3042[[#This Row],[AVG_AUC_LYMPH]]/stats_auc_gdsc1_TCELLS_RIGHTJOIN_3042[[#This Row],[AVG_AUC_SOLIDTUMORS_y]]</f>
        <v>0.9839850062847908</v>
      </c>
      <c r="AE36" s="8">
        <v>-0.30782999999999999</v>
      </c>
      <c r="AF36" s="20">
        <v>0.87677000000000005</v>
      </c>
      <c r="AG36" s="1">
        <v>0.41689999999999999</v>
      </c>
      <c r="AH36" s="1">
        <v>0.94191999999999998</v>
      </c>
      <c r="AI36" s="1">
        <v>0.82089000000000001</v>
      </c>
      <c r="AJ36" s="1">
        <v>0.97765000000000002</v>
      </c>
      <c r="AK36" s="1">
        <v>0.94938999999999996</v>
      </c>
      <c r="AL36" s="1">
        <v>0.67515000000000003</v>
      </c>
      <c r="AN36" s="1">
        <v>0.89559999999999995</v>
      </c>
      <c r="AO36"/>
      <c r="AP36"/>
      <c r="AQ36"/>
      <c r="AR36"/>
      <c r="AS36"/>
      <c r="AT36"/>
    </row>
    <row r="37" spans="1:46">
      <c r="A37" s="17" t="s">
        <v>22</v>
      </c>
      <c r="B37" s="6" t="s">
        <v>22</v>
      </c>
      <c r="C37" s="17" t="s">
        <v>945</v>
      </c>
      <c r="D37" s="8">
        <v>-0.25411</v>
      </c>
      <c r="E37" s="8">
        <v>0.13417999999999999</v>
      </c>
      <c r="F37" s="8">
        <v>0.38829000000000002</v>
      </c>
      <c r="G37" s="13">
        <f>stats_auc_gdsc1_TCELLS_RIGHTJOIN_3042[[#This Row],[AVG_AUC_LEUK]]/stats_auc_gdsc1_TCELLS_RIGHTJOIN_3042[[#This Row],[AVG_AUC_SOLIDTUMORS_x]]</f>
        <v>0.3455664580596976</v>
      </c>
      <c r="H37" s="8">
        <v>-11.21256</v>
      </c>
      <c r="I37" s="20">
        <v>0</v>
      </c>
      <c r="J37" s="26">
        <v>2.5520000000000001E-2</v>
      </c>
      <c r="K37" s="26">
        <v>3.1329999999999997E-2</v>
      </c>
      <c r="L37" s="26">
        <v>0.1014</v>
      </c>
      <c r="N37" s="26">
        <v>0.15704000000000001</v>
      </c>
      <c r="O37" s="26">
        <v>9.7269999999999995E-2</v>
      </c>
      <c r="R37" s="26">
        <v>0.18683</v>
      </c>
      <c r="S37" s="26">
        <v>0.26033000000000001</v>
      </c>
      <c r="T37" s="26">
        <v>0.11509999999999999</v>
      </c>
      <c r="V37" s="26">
        <v>0.10571999999999999</v>
      </c>
      <c r="W37" s="26">
        <v>0.10448</v>
      </c>
      <c r="X37" s="26">
        <v>0.28136</v>
      </c>
      <c r="Y37" s="26">
        <v>0.21973000000000001</v>
      </c>
      <c r="Z37" s="27">
        <v>0.13658999999999999</v>
      </c>
      <c r="AA37" s="8">
        <v>-3.5409999999999997E-2</v>
      </c>
      <c r="AB37" s="8">
        <v>0.35288000000000003</v>
      </c>
      <c r="AC37" s="8">
        <v>0.38829000000000002</v>
      </c>
      <c r="AD37" s="13">
        <f xml:space="preserve"> stats_auc_gdsc1_TCELLS_RIGHTJOIN_3042[[#This Row],[AVG_AUC_LYMPH]]/stats_auc_gdsc1_TCELLS_RIGHTJOIN_3042[[#This Row],[AVG_AUC_SOLIDTUMORS_y]]</f>
        <v>0.90880527440830305</v>
      </c>
      <c r="AE37" s="8">
        <v>-0.34825</v>
      </c>
      <c r="AF37" s="20">
        <v>0.35288000000000003</v>
      </c>
      <c r="AG37" s="1">
        <v>5.5820000000000002E-2</v>
      </c>
      <c r="AH37" s="1">
        <v>0.78835</v>
      </c>
      <c r="AI37" s="1">
        <v>0.49027999999999999</v>
      </c>
      <c r="AJ37" s="1">
        <v>0.28652</v>
      </c>
      <c r="AK37" s="1">
        <v>0.2437</v>
      </c>
      <c r="AL37" s="1">
        <v>0.1071</v>
      </c>
      <c r="AN37" s="1">
        <v>0.20133000000000001</v>
      </c>
      <c r="AO37"/>
      <c r="AP37"/>
      <c r="AQ37"/>
      <c r="AR37"/>
      <c r="AS37"/>
      <c r="AT37"/>
    </row>
    <row r="38" spans="1:46">
      <c r="A38" s="17" t="s">
        <v>22</v>
      </c>
      <c r="B38" s="6" t="s">
        <v>22</v>
      </c>
      <c r="C38" s="17" t="s">
        <v>1183</v>
      </c>
      <c r="D38" s="8">
        <v>3.8000000000000002E-4</v>
      </c>
      <c r="E38" s="8">
        <v>0.58620000000000005</v>
      </c>
      <c r="F38" s="8">
        <v>0.58582000000000001</v>
      </c>
      <c r="G38" s="13">
        <f>stats_auc_gdsc1_TCELLS_RIGHTJOIN_3042[[#This Row],[AVG_AUC_LEUK]]/stats_auc_gdsc1_TCELLS_RIGHTJOIN_3042[[#This Row],[AVG_AUC_SOLIDTUMORS_x]]</f>
        <v>1.0006486634119696</v>
      </c>
      <c r="H38" s="8">
        <v>1.5270000000000001E-2</v>
      </c>
      <c r="I38" s="20">
        <v>0.98799000000000003</v>
      </c>
      <c r="J38" s="26">
        <v>0.50507000000000002</v>
      </c>
      <c r="K38" s="26">
        <v>0.48254000000000002</v>
      </c>
      <c r="L38" s="26">
        <v>0.65444999999999998</v>
      </c>
      <c r="N38" s="26">
        <v>0.61656999999999995</v>
      </c>
      <c r="O38" s="26">
        <v>0.55452999999999997</v>
      </c>
      <c r="P38" s="26">
        <v>0.61480000000000001</v>
      </c>
      <c r="Q38" s="26">
        <v>0.38349</v>
      </c>
      <c r="R38" s="26">
        <v>0.66669999999999996</v>
      </c>
      <c r="S38" s="26">
        <v>0.74</v>
      </c>
      <c r="T38" s="26">
        <v>0.73236000000000001</v>
      </c>
      <c r="U38" s="26">
        <v>0.63268000000000002</v>
      </c>
      <c r="V38" s="26">
        <v>0.51766000000000001</v>
      </c>
      <c r="W38" s="26">
        <v>0.41241</v>
      </c>
      <c r="X38" s="26">
        <v>0.58420000000000005</v>
      </c>
      <c r="Y38" s="26">
        <v>0.61016999999999999</v>
      </c>
      <c r="Z38" s="27">
        <v>0.59206000000000003</v>
      </c>
      <c r="AA38" s="8">
        <v>1.2970000000000001E-2</v>
      </c>
      <c r="AB38" s="8">
        <v>0.59879000000000004</v>
      </c>
      <c r="AC38" s="8">
        <v>0.58582000000000001</v>
      </c>
      <c r="AD38" s="13">
        <f xml:space="preserve"> stats_auc_gdsc1_TCELLS_RIGHTJOIN_3042[[#This Row],[AVG_AUC_LYMPH]]/stats_auc_gdsc1_TCELLS_RIGHTJOIN_3042[[#This Row],[AVG_AUC_SOLIDTUMORS_y]]</f>
        <v>1.022139906455908</v>
      </c>
      <c r="AE38" s="8">
        <v>0.31635999999999997</v>
      </c>
      <c r="AF38" s="20">
        <v>0.59879000000000004</v>
      </c>
      <c r="AG38" s="1">
        <v>0.66571000000000002</v>
      </c>
      <c r="AH38" s="1">
        <v>0.62463000000000002</v>
      </c>
      <c r="AI38" s="1">
        <v>0.65275000000000005</v>
      </c>
      <c r="AJ38" s="1">
        <v>0.43508000000000002</v>
      </c>
      <c r="AK38" s="1">
        <v>0.72372000000000003</v>
      </c>
      <c r="AL38" s="1">
        <v>0.61475000000000002</v>
      </c>
      <c r="AN38" s="1">
        <v>0.54178999999999999</v>
      </c>
      <c r="AO38"/>
      <c r="AP38"/>
      <c r="AQ38"/>
      <c r="AR38"/>
      <c r="AS38"/>
      <c r="AT38"/>
    </row>
    <row r="39" spans="1:46">
      <c r="A39" s="17" t="s">
        <v>1050</v>
      </c>
      <c r="B39" s="6" t="s">
        <v>144</v>
      </c>
      <c r="C39" s="17" t="s">
        <v>1051</v>
      </c>
      <c r="D39" s="8">
        <v>-1.7819999999999999E-2</v>
      </c>
      <c r="E39" s="8">
        <v>0.95399999999999996</v>
      </c>
      <c r="F39" s="8">
        <v>0.97180999999999995</v>
      </c>
      <c r="G39" s="13">
        <f>stats_auc_gdsc1_TCELLS_RIGHTJOIN_3042[[#This Row],[AVG_AUC_LEUK]]/stats_auc_gdsc1_TCELLS_RIGHTJOIN_3042[[#This Row],[AVG_AUC_SOLIDTUMORS_x]]</f>
        <v>0.98167337236702645</v>
      </c>
      <c r="H39" s="8">
        <v>-0.64541000000000004</v>
      </c>
      <c r="I39" s="20">
        <v>0.52981999999999996</v>
      </c>
      <c r="J39" s="26">
        <v>0.99297000000000002</v>
      </c>
      <c r="K39" s="26">
        <v>0.99092000000000002</v>
      </c>
      <c r="L39" s="26">
        <v>0.59955000000000003</v>
      </c>
      <c r="M39" s="26">
        <v>0.98923000000000005</v>
      </c>
      <c r="O39" s="26">
        <v>0.99045000000000005</v>
      </c>
      <c r="R39" s="26">
        <v>0.98836999999999997</v>
      </c>
      <c r="S39" s="26">
        <v>0.95940999999999999</v>
      </c>
      <c r="T39" s="26">
        <v>0.98899999999999999</v>
      </c>
      <c r="V39" s="26">
        <v>0.99007000000000001</v>
      </c>
      <c r="W39" s="26">
        <v>0.98663000000000001</v>
      </c>
      <c r="X39" s="26">
        <v>0.96631</v>
      </c>
      <c r="Y39" s="26">
        <v>0.94189999999999996</v>
      </c>
      <c r="Z39" s="27">
        <v>0.9909</v>
      </c>
      <c r="AA39" s="8">
        <v>1.387E-2</v>
      </c>
      <c r="AB39" s="8">
        <v>0.98568</v>
      </c>
      <c r="AC39" s="8">
        <v>0.97180999999999995</v>
      </c>
      <c r="AD39" s="13">
        <f xml:space="preserve"> stats_auc_gdsc1_TCELLS_RIGHTJOIN_3042[[#This Row],[AVG_AUC_LYMPH]]/stats_auc_gdsc1_TCELLS_RIGHTJOIN_3042[[#This Row],[AVG_AUC_SOLIDTUMORS_y]]</f>
        <v>1.0142723371852522</v>
      </c>
      <c r="AE39" s="8">
        <v>5.4784800000000002</v>
      </c>
      <c r="AF39" s="20">
        <v>0.98568</v>
      </c>
      <c r="AG39" s="1">
        <v>0.98024</v>
      </c>
      <c r="AH39" s="1">
        <v>0.98382000000000003</v>
      </c>
      <c r="AI39" s="1">
        <v>0.97585999999999995</v>
      </c>
      <c r="AJ39" s="1">
        <v>0.99111000000000005</v>
      </c>
      <c r="AK39" s="1">
        <v>0.98633999999999999</v>
      </c>
      <c r="AL39" s="1">
        <v>0.98399000000000003</v>
      </c>
      <c r="AM39" s="1">
        <v>0.99143999999999999</v>
      </c>
      <c r="AN39" s="1">
        <v>0.98721000000000003</v>
      </c>
      <c r="AO39"/>
      <c r="AP39"/>
      <c r="AQ39"/>
      <c r="AR39"/>
      <c r="AS39"/>
      <c r="AT39"/>
    </row>
    <row r="40" spans="1:46">
      <c r="A40" s="17" t="s">
        <v>22</v>
      </c>
      <c r="B40" s="6" t="s">
        <v>22</v>
      </c>
      <c r="C40" s="17" t="s">
        <v>1475</v>
      </c>
      <c r="D40" s="8">
        <v>-0.12161</v>
      </c>
      <c r="E40" s="8">
        <v>0.10398</v>
      </c>
      <c r="F40" s="8">
        <v>0.22558</v>
      </c>
      <c r="G40" s="13">
        <f>stats_auc_gdsc1_TCELLS_RIGHTJOIN_3042[[#This Row],[AVG_AUC_LEUK]]/stats_auc_gdsc1_TCELLS_RIGHTJOIN_3042[[#This Row],[AVG_AUC_SOLIDTUMORS_x]]</f>
        <v>0.46094511924816028</v>
      </c>
      <c r="H40" s="8">
        <v>-3.1524999999999999</v>
      </c>
      <c r="I40" s="20">
        <v>5.7999999999999996E-3</v>
      </c>
      <c r="J40" s="26">
        <v>1.247E-2</v>
      </c>
      <c r="K40" s="26">
        <v>0.32332</v>
      </c>
      <c r="L40" s="26">
        <v>0.42050999999999999</v>
      </c>
      <c r="M40" s="26">
        <v>5.6570000000000002E-2</v>
      </c>
      <c r="N40" s="26">
        <v>0.11465</v>
      </c>
      <c r="O40" s="26">
        <v>2.3390000000000001E-2</v>
      </c>
      <c r="P40" s="26">
        <v>2.9100000000000001E-2</v>
      </c>
      <c r="R40" s="26">
        <v>3.2320000000000002E-2</v>
      </c>
      <c r="S40" s="26">
        <v>2.708E-2</v>
      </c>
      <c r="T40" s="26">
        <v>0.44723000000000002</v>
      </c>
      <c r="V40" s="26">
        <v>1.821E-2</v>
      </c>
      <c r="W40" s="26">
        <v>6.5939999999999999E-2</v>
      </c>
      <c r="X40" s="26">
        <v>2.664E-2</v>
      </c>
      <c r="Y40" s="26">
        <v>2.615E-2</v>
      </c>
      <c r="Z40" s="27">
        <v>2.128E-2</v>
      </c>
      <c r="AA40" s="8">
        <v>-6.3710000000000003E-2</v>
      </c>
      <c r="AB40" s="8">
        <v>0.16187000000000001</v>
      </c>
      <c r="AC40" s="8">
        <v>0.22558</v>
      </c>
      <c r="AD40" s="13">
        <f xml:space="preserve"> stats_auc_gdsc1_TCELLS_RIGHTJOIN_3042[[#This Row],[AVG_AUC_LYMPH]]/stats_auc_gdsc1_TCELLS_RIGHTJOIN_3042[[#This Row],[AVG_AUC_SOLIDTUMORS_y]]</f>
        <v>0.71757247982977224</v>
      </c>
      <c r="AE40" s="8">
        <v>-0.46573999999999999</v>
      </c>
      <c r="AF40" s="20">
        <v>0.16187000000000001</v>
      </c>
      <c r="AG40" s="1">
        <v>1.8780000000000002E-2</v>
      </c>
      <c r="AH40" s="1">
        <v>2.5260000000000001E-2</v>
      </c>
      <c r="AI40" s="1">
        <v>5.1090000000000003E-2</v>
      </c>
      <c r="AJ40" s="1">
        <v>1.8010000000000002E-2</v>
      </c>
      <c r="AK40" s="1">
        <v>1.9879999999999998E-2</v>
      </c>
      <c r="AL40" s="1">
        <v>2.181E-2</v>
      </c>
      <c r="AM40" s="1">
        <v>1.6889999999999999E-2</v>
      </c>
      <c r="AN40" s="1">
        <v>0.98016000000000003</v>
      </c>
      <c r="AO40"/>
      <c r="AP40"/>
      <c r="AQ40"/>
      <c r="AR40"/>
      <c r="AS40"/>
      <c r="AT40"/>
    </row>
    <row r="41" spans="1:46">
      <c r="A41" s="17" t="s">
        <v>1429</v>
      </c>
      <c r="B41" s="6" t="s">
        <v>19</v>
      </c>
      <c r="C41" s="17" t="s">
        <v>1430</v>
      </c>
      <c r="D41" s="8">
        <v>-5.101E-2</v>
      </c>
      <c r="E41" s="8">
        <v>0.64422999999999997</v>
      </c>
      <c r="F41" s="8">
        <v>0.69523999999999997</v>
      </c>
      <c r="G41" s="13">
        <f>stats_auc_gdsc1_TCELLS_RIGHTJOIN_3042[[#This Row],[AVG_AUC_LEUK]]/stats_auc_gdsc1_TCELLS_RIGHTJOIN_3042[[#This Row],[AVG_AUC_SOLIDTUMORS_x]]</f>
        <v>0.92662965306944367</v>
      </c>
      <c r="H41" s="8">
        <v>-2.2629299999999999</v>
      </c>
      <c r="I41" s="20">
        <v>3.7319999999999999E-2</v>
      </c>
      <c r="J41" s="26">
        <v>0.69910000000000005</v>
      </c>
      <c r="K41" s="26">
        <v>0.59672000000000003</v>
      </c>
      <c r="L41" s="26">
        <v>0.59796000000000005</v>
      </c>
      <c r="M41" s="26">
        <v>0.79766000000000004</v>
      </c>
      <c r="N41" s="26">
        <v>0.77144000000000001</v>
      </c>
      <c r="O41" s="26">
        <v>0.69523000000000001</v>
      </c>
      <c r="P41" s="26">
        <v>0.44552999999999998</v>
      </c>
      <c r="R41" s="26">
        <v>0.61428000000000005</v>
      </c>
      <c r="S41" s="26">
        <v>0.74809999999999999</v>
      </c>
      <c r="T41" s="26">
        <v>0.63990999999999998</v>
      </c>
      <c r="U41" s="26">
        <v>0.50502000000000002</v>
      </c>
      <c r="V41" s="26">
        <v>0.60851</v>
      </c>
      <c r="W41" s="26">
        <v>0.59469000000000005</v>
      </c>
      <c r="X41" s="26">
        <v>0.70970999999999995</v>
      </c>
      <c r="Y41" s="26">
        <v>0.61677999999999999</v>
      </c>
      <c r="Z41" s="27">
        <v>0.71113999999999999</v>
      </c>
      <c r="AA41" s="8">
        <v>-4.0840000000000001E-2</v>
      </c>
      <c r="AB41" s="8">
        <v>0.65439999999999998</v>
      </c>
      <c r="AC41" s="8">
        <v>0.69523999999999997</v>
      </c>
      <c r="AD41" s="13">
        <f xml:space="preserve"> stats_auc_gdsc1_TCELLS_RIGHTJOIN_3042[[#This Row],[AVG_AUC_LYMPH]]/stats_auc_gdsc1_TCELLS_RIGHTJOIN_3042[[#This Row],[AVG_AUC_SOLIDTUMORS_y]]</f>
        <v>0.94125769518439673</v>
      </c>
      <c r="AE41" s="8">
        <v>-0.94315000000000004</v>
      </c>
      <c r="AF41" s="20">
        <v>0.65439999999999998</v>
      </c>
      <c r="AG41" s="1">
        <v>0.60007999999999995</v>
      </c>
      <c r="AH41" s="1">
        <v>0.71109999999999995</v>
      </c>
      <c r="AI41" s="1">
        <v>0.71304999999999996</v>
      </c>
      <c r="AJ41" s="1">
        <v>0.79417000000000004</v>
      </c>
      <c r="AK41" s="1">
        <v>0.49911</v>
      </c>
      <c r="AL41" s="1">
        <v>0.51275000000000004</v>
      </c>
      <c r="AM41" s="1">
        <v>0.73479000000000005</v>
      </c>
      <c r="AN41" s="1">
        <v>0.61582999999999999</v>
      </c>
      <c r="AO41"/>
      <c r="AP41"/>
      <c r="AQ41"/>
      <c r="AR41"/>
      <c r="AS41"/>
      <c r="AT41"/>
    </row>
    <row r="42" spans="1:46">
      <c r="A42" s="17" t="s">
        <v>22</v>
      </c>
      <c r="B42" s="6" t="s">
        <v>22</v>
      </c>
      <c r="C42" s="17" t="s">
        <v>405</v>
      </c>
      <c r="D42" s="8">
        <v>1.227E-2</v>
      </c>
      <c r="E42" s="8">
        <v>0.95389999999999997</v>
      </c>
      <c r="F42" s="8">
        <v>0.94162999999999997</v>
      </c>
      <c r="G42" s="13">
        <f>stats_auc_gdsc1_TCELLS_RIGHTJOIN_3042[[#This Row],[AVG_AUC_LEUK]]/stats_auc_gdsc1_TCELLS_RIGHTJOIN_3042[[#This Row],[AVG_AUC_SOLIDTUMORS_x]]</f>
        <v>1.0130305958816095</v>
      </c>
      <c r="H42" s="8">
        <v>0.84128999999999998</v>
      </c>
      <c r="I42" s="20">
        <v>0.41322999999999999</v>
      </c>
      <c r="J42" s="26">
        <v>0.98582999999999998</v>
      </c>
      <c r="K42" s="26">
        <v>0.95392999999999994</v>
      </c>
      <c r="L42" s="26">
        <v>0.78473000000000004</v>
      </c>
      <c r="M42" s="26">
        <v>0.98487999999999998</v>
      </c>
      <c r="O42" s="26">
        <v>0.98318000000000005</v>
      </c>
      <c r="R42" s="26">
        <v>0.98443999999999998</v>
      </c>
      <c r="S42" s="26">
        <v>0.98292999999999997</v>
      </c>
      <c r="T42" s="26">
        <v>0.92830999999999997</v>
      </c>
      <c r="V42" s="26">
        <v>0.97782999999999998</v>
      </c>
      <c r="W42" s="26">
        <v>0.97575999999999996</v>
      </c>
      <c r="X42" s="26">
        <v>0.93167999999999995</v>
      </c>
      <c r="Y42" s="26">
        <v>0.95906000000000002</v>
      </c>
      <c r="Z42" s="27">
        <v>0.97235000000000005</v>
      </c>
      <c r="AA42" s="8">
        <v>2.051E-2</v>
      </c>
      <c r="AB42" s="8">
        <v>0.96214999999999995</v>
      </c>
      <c r="AC42" s="8">
        <v>0.94162999999999997</v>
      </c>
      <c r="AD42" s="13">
        <f xml:space="preserve"> stats_auc_gdsc1_TCELLS_RIGHTJOIN_3042[[#This Row],[AVG_AUC_LYMPH]]/stats_auc_gdsc1_TCELLS_RIGHTJOIN_3042[[#This Row],[AVG_AUC_SOLIDTUMORS_y]]</f>
        <v>1.0217919989804913</v>
      </c>
      <c r="AE42" s="8">
        <v>1.6236699999999999</v>
      </c>
      <c r="AF42" s="20">
        <v>0.96214999999999995</v>
      </c>
      <c r="AG42" s="1">
        <v>0.94974999999999998</v>
      </c>
      <c r="AH42" s="1">
        <v>0.97306999999999999</v>
      </c>
      <c r="AI42" s="1">
        <v>0.91930999999999996</v>
      </c>
      <c r="AJ42" s="1">
        <v>0.99111000000000005</v>
      </c>
      <c r="AK42" s="1">
        <v>0.97621000000000002</v>
      </c>
      <c r="AL42" s="1">
        <v>0.97338999999999998</v>
      </c>
      <c r="AM42" s="1">
        <v>0.98746</v>
      </c>
      <c r="AN42" s="1">
        <v>0.91446000000000005</v>
      </c>
      <c r="AO42"/>
      <c r="AP42"/>
      <c r="AQ42"/>
      <c r="AR42"/>
      <c r="AS42"/>
      <c r="AT42"/>
    </row>
    <row r="43" spans="1:46">
      <c r="A43" s="17" t="s">
        <v>267</v>
      </c>
      <c r="B43" s="6" t="s">
        <v>67</v>
      </c>
      <c r="C43" s="17" t="s">
        <v>268</v>
      </c>
      <c r="D43" s="8">
        <v>-6.9409999999999999E-2</v>
      </c>
      <c r="E43" s="8">
        <v>0.87236000000000002</v>
      </c>
      <c r="F43" s="8">
        <v>0.94177</v>
      </c>
      <c r="G43" s="13">
        <f>stats_auc_gdsc1_TCELLS_RIGHTJOIN_3042[[#This Row],[AVG_AUC_LEUK]]/stats_auc_gdsc1_TCELLS_RIGHTJOIN_3042[[#This Row],[AVG_AUC_SOLIDTUMORS_x]]</f>
        <v>0.92629835310107567</v>
      </c>
      <c r="H43" s="8">
        <v>-3.3415499999999998</v>
      </c>
      <c r="I43" s="20">
        <v>1.9259999999999999E-2</v>
      </c>
      <c r="L43" s="26">
        <v>0.89271</v>
      </c>
      <c r="O43" s="26">
        <v>0.96318000000000004</v>
      </c>
      <c r="T43" s="26">
        <v>0.84831999999999996</v>
      </c>
      <c r="U43" s="26">
        <v>0.82618000000000003</v>
      </c>
      <c r="X43" s="26">
        <v>0.83667000000000002</v>
      </c>
      <c r="Y43" s="26">
        <v>0.86712</v>
      </c>
      <c r="AA43" s="8">
        <v>-8.7889999999999996E-2</v>
      </c>
      <c r="AB43" s="8">
        <v>0.85387999999999997</v>
      </c>
      <c r="AC43" s="8">
        <v>0.94177</v>
      </c>
      <c r="AD43" s="13">
        <f xml:space="preserve"> stats_auc_gdsc1_TCELLS_RIGHTJOIN_3042[[#This Row],[AVG_AUC_LYMPH]]/stats_auc_gdsc1_TCELLS_RIGHTJOIN_3042[[#This Row],[AVG_AUC_SOLIDTUMORS_y]]</f>
        <v>0.90667572761927007</v>
      </c>
      <c r="AE43" s="8">
        <v>-3.2010000000000001</v>
      </c>
      <c r="AF43" s="20">
        <v>0.85387999999999997</v>
      </c>
      <c r="AG43" s="1"/>
      <c r="AH43" s="1"/>
      <c r="AI43" s="1"/>
      <c r="AJ43" s="1"/>
      <c r="AK43" s="1"/>
      <c r="AL43" s="1">
        <v>0.82657999999999998</v>
      </c>
      <c r="AN43" s="1">
        <v>0.88117000000000001</v>
      </c>
      <c r="AO43"/>
      <c r="AP43"/>
      <c r="AQ43"/>
      <c r="AR43"/>
      <c r="AS43"/>
      <c r="AT43"/>
    </row>
    <row r="44" spans="1:46">
      <c r="A44" s="17" t="s">
        <v>22</v>
      </c>
      <c r="B44" s="6" t="s">
        <v>22</v>
      </c>
      <c r="C44" s="17" t="s">
        <v>950</v>
      </c>
      <c r="D44" s="8">
        <v>-2.31E-3</v>
      </c>
      <c r="E44" s="8">
        <v>0.84513000000000005</v>
      </c>
      <c r="F44" s="8">
        <v>0.84743999999999997</v>
      </c>
      <c r="G44" s="13">
        <f>stats_auc_gdsc1_TCELLS_RIGHTJOIN_3042[[#This Row],[AVG_AUC_LEUK]]/stats_auc_gdsc1_TCELLS_RIGHTJOIN_3042[[#This Row],[AVG_AUC_SOLIDTUMORS_x]]</f>
        <v>0.99727414330218078</v>
      </c>
      <c r="H44" s="8">
        <v>-5.6950000000000001E-2</v>
      </c>
      <c r="I44" s="20">
        <v>0.95526</v>
      </c>
      <c r="J44" s="26">
        <v>0.91186</v>
      </c>
      <c r="K44" s="26">
        <v>0.98273999999999995</v>
      </c>
      <c r="L44" s="26">
        <v>0.39859</v>
      </c>
      <c r="M44" s="26">
        <v>0.92201999999999995</v>
      </c>
      <c r="O44" s="26">
        <v>0.96353999999999995</v>
      </c>
      <c r="P44" s="26">
        <v>0.85602</v>
      </c>
      <c r="R44" s="26">
        <v>0.87734999999999996</v>
      </c>
      <c r="S44" s="26">
        <v>0.78108</v>
      </c>
      <c r="T44" s="26">
        <v>0.81052000000000002</v>
      </c>
      <c r="V44" s="26">
        <v>0.90393000000000001</v>
      </c>
      <c r="W44" s="26">
        <v>0.91063000000000005</v>
      </c>
      <c r="X44" s="26">
        <v>0.98158000000000001</v>
      </c>
      <c r="Y44" s="26">
        <v>0.68186999999999998</v>
      </c>
      <c r="Z44" s="27">
        <v>0.76417000000000002</v>
      </c>
      <c r="AA44" s="8">
        <v>6.9720000000000004E-2</v>
      </c>
      <c r="AB44" s="8">
        <v>0.91715000000000002</v>
      </c>
      <c r="AC44" s="8">
        <v>0.84743999999999997</v>
      </c>
      <c r="AD44" s="13">
        <f xml:space="preserve"> stats_auc_gdsc1_TCELLS_RIGHTJOIN_3042[[#This Row],[AVG_AUC_LYMPH]]/stats_auc_gdsc1_TCELLS_RIGHTJOIN_3042[[#This Row],[AVG_AUC_SOLIDTUMORS_y]]</f>
        <v>1.0822595109978288</v>
      </c>
      <c r="AE44" s="8">
        <v>1.9019200000000001</v>
      </c>
      <c r="AF44" s="20">
        <v>0.91715000000000002</v>
      </c>
      <c r="AG44" s="1">
        <v>0.93101</v>
      </c>
      <c r="AH44" s="1">
        <v>0.98704999999999998</v>
      </c>
      <c r="AI44" s="1">
        <v>0.94306999999999996</v>
      </c>
      <c r="AJ44" s="1">
        <v>0.99067000000000005</v>
      </c>
      <c r="AK44" s="1">
        <v>0.9879</v>
      </c>
      <c r="AL44" s="1">
        <v>0.89454</v>
      </c>
      <c r="AM44" s="1">
        <v>0.88073000000000001</v>
      </c>
      <c r="AN44" s="1">
        <v>0.73612</v>
      </c>
      <c r="AO44"/>
      <c r="AP44"/>
      <c r="AQ44"/>
      <c r="AR44"/>
      <c r="AS44"/>
      <c r="AT44"/>
    </row>
    <row r="45" spans="1:46">
      <c r="A45" s="17" t="s">
        <v>52</v>
      </c>
      <c r="B45" s="6" t="s">
        <v>53</v>
      </c>
      <c r="C45" s="17" t="s">
        <v>54</v>
      </c>
      <c r="D45" s="8">
        <v>-3.526E-2</v>
      </c>
      <c r="E45" s="8">
        <v>0.84836999999999996</v>
      </c>
      <c r="F45" s="8">
        <v>0.88363000000000003</v>
      </c>
      <c r="G45" s="13">
        <f>stats_auc_gdsc1_TCELLS_RIGHTJOIN_3042[[#This Row],[AVG_AUC_LEUK]]/stats_auc_gdsc1_TCELLS_RIGHTJOIN_3042[[#This Row],[AVG_AUC_SOLIDTUMORS_x]]</f>
        <v>0.96009642044747223</v>
      </c>
      <c r="H45" s="8">
        <v>-0.90268999999999999</v>
      </c>
      <c r="I45" s="20">
        <v>0.37914999999999999</v>
      </c>
      <c r="J45" s="26">
        <v>0.53422000000000003</v>
      </c>
      <c r="K45" s="26">
        <v>0.97106999999999999</v>
      </c>
      <c r="L45" s="26">
        <v>0.76359999999999995</v>
      </c>
      <c r="N45" s="26">
        <v>0.99016000000000004</v>
      </c>
      <c r="O45" s="26">
        <v>0.93720000000000003</v>
      </c>
      <c r="P45" s="26">
        <v>0.70816000000000001</v>
      </c>
      <c r="Q45" s="26">
        <v>0.50131000000000003</v>
      </c>
      <c r="R45" s="26">
        <v>0.98785999999999996</v>
      </c>
      <c r="S45" s="26">
        <v>0.98206000000000004</v>
      </c>
      <c r="T45" s="26">
        <v>0.83538000000000001</v>
      </c>
      <c r="U45" s="26">
        <v>0.91893999999999998</v>
      </c>
      <c r="V45" s="26">
        <v>0.84516999999999998</v>
      </c>
      <c r="W45" s="26">
        <v>0.87202999999999997</v>
      </c>
      <c r="X45" s="26">
        <v>0.94811999999999996</v>
      </c>
      <c r="Y45" s="26">
        <v>0.68366000000000005</v>
      </c>
      <c r="Z45" s="27">
        <v>0.95645000000000002</v>
      </c>
      <c r="AA45" s="8">
        <v>5.0840000000000003E-2</v>
      </c>
      <c r="AB45" s="8">
        <v>0.93447000000000002</v>
      </c>
      <c r="AC45" s="8">
        <v>0.88363000000000003</v>
      </c>
      <c r="AD45" s="13">
        <f xml:space="preserve"> stats_auc_gdsc1_TCELLS_RIGHTJOIN_3042[[#This Row],[AVG_AUC_LYMPH]]/stats_auc_gdsc1_TCELLS_RIGHTJOIN_3042[[#This Row],[AVG_AUC_SOLIDTUMORS_y]]</f>
        <v>1.057535393773412</v>
      </c>
      <c r="AE45" s="8">
        <v>2.2692299999999999</v>
      </c>
      <c r="AF45" s="20">
        <v>0.93447000000000002</v>
      </c>
      <c r="AG45" s="1">
        <v>0.98689000000000004</v>
      </c>
      <c r="AH45" s="1">
        <v>0.97160000000000002</v>
      </c>
      <c r="AI45" s="1">
        <v>0.84375999999999995</v>
      </c>
      <c r="AJ45" s="1">
        <v>0.98421999999999998</v>
      </c>
      <c r="AK45" s="1">
        <v>0.96348</v>
      </c>
      <c r="AL45" s="1">
        <v>0.91256000000000004</v>
      </c>
      <c r="AN45" s="1">
        <v>0.93118999999999996</v>
      </c>
      <c r="AO45"/>
      <c r="AP45"/>
      <c r="AQ45"/>
      <c r="AR45"/>
      <c r="AS45"/>
      <c r="AT45"/>
    </row>
    <row r="46" spans="1:46">
      <c r="A46" s="17" t="s">
        <v>22</v>
      </c>
      <c r="B46" s="6" t="s">
        <v>22</v>
      </c>
      <c r="C46" s="17" t="s">
        <v>1408</v>
      </c>
      <c r="D46" s="8">
        <v>-9.511E-2</v>
      </c>
      <c r="E46" s="8">
        <v>0.67898999999999998</v>
      </c>
      <c r="F46" s="8">
        <v>0.77410999999999996</v>
      </c>
      <c r="G46" s="13">
        <f>stats_auc_gdsc1_TCELLS_RIGHTJOIN_3042[[#This Row],[AVG_AUC_LEUK]]/stats_auc_gdsc1_TCELLS_RIGHTJOIN_3042[[#This Row],[AVG_AUC_SOLIDTUMORS_x]]</f>
        <v>0.87712340623425611</v>
      </c>
      <c r="H46" s="8">
        <v>-1.27349</v>
      </c>
      <c r="I46" s="20">
        <v>0.22489999999999999</v>
      </c>
      <c r="J46" s="26">
        <v>0.61575000000000002</v>
      </c>
      <c r="K46" s="26">
        <v>0.95701000000000003</v>
      </c>
      <c r="L46" s="26">
        <v>4.6780000000000002E-2</v>
      </c>
      <c r="M46" s="26">
        <v>0.98878999999999995</v>
      </c>
      <c r="N46" s="26">
        <v>0.89397000000000004</v>
      </c>
      <c r="O46" s="26">
        <v>0.70913999999999999</v>
      </c>
      <c r="R46" s="26">
        <v>0.54059999999999997</v>
      </c>
      <c r="S46" s="26">
        <v>0.48108000000000001</v>
      </c>
      <c r="T46" s="26">
        <v>0.82081999999999999</v>
      </c>
      <c r="V46" s="26">
        <v>0.73226000000000002</v>
      </c>
      <c r="W46" s="26">
        <v>0.84150000000000003</v>
      </c>
      <c r="X46" s="26">
        <v>0.97841</v>
      </c>
      <c r="Z46" s="27">
        <v>0.24604000000000001</v>
      </c>
      <c r="AA46" s="8">
        <v>0.10736999999999999</v>
      </c>
      <c r="AB46" s="8">
        <v>0.88148000000000004</v>
      </c>
      <c r="AC46" s="8">
        <v>0.77410999999999996</v>
      </c>
      <c r="AD46" s="13">
        <f xml:space="preserve"> stats_auc_gdsc1_TCELLS_RIGHTJOIN_3042[[#This Row],[AVG_AUC_LYMPH]]/stats_auc_gdsc1_TCELLS_RIGHTJOIN_3042[[#This Row],[AVG_AUC_SOLIDTUMORS_y]]</f>
        <v>1.138701218173128</v>
      </c>
      <c r="AE46" s="8">
        <v>3.1411199999999999</v>
      </c>
      <c r="AF46" s="20">
        <v>0.88148000000000004</v>
      </c>
      <c r="AG46" s="1">
        <v>0.65371000000000001</v>
      </c>
      <c r="AH46" s="1">
        <v>0.97297999999999996</v>
      </c>
      <c r="AI46" s="1">
        <v>0.87387999999999999</v>
      </c>
      <c r="AJ46" s="1">
        <v>0.99111000000000005</v>
      </c>
      <c r="AK46" s="1">
        <v>0.81630999999999998</v>
      </c>
      <c r="AL46" s="1">
        <v>0.79310999999999998</v>
      </c>
      <c r="AN46" s="1">
        <v>0.84147000000000005</v>
      </c>
      <c r="AO46"/>
      <c r="AP46"/>
      <c r="AQ46"/>
      <c r="AR46"/>
      <c r="AS46"/>
      <c r="AT46"/>
    </row>
    <row r="47" spans="1:46">
      <c r="A47" s="17" t="s">
        <v>52</v>
      </c>
      <c r="B47" s="6" t="s">
        <v>53</v>
      </c>
      <c r="C47" s="17" t="s">
        <v>65</v>
      </c>
      <c r="D47" s="8">
        <v>8.3300000000000006E-3</v>
      </c>
      <c r="E47" s="8">
        <v>0.93923000000000001</v>
      </c>
      <c r="F47" s="8">
        <v>0.93089999999999995</v>
      </c>
      <c r="G47" s="13">
        <f>stats_auc_gdsc1_TCELLS_RIGHTJOIN_3042[[#This Row],[AVG_AUC_LEUK]]/stats_auc_gdsc1_TCELLS_RIGHTJOIN_3042[[#This Row],[AVG_AUC_SOLIDTUMORS_x]]</f>
        <v>1.0089483295735311</v>
      </c>
      <c r="H47" s="8">
        <v>0.79954999999999998</v>
      </c>
      <c r="I47" s="20">
        <v>0.43336000000000002</v>
      </c>
      <c r="J47" s="26">
        <v>0.89039999999999997</v>
      </c>
      <c r="K47" s="26">
        <v>0.89724000000000004</v>
      </c>
      <c r="L47" s="26">
        <v>0.96043999999999996</v>
      </c>
      <c r="N47" s="26">
        <v>0.97235000000000005</v>
      </c>
      <c r="O47" s="26">
        <v>0.98568999999999996</v>
      </c>
      <c r="P47" s="26">
        <v>0.96213000000000004</v>
      </c>
      <c r="Q47" s="26">
        <v>0.93713999999999997</v>
      </c>
      <c r="R47" s="26">
        <v>0.93598999999999999</v>
      </c>
      <c r="S47" s="26">
        <v>0.94593000000000005</v>
      </c>
      <c r="T47" s="26">
        <v>0.98880000000000001</v>
      </c>
      <c r="U47" s="26">
        <v>0.98887999999999998</v>
      </c>
      <c r="V47" s="26">
        <v>0.96462000000000003</v>
      </c>
      <c r="W47" s="26">
        <v>0.93454999999999999</v>
      </c>
      <c r="X47" s="26">
        <v>0.89829999999999999</v>
      </c>
      <c r="Y47" s="26">
        <v>0.89419999999999999</v>
      </c>
      <c r="Z47" s="27">
        <v>0.96130000000000004</v>
      </c>
      <c r="AA47" s="8">
        <v>9.7199999999999995E-3</v>
      </c>
      <c r="AB47" s="8">
        <v>0.94062000000000001</v>
      </c>
      <c r="AC47" s="8">
        <v>0.93089999999999995</v>
      </c>
      <c r="AD47" s="13">
        <f xml:space="preserve"> stats_auc_gdsc1_TCELLS_RIGHTJOIN_3042[[#This Row],[AVG_AUC_LYMPH]]/stats_auc_gdsc1_TCELLS_RIGHTJOIN_3042[[#This Row],[AVG_AUC_SOLIDTUMORS_y]]</f>
        <v>1.0104415082178537</v>
      </c>
      <c r="AE47" s="8">
        <v>0.50638000000000005</v>
      </c>
      <c r="AF47" s="20">
        <v>0.94062000000000001</v>
      </c>
      <c r="AG47" s="1">
        <v>0.84892000000000001</v>
      </c>
      <c r="AH47" s="1">
        <v>0.92057999999999995</v>
      </c>
      <c r="AI47" s="1">
        <v>0.92774999999999996</v>
      </c>
      <c r="AJ47" s="1">
        <v>0.98290999999999995</v>
      </c>
      <c r="AK47" s="1">
        <v>0.96194000000000002</v>
      </c>
      <c r="AL47" s="1">
        <v>0.86436999999999997</v>
      </c>
      <c r="AN47" s="1">
        <v>0.98616000000000004</v>
      </c>
      <c r="AO47"/>
      <c r="AP47"/>
      <c r="AQ47"/>
      <c r="AR47"/>
      <c r="AS47"/>
      <c r="AT47"/>
    </row>
    <row r="48" spans="1:46">
      <c r="A48" s="17" t="s">
        <v>22</v>
      </c>
      <c r="B48" s="6" t="s">
        <v>22</v>
      </c>
      <c r="C48" s="17" t="s">
        <v>394</v>
      </c>
      <c r="D48" s="8">
        <v>-2.9199999999999999E-3</v>
      </c>
      <c r="E48" s="8">
        <v>0.94864999999999999</v>
      </c>
      <c r="F48" s="8">
        <v>0.95157000000000003</v>
      </c>
      <c r="G48" s="13">
        <f>stats_auc_gdsc1_TCELLS_RIGHTJOIN_3042[[#This Row],[AVG_AUC_LEUK]]/stats_auc_gdsc1_TCELLS_RIGHTJOIN_3042[[#This Row],[AVG_AUC_SOLIDTUMORS_x]]</f>
        <v>0.9969313870760953</v>
      </c>
      <c r="H48" s="8">
        <v>-0.36685000000000001</v>
      </c>
      <c r="I48" s="20">
        <v>0.71718000000000004</v>
      </c>
      <c r="J48" s="26">
        <v>0.98463999999999996</v>
      </c>
      <c r="K48" s="26">
        <v>0.98153000000000001</v>
      </c>
      <c r="L48" s="26">
        <v>0.98699999999999999</v>
      </c>
      <c r="N48" s="26">
        <v>0.91100999999999999</v>
      </c>
      <c r="O48" s="26">
        <v>0.99017999999999995</v>
      </c>
      <c r="P48" s="26">
        <v>0.96523999999999999</v>
      </c>
      <c r="Q48" s="26">
        <v>0.91574999999999995</v>
      </c>
      <c r="R48" s="26">
        <v>0.91830000000000001</v>
      </c>
      <c r="S48" s="26">
        <v>0.98434999999999995</v>
      </c>
      <c r="T48" s="26">
        <v>0.94689999999999996</v>
      </c>
      <c r="U48" s="26">
        <v>0.95260999999999996</v>
      </c>
      <c r="V48" s="26">
        <v>0.97121000000000002</v>
      </c>
      <c r="W48" s="26">
        <v>0.92245999999999995</v>
      </c>
      <c r="X48" s="26">
        <v>0.90985000000000005</v>
      </c>
      <c r="Y48" s="26">
        <v>0.93364999999999998</v>
      </c>
      <c r="Z48" s="27">
        <v>0.92174</v>
      </c>
      <c r="AA48" s="8">
        <v>2.061E-2</v>
      </c>
      <c r="AB48" s="8">
        <v>0.97218000000000004</v>
      </c>
      <c r="AC48" s="8">
        <v>0.95157000000000003</v>
      </c>
      <c r="AD48" s="13">
        <f xml:space="preserve"> stats_auc_gdsc1_TCELLS_RIGHTJOIN_3042[[#This Row],[AVG_AUC_LYMPH]]/stats_auc_gdsc1_TCELLS_RIGHTJOIN_3042[[#This Row],[AVG_AUC_SOLIDTUMORS_y]]</f>
        <v>1.021658942589615</v>
      </c>
      <c r="AE48" s="8">
        <v>3.2723800000000001</v>
      </c>
      <c r="AF48" s="20">
        <v>0.97218000000000004</v>
      </c>
      <c r="AG48" s="1">
        <v>0.93059999999999998</v>
      </c>
      <c r="AH48" s="1">
        <v>0.97689999999999999</v>
      </c>
      <c r="AI48" s="1">
        <v>0.96687999999999996</v>
      </c>
      <c r="AJ48" s="1">
        <v>0.99104999999999999</v>
      </c>
      <c r="AK48" s="1">
        <v>0.96640999999999999</v>
      </c>
      <c r="AL48" s="1">
        <v>0.95965</v>
      </c>
      <c r="AO48"/>
      <c r="AP48"/>
      <c r="AQ48"/>
      <c r="AR48"/>
      <c r="AS48"/>
      <c r="AT48"/>
    </row>
    <row r="49" spans="1:46">
      <c r="A49" s="17" t="s">
        <v>155</v>
      </c>
      <c r="B49" s="6" t="s">
        <v>50</v>
      </c>
      <c r="C49" s="17" t="s">
        <v>156</v>
      </c>
      <c r="D49" s="8">
        <v>-0.22733999999999999</v>
      </c>
      <c r="E49" s="8">
        <v>0.67835999999999996</v>
      </c>
      <c r="F49" s="8">
        <v>0.90569999999999995</v>
      </c>
      <c r="G49" s="13">
        <f>stats_auc_gdsc1_TCELLS_RIGHTJOIN_3042[[#This Row],[AVG_AUC_LEUK]]/stats_auc_gdsc1_TCELLS_RIGHTJOIN_3042[[#This Row],[AVG_AUC_SOLIDTUMORS_x]]</f>
        <v>0.7489897316992381</v>
      </c>
      <c r="H49" s="8">
        <v>-5.1128799999999996</v>
      </c>
      <c r="I49" s="20">
        <v>1.2E-4</v>
      </c>
      <c r="J49" s="26">
        <v>0.57386999999999999</v>
      </c>
      <c r="K49" s="26">
        <v>0.62949999999999995</v>
      </c>
      <c r="L49" s="26">
        <v>0.70960999999999996</v>
      </c>
      <c r="M49" s="26">
        <v>0.95054000000000005</v>
      </c>
      <c r="N49" s="26">
        <v>0.70518000000000003</v>
      </c>
      <c r="O49" s="26">
        <v>0.56154999999999999</v>
      </c>
      <c r="P49" s="26">
        <v>0.46908</v>
      </c>
      <c r="R49" s="26">
        <v>0.5343</v>
      </c>
      <c r="S49" s="26">
        <v>0.68903000000000003</v>
      </c>
      <c r="T49" s="26">
        <v>0.46317999999999998</v>
      </c>
      <c r="V49" s="26">
        <v>0.87971999999999995</v>
      </c>
      <c r="W49" s="26">
        <v>0.60087999999999997</v>
      </c>
      <c r="X49" s="26">
        <v>0.92447000000000001</v>
      </c>
      <c r="Y49" s="26">
        <v>0.80645999999999995</v>
      </c>
      <c r="Z49" s="27">
        <v>0.93740000000000001</v>
      </c>
      <c r="AA49" s="8">
        <v>-7.714E-2</v>
      </c>
      <c r="AB49" s="8">
        <v>0.82855999999999996</v>
      </c>
      <c r="AC49" s="8">
        <v>0.90569999999999995</v>
      </c>
      <c r="AD49" s="13">
        <f xml:space="preserve"> stats_auc_gdsc1_TCELLS_RIGHTJOIN_3042[[#This Row],[AVG_AUC_LYMPH]]/stats_auc_gdsc1_TCELLS_RIGHTJOIN_3042[[#This Row],[AVG_AUC_SOLIDTUMORS_y]]</f>
        <v>0.91482830959478856</v>
      </c>
      <c r="AE49" s="8">
        <v>-1.0620499999999999</v>
      </c>
      <c r="AF49" s="20">
        <v>0.82855999999999996</v>
      </c>
      <c r="AG49" s="1">
        <v>0.41896</v>
      </c>
      <c r="AH49" s="1">
        <v>0.91861999999999999</v>
      </c>
      <c r="AI49" s="1">
        <v>0.45465</v>
      </c>
      <c r="AJ49" s="1">
        <v>0.69784999999999997</v>
      </c>
      <c r="AK49" s="1">
        <v>0.89248000000000005</v>
      </c>
      <c r="AL49" s="1">
        <v>0.8599</v>
      </c>
      <c r="AM49" s="1">
        <v>0.99002999999999997</v>
      </c>
      <c r="AN49" s="1">
        <v>0.98641000000000001</v>
      </c>
      <c r="AO49"/>
      <c r="AP49"/>
      <c r="AQ49"/>
      <c r="AR49"/>
      <c r="AS49"/>
      <c r="AT49"/>
    </row>
    <row r="50" spans="1:46">
      <c r="A50" s="17" t="s">
        <v>1324</v>
      </c>
      <c r="B50" s="6" t="s">
        <v>50</v>
      </c>
      <c r="C50" s="17" t="s">
        <v>1325</v>
      </c>
      <c r="D50" s="8">
        <v>-5.552E-2</v>
      </c>
      <c r="E50" s="8">
        <v>0.72346999999999995</v>
      </c>
      <c r="F50" s="8">
        <v>0.77898999999999996</v>
      </c>
      <c r="G50" s="13">
        <f>stats_auc_gdsc1_TCELLS_RIGHTJOIN_3042[[#This Row],[AVG_AUC_LEUK]]/stats_auc_gdsc1_TCELLS_RIGHTJOIN_3042[[#This Row],[AVG_AUC_SOLIDTUMORS_x]]</f>
        <v>0.92872822500930685</v>
      </c>
      <c r="H50" s="8">
        <v>-1.45302</v>
      </c>
      <c r="I50" s="20">
        <v>0.16367999999999999</v>
      </c>
      <c r="J50" s="26">
        <v>0.48927999999999999</v>
      </c>
      <c r="K50" s="26">
        <v>0.63851000000000002</v>
      </c>
      <c r="L50" s="26">
        <v>0.60690999999999995</v>
      </c>
      <c r="M50" s="26">
        <v>0.98921999999999999</v>
      </c>
      <c r="N50" s="26">
        <v>0.75236000000000003</v>
      </c>
      <c r="O50" s="26">
        <v>0.80273000000000005</v>
      </c>
      <c r="P50" s="26">
        <v>0.65015999999999996</v>
      </c>
      <c r="Q50" s="26">
        <v>0.70418999999999998</v>
      </c>
      <c r="R50" s="26">
        <v>0.59565999999999997</v>
      </c>
      <c r="S50" s="26">
        <v>0.55889999999999995</v>
      </c>
      <c r="T50" s="26">
        <v>0.59082000000000001</v>
      </c>
      <c r="U50" s="26">
        <v>0.98338000000000003</v>
      </c>
      <c r="V50" s="26">
        <v>0.90012000000000003</v>
      </c>
      <c r="W50" s="26">
        <v>0.59943999999999997</v>
      </c>
      <c r="X50" s="26">
        <v>0.94172999999999996</v>
      </c>
      <c r="Y50" s="26">
        <v>0.88661000000000001</v>
      </c>
      <c r="Z50" s="27">
        <v>0.77161000000000002</v>
      </c>
      <c r="AA50" s="8">
        <v>-1.2800000000000001E-2</v>
      </c>
      <c r="AB50" s="8">
        <v>0.76619000000000004</v>
      </c>
      <c r="AC50" s="8">
        <v>0.77898999999999996</v>
      </c>
      <c r="AD50" s="13">
        <f xml:space="preserve"> stats_auc_gdsc1_TCELLS_RIGHTJOIN_3042[[#This Row],[AVG_AUC_LYMPH]]/stats_auc_gdsc1_TCELLS_RIGHTJOIN_3042[[#This Row],[AVG_AUC_SOLIDTUMORS_y]]</f>
        <v>0.98356846686093546</v>
      </c>
      <c r="AE50" s="8">
        <v>-0.17257</v>
      </c>
      <c r="AF50" s="20">
        <v>0.76619000000000004</v>
      </c>
      <c r="AG50" s="1">
        <v>0.56086999999999998</v>
      </c>
      <c r="AH50" s="1">
        <v>0.95455000000000001</v>
      </c>
      <c r="AI50" s="1">
        <v>0.53498000000000001</v>
      </c>
      <c r="AJ50" s="1">
        <v>0.90590000000000004</v>
      </c>
      <c r="AK50" s="1">
        <v>0.80813999999999997</v>
      </c>
      <c r="AL50" s="1">
        <v>0.84545000000000003</v>
      </c>
      <c r="AN50" s="1">
        <v>0.54813999999999996</v>
      </c>
      <c r="AO50"/>
      <c r="AP50"/>
      <c r="AQ50"/>
      <c r="AR50"/>
      <c r="AS50"/>
      <c r="AT50"/>
    </row>
    <row r="51" spans="1:46">
      <c r="A51" s="17" t="s">
        <v>600</v>
      </c>
      <c r="B51" s="6" t="s">
        <v>50</v>
      </c>
      <c r="C51" s="17" t="s">
        <v>601</v>
      </c>
      <c r="D51" s="8">
        <v>-2.7869999999999999E-2</v>
      </c>
      <c r="E51" s="8">
        <v>0.85172000000000003</v>
      </c>
      <c r="F51" s="8">
        <v>0.87958999999999998</v>
      </c>
      <c r="G51" s="13">
        <f>stats_auc_gdsc1_TCELLS_RIGHTJOIN_3042[[#This Row],[AVG_AUC_LEUK]]/stats_auc_gdsc1_TCELLS_RIGHTJOIN_3042[[#This Row],[AVG_AUC_SOLIDTUMORS_x]]</f>
        <v>0.96831478302390894</v>
      </c>
      <c r="H51" s="8">
        <v>-1.3155600000000001</v>
      </c>
      <c r="I51" s="20">
        <v>0.20633000000000001</v>
      </c>
      <c r="J51" s="26">
        <v>0.91347</v>
      </c>
      <c r="K51" s="26">
        <v>0.74097000000000002</v>
      </c>
      <c r="L51" s="26">
        <v>0.87931999999999999</v>
      </c>
      <c r="N51" s="26">
        <v>0.95684999999999998</v>
      </c>
      <c r="O51" s="26">
        <v>0.78339999999999999</v>
      </c>
      <c r="P51" s="26">
        <v>0.65493999999999997</v>
      </c>
      <c r="Q51" s="26">
        <v>0.70706999999999998</v>
      </c>
      <c r="R51" s="26">
        <v>0.94152000000000002</v>
      </c>
      <c r="S51" s="26">
        <v>0.91413</v>
      </c>
      <c r="T51" s="26">
        <v>0.86895999999999995</v>
      </c>
      <c r="U51" s="26">
        <v>0.82269999999999999</v>
      </c>
      <c r="V51" s="26">
        <v>0.84804999999999997</v>
      </c>
      <c r="W51" s="26">
        <v>0.87492999999999999</v>
      </c>
      <c r="X51" s="26">
        <v>0.91022000000000003</v>
      </c>
      <c r="Y51" s="26">
        <v>0.89527000000000001</v>
      </c>
      <c r="Z51" s="27">
        <v>0.94306000000000001</v>
      </c>
      <c r="AA51" s="8">
        <v>-7.9920000000000005E-2</v>
      </c>
      <c r="AB51" s="8">
        <v>0.79966000000000004</v>
      </c>
      <c r="AC51" s="8">
        <v>0.87958999999999998</v>
      </c>
      <c r="AD51" s="13">
        <f xml:space="preserve"> stats_auc_gdsc1_TCELLS_RIGHTJOIN_3042[[#This Row],[AVG_AUC_LYMPH]]/stats_auc_gdsc1_TCELLS_RIGHTJOIN_3042[[#This Row],[AVG_AUC_SOLIDTUMORS_y]]</f>
        <v>0.90912811650882808</v>
      </c>
      <c r="AE51" s="8">
        <v>-1.5060500000000001</v>
      </c>
      <c r="AF51" s="20">
        <v>0.79966000000000004</v>
      </c>
      <c r="AG51" s="1">
        <v>0.82430999999999999</v>
      </c>
      <c r="AH51" s="1">
        <v>0.90169999999999995</v>
      </c>
      <c r="AI51" s="1">
        <v>0.57423000000000002</v>
      </c>
      <c r="AJ51" s="1">
        <v>0.76307000000000003</v>
      </c>
      <c r="AK51" s="1">
        <v>0.94596999999999998</v>
      </c>
      <c r="AL51" s="1">
        <v>0.81696000000000002</v>
      </c>
      <c r="AN51" s="1">
        <v>0.79603999999999997</v>
      </c>
      <c r="AO51"/>
      <c r="AP51"/>
      <c r="AQ51"/>
      <c r="AR51"/>
      <c r="AS51"/>
      <c r="AT51"/>
    </row>
    <row r="52" spans="1:46">
      <c r="A52" s="17" t="s">
        <v>306</v>
      </c>
      <c r="B52" s="6" t="s">
        <v>67</v>
      </c>
      <c r="C52" s="17" t="s">
        <v>307</v>
      </c>
      <c r="D52" s="8">
        <v>-4.5690000000000001E-2</v>
      </c>
      <c r="E52" s="8">
        <v>0.90400000000000003</v>
      </c>
      <c r="F52" s="8">
        <v>0.94969999999999999</v>
      </c>
      <c r="G52" s="13">
        <f>stats_auc_gdsc1_TCELLS_RIGHTJOIN_3042[[#This Row],[AVG_AUC_LEUK]]/stats_auc_gdsc1_TCELLS_RIGHTJOIN_3042[[#This Row],[AVG_AUC_SOLIDTUMORS_x]]</f>
        <v>0.95187954090765514</v>
      </c>
      <c r="H52" s="8">
        <v>-3.2657099999999999</v>
      </c>
      <c r="I52" s="20">
        <v>2.1360000000000001E-2</v>
      </c>
      <c r="L52" s="26">
        <v>0.90183999999999997</v>
      </c>
      <c r="O52" s="26">
        <v>0.85301000000000005</v>
      </c>
      <c r="T52" s="26">
        <v>0.90344000000000002</v>
      </c>
      <c r="U52" s="26">
        <v>0.91178999999999999</v>
      </c>
      <c r="X52" s="26">
        <v>0.95911999999999997</v>
      </c>
      <c r="Y52" s="26">
        <v>0.89483000000000001</v>
      </c>
      <c r="AA52" s="8">
        <v>-9.443E-2</v>
      </c>
      <c r="AB52" s="8">
        <v>0.85526999999999997</v>
      </c>
      <c r="AC52" s="8">
        <v>0.94969999999999999</v>
      </c>
      <c r="AD52" s="13">
        <f xml:space="preserve"> stats_auc_gdsc1_TCELLS_RIGHTJOIN_3042[[#This Row],[AVG_AUC_LYMPH]]/stats_auc_gdsc1_TCELLS_RIGHTJOIN_3042[[#This Row],[AVG_AUC_SOLIDTUMORS_y]]</f>
        <v>0.90056860061071919</v>
      </c>
      <c r="AE52" s="8">
        <v>-6.0272100000000002</v>
      </c>
      <c r="AF52" s="20">
        <v>0.85526999999999997</v>
      </c>
      <c r="AG52" s="1"/>
      <c r="AH52" s="1"/>
      <c r="AI52" s="1"/>
      <c r="AJ52" s="1"/>
      <c r="AK52" s="1"/>
      <c r="AL52" s="1">
        <v>0.83969000000000005</v>
      </c>
      <c r="AN52" s="1">
        <v>0.87083999999999995</v>
      </c>
      <c r="AO52"/>
      <c r="AP52"/>
      <c r="AQ52"/>
      <c r="AR52"/>
      <c r="AS52"/>
      <c r="AT52"/>
    </row>
    <row r="53" spans="1:46">
      <c r="A53" s="17" t="s">
        <v>72</v>
      </c>
      <c r="B53" s="6" t="s">
        <v>67</v>
      </c>
      <c r="C53" s="17" t="s">
        <v>295</v>
      </c>
      <c r="D53" s="8">
        <v>6.0899999999999999E-3</v>
      </c>
      <c r="E53" s="8">
        <v>0.96814999999999996</v>
      </c>
      <c r="F53" s="8">
        <v>0.96206999999999998</v>
      </c>
      <c r="G53" s="13">
        <f>stats_auc_gdsc1_TCELLS_RIGHTJOIN_3042[[#This Row],[AVG_AUC_LEUK]]/stats_auc_gdsc1_TCELLS_RIGHTJOIN_3042[[#This Row],[AVG_AUC_SOLIDTUMORS_x]]</f>
        <v>1.0063197064662655</v>
      </c>
      <c r="H53" s="8">
        <v>1.2552399999999999</v>
      </c>
      <c r="I53" s="20">
        <v>0.22836000000000001</v>
      </c>
      <c r="J53" s="26">
        <v>0.96462000000000003</v>
      </c>
      <c r="K53" s="26">
        <v>0.97245999999999999</v>
      </c>
      <c r="L53" s="26">
        <v>0.93371999999999999</v>
      </c>
      <c r="M53" s="26">
        <v>0.98921999999999999</v>
      </c>
      <c r="N53" s="26">
        <v>0.98958999999999997</v>
      </c>
      <c r="O53" s="26">
        <v>0.98621999999999999</v>
      </c>
      <c r="R53" s="26">
        <v>0.97562000000000004</v>
      </c>
      <c r="S53" s="26">
        <v>0.96938999999999997</v>
      </c>
      <c r="T53" s="26">
        <v>0.93088000000000004</v>
      </c>
      <c r="V53" s="26">
        <v>0.97594000000000003</v>
      </c>
      <c r="W53" s="26">
        <v>0.95004</v>
      </c>
      <c r="X53" s="26">
        <v>0.98182999999999998</v>
      </c>
      <c r="Y53" s="26">
        <v>0.97889000000000004</v>
      </c>
      <c r="Z53" s="27">
        <v>0.96813000000000005</v>
      </c>
      <c r="AA53" s="8">
        <v>3.3600000000000001E-3</v>
      </c>
      <c r="AB53" s="8">
        <v>0.96543000000000001</v>
      </c>
      <c r="AC53" s="8">
        <v>0.96206999999999998</v>
      </c>
      <c r="AD53" s="13">
        <f xml:space="preserve"> stats_auc_gdsc1_TCELLS_RIGHTJOIN_3042[[#This Row],[AVG_AUC_LYMPH]]/stats_auc_gdsc1_TCELLS_RIGHTJOIN_3042[[#This Row],[AVG_AUC_SOLIDTUMORS_y]]</f>
        <v>1.0034924693629361</v>
      </c>
      <c r="AE53" s="8">
        <v>0.25861000000000001</v>
      </c>
      <c r="AF53" s="20">
        <v>0.96543000000000001</v>
      </c>
      <c r="AG53" s="1">
        <v>0.95574999999999999</v>
      </c>
      <c r="AH53" s="1">
        <v>0.98665000000000003</v>
      </c>
      <c r="AI53" s="1">
        <v>0.90786999999999995</v>
      </c>
      <c r="AJ53" s="1">
        <v>0.98951</v>
      </c>
      <c r="AK53" s="1">
        <v>0.97811999999999999</v>
      </c>
      <c r="AL53" s="1">
        <v>0.92420000000000002</v>
      </c>
      <c r="AM53" s="1">
        <v>0.98855999999999999</v>
      </c>
      <c r="AN53" s="1">
        <v>0.98309999999999997</v>
      </c>
      <c r="AO53"/>
      <c r="AP53"/>
      <c r="AQ53"/>
      <c r="AR53"/>
      <c r="AS53"/>
      <c r="AT53"/>
    </row>
    <row r="54" spans="1:46">
      <c r="A54" s="17" t="s">
        <v>72</v>
      </c>
      <c r="B54" s="6" t="s">
        <v>67</v>
      </c>
      <c r="C54" s="17" t="s">
        <v>583</v>
      </c>
      <c r="D54" s="8">
        <v>-0.20599999999999999</v>
      </c>
      <c r="E54" s="8">
        <v>0.56916999999999995</v>
      </c>
      <c r="F54" s="8">
        <v>0.77517000000000003</v>
      </c>
      <c r="G54" s="13">
        <f>stats_auc_gdsc1_TCELLS_RIGHTJOIN_3042[[#This Row],[AVG_AUC_LEUK]]/stats_auc_gdsc1_TCELLS_RIGHTJOIN_3042[[#This Row],[AVG_AUC_SOLIDTUMORS_x]]</f>
        <v>0.73425184153153489</v>
      </c>
      <c r="H54" s="8">
        <v>-5.3293600000000003</v>
      </c>
      <c r="I54" s="20">
        <v>6.9999999999999994E-5</v>
      </c>
      <c r="J54" s="26">
        <v>0.35909000000000002</v>
      </c>
      <c r="K54" s="26">
        <v>0.36175000000000002</v>
      </c>
      <c r="L54" s="26">
        <v>0.49307000000000001</v>
      </c>
      <c r="M54" s="26">
        <v>0.91054999999999997</v>
      </c>
      <c r="N54" s="26">
        <v>0.55362</v>
      </c>
      <c r="O54" s="26">
        <v>0.49952000000000002</v>
      </c>
      <c r="P54" s="26">
        <v>0.51371999999999995</v>
      </c>
      <c r="R54" s="26">
        <v>0.54998999999999998</v>
      </c>
      <c r="S54" s="26">
        <v>0.68825000000000003</v>
      </c>
      <c r="T54" s="26">
        <v>0.47699999999999998</v>
      </c>
      <c r="V54" s="26">
        <v>0.72126000000000001</v>
      </c>
      <c r="W54" s="26">
        <v>0.41394999999999998</v>
      </c>
      <c r="X54" s="26">
        <v>0.51754</v>
      </c>
      <c r="Y54" s="26">
        <v>0.78539000000000003</v>
      </c>
      <c r="Z54" s="27">
        <v>0.57648999999999995</v>
      </c>
      <c r="AA54" s="8">
        <v>-0.27585999999999999</v>
      </c>
      <c r="AB54" s="8">
        <v>0.49930999999999998</v>
      </c>
      <c r="AC54" s="8">
        <v>0.77517000000000003</v>
      </c>
      <c r="AD54" s="13">
        <f xml:space="preserve"> stats_auc_gdsc1_TCELLS_RIGHTJOIN_3042[[#This Row],[AVG_AUC_LYMPH]]/stats_auc_gdsc1_TCELLS_RIGHTJOIN_3042[[#This Row],[AVG_AUC_SOLIDTUMORS_y]]</f>
        <v>0.64412967478101568</v>
      </c>
      <c r="AE54" s="8">
        <v>-3.2477399999999998</v>
      </c>
      <c r="AF54" s="20">
        <v>0.49930999999999998</v>
      </c>
      <c r="AG54" s="1">
        <v>0.68554000000000004</v>
      </c>
      <c r="AH54" s="1">
        <v>0.82350999999999996</v>
      </c>
      <c r="AI54" s="1">
        <v>0.47738999999999998</v>
      </c>
      <c r="AJ54" s="1">
        <v>0.24847</v>
      </c>
      <c r="AK54" s="1">
        <v>0.42959000000000003</v>
      </c>
      <c r="AL54" s="1">
        <v>0.28040999999999999</v>
      </c>
      <c r="AM54" s="1">
        <v>0.45623999999999998</v>
      </c>
      <c r="AN54" s="1">
        <v>0.77956000000000003</v>
      </c>
      <c r="AO54"/>
      <c r="AP54"/>
      <c r="AQ54"/>
      <c r="AR54"/>
      <c r="AS54"/>
      <c r="AT54"/>
    </row>
    <row r="55" spans="1:46">
      <c r="A55" s="17" t="s">
        <v>615</v>
      </c>
      <c r="B55" s="6" t="s">
        <v>67</v>
      </c>
      <c r="C55" s="17" t="s">
        <v>616</v>
      </c>
      <c r="D55" s="8">
        <v>-0.18157000000000001</v>
      </c>
      <c r="E55" s="8">
        <v>0.55842000000000003</v>
      </c>
      <c r="F55" s="8">
        <v>0.73999000000000004</v>
      </c>
      <c r="G55" s="13">
        <f>stats_auc_gdsc1_TCELLS_RIGHTJOIN_3042[[#This Row],[AVG_AUC_LEUK]]/stats_auc_gdsc1_TCELLS_RIGHTJOIN_3042[[#This Row],[AVG_AUC_SOLIDTUMORS_x]]</f>
        <v>0.7546318193489101</v>
      </c>
      <c r="H55" s="8">
        <v>-6.0843699999999998</v>
      </c>
      <c r="I55" s="20">
        <v>1.0000000000000001E-5</v>
      </c>
      <c r="J55" s="26">
        <v>0.40967999999999999</v>
      </c>
      <c r="K55" s="26">
        <v>0.40217999999999998</v>
      </c>
      <c r="L55" s="26">
        <v>0.53578999999999999</v>
      </c>
      <c r="M55" s="26">
        <v>0.83438999999999997</v>
      </c>
      <c r="N55" s="26">
        <v>0.56150999999999995</v>
      </c>
      <c r="O55" s="26">
        <v>0.42024</v>
      </c>
      <c r="P55" s="26">
        <v>0.57681000000000004</v>
      </c>
      <c r="R55" s="26">
        <v>0.44257000000000002</v>
      </c>
      <c r="S55" s="26">
        <v>0.55410000000000004</v>
      </c>
      <c r="T55" s="26">
        <v>0.61373999999999995</v>
      </c>
      <c r="V55" s="26">
        <v>0.62865000000000004</v>
      </c>
      <c r="W55" s="26">
        <v>0.66293999999999997</v>
      </c>
      <c r="X55" s="26">
        <v>0.50834000000000001</v>
      </c>
      <c r="Y55" s="26">
        <v>0.71518000000000004</v>
      </c>
      <c r="Z55" s="27">
        <v>0.51065000000000005</v>
      </c>
      <c r="AA55" s="8">
        <v>-0.23102</v>
      </c>
      <c r="AB55" s="8">
        <v>0.50897999999999999</v>
      </c>
      <c r="AC55" s="8">
        <v>0.73999000000000004</v>
      </c>
      <c r="AD55" s="13">
        <f xml:space="preserve"> stats_auc_gdsc1_TCELLS_RIGHTJOIN_3042[[#This Row],[AVG_AUC_LYMPH]]/stats_auc_gdsc1_TCELLS_RIGHTJOIN_3042[[#This Row],[AVG_AUC_SOLIDTUMORS_y]]</f>
        <v>0.68782010567710372</v>
      </c>
      <c r="AE55" s="8">
        <v>-6.0592699999999997</v>
      </c>
      <c r="AF55" s="20">
        <v>0.50897999999999999</v>
      </c>
      <c r="AG55" s="1">
        <v>0.55793999999999999</v>
      </c>
      <c r="AH55" s="1">
        <v>0.59514</v>
      </c>
      <c r="AI55" s="1">
        <v>0.55128999999999995</v>
      </c>
      <c r="AJ55" s="1">
        <v>0.37567</v>
      </c>
      <c r="AK55" s="1">
        <v>0.61943000000000004</v>
      </c>
      <c r="AL55" s="1">
        <v>0.37575999999999998</v>
      </c>
      <c r="AM55" s="1">
        <v>0.55515999999999999</v>
      </c>
      <c r="AN55" s="1">
        <v>0.49037999999999998</v>
      </c>
      <c r="AO55"/>
      <c r="AP55"/>
      <c r="AQ55"/>
      <c r="AR55"/>
      <c r="AS55"/>
      <c r="AT55"/>
    </row>
    <row r="56" spans="1:46">
      <c r="A56" s="17" t="s">
        <v>277</v>
      </c>
      <c r="B56" s="6" t="s">
        <v>19</v>
      </c>
      <c r="C56" s="17" t="s">
        <v>278</v>
      </c>
      <c r="D56" s="8">
        <v>9.5099999999999994E-3</v>
      </c>
      <c r="E56" s="8">
        <v>0.96594000000000002</v>
      </c>
      <c r="F56" s="8">
        <v>0.95643</v>
      </c>
      <c r="G56" s="13">
        <f>stats_auc_gdsc1_TCELLS_RIGHTJOIN_3042[[#This Row],[AVG_AUC_LEUK]]/stats_auc_gdsc1_TCELLS_RIGHTJOIN_3042[[#This Row],[AVG_AUC_SOLIDTUMORS_x]]</f>
        <v>1.009943226373075</v>
      </c>
      <c r="H56" s="8">
        <v>0.75575999999999999</v>
      </c>
      <c r="I56" s="20">
        <v>0.46050000000000002</v>
      </c>
      <c r="J56" s="26">
        <v>0.98389000000000004</v>
      </c>
      <c r="K56" s="26">
        <v>0.98762000000000005</v>
      </c>
      <c r="L56" s="26">
        <v>0.98407</v>
      </c>
      <c r="M56" s="26">
        <v>0.98755000000000004</v>
      </c>
      <c r="N56" s="26">
        <v>0.96267999999999998</v>
      </c>
      <c r="O56" s="26">
        <v>0.98248000000000002</v>
      </c>
      <c r="P56" s="26">
        <v>0.97833000000000003</v>
      </c>
      <c r="R56" s="26">
        <v>0.98453999999999997</v>
      </c>
      <c r="S56" s="26">
        <v>0.97528999999999999</v>
      </c>
      <c r="T56" s="26">
        <v>0.98882000000000003</v>
      </c>
      <c r="U56" s="26">
        <v>0.95337000000000005</v>
      </c>
      <c r="V56" s="26">
        <v>0.96731999999999996</v>
      </c>
      <c r="W56" s="26">
        <v>0.95647000000000004</v>
      </c>
      <c r="X56" s="26">
        <v>0.98482999999999998</v>
      </c>
      <c r="Y56" s="26">
        <v>0.77090000000000003</v>
      </c>
      <c r="Z56" s="27">
        <v>0.99072000000000005</v>
      </c>
      <c r="AA56" s="8">
        <v>1.2200000000000001E-2</v>
      </c>
      <c r="AB56" s="8">
        <v>0.96862999999999999</v>
      </c>
      <c r="AC56" s="8">
        <v>0.95643</v>
      </c>
      <c r="AD56" s="13">
        <f xml:space="preserve"> stats_auc_gdsc1_TCELLS_RIGHTJOIN_3042[[#This Row],[AVG_AUC_LYMPH]]/stats_auc_gdsc1_TCELLS_RIGHTJOIN_3042[[#This Row],[AVG_AUC_SOLIDTUMORS_y]]</f>
        <v>1.0127557688487396</v>
      </c>
      <c r="AE56" s="8">
        <v>0.92139000000000004</v>
      </c>
      <c r="AF56" s="20">
        <v>0.96862999999999999</v>
      </c>
      <c r="AG56" s="1">
        <v>0.98209999999999997</v>
      </c>
      <c r="AH56" s="1">
        <v>0.98831000000000002</v>
      </c>
      <c r="AI56" s="1">
        <v>0.89793000000000001</v>
      </c>
      <c r="AJ56" s="1">
        <v>0.99111000000000005</v>
      </c>
      <c r="AK56" s="1">
        <v>0.99124000000000001</v>
      </c>
      <c r="AL56" s="1">
        <v>0.96677999999999997</v>
      </c>
      <c r="AM56" s="1">
        <v>0.99297999999999997</v>
      </c>
      <c r="AN56" s="1">
        <v>0.95203000000000004</v>
      </c>
      <c r="AO56"/>
      <c r="AP56"/>
      <c r="AQ56"/>
      <c r="AR56"/>
      <c r="AS56"/>
      <c r="AT56"/>
    </row>
    <row r="57" spans="1:46">
      <c r="A57" s="17" t="s">
        <v>18</v>
      </c>
      <c r="B57" s="6" t="s">
        <v>19</v>
      </c>
      <c r="C57" s="17" t="s">
        <v>20</v>
      </c>
      <c r="D57" s="8">
        <v>-0.23214000000000001</v>
      </c>
      <c r="E57" s="8">
        <v>0.54515000000000002</v>
      </c>
      <c r="F57" s="8">
        <v>0.77729000000000004</v>
      </c>
      <c r="G57" s="13">
        <f>stats_auc_gdsc1_TCELLS_RIGHTJOIN_3042[[#This Row],[AVG_AUC_LEUK]]/stats_auc_gdsc1_TCELLS_RIGHTJOIN_3042[[#This Row],[AVG_AUC_SOLIDTUMORS_x]]</f>
        <v>0.70134698761080161</v>
      </c>
      <c r="H57" s="8">
        <v>-5.5902000000000003</v>
      </c>
      <c r="I57" s="20">
        <v>4.0000000000000003E-5</v>
      </c>
      <c r="J57" s="26">
        <v>0.51719999999999999</v>
      </c>
      <c r="K57" s="26">
        <v>0.57406999999999997</v>
      </c>
      <c r="L57" s="26">
        <v>0.41660999999999998</v>
      </c>
      <c r="M57" s="26">
        <v>0.81523000000000001</v>
      </c>
      <c r="N57" s="26">
        <v>0.40333000000000002</v>
      </c>
      <c r="O57" s="26">
        <v>0.43342000000000003</v>
      </c>
      <c r="P57" s="26">
        <v>0.94581999999999999</v>
      </c>
      <c r="R57" s="26">
        <v>0.53817000000000004</v>
      </c>
      <c r="S57" s="26">
        <v>0.54588999999999999</v>
      </c>
      <c r="T57" s="26">
        <v>0.68779999999999997</v>
      </c>
      <c r="V57" s="26">
        <v>0.60821000000000003</v>
      </c>
      <c r="W57" s="26">
        <v>0.52048000000000005</v>
      </c>
      <c r="X57" s="26">
        <v>0.47950999999999999</v>
      </c>
      <c r="Y57" s="26">
        <v>0.53878000000000004</v>
      </c>
      <c r="Z57" s="27">
        <v>0.43090000000000001</v>
      </c>
      <c r="AA57" s="8">
        <v>-0.11209</v>
      </c>
      <c r="AB57" s="8">
        <v>0.66520000000000001</v>
      </c>
      <c r="AC57" s="8">
        <v>0.77729000000000004</v>
      </c>
      <c r="AD57" s="13">
        <f xml:space="preserve"> stats_auc_gdsc1_TCELLS_RIGHTJOIN_3042[[#This Row],[AVG_AUC_LYMPH]]/stats_auc_gdsc1_TCELLS_RIGHTJOIN_3042[[#This Row],[AVG_AUC_SOLIDTUMORS_y]]</f>
        <v>0.85579384785601254</v>
      </c>
      <c r="AE57" s="8">
        <v>-1.63445</v>
      </c>
      <c r="AF57" s="20">
        <v>0.66520000000000001</v>
      </c>
      <c r="AG57" s="1">
        <v>0.26695000000000002</v>
      </c>
      <c r="AH57" s="1">
        <v>0.80645</v>
      </c>
      <c r="AI57" s="1">
        <v>0.45046999999999998</v>
      </c>
      <c r="AJ57" s="1">
        <v>0.65454999999999997</v>
      </c>
      <c r="AK57" s="1">
        <v>0.67271999999999998</v>
      </c>
      <c r="AL57" s="1">
        <v>0.50858000000000003</v>
      </c>
      <c r="AM57" s="1">
        <v>0.58453999999999995</v>
      </c>
      <c r="AN57" s="1">
        <v>0.97909999999999997</v>
      </c>
      <c r="AO57"/>
      <c r="AP57"/>
      <c r="AQ57"/>
      <c r="AR57"/>
      <c r="AS57"/>
      <c r="AT57"/>
    </row>
    <row r="58" spans="1:46">
      <c r="A58" s="17" t="s">
        <v>206</v>
      </c>
      <c r="B58" s="6" t="s">
        <v>67</v>
      </c>
      <c r="C58" s="17" t="s">
        <v>207</v>
      </c>
      <c r="D58" s="8">
        <v>-1.975E-2</v>
      </c>
      <c r="E58" s="8">
        <v>0.95521999999999996</v>
      </c>
      <c r="F58" s="8">
        <v>0.97497</v>
      </c>
      <c r="G58" s="13">
        <f>stats_auc_gdsc1_TCELLS_RIGHTJOIN_3042[[#This Row],[AVG_AUC_LEUK]]/stats_auc_gdsc1_TCELLS_RIGHTJOIN_3042[[#This Row],[AVG_AUC_SOLIDTUMORS_x]]</f>
        <v>0.97974296645024972</v>
      </c>
      <c r="H58" s="8">
        <v>-3.4649100000000002</v>
      </c>
      <c r="I58" s="20">
        <v>3.31E-3</v>
      </c>
      <c r="J58" s="26">
        <v>0.94752000000000003</v>
      </c>
      <c r="K58" s="26">
        <v>0.96928999999999998</v>
      </c>
      <c r="L58" s="26">
        <v>0.9153</v>
      </c>
      <c r="M58" s="26">
        <v>0.99190999999999996</v>
      </c>
      <c r="N58" s="26">
        <v>0.97997999999999996</v>
      </c>
      <c r="O58" s="26">
        <v>0.91915999999999998</v>
      </c>
      <c r="P58" s="26">
        <v>0.94672000000000001</v>
      </c>
      <c r="R58" s="26">
        <v>0.91700000000000004</v>
      </c>
      <c r="S58" s="26">
        <v>0.96972000000000003</v>
      </c>
      <c r="T58" s="26">
        <v>0.94406000000000001</v>
      </c>
      <c r="V58" s="26">
        <v>0.96423999999999999</v>
      </c>
      <c r="W58" s="26">
        <v>0.97053999999999996</v>
      </c>
      <c r="X58" s="26">
        <v>0.96660999999999997</v>
      </c>
      <c r="Y58" s="26">
        <v>0.96389000000000002</v>
      </c>
      <c r="Z58" s="27">
        <v>0.96692999999999996</v>
      </c>
      <c r="AA58" s="8">
        <v>-0.12271</v>
      </c>
      <c r="AB58" s="8">
        <v>0.85226000000000002</v>
      </c>
      <c r="AC58" s="8">
        <v>0.97497</v>
      </c>
      <c r="AD58" s="13">
        <f xml:space="preserve"> stats_auc_gdsc1_TCELLS_RIGHTJOIN_3042[[#This Row],[AVG_AUC_LYMPH]]/stats_auc_gdsc1_TCELLS_RIGHTJOIN_3042[[#This Row],[AVG_AUC_SOLIDTUMORS_y]]</f>
        <v>0.87413971711950111</v>
      </c>
      <c r="AE58" s="8">
        <v>-3.3008000000000002</v>
      </c>
      <c r="AF58" s="20">
        <v>0.85226000000000002</v>
      </c>
      <c r="AG58" s="1">
        <v>0.95069000000000004</v>
      </c>
      <c r="AH58" s="1">
        <v>0.94933000000000001</v>
      </c>
      <c r="AI58" s="1">
        <v>0.93076999999999999</v>
      </c>
      <c r="AJ58" s="1">
        <v>0.72023999999999999</v>
      </c>
      <c r="AK58" s="1">
        <v>0.86187999999999998</v>
      </c>
      <c r="AL58" s="1">
        <v>0.70821000000000001</v>
      </c>
      <c r="AM58" s="1">
        <v>0.89397000000000004</v>
      </c>
      <c r="AN58" s="1">
        <v>0.90144999999999997</v>
      </c>
      <c r="AO58"/>
      <c r="AP58"/>
      <c r="AQ58"/>
      <c r="AR58"/>
      <c r="AS58"/>
      <c r="AT58"/>
    </row>
    <row r="59" spans="1:46">
      <c r="A59" s="17" t="s">
        <v>22</v>
      </c>
      <c r="B59" s="6" t="s">
        <v>22</v>
      </c>
      <c r="C59" s="17" t="s">
        <v>1476</v>
      </c>
      <c r="D59" s="8">
        <v>-0.11616</v>
      </c>
      <c r="E59" s="8">
        <v>0.49541000000000002</v>
      </c>
      <c r="F59" s="8">
        <v>0.61156999999999995</v>
      </c>
      <c r="G59" s="13">
        <f>stats_auc_gdsc1_TCELLS_RIGHTJOIN_3042[[#This Row],[AVG_AUC_LEUK]]/stats_auc_gdsc1_TCELLS_RIGHTJOIN_3042[[#This Row],[AVG_AUC_SOLIDTUMORS_x]]</f>
        <v>0.81006262570106458</v>
      </c>
      <c r="H59" s="8">
        <v>-5.0808999999999997</v>
      </c>
      <c r="I59" s="20">
        <v>8.0000000000000007E-5</v>
      </c>
      <c r="J59" s="26">
        <v>0.40428999999999998</v>
      </c>
      <c r="K59" s="26">
        <v>0.46457999999999999</v>
      </c>
      <c r="L59" s="26">
        <v>0.53747</v>
      </c>
      <c r="M59" s="26">
        <v>0.73060999999999998</v>
      </c>
      <c r="N59" s="26">
        <v>0.52603999999999995</v>
      </c>
      <c r="O59" s="26">
        <v>0.49286000000000002</v>
      </c>
      <c r="P59" s="26">
        <v>0.31086999999999998</v>
      </c>
      <c r="R59" s="26">
        <v>0.51388</v>
      </c>
      <c r="S59" s="26">
        <v>0.50544</v>
      </c>
      <c r="T59" s="26">
        <v>0.42426999999999998</v>
      </c>
      <c r="U59" s="26">
        <v>0.56766000000000005</v>
      </c>
      <c r="V59" s="26">
        <v>0.42636000000000002</v>
      </c>
      <c r="W59" s="26">
        <v>0.43375000000000002</v>
      </c>
      <c r="X59" s="26">
        <v>0.4597</v>
      </c>
      <c r="Y59" s="26">
        <v>0.61136999999999997</v>
      </c>
      <c r="Z59" s="27">
        <v>0.50461</v>
      </c>
      <c r="AA59" s="8">
        <v>-0.21345</v>
      </c>
      <c r="AB59" s="8">
        <v>0.39811999999999997</v>
      </c>
      <c r="AC59" s="8">
        <v>0.61156999999999995</v>
      </c>
      <c r="AD59" s="13">
        <f xml:space="preserve"> stats_auc_gdsc1_TCELLS_RIGHTJOIN_3042[[#This Row],[AVG_AUC_LYMPH]]/stats_auc_gdsc1_TCELLS_RIGHTJOIN_3042[[#This Row],[AVG_AUC_SOLIDTUMORS_y]]</f>
        <v>0.65098026391091779</v>
      </c>
      <c r="AE59" s="8">
        <v>-5.5993000000000004</v>
      </c>
      <c r="AF59" s="20">
        <v>0.39811999999999997</v>
      </c>
      <c r="AG59" s="1">
        <v>0.50817999999999997</v>
      </c>
      <c r="AH59" s="1">
        <v>0.42873</v>
      </c>
      <c r="AI59" s="1">
        <v>0.44367000000000001</v>
      </c>
      <c r="AJ59" s="1">
        <v>0.31809999999999999</v>
      </c>
      <c r="AK59" s="1">
        <v>0.36291000000000001</v>
      </c>
      <c r="AL59" s="1">
        <v>0.23563999999999999</v>
      </c>
      <c r="AM59" s="1">
        <v>0.53530999999999995</v>
      </c>
      <c r="AN59" s="1">
        <v>0.46248</v>
      </c>
      <c r="AO59"/>
      <c r="AP59"/>
      <c r="AQ59"/>
      <c r="AR59"/>
      <c r="AS59"/>
      <c r="AT59"/>
    </row>
    <row r="60" spans="1:46">
      <c r="A60" s="17" t="s">
        <v>627</v>
      </c>
      <c r="B60" s="6" t="s">
        <v>114</v>
      </c>
      <c r="C60" s="17" t="s">
        <v>628</v>
      </c>
      <c r="D60" s="8">
        <v>3.3480000000000003E-2</v>
      </c>
      <c r="E60" s="8">
        <v>0.98160000000000003</v>
      </c>
      <c r="F60" s="8">
        <v>0.94811999999999996</v>
      </c>
      <c r="G60" s="13">
        <f>stats_auc_gdsc1_TCELLS_RIGHTJOIN_3042[[#This Row],[AVG_AUC_LEUK]]/stats_auc_gdsc1_TCELLS_RIGHTJOIN_3042[[#This Row],[AVG_AUC_SOLIDTUMORS_x]]</f>
        <v>1.0353119858245792</v>
      </c>
      <c r="H60" s="8">
        <v>11.47129</v>
      </c>
      <c r="I60" s="20">
        <v>0</v>
      </c>
      <c r="J60" s="26">
        <v>0.99465000000000003</v>
      </c>
      <c r="K60" s="26">
        <v>0.99211000000000005</v>
      </c>
      <c r="L60" s="26">
        <v>0.98873999999999995</v>
      </c>
      <c r="N60" s="26">
        <v>0.98507999999999996</v>
      </c>
      <c r="O60" s="26">
        <v>0.98419999999999996</v>
      </c>
      <c r="P60" s="26">
        <v>0.96941999999999995</v>
      </c>
      <c r="Q60" s="26">
        <v>0.97084000000000004</v>
      </c>
      <c r="R60" s="26">
        <v>0.98263</v>
      </c>
      <c r="S60" s="26">
        <v>0.98321999999999998</v>
      </c>
      <c r="T60" s="26">
        <v>0.98900999999999994</v>
      </c>
      <c r="U60" s="26">
        <v>0.99124999999999996</v>
      </c>
      <c r="V60" s="26">
        <v>0.97106999999999999</v>
      </c>
      <c r="W60" s="26">
        <v>0.96152000000000004</v>
      </c>
      <c r="X60" s="26">
        <v>0.96635000000000004</v>
      </c>
      <c r="Y60" s="26">
        <v>0.98404000000000003</v>
      </c>
      <c r="Z60" s="27">
        <v>0.98346</v>
      </c>
      <c r="AA60" s="8">
        <v>4.6999999999999999E-4</v>
      </c>
      <c r="AB60" s="8">
        <v>0.94859000000000004</v>
      </c>
      <c r="AC60" s="8">
        <v>0.94811999999999996</v>
      </c>
      <c r="AD60" s="13">
        <f xml:space="preserve"> stats_auc_gdsc1_TCELLS_RIGHTJOIN_3042[[#This Row],[AVG_AUC_LYMPH]]/stats_auc_gdsc1_TCELLS_RIGHTJOIN_3042[[#This Row],[AVG_AUC_SOLIDTUMORS_y]]</f>
        <v>1.0004957178416236</v>
      </c>
      <c r="AE60" s="8">
        <v>5.0229999999999997E-2</v>
      </c>
      <c r="AF60" s="20">
        <v>0.94859000000000004</v>
      </c>
      <c r="AG60" s="1">
        <v>0.98965000000000003</v>
      </c>
      <c r="AH60" s="1">
        <v>0.96838999999999997</v>
      </c>
      <c r="AI60" s="1">
        <v>0.93406</v>
      </c>
      <c r="AJ60" s="1">
        <v>0.93432000000000004</v>
      </c>
      <c r="AK60" s="1">
        <v>0.97038000000000002</v>
      </c>
      <c r="AL60" s="1">
        <v>0.91822000000000004</v>
      </c>
      <c r="AN60" s="1">
        <v>0.96616000000000002</v>
      </c>
      <c r="AO60"/>
      <c r="AP60"/>
      <c r="AQ60"/>
      <c r="AR60"/>
      <c r="AS60"/>
      <c r="AT60"/>
    </row>
    <row r="61" spans="1:46">
      <c r="A61" s="17" t="s">
        <v>688</v>
      </c>
      <c r="B61" s="6" t="s">
        <v>114</v>
      </c>
      <c r="C61" s="17" t="s">
        <v>689</v>
      </c>
      <c r="D61" s="8">
        <v>-0.41391</v>
      </c>
      <c r="E61" s="8">
        <v>0.29049000000000003</v>
      </c>
      <c r="F61" s="8">
        <v>0.70440000000000003</v>
      </c>
      <c r="G61" s="13">
        <f>stats_auc_gdsc1_TCELLS_RIGHTJOIN_3042[[#This Row],[AVG_AUC_LEUK]]/stats_auc_gdsc1_TCELLS_RIGHTJOIN_3042[[#This Row],[AVG_AUC_SOLIDTUMORS_x]]</f>
        <v>0.41239352640545146</v>
      </c>
      <c r="H61" s="8">
        <v>-10.850199999999999</v>
      </c>
      <c r="I61" s="20">
        <v>0</v>
      </c>
      <c r="J61" s="26">
        <v>0.19125</v>
      </c>
      <c r="K61" s="26">
        <v>3.8559999999999997E-2</v>
      </c>
      <c r="L61" s="26">
        <v>0.20735000000000001</v>
      </c>
      <c r="M61" s="26">
        <v>0.73102</v>
      </c>
      <c r="N61" s="26">
        <v>0.33435999999999999</v>
      </c>
      <c r="O61" s="26">
        <v>0.23211999999999999</v>
      </c>
      <c r="P61" s="26">
        <v>0.44096999999999997</v>
      </c>
      <c r="R61" s="26">
        <v>0.25641000000000003</v>
      </c>
      <c r="S61" s="26">
        <v>0.32446000000000003</v>
      </c>
      <c r="T61" s="26">
        <v>0.21473999999999999</v>
      </c>
      <c r="V61" s="26">
        <v>0.33323000000000003</v>
      </c>
      <c r="W61" s="26">
        <v>0.37229000000000001</v>
      </c>
      <c r="X61" s="26">
        <v>0.22900000000000001</v>
      </c>
      <c r="Y61" s="26">
        <v>0.32749</v>
      </c>
      <c r="Z61" s="27">
        <v>0.21753</v>
      </c>
      <c r="AA61" s="8">
        <v>-0.40460000000000002</v>
      </c>
      <c r="AB61" s="8">
        <v>0.29979</v>
      </c>
      <c r="AC61" s="8">
        <v>0.70440000000000003</v>
      </c>
      <c r="AD61" s="13">
        <f xml:space="preserve"> stats_auc_gdsc1_TCELLS_RIGHTJOIN_3042[[#This Row],[AVG_AUC_LYMPH]]/stats_auc_gdsc1_TCELLS_RIGHTJOIN_3042[[#This Row],[AVG_AUC_SOLIDTUMORS_y]]</f>
        <v>0.42559625212947189</v>
      </c>
      <c r="AE61" s="8">
        <v>-7.26478</v>
      </c>
      <c r="AF61" s="20">
        <v>0.29979</v>
      </c>
      <c r="AG61" s="1">
        <v>0.19700999999999999</v>
      </c>
      <c r="AH61" s="1">
        <v>0.26485999999999998</v>
      </c>
      <c r="AI61" s="1">
        <v>0.25779999999999997</v>
      </c>
      <c r="AJ61" s="1">
        <v>0.10823000000000001</v>
      </c>
      <c r="AK61" s="1">
        <v>0.29238999999999998</v>
      </c>
      <c r="AL61" s="1">
        <v>0.24972</v>
      </c>
      <c r="AM61" s="1">
        <v>0.33443000000000001</v>
      </c>
      <c r="AN61" s="1">
        <v>0.59111999999999998</v>
      </c>
      <c r="AO61"/>
      <c r="AP61"/>
      <c r="AQ61"/>
      <c r="AR61"/>
      <c r="AS61"/>
      <c r="AT61"/>
    </row>
    <row r="62" spans="1:46">
      <c r="A62" s="17" t="s">
        <v>1523</v>
      </c>
      <c r="B62" s="6" t="s">
        <v>114</v>
      </c>
      <c r="C62" s="17" t="s">
        <v>1524</v>
      </c>
      <c r="D62" s="8">
        <v>-3.4959999999999998E-2</v>
      </c>
      <c r="E62" s="8">
        <v>0.74541000000000002</v>
      </c>
      <c r="F62" s="8">
        <v>0.78037000000000001</v>
      </c>
      <c r="G62" s="13">
        <f>stats_auc_gdsc1_TCELLS_RIGHTJOIN_3042[[#This Row],[AVG_AUC_LEUK]]/stats_auc_gdsc1_TCELLS_RIGHTJOIN_3042[[#This Row],[AVG_AUC_SOLIDTUMORS_x]]</f>
        <v>0.95520073811140871</v>
      </c>
      <c r="H62" s="8">
        <v>-1.39378</v>
      </c>
      <c r="I62" s="20">
        <v>0.18276000000000001</v>
      </c>
      <c r="J62" s="26">
        <v>0.73389000000000004</v>
      </c>
      <c r="K62" s="26">
        <v>0.75385000000000002</v>
      </c>
      <c r="L62" s="26">
        <v>0.76359999999999995</v>
      </c>
      <c r="M62" s="26">
        <v>0.77270000000000005</v>
      </c>
      <c r="O62" s="26">
        <v>0.75807999999999998</v>
      </c>
      <c r="R62" s="26">
        <v>0.77598999999999996</v>
      </c>
      <c r="S62" s="26">
        <v>0.98582000000000003</v>
      </c>
      <c r="T62" s="26">
        <v>0.62082000000000004</v>
      </c>
      <c r="V62" s="26">
        <v>0.71772999999999998</v>
      </c>
      <c r="W62" s="26">
        <v>0.67244000000000004</v>
      </c>
      <c r="X62" s="26">
        <v>0.65739999999999998</v>
      </c>
      <c r="Y62" s="26">
        <v>0.76551999999999998</v>
      </c>
      <c r="Z62" s="27">
        <v>0.64664999999999995</v>
      </c>
      <c r="AA62" s="8">
        <v>-0.14632999999999999</v>
      </c>
      <c r="AB62" s="8">
        <v>0.63404000000000005</v>
      </c>
      <c r="AC62" s="8">
        <v>0.78037000000000001</v>
      </c>
      <c r="AD62" s="13">
        <f xml:space="preserve"> stats_auc_gdsc1_TCELLS_RIGHTJOIN_3042[[#This Row],[AVG_AUC_LYMPH]]/stats_auc_gdsc1_TCELLS_RIGHTJOIN_3042[[#This Row],[AVG_AUC_SOLIDTUMORS_y]]</f>
        <v>0.81248638466368528</v>
      </c>
      <c r="AE62" s="8">
        <v>-3.33128</v>
      </c>
      <c r="AF62" s="20">
        <v>0.63404000000000005</v>
      </c>
      <c r="AG62" s="1">
        <v>0.81130999999999998</v>
      </c>
      <c r="AH62" s="1">
        <v>0.57711000000000001</v>
      </c>
      <c r="AI62" s="1">
        <v>0.72465000000000002</v>
      </c>
      <c r="AJ62" s="1">
        <v>0.48294999999999999</v>
      </c>
      <c r="AK62" s="1">
        <v>0.56730000000000003</v>
      </c>
      <c r="AL62" s="1">
        <v>0.55801999999999996</v>
      </c>
      <c r="AM62" s="1">
        <v>0.77556999999999998</v>
      </c>
      <c r="AN62" s="1">
        <v>0.75270999999999999</v>
      </c>
      <c r="AO62"/>
      <c r="AP62"/>
      <c r="AQ62"/>
      <c r="AR62"/>
      <c r="AS62"/>
      <c r="AT62"/>
    </row>
    <row r="63" spans="1:46">
      <c r="A63" s="17" t="s">
        <v>352</v>
      </c>
      <c r="B63" s="6" t="s">
        <v>114</v>
      </c>
      <c r="C63" s="17" t="s">
        <v>353</v>
      </c>
      <c r="D63" s="8">
        <v>-0.28671000000000002</v>
      </c>
      <c r="E63" s="8">
        <v>0.56611999999999996</v>
      </c>
      <c r="F63" s="8">
        <v>0.85282000000000002</v>
      </c>
      <c r="G63" s="13">
        <f>stats_auc_gdsc1_TCELLS_RIGHTJOIN_3042[[#This Row],[AVG_AUC_LEUK]]/stats_auc_gdsc1_TCELLS_RIGHTJOIN_3042[[#This Row],[AVG_AUC_SOLIDTUMORS_x]]</f>
        <v>0.66382120494359886</v>
      </c>
      <c r="H63" s="8">
        <v>-7.7540899999999997</v>
      </c>
      <c r="I63" s="20">
        <v>0</v>
      </c>
      <c r="J63" s="26">
        <v>0.44905</v>
      </c>
      <c r="K63" s="26">
        <v>0.49137999999999998</v>
      </c>
      <c r="L63" s="26">
        <v>0.66596999999999995</v>
      </c>
      <c r="M63" s="26">
        <v>0.89622999999999997</v>
      </c>
      <c r="N63" s="26">
        <v>0.61473999999999995</v>
      </c>
      <c r="O63" s="26">
        <v>0.42925999999999997</v>
      </c>
      <c r="P63" s="26">
        <v>0.33979999999999999</v>
      </c>
      <c r="R63" s="26">
        <v>0.56333999999999995</v>
      </c>
      <c r="S63" s="26">
        <v>0.48503000000000002</v>
      </c>
      <c r="T63" s="26">
        <v>0.38696000000000003</v>
      </c>
      <c r="V63" s="26">
        <v>0.65324000000000004</v>
      </c>
      <c r="W63" s="26">
        <v>0.48865999999999998</v>
      </c>
      <c r="X63" s="26">
        <v>0.72335000000000005</v>
      </c>
      <c r="Y63" s="26">
        <v>0.66134999999999999</v>
      </c>
      <c r="Z63" s="27">
        <v>0.50156000000000001</v>
      </c>
      <c r="AA63" s="8">
        <v>-0.48974000000000001</v>
      </c>
      <c r="AB63" s="8">
        <v>0.36308000000000001</v>
      </c>
      <c r="AC63" s="8">
        <v>0.85282000000000002</v>
      </c>
      <c r="AD63" s="13">
        <f xml:space="preserve"> stats_auc_gdsc1_TCELLS_RIGHTJOIN_3042[[#This Row],[AVG_AUC_LYMPH]]/stats_auc_gdsc1_TCELLS_RIGHTJOIN_3042[[#This Row],[AVG_AUC_SOLIDTUMORS_y]]</f>
        <v>0.42574048451021318</v>
      </c>
      <c r="AE63" s="8">
        <v>-11.86355</v>
      </c>
      <c r="AF63" s="20">
        <v>0.36308000000000001</v>
      </c>
      <c r="AG63" s="1">
        <v>0.70796999999999999</v>
      </c>
      <c r="AH63" s="1">
        <v>0.37998999999999999</v>
      </c>
      <c r="AI63" s="1">
        <v>0.49636999999999998</v>
      </c>
      <c r="AJ63" s="1">
        <v>0.20745</v>
      </c>
      <c r="AK63" s="1">
        <v>0.30093999999999999</v>
      </c>
      <c r="AL63" s="1">
        <v>0.36685000000000001</v>
      </c>
      <c r="AM63" s="1">
        <v>0.42691000000000001</v>
      </c>
      <c r="AO63"/>
      <c r="AP63"/>
      <c r="AQ63"/>
      <c r="AR63"/>
      <c r="AS63"/>
      <c r="AT63"/>
    </row>
    <row r="64" spans="1:46">
      <c r="A64" s="17" t="s">
        <v>22</v>
      </c>
      <c r="B64" s="6" t="s">
        <v>22</v>
      </c>
      <c r="C64" s="17" t="s">
        <v>343</v>
      </c>
      <c r="D64" s="8">
        <v>-6.4000000000000005E-4</v>
      </c>
      <c r="E64" s="8">
        <v>0.93876999999999999</v>
      </c>
      <c r="F64" s="8">
        <v>0.93940999999999997</v>
      </c>
      <c r="G64" s="13">
        <f>stats_auc_gdsc1_TCELLS_RIGHTJOIN_3042[[#This Row],[AVG_AUC_LEUK]]/stats_auc_gdsc1_TCELLS_RIGHTJOIN_3042[[#This Row],[AVG_AUC_SOLIDTUMORS_x]]</f>
        <v>0.99931872132508703</v>
      </c>
      <c r="H64" s="8">
        <v>-6.4740000000000006E-2</v>
      </c>
      <c r="I64" s="20">
        <v>0.94925000000000004</v>
      </c>
      <c r="J64" s="26">
        <v>0.96680999999999995</v>
      </c>
      <c r="K64" s="26">
        <v>0.86606000000000005</v>
      </c>
      <c r="L64" s="26">
        <v>0.98355000000000004</v>
      </c>
      <c r="M64" s="26">
        <v>0.93537999999999999</v>
      </c>
      <c r="O64" s="26">
        <v>0.89176</v>
      </c>
      <c r="R64" s="26">
        <v>0.94274999999999998</v>
      </c>
      <c r="S64" s="26">
        <v>0.98697999999999997</v>
      </c>
      <c r="T64" s="26">
        <v>0.89712999999999998</v>
      </c>
      <c r="V64" s="26">
        <v>0.95235999999999998</v>
      </c>
      <c r="W64" s="26">
        <v>0.93489</v>
      </c>
      <c r="X64" s="26">
        <v>0.93132000000000004</v>
      </c>
      <c r="Y64" s="26">
        <v>0.97384000000000004</v>
      </c>
      <c r="Z64" s="27">
        <v>0.92040999999999995</v>
      </c>
      <c r="AA64" s="8">
        <v>-2.9010000000000001E-2</v>
      </c>
      <c r="AB64" s="8">
        <v>0.91039999999999999</v>
      </c>
      <c r="AC64" s="8">
        <v>0.93940999999999997</v>
      </c>
      <c r="AD64" s="13">
        <f xml:space="preserve"> stats_auc_gdsc1_TCELLS_RIGHTJOIN_3042[[#This Row],[AVG_AUC_LYMPH]]/stats_auc_gdsc1_TCELLS_RIGHTJOIN_3042[[#This Row],[AVG_AUC_SOLIDTUMORS_y]]</f>
        <v>0.96911891506371017</v>
      </c>
      <c r="AE64" s="8">
        <v>-1.58978</v>
      </c>
      <c r="AF64" s="20">
        <v>0.91039999999999999</v>
      </c>
      <c r="AG64" s="1">
        <v>0.95955999999999997</v>
      </c>
      <c r="AH64" s="1">
        <v>0.87878999999999996</v>
      </c>
      <c r="AI64" s="1">
        <v>0.92164000000000001</v>
      </c>
      <c r="AJ64" s="1">
        <v>0.89212000000000002</v>
      </c>
      <c r="AK64" s="1">
        <v>0.94343999999999995</v>
      </c>
      <c r="AL64" s="1">
        <v>0.82599</v>
      </c>
      <c r="AM64" s="1">
        <v>0.95835999999999999</v>
      </c>
      <c r="AN64" s="1">
        <v>0.95243999999999995</v>
      </c>
      <c r="AO64"/>
      <c r="AP64"/>
      <c r="AQ64"/>
      <c r="AR64"/>
      <c r="AS64"/>
      <c r="AT64"/>
    </row>
    <row r="65" spans="1:46">
      <c r="A65" s="17" t="s">
        <v>22</v>
      </c>
      <c r="B65" s="6" t="s">
        <v>22</v>
      </c>
      <c r="C65" s="17" t="s">
        <v>535</v>
      </c>
      <c r="D65" s="8">
        <v>-2.4910000000000002E-2</v>
      </c>
      <c r="E65" s="8">
        <v>0.90898999999999996</v>
      </c>
      <c r="F65" s="8">
        <v>0.93389999999999995</v>
      </c>
      <c r="G65" s="13">
        <f>stats_auc_gdsc1_TCELLS_RIGHTJOIN_3042[[#This Row],[AVG_AUC_LEUK]]/stats_auc_gdsc1_TCELLS_RIGHTJOIN_3042[[#This Row],[AVG_AUC_SOLIDTUMORS_x]]</f>
        <v>0.97332690866259775</v>
      </c>
      <c r="H65" s="8">
        <v>-1.45675</v>
      </c>
      <c r="I65" s="20">
        <v>0.16682</v>
      </c>
      <c r="J65" s="26">
        <v>0.98033999999999999</v>
      </c>
      <c r="K65" s="26">
        <v>0.98573</v>
      </c>
      <c r="L65" s="26">
        <v>0.89056999999999997</v>
      </c>
      <c r="M65" s="26">
        <v>0.94423999999999997</v>
      </c>
      <c r="O65" s="26">
        <v>0.80879000000000001</v>
      </c>
      <c r="R65" s="26">
        <v>0.83584000000000003</v>
      </c>
      <c r="S65" s="26">
        <v>0.89883000000000002</v>
      </c>
      <c r="T65" s="26">
        <v>0.91168000000000005</v>
      </c>
      <c r="V65" s="26">
        <v>0.99006000000000005</v>
      </c>
      <c r="W65" s="26">
        <v>0.95574000000000003</v>
      </c>
      <c r="X65" s="26">
        <v>0.81218999999999997</v>
      </c>
      <c r="Y65" s="26">
        <v>0.90632000000000001</v>
      </c>
      <c r="Z65" s="27">
        <v>0.95025000000000004</v>
      </c>
      <c r="AA65" s="8">
        <v>-2.0049999999999998E-2</v>
      </c>
      <c r="AB65" s="8">
        <v>0.91386000000000001</v>
      </c>
      <c r="AC65" s="8">
        <v>0.93389999999999995</v>
      </c>
      <c r="AD65" s="13">
        <f xml:space="preserve"> stats_auc_gdsc1_TCELLS_RIGHTJOIN_3042[[#This Row],[AVG_AUC_LYMPH]]/stats_auc_gdsc1_TCELLS_RIGHTJOIN_3042[[#This Row],[AVG_AUC_SOLIDTUMORS_y]]</f>
        <v>0.97854159974301325</v>
      </c>
      <c r="AE65" s="8">
        <v>-1.2504599999999999</v>
      </c>
      <c r="AF65" s="20">
        <v>0.91386000000000001</v>
      </c>
      <c r="AG65" s="1">
        <v>0.85528999999999999</v>
      </c>
      <c r="AH65" s="1">
        <v>0.93239000000000005</v>
      </c>
      <c r="AI65" s="1">
        <v>0.87392000000000003</v>
      </c>
      <c r="AJ65" s="1">
        <v>0.89983999999999997</v>
      </c>
      <c r="AK65" s="1">
        <v>0.89463000000000004</v>
      </c>
      <c r="AL65" s="1">
        <v>0.87063000000000001</v>
      </c>
      <c r="AM65" s="1">
        <v>0.98592000000000002</v>
      </c>
      <c r="AN65" s="1">
        <v>0.93964999999999999</v>
      </c>
      <c r="AO65"/>
      <c r="AP65"/>
      <c r="AQ65"/>
      <c r="AR65"/>
      <c r="AS65"/>
      <c r="AT65"/>
    </row>
    <row r="66" spans="1:46">
      <c r="A66" s="17" t="s">
        <v>113</v>
      </c>
      <c r="B66" s="6" t="s">
        <v>114</v>
      </c>
      <c r="C66" s="17" t="s">
        <v>115</v>
      </c>
      <c r="D66" s="8">
        <v>-0.14699999999999999</v>
      </c>
      <c r="E66" s="8">
        <v>0.71399999999999997</v>
      </c>
      <c r="F66" s="8">
        <v>0.86099999999999999</v>
      </c>
      <c r="G66" s="13">
        <f>stats_auc_gdsc1_TCELLS_RIGHTJOIN_3042[[#This Row],[AVG_AUC_LEUK]]/stats_auc_gdsc1_TCELLS_RIGHTJOIN_3042[[#This Row],[AVG_AUC_SOLIDTUMORS_x]]</f>
        <v>0.82926829268292679</v>
      </c>
      <c r="H66" s="8">
        <v>-2.7632599999999998</v>
      </c>
      <c r="I66" s="20">
        <v>1.436E-2</v>
      </c>
      <c r="J66" s="26">
        <v>0.70684000000000002</v>
      </c>
      <c r="K66" s="26">
        <v>0.94606000000000001</v>
      </c>
      <c r="L66" s="26">
        <v>0.88119000000000003</v>
      </c>
      <c r="N66" s="26">
        <v>0.52622000000000002</v>
      </c>
      <c r="O66" s="26">
        <v>0.42370999999999998</v>
      </c>
      <c r="P66" s="26">
        <v>0.51432</v>
      </c>
      <c r="Q66" s="26">
        <v>0.35754000000000002</v>
      </c>
      <c r="R66" s="26">
        <v>0.91249000000000002</v>
      </c>
      <c r="S66" s="26">
        <v>0.97909000000000002</v>
      </c>
      <c r="T66" s="26">
        <v>0.83352000000000004</v>
      </c>
      <c r="U66" s="26">
        <v>0.97704999999999997</v>
      </c>
      <c r="V66" s="26">
        <v>0.51607999999999998</v>
      </c>
      <c r="X66" s="26">
        <v>0.87512000000000001</v>
      </c>
      <c r="Y66" s="26">
        <v>0.58013999999999999</v>
      </c>
      <c r="Z66" s="27">
        <v>0.81955999999999996</v>
      </c>
      <c r="AA66" s="8">
        <v>-8.0400000000000003E-3</v>
      </c>
      <c r="AB66" s="8">
        <v>0.85296000000000005</v>
      </c>
      <c r="AC66" s="8">
        <v>0.86099999999999999</v>
      </c>
      <c r="AD66" s="13">
        <f xml:space="preserve"> stats_auc_gdsc1_TCELLS_RIGHTJOIN_3042[[#This Row],[AVG_AUC_LYMPH]]/stats_auc_gdsc1_TCELLS_RIGHTJOIN_3042[[#This Row],[AVG_AUC_SOLIDTUMORS_y]]</f>
        <v>0.99066202090592337</v>
      </c>
      <c r="AE66" s="8">
        <v>-0.15822</v>
      </c>
      <c r="AF66" s="20">
        <v>0.85296000000000005</v>
      </c>
      <c r="AG66" s="1">
        <v>0.57501000000000002</v>
      </c>
      <c r="AH66" s="1">
        <v>0.91959999999999997</v>
      </c>
      <c r="AI66" s="1">
        <v>0.64334000000000002</v>
      </c>
      <c r="AJ66" s="1">
        <v>0.97202999999999995</v>
      </c>
      <c r="AK66" s="1">
        <v>0.93020000000000003</v>
      </c>
      <c r="AL66" s="1">
        <v>0.76724000000000003</v>
      </c>
      <c r="AN66" s="1">
        <v>0.88536000000000004</v>
      </c>
      <c r="AO66"/>
      <c r="AP66"/>
      <c r="AQ66"/>
      <c r="AR66"/>
      <c r="AS66"/>
      <c r="AT66"/>
    </row>
    <row r="67" spans="1:46">
      <c r="A67" s="17" t="s">
        <v>966</v>
      </c>
      <c r="B67" s="6" t="s">
        <v>114</v>
      </c>
      <c r="C67" s="17" t="s">
        <v>967</v>
      </c>
      <c r="D67" s="8">
        <v>-0.50649</v>
      </c>
      <c r="E67" s="8">
        <v>5.7049999999999997E-2</v>
      </c>
      <c r="F67" s="8">
        <v>0.56354000000000004</v>
      </c>
      <c r="G67" s="13">
        <f>stats_auc_gdsc1_TCELLS_RIGHTJOIN_3042[[#This Row],[AVG_AUC_LEUK]]/stats_auc_gdsc1_TCELLS_RIGHTJOIN_3042[[#This Row],[AVG_AUC_SOLIDTUMORS_x]]</f>
        <v>0.10123504986336372</v>
      </c>
      <c r="H67" s="8">
        <v>-20.672440000000002</v>
      </c>
      <c r="I67" s="20">
        <v>0</v>
      </c>
      <c r="J67" s="26">
        <v>1.1809999999999999E-2</v>
      </c>
      <c r="K67" s="26">
        <v>1.5689999999999999E-2</v>
      </c>
      <c r="L67" s="26">
        <v>1.7250000000000001E-2</v>
      </c>
      <c r="M67" s="26">
        <v>0.33395999999999998</v>
      </c>
      <c r="N67" s="26">
        <v>3.5929999999999997E-2</v>
      </c>
      <c r="O67" s="26">
        <v>1.6549999999999999E-2</v>
      </c>
      <c r="P67" s="26">
        <v>0.22641</v>
      </c>
      <c r="R67" s="26">
        <v>2.358E-2</v>
      </c>
      <c r="S67" s="26">
        <v>4.521E-2</v>
      </c>
      <c r="T67" s="26">
        <v>2.5399999999999999E-2</v>
      </c>
      <c r="V67" s="26">
        <v>1.7250000000000001E-2</v>
      </c>
      <c r="W67" s="26">
        <v>2.3120000000000002E-2</v>
      </c>
      <c r="X67" s="26">
        <v>3.3029999999999997E-2</v>
      </c>
      <c r="Y67" s="26">
        <v>3.1E-2</v>
      </c>
      <c r="Z67" s="27">
        <v>3.7190000000000001E-2</v>
      </c>
      <c r="AA67" s="8">
        <v>-0.36420000000000002</v>
      </c>
      <c r="AB67" s="8">
        <v>0.19933999999999999</v>
      </c>
      <c r="AC67" s="8">
        <v>0.56354000000000004</v>
      </c>
      <c r="AD67" s="13">
        <f xml:space="preserve"> stats_auc_gdsc1_TCELLS_RIGHTJOIN_3042[[#This Row],[AVG_AUC_LYMPH]]/stats_auc_gdsc1_TCELLS_RIGHTJOIN_3042[[#This Row],[AVG_AUC_SOLIDTUMORS_y]]</f>
        <v>0.35372821805018273</v>
      </c>
      <c r="AE67" s="8">
        <v>-7.8019400000000001</v>
      </c>
      <c r="AF67" s="20">
        <v>0.19933999999999999</v>
      </c>
      <c r="AG67" s="1">
        <v>1.9460000000000002E-2</v>
      </c>
      <c r="AH67" s="1">
        <v>0.33295999999999998</v>
      </c>
      <c r="AI67" s="1">
        <v>9.3920000000000003E-2</v>
      </c>
      <c r="AJ67" s="1">
        <v>0.31308000000000002</v>
      </c>
      <c r="AK67" s="1">
        <v>6.5659999999999996E-2</v>
      </c>
      <c r="AL67" s="1">
        <v>0.13544</v>
      </c>
      <c r="AM67" s="1">
        <v>0.33216000000000001</v>
      </c>
      <c r="AN67" s="1">
        <v>0.12214</v>
      </c>
      <c r="AO67"/>
      <c r="AP67"/>
      <c r="AQ67"/>
      <c r="AR67"/>
      <c r="AS67"/>
      <c r="AT67"/>
    </row>
    <row r="68" spans="1:46">
      <c r="A68" s="17" t="s">
        <v>171</v>
      </c>
      <c r="B68" s="6" t="s">
        <v>114</v>
      </c>
      <c r="C68" s="17" t="s">
        <v>172</v>
      </c>
      <c r="D68" s="8">
        <v>-8.6400000000000001E-3</v>
      </c>
      <c r="E68" s="8">
        <v>0.95713000000000004</v>
      </c>
      <c r="F68" s="8">
        <v>0.96577000000000002</v>
      </c>
      <c r="G68" s="13">
        <f>stats_auc_gdsc1_TCELLS_RIGHTJOIN_3042[[#This Row],[AVG_AUC_LEUK]]/stats_auc_gdsc1_TCELLS_RIGHTJOIN_3042[[#This Row],[AVG_AUC_SOLIDTUMORS_x]]</f>
        <v>0.99105377056649102</v>
      </c>
      <c r="H68" s="8">
        <v>-1.71153</v>
      </c>
      <c r="I68" s="20">
        <v>0.10653</v>
      </c>
      <c r="J68" s="26">
        <v>0.9788</v>
      </c>
      <c r="K68" s="26">
        <v>0.93701999999999996</v>
      </c>
      <c r="L68" s="26">
        <v>0.92749000000000004</v>
      </c>
      <c r="M68" s="26">
        <v>0.98465999999999998</v>
      </c>
      <c r="N68" s="26">
        <v>0.97428000000000003</v>
      </c>
      <c r="O68" s="26">
        <v>0.93574000000000002</v>
      </c>
      <c r="P68" s="26">
        <v>0.97040000000000004</v>
      </c>
      <c r="R68" s="26">
        <v>0.95223999999999998</v>
      </c>
      <c r="S68" s="26">
        <v>0.96686000000000005</v>
      </c>
      <c r="T68" s="26">
        <v>0.94396000000000002</v>
      </c>
      <c r="V68" s="26">
        <v>0.97375</v>
      </c>
      <c r="W68" s="26">
        <v>0.97328000000000003</v>
      </c>
      <c r="X68" s="26">
        <v>0.97933000000000003</v>
      </c>
      <c r="Y68" s="26">
        <v>0.93933999999999995</v>
      </c>
      <c r="Z68" s="27">
        <v>0.92886000000000002</v>
      </c>
      <c r="AA68" s="8">
        <v>-3.2930000000000001E-2</v>
      </c>
      <c r="AB68" s="8">
        <v>0.93284</v>
      </c>
      <c r="AC68" s="8">
        <v>0.96577000000000002</v>
      </c>
      <c r="AD68" s="13">
        <f xml:space="preserve"> stats_auc_gdsc1_TCELLS_RIGHTJOIN_3042[[#This Row],[AVG_AUC_LYMPH]]/stats_auc_gdsc1_TCELLS_RIGHTJOIN_3042[[#This Row],[AVG_AUC_SOLIDTUMORS_y]]</f>
        <v>0.96590285471696158</v>
      </c>
      <c r="AE68" s="8">
        <v>-1.10399</v>
      </c>
      <c r="AF68" s="20">
        <v>0.93284</v>
      </c>
      <c r="AG68" s="1">
        <v>0.94811000000000001</v>
      </c>
      <c r="AH68" s="1">
        <v>0.93047999999999997</v>
      </c>
      <c r="AI68" s="1">
        <v>0.88597999999999999</v>
      </c>
      <c r="AJ68" s="1">
        <v>0.98731999999999998</v>
      </c>
      <c r="AK68" s="1">
        <v>0.97069000000000005</v>
      </c>
      <c r="AL68" s="1">
        <v>0.77680000000000005</v>
      </c>
      <c r="AM68" s="1">
        <v>0.9929</v>
      </c>
      <c r="AN68" s="1">
        <v>0.98568999999999996</v>
      </c>
      <c r="AO68"/>
      <c r="AP68"/>
      <c r="AQ68"/>
      <c r="AR68"/>
      <c r="AS68"/>
      <c r="AT68"/>
    </row>
    <row r="69" spans="1:46">
      <c r="A69" s="17" t="s">
        <v>171</v>
      </c>
      <c r="B69" s="6" t="s">
        <v>114</v>
      </c>
      <c r="C69" s="17" t="s">
        <v>220</v>
      </c>
      <c r="D69" s="8">
        <v>-0.27361999999999997</v>
      </c>
      <c r="E69" s="8">
        <v>0.51836000000000004</v>
      </c>
      <c r="F69" s="8">
        <v>0.79198000000000002</v>
      </c>
      <c r="G69" s="13">
        <f>stats_auc_gdsc1_TCELLS_RIGHTJOIN_3042[[#This Row],[AVG_AUC_LEUK]]/stats_auc_gdsc1_TCELLS_RIGHTJOIN_3042[[#This Row],[AVG_AUC_SOLIDTUMORS_x]]</f>
        <v>0.65451147756256478</v>
      </c>
      <c r="H69" s="8">
        <v>-4.3966700000000003</v>
      </c>
      <c r="I69" s="20">
        <v>4.8999999999999998E-4</v>
      </c>
      <c r="J69" s="26">
        <v>0.51641999999999999</v>
      </c>
      <c r="K69" s="26">
        <v>6.7589999999999997E-2</v>
      </c>
      <c r="L69" s="26">
        <v>0.34205999999999998</v>
      </c>
      <c r="M69" s="26">
        <v>0.76395999999999997</v>
      </c>
      <c r="N69" s="26">
        <v>0.84253999999999996</v>
      </c>
      <c r="O69" s="26">
        <v>0.35771999999999998</v>
      </c>
      <c r="P69" s="26">
        <v>0.82757999999999998</v>
      </c>
      <c r="R69" s="26">
        <v>0.41646</v>
      </c>
      <c r="S69" s="26">
        <v>0.67420999999999998</v>
      </c>
      <c r="T69" s="26">
        <v>0.21487999999999999</v>
      </c>
      <c r="V69" s="26">
        <v>0.83755999999999997</v>
      </c>
      <c r="W69" s="26">
        <v>0.43615999999999999</v>
      </c>
      <c r="X69" s="26">
        <v>0.84247000000000005</v>
      </c>
      <c r="Y69" s="26">
        <v>0.35987999999999998</v>
      </c>
      <c r="Z69" s="27">
        <v>0.41660999999999998</v>
      </c>
      <c r="AA69" s="8">
        <v>-0.30048999999999998</v>
      </c>
      <c r="AB69" s="8">
        <v>0.49148999999999998</v>
      </c>
      <c r="AC69" s="8">
        <v>0.79198000000000002</v>
      </c>
      <c r="AD69" s="13">
        <f xml:space="preserve"> stats_auc_gdsc1_TCELLS_RIGHTJOIN_3042[[#This Row],[AVG_AUC_LYMPH]]/stats_auc_gdsc1_TCELLS_RIGHTJOIN_3042[[#This Row],[AVG_AUC_SOLIDTUMORS_y]]</f>
        <v>0.62058385312760422</v>
      </c>
      <c r="AE69" s="8">
        <v>-6.20404</v>
      </c>
      <c r="AF69" s="20">
        <v>0.49148999999999998</v>
      </c>
      <c r="AG69" s="1">
        <v>0.37761</v>
      </c>
      <c r="AH69" s="1">
        <v>0.47378999999999999</v>
      </c>
      <c r="AI69" s="1">
        <v>0.32691999999999999</v>
      </c>
      <c r="AJ69" s="1">
        <v>0.59845999999999999</v>
      </c>
      <c r="AK69" s="1">
        <v>0.64597000000000004</v>
      </c>
      <c r="AL69" s="1">
        <v>0.37032999999999999</v>
      </c>
      <c r="AM69" s="1">
        <v>0.60746999999999995</v>
      </c>
      <c r="AN69" s="1">
        <v>0.41749999999999998</v>
      </c>
      <c r="AO69"/>
      <c r="AP69"/>
      <c r="AQ69"/>
      <c r="AR69"/>
      <c r="AS69"/>
      <c r="AT69"/>
    </row>
    <row r="70" spans="1:46">
      <c r="A70" s="17" t="s">
        <v>900</v>
      </c>
      <c r="B70" s="6" t="s">
        <v>114</v>
      </c>
      <c r="C70" s="17" t="s">
        <v>901</v>
      </c>
      <c r="D70" s="8">
        <v>-0.17288000000000001</v>
      </c>
      <c r="E70" s="8">
        <v>0.57145000000000001</v>
      </c>
      <c r="F70" s="8">
        <v>0.74433000000000005</v>
      </c>
      <c r="G70" s="13">
        <f>stats_auc_gdsc1_TCELLS_RIGHTJOIN_3042[[#This Row],[AVG_AUC_LEUK]]/stats_auc_gdsc1_TCELLS_RIGHTJOIN_3042[[#This Row],[AVG_AUC_SOLIDTUMORS_x]]</f>
        <v>0.76773742829121494</v>
      </c>
      <c r="H70" s="8">
        <v>-5.6737000000000002</v>
      </c>
      <c r="I70" s="20">
        <v>3.0000000000000001E-5</v>
      </c>
      <c r="J70" s="26">
        <v>0.36797000000000002</v>
      </c>
      <c r="K70" s="26">
        <v>0.71072000000000002</v>
      </c>
      <c r="L70" s="26">
        <v>0.55813000000000001</v>
      </c>
      <c r="N70" s="26">
        <v>0.52003999999999995</v>
      </c>
      <c r="O70" s="26">
        <v>0.54291999999999996</v>
      </c>
      <c r="P70" s="26">
        <v>0.66259999999999997</v>
      </c>
      <c r="Q70" s="26">
        <v>0.50022</v>
      </c>
      <c r="R70" s="26">
        <v>0.68383000000000005</v>
      </c>
      <c r="S70" s="26">
        <v>0.75827999999999995</v>
      </c>
      <c r="T70" s="26">
        <v>0.55017000000000005</v>
      </c>
      <c r="U70" s="26">
        <v>0.75175999999999998</v>
      </c>
      <c r="V70" s="26">
        <v>0.59372000000000003</v>
      </c>
      <c r="W70" s="26">
        <v>0.52853000000000006</v>
      </c>
      <c r="X70" s="26">
        <v>0.33223999999999998</v>
      </c>
      <c r="Y70" s="26">
        <v>0.62927</v>
      </c>
      <c r="Z70" s="27">
        <v>0.41929</v>
      </c>
      <c r="AA70" s="8">
        <v>-0.22636000000000001</v>
      </c>
      <c r="AB70" s="8">
        <v>0.51798</v>
      </c>
      <c r="AC70" s="8">
        <v>0.74433000000000005</v>
      </c>
      <c r="AD70" s="13">
        <f xml:space="preserve"> stats_auc_gdsc1_TCELLS_RIGHTJOIN_3042[[#This Row],[AVG_AUC_LYMPH]]/stats_auc_gdsc1_TCELLS_RIGHTJOIN_3042[[#This Row],[AVG_AUC_SOLIDTUMORS_y]]</f>
        <v>0.69590101164805929</v>
      </c>
      <c r="AE70" s="8">
        <v>-3.95492</v>
      </c>
      <c r="AF70" s="20">
        <v>0.51798</v>
      </c>
      <c r="AG70" s="1">
        <v>0.60502999999999996</v>
      </c>
      <c r="AH70" s="1"/>
      <c r="AI70" s="1">
        <v>0.72302</v>
      </c>
      <c r="AJ70" s="1">
        <v>0.41653000000000001</v>
      </c>
      <c r="AK70" s="1">
        <v>0.41221000000000002</v>
      </c>
      <c r="AL70" s="1">
        <v>0.49188999999999999</v>
      </c>
      <c r="AN70" s="1">
        <v>0.54623999999999995</v>
      </c>
      <c r="AO70"/>
      <c r="AP70"/>
      <c r="AQ70"/>
      <c r="AR70"/>
      <c r="AS70"/>
      <c r="AT70"/>
    </row>
    <row r="71" spans="1:46">
      <c r="A71" s="17" t="s">
        <v>402</v>
      </c>
      <c r="B71" s="6" t="s">
        <v>58</v>
      </c>
      <c r="C71" s="17" t="s">
        <v>403</v>
      </c>
      <c r="D71" s="8">
        <v>-5.9000000000000003E-4</v>
      </c>
      <c r="E71" s="8">
        <v>0.97362000000000004</v>
      </c>
      <c r="F71" s="8">
        <v>0.97421000000000002</v>
      </c>
      <c r="G71" s="13">
        <f>stats_auc_gdsc1_TCELLS_RIGHTJOIN_3042[[#This Row],[AVG_AUC_LEUK]]/stats_auc_gdsc1_TCELLS_RIGHTJOIN_3042[[#This Row],[AVG_AUC_SOLIDTUMORS_x]]</f>
        <v>0.99939438108826639</v>
      </c>
      <c r="H71" s="8">
        <v>-0.12648000000000001</v>
      </c>
      <c r="I71" s="20">
        <v>0.90085999999999999</v>
      </c>
      <c r="J71" s="26">
        <v>0.99111000000000005</v>
      </c>
      <c r="K71" s="26">
        <v>0.99051999999999996</v>
      </c>
      <c r="L71" s="26">
        <v>0.98601000000000005</v>
      </c>
      <c r="N71" s="26">
        <v>0.98912999999999995</v>
      </c>
      <c r="O71" s="26">
        <v>0.99004999999999999</v>
      </c>
      <c r="P71" s="26">
        <v>0.94281999999999999</v>
      </c>
      <c r="Q71" s="26">
        <v>0.98624000000000001</v>
      </c>
      <c r="R71" s="26">
        <v>0.97541</v>
      </c>
      <c r="S71" s="26">
        <v>0.97067999999999999</v>
      </c>
      <c r="T71" s="26">
        <v>0.98360000000000003</v>
      </c>
      <c r="U71" s="26">
        <v>0.98909999999999998</v>
      </c>
      <c r="V71" s="26">
        <v>0.97487000000000001</v>
      </c>
      <c r="W71" s="26">
        <v>0.93706</v>
      </c>
      <c r="X71" s="26">
        <v>0.94621</v>
      </c>
      <c r="Y71" s="26">
        <v>0.94276000000000004</v>
      </c>
      <c r="Z71" s="27">
        <v>0.97204000000000002</v>
      </c>
      <c r="AA71" s="8">
        <v>6.0999999999999997E-4</v>
      </c>
      <c r="AB71" s="8">
        <v>0.97482999999999997</v>
      </c>
      <c r="AC71" s="8">
        <v>0.97421000000000002</v>
      </c>
      <c r="AD71" s="13">
        <f xml:space="preserve"> stats_auc_gdsc1_TCELLS_RIGHTJOIN_3042[[#This Row],[AVG_AUC_LYMPH]]/stats_auc_gdsc1_TCELLS_RIGHTJOIN_3042[[#This Row],[AVG_AUC_SOLIDTUMORS_y]]</f>
        <v>1.0006364130936862</v>
      </c>
      <c r="AE71" s="8">
        <v>0.16039999999999999</v>
      </c>
      <c r="AF71" s="20">
        <v>0.97482999999999997</v>
      </c>
      <c r="AG71" s="1">
        <v>0.98394000000000004</v>
      </c>
      <c r="AH71" s="1">
        <v>0.97860999999999998</v>
      </c>
      <c r="AI71" s="1">
        <v>0.97563999999999995</v>
      </c>
      <c r="AJ71" s="1">
        <v>0.98770000000000002</v>
      </c>
      <c r="AK71" s="1">
        <v>0.96970999999999996</v>
      </c>
      <c r="AL71" s="1">
        <v>0.97701000000000005</v>
      </c>
      <c r="AN71" s="1">
        <v>0.96028999999999998</v>
      </c>
      <c r="AO71"/>
      <c r="AP71"/>
      <c r="AQ71"/>
      <c r="AR71"/>
      <c r="AS71"/>
      <c r="AT71"/>
    </row>
    <row r="72" spans="1:46">
      <c r="A72" s="17" t="s">
        <v>215</v>
      </c>
      <c r="B72" s="6" t="s">
        <v>103</v>
      </c>
      <c r="C72" s="17" t="s">
        <v>216</v>
      </c>
      <c r="D72" s="8">
        <v>1.2880000000000001E-2</v>
      </c>
      <c r="E72" s="8">
        <v>0.98792999999999997</v>
      </c>
      <c r="F72" s="8">
        <v>0.97504999999999997</v>
      </c>
      <c r="G72" s="13">
        <f>stats_auc_gdsc1_TCELLS_RIGHTJOIN_3042[[#This Row],[AVG_AUC_LEUK]]/stats_auc_gdsc1_TCELLS_RIGHTJOIN_3042[[#This Row],[AVG_AUC_SOLIDTUMORS_x]]</f>
        <v>1.013209578995949</v>
      </c>
      <c r="H72" s="8">
        <v>8.0401900000000008</v>
      </c>
      <c r="I72" s="20">
        <v>0</v>
      </c>
      <c r="J72" s="26">
        <v>0.99343999999999999</v>
      </c>
      <c r="K72" s="26">
        <v>0.99392999999999998</v>
      </c>
      <c r="L72" s="26">
        <v>0.98872000000000004</v>
      </c>
      <c r="M72" s="26">
        <v>0.99090999999999996</v>
      </c>
      <c r="N72" s="26">
        <v>0.99031999999999998</v>
      </c>
      <c r="O72" s="26">
        <v>0.99045000000000005</v>
      </c>
      <c r="P72" s="26">
        <v>0.98587999999999998</v>
      </c>
      <c r="R72" s="26">
        <v>0.98889000000000005</v>
      </c>
      <c r="S72" s="26">
        <v>0.97912999999999994</v>
      </c>
      <c r="T72" s="26">
        <v>0.98892999999999998</v>
      </c>
      <c r="V72" s="26">
        <v>0.99277000000000004</v>
      </c>
      <c r="W72" s="26">
        <v>0.98614000000000002</v>
      </c>
      <c r="X72" s="26">
        <v>0.98777000000000004</v>
      </c>
      <c r="Y72" s="26">
        <v>0.97084999999999999</v>
      </c>
      <c r="Z72" s="27">
        <v>0.99087000000000003</v>
      </c>
      <c r="AA72" s="8">
        <v>5.0000000000000001E-3</v>
      </c>
      <c r="AB72" s="8">
        <v>0.98004999999999998</v>
      </c>
      <c r="AC72" s="8">
        <v>0.97504999999999997</v>
      </c>
      <c r="AD72" s="13">
        <f xml:space="preserve"> stats_auc_gdsc1_TCELLS_RIGHTJOIN_3042[[#This Row],[AVG_AUC_LYMPH]]/stats_auc_gdsc1_TCELLS_RIGHTJOIN_3042[[#This Row],[AVG_AUC_SOLIDTUMORS_y]]</f>
        <v>1.0051279421568124</v>
      </c>
      <c r="AE72" s="8">
        <v>1.0063800000000001</v>
      </c>
      <c r="AF72" s="20">
        <v>0.98004999999999998</v>
      </c>
      <c r="AG72" s="1">
        <v>0.98782999999999999</v>
      </c>
      <c r="AH72" s="1">
        <v>0.98419999999999996</v>
      </c>
      <c r="AI72" s="1">
        <v>0.96155999999999997</v>
      </c>
      <c r="AJ72" s="1">
        <v>0.98997000000000002</v>
      </c>
      <c r="AK72" s="1">
        <v>0.99131999999999998</v>
      </c>
      <c r="AL72" s="1">
        <v>0.96348</v>
      </c>
      <c r="AM72" s="1">
        <v>0.99236000000000002</v>
      </c>
      <c r="AN72" s="1">
        <v>0.97750000000000004</v>
      </c>
      <c r="AO72"/>
      <c r="AP72"/>
      <c r="AQ72"/>
      <c r="AR72"/>
      <c r="AS72"/>
      <c r="AT72"/>
    </row>
    <row r="73" spans="1:46">
      <c r="A73" s="17" t="s">
        <v>676</v>
      </c>
      <c r="B73" s="6" t="s">
        <v>103</v>
      </c>
      <c r="C73" s="17" t="s">
        <v>677</v>
      </c>
      <c r="D73" s="8">
        <v>3.9030000000000002E-2</v>
      </c>
      <c r="E73" s="8">
        <v>0.95052000000000003</v>
      </c>
      <c r="F73" s="8">
        <v>0.91149000000000002</v>
      </c>
      <c r="G73" s="13">
        <f>stats_auc_gdsc1_TCELLS_RIGHTJOIN_3042[[#This Row],[AVG_AUC_LEUK]]/stats_auc_gdsc1_TCELLS_RIGHTJOIN_3042[[#This Row],[AVG_AUC_SOLIDTUMORS_x]]</f>
        <v>1.0428199980252115</v>
      </c>
      <c r="H73" s="8">
        <v>2.9882900000000001</v>
      </c>
      <c r="I73" s="20">
        <v>8.5800000000000008E-3</v>
      </c>
      <c r="J73" s="26">
        <v>0.98440000000000005</v>
      </c>
      <c r="K73" s="26">
        <v>0.99007999999999996</v>
      </c>
      <c r="L73" s="26">
        <v>0.81454000000000004</v>
      </c>
      <c r="M73" s="26">
        <v>0.98880000000000001</v>
      </c>
      <c r="N73" s="26">
        <v>0.96597</v>
      </c>
      <c r="O73" s="26">
        <v>0.98197999999999996</v>
      </c>
      <c r="R73" s="26">
        <v>0.96660999999999997</v>
      </c>
      <c r="S73" s="26">
        <v>0.93654000000000004</v>
      </c>
      <c r="T73" s="26">
        <v>0.97114999999999996</v>
      </c>
      <c r="V73" s="26">
        <v>0.98787999999999998</v>
      </c>
      <c r="W73" s="26">
        <v>0.98299999999999998</v>
      </c>
      <c r="X73" s="26">
        <v>0.93784999999999996</v>
      </c>
      <c r="Y73" s="26">
        <v>0.95108000000000004</v>
      </c>
      <c r="Z73" s="27">
        <v>0.88229000000000002</v>
      </c>
      <c r="AA73" s="8">
        <v>3.7900000000000003E-2</v>
      </c>
      <c r="AB73" s="8">
        <v>0.94938999999999996</v>
      </c>
      <c r="AC73" s="8">
        <v>0.91149000000000002</v>
      </c>
      <c r="AD73" s="13">
        <f xml:space="preserve"> stats_auc_gdsc1_TCELLS_RIGHTJOIN_3042[[#This Row],[AVG_AUC_LYMPH]]/stats_auc_gdsc1_TCELLS_RIGHTJOIN_3042[[#This Row],[AVG_AUC_SOLIDTUMORS_y]]</f>
        <v>1.0415802696683452</v>
      </c>
      <c r="AE73" s="8">
        <v>2.36077</v>
      </c>
      <c r="AF73" s="20">
        <v>0.94938999999999996</v>
      </c>
      <c r="AG73" s="1">
        <v>0.91566000000000003</v>
      </c>
      <c r="AH73" s="1">
        <v>0.95962000000000003</v>
      </c>
      <c r="AI73" s="1">
        <v>0.91383000000000003</v>
      </c>
      <c r="AJ73" s="1">
        <v>0.98582999999999998</v>
      </c>
      <c r="AK73" s="1">
        <v>0.96287999999999996</v>
      </c>
      <c r="AL73" s="1">
        <v>0.87309999999999999</v>
      </c>
      <c r="AM73" s="1">
        <v>0.96350999999999998</v>
      </c>
      <c r="AN73" s="1">
        <v>0.98699000000000003</v>
      </c>
      <c r="AO73"/>
      <c r="AP73"/>
      <c r="AQ73"/>
      <c r="AR73"/>
      <c r="AS73"/>
      <c r="AT73"/>
    </row>
    <row r="74" spans="1:46">
      <c r="A74" s="17" t="s">
        <v>271</v>
      </c>
      <c r="B74" s="6" t="s">
        <v>129</v>
      </c>
      <c r="C74" s="17" t="s">
        <v>272</v>
      </c>
      <c r="D74" s="8">
        <v>-8.0009999999999998E-2</v>
      </c>
      <c r="E74" s="8">
        <v>0.86724000000000001</v>
      </c>
      <c r="F74" s="8">
        <v>0.94725000000000004</v>
      </c>
      <c r="G74" s="13">
        <f>stats_auc_gdsc1_TCELLS_RIGHTJOIN_3042[[#This Row],[AVG_AUC_LEUK]]/stats_auc_gdsc1_TCELLS_RIGHTJOIN_3042[[#This Row],[AVG_AUC_SOLIDTUMORS_x]]</f>
        <v>0.91553444180522559</v>
      </c>
      <c r="H74" s="8">
        <v>-2.5920299999999998</v>
      </c>
      <c r="I74" s="20">
        <v>2.035E-2</v>
      </c>
      <c r="J74" s="26">
        <v>0.89229999999999998</v>
      </c>
      <c r="K74" s="26">
        <v>0.88402000000000003</v>
      </c>
      <c r="L74" s="26">
        <v>0.47842000000000001</v>
      </c>
      <c r="M74" s="26">
        <v>0.99182999999999999</v>
      </c>
      <c r="N74" s="26">
        <v>0.95728999999999997</v>
      </c>
      <c r="O74" s="26">
        <v>0.87549999999999994</v>
      </c>
      <c r="P74" s="26">
        <v>0.69674000000000003</v>
      </c>
      <c r="R74" s="26">
        <v>0.87212000000000001</v>
      </c>
      <c r="S74" s="26">
        <v>0.94218000000000002</v>
      </c>
      <c r="T74" s="26">
        <v>0.85050999999999999</v>
      </c>
      <c r="V74" s="26">
        <v>0.94954000000000005</v>
      </c>
      <c r="W74" s="26">
        <v>0.86561999999999995</v>
      </c>
      <c r="X74" s="26">
        <v>0.94765999999999995</v>
      </c>
      <c r="Y74" s="26">
        <v>0.86378999999999995</v>
      </c>
      <c r="Z74" s="27">
        <v>0.87936000000000003</v>
      </c>
      <c r="AA74" s="8">
        <v>-0.14366999999999999</v>
      </c>
      <c r="AB74" s="8">
        <v>0.80357999999999996</v>
      </c>
      <c r="AC74" s="8">
        <v>0.94725000000000004</v>
      </c>
      <c r="AD74" s="13">
        <f xml:space="preserve"> stats_auc_gdsc1_TCELLS_RIGHTJOIN_3042[[#This Row],[AVG_AUC_LYMPH]]/stats_auc_gdsc1_TCELLS_RIGHTJOIN_3042[[#This Row],[AVG_AUC_SOLIDTUMORS_y]]</f>
        <v>0.84832937450514645</v>
      </c>
      <c r="AE74" s="8">
        <v>-2.97113</v>
      </c>
      <c r="AF74" s="20">
        <v>0.80357999999999996</v>
      </c>
      <c r="AG74" s="1">
        <v>0.92891999999999997</v>
      </c>
      <c r="AH74" s="1">
        <v>0.95255000000000001</v>
      </c>
      <c r="AI74" s="1">
        <v>0.84828000000000003</v>
      </c>
      <c r="AJ74" s="1">
        <v>0.57252000000000003</v>
      </c>
      <c r="AK74" s="1">
        <v>0.83240000000000003</v>
      </c>
      <c r="AL74" s="1">
        <v>0.69252000000000002</v>
      </c>
      <c r="AM74" s="1">
        <v>0.87309000000000003</v>
      </c>
      <c r="AN74" s="1">
        <v>0.85370000000000001</v>
      </c>
      <c r="AO74"/>
      <c r="AP74"/>
      <c r="AQ74"/>
      <c r="AR74"/>
      <c r="AS74"/>
      <c r="AT74"/>
    </row>
    <row r="75" spans="1:46">
      <c r="A75" s="17" t="s">
        <v>25</v>
      </c>
      <c r="B75" s="6" t="s">
        <v>26</v>
      </c>
      <c r="C75" s="17" t="s">
        <v>27</v>
      </c>
      <c r="D75" s="8">
        <v>-3.8300000000000001E-3</v>
      </c>
      <c r="E75" s="8">
        <v>0.96823000000000004</v>
      </c>
      <c r="F75" s="8">
        <v>0.97206000000000004</v>
      </c>
      <c r="G75" s="13">
        <f>stats_auc_gdsc1_TCELLS_RIGHTJOIN_3042[[#This Row],[AVG_AUC_LEUK]]/stats_auc_gdsc1_TCELLS_RIGHTJOIN_3042[[#This Row],[AVG_AUC_SOLIDTUMORS_x]]</f>
        <v>0.99605991399707838</v>
      </c>
      <c r="H75" s="8">
        <v>-0.36765999999999999</v>
      </c>
      <c r="I75" s="20">
        <v>0.71789000000000003</v>
      </c>
      <c r="J75" s="26">
        <v>0.99307000000000001</v>
      </c>
      <c r="K75" s="26">
        <v>0.98902999999999996</v>
      </c>
      <c r="L75" s="26">
        <v>0.95704</v>
      </c>
      <c r="N75" s="26">
        <v>0.98953999999999998</v>
      </c>
      <c r="O75" s="26">
        <v>0.98051999999999995</v>
      </c>
      <c r="P75" s="26">
        <v>0.96579000000000004</v>
      </c>
      <c r="Q75" s="26">
        <v>0.97811000000000003</v>
      </c>
      <c r="R75" s="26">
        <v>0.98675000000000002</v>
      </c>
      <c r="S75" s="26">
        <v>0.97694000000000003</v>
      </c>
      <c r="T75" s="26">
        <v>0.98482999999999998</v>
      </c>
      <c r="U75" s="26">
        <v>0.98158000000000001</v>
      </c>
      <c r="V75" s="26">
        <v>0.97421000000000002</v>
      </c>
      <c r="W75" s="26">
        <v>0.95650000000000002</v>
      </c>
      <c r="X75" s="26">
        <v>0.80713999999999997</v>
      </c>
      <c r="Y75" s="26">
        <v>0.97882999999999998</v>
      </c>
      <c r="Z75" s="27">
        <v>0.98170999999999997</v>
      </c>
      <c r="AA75" s="8">
        <v>-8.4970000000000004E-2</v>
      </c>
      <c r="AB75" s="8">
        <v>0.88709000000000005</v>
      </c>
      <c r="AC75" s="8">
        <v>0.97206000000000004</v>
      </c>
      <c r="AD75" s="13">
        <f xml:space="preserve"> stats_auc_gdsc1_TCELLS_RIGHTJOIN_3042[[#This Row],[AVG_AUC_LYMPH]]/stats_auc_gdsc1_TCELLS_RIGHTJOIN_3042[[#This Row],[AVG_AUC_SOLIDTUMORS_y]]</f>
        <v>0.91258770034771519</v>
      </c>
      <c r="AE75" s="8">
        <v>-2.0634000000000001</v>
      </c>
      <c r="AF75" s="20">
        <v>0.88709000000000005</v>
      </c>
      <c r="AG75" s="1">
        <v>0.97838000000000003</v>
      </c>
      <c r="AH75" s="1">
        <v>0.97767000000000004</v>
      </c>
      <c r="AI75" s="1">
        <v>0.88924000000000003</v>
      </c>
      <c r="AJ75" s="1">
        <v>0.94342000000000004</v>
      </c>
      <c r="AK75" s="1">
        <v>0.80020000000000002</v>
      </c>
      <c r="AL75" s="1">
        <v>0.73355999999999999</v>
      </c>
      <c r="AN75" s="1">
        <v>0.97846</v>
      </c>
      <c r="AO75"/>
      <c r="AP75"/>
      <c r="AQ75"/>
      <c r="AR75"/>
      <c r="AS75"/>
      <c r="AT75"/>
    </row>
    <row r="76" spans="1:46">
      <c r="A76" s="17" t="s">
        <v>69</v>
      </c>
      <c r="B76" s="6" t="s">
        <v>26</v>
      </c>
      <c r="C76" s="17" t="s">
        <v>70</v>
      </c>
      <c r="D76" s="8">
        <v>1.6449999999999999E-2</v>
      </c>
      <c r="E76" s="8">
        <v>0.90207000000000004</v>
      </c>
      <c r="F76" s="8">
        <v>0.88561000000000001</v>
      </c>
      <c r="G76" s="13">
        <f>stats_auc_gdsc1_TCELLS_RIGHTJOIN_3042[[#This Row],[AVG_AUC_LEUK]]/stats_auc_gdsc1_TCELLS_RIGHTJOIN_3042[[#This Row],[AVG_AUC_SOLIDTUMORS_x]]</f>
        <v>1.0185860593263401</v>
      </c>
      <c r="H76" s="8">
        <v>1.43804</v>
      </c>
      <c r="I76" s="20">
        <v>0.16742000000000001</v>
      </c>
      <c r="J76" s="26">
        <v>0.86099000000000003</v>
      </c>
      <c r="K76" s="26">
        <v>0.90075000000000005</v>
      </c>
      <c r="L76" s="26">
        <v>0.90749000000000002</v>
      </c>
      <c r="N76" s="26">
        <v>0.82555000000000001</v>
      </c>
      <c r="O76" s="26">
        <v>0.87775999999999998</v>
      </c>
      <c r="P76" s="26">
        <v>0.96325000000000005</v>
      </c>
      <c r="Q76" s="26">
        <v>0.83138999999999996</v>
      </c>
      <c r="R76" s="26">
        <v>0.94154000000000004</v>
      </c>
      <c r="S76" s="26">
        <v>0.92325999999999997</v>
      </c>
      <c r="T76" s="26">
        <v>0.94162999999999997</v>
      </c>
      <c r="U76" s="26">
        <v>0.94974000000000003</v>
      </c>
      <c r="V76" s="26">
        <v>0.87655000000000005</v>
      </c>
      <c r="W76" s="26">
        <v>0.86040000000000005</v>
      </c>
      <c r="X76" s="26">
        <v>0.88724999999999998</v>
      </c>
      <c r="Y76" s="26">
        <v>0.94647999999999999</v>
      </c>
      <c r="Z76" s="27">
        <v>0.86860999999999999</v>
      </c>
      <c r="AA76" s="8">
        <v>-4.4450000000000003E-2</v>
      </c>
      <c r="AB76" s="8">
        <v>0.84116000000000002</v>
      </c>
      <c r="AC76" s="8">
        <v>0.88561000000000001</v>
      </c>
      <c r="AD76" s="13">
        <f xml:space="preserve"> stats_auc_gdsc1_TCELLS_RIGHTJOIN_3042[[#This Row],[AVG_AUC_LYMPH]]/stats_auc_gdsc1_TCELLS_RIGHTJOIN_3042[[#This Row],[AVG_AUC_SOLIDTUMORS_y]]</f>
        <v>0.94980860649721666</v>
      </c>
      <c r="AE76" s="8">
        <v>-2.50949</v>
      </c>
      <c r="AF76" s="20">
        <v>0.84116000000000002</v>
      </c>
      <c r="AG76" s="1">
        <v>0.97248000000000001</v>
      </c>
      <c r="AH76" s="1">
        <v>0.88895000000000002</v>
      </c>
      <c r="AI76" s="1">
        <v>0.88014000000000003</v>
      </c>
      <c r="AJ76" s="1">
        <v>0.77553000000000005</v>
      </c>
      <c r="AK76" s="1">
        <v>0.85297000000000001</v>
      </c>
      <c r="AL76" s="1">
        <v>0.81093000000000004</v>
      </c>
      <c r="AN76" s="1">
        <v>0.83845999999999998</v>
      </c>
      <c r="AO76"/>
      <c r="AP76"/>
      <c r="AQ76"/>
      <c r="AR76"/>
      <c r="AS76"/>
      <c r="AT76"/>
    </row>
    <row r="77" spans="1:46">
      <c r="A77" s="17" t="s">
        <v>69</v>
      </c>
      <c r="B77" s="6" t="s">
        <v>26</v>
      </c>
      <c r="C77" s="17" t="s">
        <v>1376</v>
      </c>
      <c r="D77" s="8">
        <v>-0.19484000000000001</v>
      </c>
      <c r="E77" s="8">
        <v>0.20916000000000001</v>
      </c>
      <c r="F77" s="8">
        <v>0.40400999999999998</v>
      </c>
      <c r="G77" s="13">
        <f>stats_auc_gdsc1_TCELLS_RIGHTJOIN_3042[[#This Row],[AVG_AUC_LEUK]]/stats_auc_gdsc1_TCELLS_RIGHTJOIN_3042[[#This Row],[AVG_AUC_SOLIDTUMORS_x]]</f>
        <v>0.51770995767431505</v>
      </c>
      <c r="H77" s="8">
        <v>-3.8789400000000001</v>
      </c>
      <c r="I77" s="20">
        <v>1.5399999999999999E-3</v>
      </c>
      <c r="J77" s="26">
        <v>3.0779999999999998E-2</v>
      </c>
      <c r="K77" s="26">
        <v>7.9200000000000007E-2</v>
      </c>
      <c r="L77" s="26">
        <v>0.10978</v>
      </c>
      <c r="M77" s="26">
        <v>0.63968000000000003</v>
      </c>
      <c r="N77" s="26">
        <v>0.12399</v>
      </c>
      <c r="O77" s="26">
        <v>0.10002999999999999</v>
      </c>
      <c r="R77" s="26">
        <v>0.29255999999999999</v>
      </c>
      <c r="S77" s="26">
        <v>0.21532000000000001</v>
      </c>
      <c r="T77" s="26">
        <v>0.19392999999999999</v>
      </c>
      <c r="V77" s="26">
        <v>8.6069999999999994E-2</v>
      </c>
      <c r="W77" s="26">
        <v>0.1138</v>
      </c>
      <c r="X77" s="26">
        <v>0.29248000000000002</v>
      </c>
      <c r="Y77" s="26">
        <v>8.9340000000000003E-2</v>
      </c>
      <c r="Z77" s="27">
        <v>0.12129</v>
      </c>
      <c r="AA77" s="8">
        <v>-0.12087000000000001</v>
      </c>
      <c r="AB77" s="8">
        <v>0.28314</v>
      </c>
      <c r="AC77" s="8">
        <v>0.40400999999999998</v>
      </c>
      <c r="AD77" s="13">
        <f xml:space="preserve"> stats_auc_gdsc1_TCELLS_RIGHTJOIN_3042[[#This Row],[AVG_AUC_LYMPH]]/stats_auc_gdsc1_TCELLS_RIGHTJOIN_3042[[#This Row],[AVG_AUC_SOLIDTUMORS_y]]</f>
        <v>0.70082423702383612</v>
      </c>
      <c r="AE77" s="8">
        <v>-1.64592</v>
      </c>
      <c r="AF77" s="20">
        <v>0.28314</v>
      </c>
      <c r="AG77" s="1">
        <v>0.6492</v>
      </c>
      <c r="AH77" s="1">
        <v>0.55939000000000005</v>
      </c>
      <c r="AI77" s="1">
        <v>0.50151000000000001</v>
      </c>
      <c r="AJ77" s="1">
        <v>0.35643999999999998</v>
      </c>
      <c r="AK77" s="1">
        <v>0.12359000000000001</v>
      </c>
      <c r="AL77" s="1">
        <v>5.9709999999999999E-2</v>
      </c>
      <c r="AM77" s="1">
        <v>0.15812999999999999</v>
      </c>
      <c r="AN77" s="1">
        <v>0.22319</v>
      </c>
      <c r="AO77"/>
      <c r="AP77"/>
      <c r="AQ77"/>
      <c r="AR77"/>
      <c r="AS77"/>
      <c r="AT77"/>
    </row>
    <row r="78" spans="1:46">
      <c r="A78" s="17" t="s">
        <v>22</v>
      </c>
      <c r="B78" s="6" t="s">
        <v>22</v>
      </c>
      <c r="C78" s="17" t="s">
        <v>899</v>
      </c>
      <c r="D78" s="8">
        <v>7.5199999999999998E-3</v>
      </c>
      <c r="E78" s="8">
        <v>0.96055000000000001</v>
      </c>
      <c r="F78" s="8">
        <v>0.95303000000000004</v>
      </c>
      <c r="G78" s="13">
        <f>stats_auc_gdsc1_TCELLS_RIGHTJOIN_3042[[#This Row],[AVG_AUC_LEUK]]/stats_auc_gdsc1_TCELLS_RIGHTJOIN_3042[[#This Row],[AVG_AUC_SOLIDTUMORS_x]]</f>
        <v>1.0078906225407385</v>
      </c>
      <c r="H78" s="8">
        <v>0.99175999999999997</v>
      </c>
      <c r="I78" s="20">
        <v>0.33629999999999999</v>
      </c>
      <c r="J78" s="26">
        <v>0.99283999999999994</v>
      </c>
      <c r="K78" s="26">
        <v>0.99158000000000002</v>
      </c>
      <c r="L78" s="26">
        <v>0.98665000000000003</v>
      </c>
      <c r="N78" s="26">
        <v>0.98651</v>
      </c>
      <c r="O78" s="26">
        <v>0.97829999999999995</v>
      </c>
      <c r="P78" s="26">
        <v>0.97138999999999998</v>
      </c>
      <c r="Q78" s="26">
        <v>0.96164000000000005</v>
      </c>
      <c r="S78" s="26">
        <v>0.94593000000000005</v>
      </c>
      <c r="T78" s="26">
        <v>0.94821999999999995</v>
      </c>
      <c r="U78" s="26">
        <v>0.99238999999999999</v>
      </c>
      <c r="V78" s="26">
        <v>0.95352000000000003</v>
      </c>
      <c r="W78" s="26">
        <v>0.94601000000000002</v>
      </c>
      <c r="X78" s="26">
        <v>0.93150999999999995</v>
      </c>
      <c r="Y78" s="26">
        <v>0.93472</v>
      </c>
      <c r="Z78" s="27">
        <v>0.96748999999999996</v>
      </c>
      <c r="AA78" s="8">
        <v>-3.0599999999999999E-2</v>
      </c>
      <c r="AB78" s="8">
        <v>0.92244000000000004</v>
      </c>
      <c r="AC78" s="8">
        <v>0.95303000000000004</v>
      </c>
      <c r="AD78" s="13">
        <f xml:space="preserve"> stats_auc_gdsc1_TCELLS_RIGHTJOIN_3042[[#This Row],[AVG_AUC_LYMPH]]/stats_auc_gdsc1_TCELLS_RIGHTJOIN_3042[[#This Row],[AVG_AUC_SOLIDTUMORS_y]]</f>
        <v>0.96790237453175665</v>
      </c>
      <c r="AE78" s="8">
        <v>-1.32446</v>
      </c>
      <c r="AF78" s="20">
        <v>0.92244000000000004</v>
      </c>
      <c r="AG78" s="1">
        <v>0.88012000000000001</v>
      </c>
      <c r="AH78" s="1">
        <v>0.95191000000000003</v>
      </c>
      <c r="AI78" s="1">
        <v>0.82701000000000002</v>
      </c>
      <c r="AJ78" s="1">
        <v>0.97616999999999998</v>
      </c>
      <c r="AK78" s="1">
        <v>0.95374000000000003</v>
      </c>
      <c r="AL78" s="1">
        <v>0.88170999999999999</v>
      </c>
      <c r="AN78" s="1">
        <v>0.94406999999999996</v>
      </c>
      <c r="AO78"/>
      <c r="AP78"/>
      <c r="AQ78"/>
      <c r="AR78"/>
      <c r="AS78"/>
      <c r="AT78"/>
    </row>
    <row r="79" spans="1:46">
      <c r="A79" s="17" t="s">
        <v>46</v>
      </c>
      <c r="B79" s="6" t="s">
        <v>47</v>
      </c>
      <c r="C79" s="17" t="s">
        <v>1290</v>
      </c>
      <c r="D79" s="8">
        <v>1.0460000000000001E-2</v>
      </c>
      <c r="E79" s="8">
        <v>0.98814000000000002</v>
      </c>
      <c r="F79" s="8">
        <v>0.97767999999999999</v>
      </c>
      <c r="G79" s="13">
        <f>stats_auc_gdsc1_TCELLS_RIGHTJOIN_3042[[#This Row],[AVG_AUC_LEUK]]/stats_auc_gdsc1_TCELLS_RIGHTJOIN_3042[[#This Row],[AVG_AUC_SOLIDTUMORS_x]]</f>
        <v>1.0106987971524426</v>
      </c>
      <c r="H79" s="8">
        <v>10.433630000000001</v>
      </c>
      <c r="I79" s="20">
        <v>0</v>
      </c>
      <c r="J79" s="26">
        <v>0.99314000000000002</v>
      </c>
      <c r="K79" s="26">
        <v>0.99090999999999996</v>
      </c>
      <c r="L79" s="26">
        <v>0.98777999999999999</v>
      </c>
      <c r="N79" s="26">
        <v>0.99016000000000004</v>
      </c>
      <c r="O79" s="26">
        <v>0.97977000000000003</v>
      </c>
      <c r="P79" s="26">
        <v>0.9849</v>
      </c>
      <c r="Q79" s="26">
        <v>0.99055000000000004</v>
      </c>
      <c r="R79" s="26">
        <v>0.98785999999999996</v>
      </c>
      <c r="S79" s="26">
        <v>0.98636999999999997</v>
      </c>
      <c r="T79" s="26">
        <v>0.98794000000000004</v>
      </c>
      <c r="U79" s="26">
        <v>0.99184000000000005</v>
      </c>
      <c r="V79" s="26">
        <v>0.98804000000000003</v>
      </c>
      <c r="W79" s="26">
        <v>0.98707999999999996</v>
      </c>
      <c r="X79" s="26">
        <v>0.98717999999999995</v>
      </c>
      <c r="Y79" s="26">
        <v>0.98255999999999999</v>
      </c>
      <c r="Z79" s="27">
        <v>0.99285999999999996</v>
      </c>
      <c r="AA79" s="8">
        <v>4.6999999999999999E-4</v>
      </c>
      <c r="AB79" s="8">
        <v>0.97814999999999996</v>
      </c>
      <c r="AC79" s="8">
        <v>0.97767999999999999</v>
      </c>
      <c r="AD79" s="13">
        <f xml:space="preserve"> stats_auc_gdsc1_TCELLS_RIGHTJOIN_3042[[#This Row],[AVG_AUC_LYMPH]]/stats_auc_gdsc1_TCELLS_RIGHTJOIN_3042[[#This Row],[AVG_AUC_SOLIDTUMORS_y]]</f>
        <v>1.0004807298911709</v>
      </c>
      <c r="AE79" s="8">
        <v>0.11855</v>
      </c>
      <c r="AF79" s="20">
        <v>0.97814999999999996</v>
      </c>
      <c r="AG79" s="1">
        <v>0.98941000000000001</v>
      </c>
      <c r="AH79" s="1">
        <v>0.98211999999999999</v>
      </c>
      <c r="AI79" s="1">
        <v>0.96504000000000001</v>
      </c>
      <c r="AJ79" s="1">
        <v>0.97882000000000002</v>
      </c>
      <c r="AK79" s="1">
        <v>0.99395</v>
      </c>
      <c r="AL79" s="1">
        <v>0.97652000000000005</v>
      </c>
      <c r="AN79" s="1">
        <v>0.97246999999999995</v>
      </c>
      <c r="AO79"/>
      <c r="AP79"/>
      <c r="AQ79"/>
      <c r="AR79"/>
      <c r="AS79"/>
      <c r="AT79"/>
    </row>
    <row r="80" spans="1:46">
      <c r="A80" s="17" t="s">
        <v>256</v>
      </c>
      <c r="B80" s="6" t="s">
        <v>19</v>
      </c>
      <c r="C80" s="17" t="s">
        <v>257</v>
      </c>
      <c r="D80" s="8">
        <v>-5.6770000000000001E-2</v>
      </c>
      <c r="E80" s="8">
        <v>0.83774000000000004</v>
      </c>
      <c r="F80" s="8">
        <v>0.89451000000000003</v>
      </c>
      <c r="G80" s="13">
        <f>stats_auc_gdsc1_TCELLS_RIGHTJOIN_3042[[#This Row],[AVG_AUC_LEUK]]/stats_auc_gdsc1_TCELLS_RIGHTJOIN_3042[[#This Row],[AVG_AUC_SOLIDTUMORS_x]]</f>
        <v>0.93653508624833715</v>
      </c>
      <c r="H80" s="8">
        <v>-1.69876</v>
      </c>
      <c r="I80" s="20">
        <v>0.10957</v>
      </c>
      <c r="J80" s="26">
        <v>0.85743999999999998</v>
      </c>
      <c r="K80" s="26">
        <v>0.85714999999999997</v>
      </c>
      <c r="L80" s="26">
        <v>0.91674</v>
      </c>
      <c r="M80" s="26">
        <v>0.97270999999999996</v>
      </c>
      <c r="O80" s="26">
        <v>0.81032999999999999</v>
      </c>
      <c r="P80" s="26">
        <v>0.92147000000000001</v>
      </c>
      <c r="R80" s="26">
        <v>0.86117999999999995</v>
      </c>
      <c r="S80" s="26">
        <v>0.98080999999999996</v>
      </c>
      <c r="T80" s="26">
        <v>0.76998999999999995</v>
      </c>
      <c r="V80" s="26">
        <v>0.85682999999999998</v>
      </c>
      <c r="W80" s="26">
        <v>0.88415999999999995</v>
      </c>
      <c r="X80" s="26">
        <v>0.53530999999999995</v>
      </c>
      <c r="Y80" s="26">
        <v>0.74234</v>
      </c>
      <c r="Z80" s="27">
        <v>0.62716000000000005</v>
      </c>
      <c r="AA80" s="8">
        <v>-5.3920000000000003E-2</v>
      </c>
      <c r="AB80" s="8">
        <v>0.84058999999999995</v>
      </c>
      <c r="AC80" s="8">
        <v>0.89451000000000003</v>
      </c>
      <c r="AD80" s="13">
        <f xml:space="preserve"> stats_auc_gdsc1_TCELLS_RIGHTJOIN_3042[[#This Row],[AVG_AUC_LYMPH]]/stats_auc_gdsc1_TCELLS_RIGHTJOIN_3042[[#This Row],[AVG_AUC_SOLIDTUMORS_y]]</f>
        <v>0.93972118813652161</v>
      </c>
      <c r="AE80" s="8">
        <v>-1.40371</v>
      </c>
      <c r="AF80" s="20">
        <v>0.84058999999999995</v>
      </c>
      <c r="AG80" s="1">
        <v>0.97250000000000003</v>
      </c>
      <c r="AH80" s="1">
        <v>0.94369000000000003</v>
      </c>
      <c r="AI80" s="1">
        <v>0.87360000000000004</v>
      </c>
      <c r="AJ80" s="1">
        <v>0.92808000000000002</v>
      </c>
      <c r="AK80" s="1">
        <v>0.71504999999999996</v>
      </c>
      <c r="AL80" s="1">
        <v>0.88222999999999996</v>
      </c>
      <c r="AM80" s="1">
        <v>0.85221000000000002</v>
      </c>
      <c r="AN80" s="1">
        <v>0.68925000000000003</v>
      </c>
      <c r="AO80"/>
      <c r="AP80"/>
      <c r="AQ80"/>
      <c r="AR80"/>
      <c r="AS80"/>
      <c r="AT80"/>
    </row>
    <row r="81" spans="1:46">
      <c r="A81" s="17" t="s">
        <v>22</v>
      </c>
      <c r="B81" s="6" t="s">
        <v>22</v>
      </c>
      <c r="C81" s="17" t="s">
        <v>298</v>
      </c>
      <c r="D81" s="8">
        <v>3.9949999999999999E-2</v>
      </c>
      <c r="E81" s="8">
        <v>0.98648000000000002</v>
      </c>
      <c r="F81" s="8">
        <v>0.94652999999999998</v>
      </c>
      <c r="G81" s="13">
        <f>stats_auc_gdsc1_TCELLS_RIGHTJOIN_3042[[#This Row],[AVG_AUC_LEUK]]/stats_auc_gdsc1_TCELLS_RIGHTJOIN_3042[[#This Row],[AVG_AUC_SOLIDTUMORS_x]]</f>
        <v>1.0422067974601967</v>
      </c>
      <c r="H81" s="8">
        <v>11.73166</v>
      </c>
      <c r="I81" s="20">
        <v>0</v>
      </c>
      <c r="J81" s="26">
        <v>0.99221999999999999</v>
      </c>
      <c r="K81" s="26">
        <v>0.99111000000000005</v>
      </c>
      <c r="L81" s="26">
        <v>0.98777999999999999</v>
      </c>
      <c r="N81" s="26">
        <v>0.99016000000000004</v>
      </c>
      <c r="O81" s="26">
        <v>0.98468</v>
      </c>
      <c r="P81" s="26">
        <v>0.98533000000000004</v>
      </c>
      <c r="Q81" s="26">
        <v>0.99063000000000001</v>
      </c>
      <c r="R81" s="26">
        <v>0.98785999999999996</v>
      </c>
      <c r="S81" s="26">
        <v>0.98455999999999999</v>
      </c>
      <c r="T81" s="26">
        <v>0.98743000000000003</v>
      </c>
      <c r="U81" s="26">
        <v>0.98904000000000003</v>
      </c>
      <c r="V81" s="26">
        <v>0.98929999999999996</v>
      </c>
      <c r="W81" s="26">
        <v>0.98746</v>
      </c>
      <c r="X81" s="26">
        <v>0.95853999999999995</v>
      </c>
      <c r="Y81" s="26">
        <v>0.98177000000000003</v>
      </c>
      <c r="Z81" s="27">
        <v>0.99294000000000004</v>
      </c>
      <c r="AA81" s="8">
        <v>3.8159999999999999E-2</v>
      </c>
      <c r="AB81" s="8">
        <v>0.98468999999999995</v>
      </c>
      <c r="AC81" s="8">
        <v>0.94652999999999998</v>
      </c>
      <c r="AD81" s="13">
        <f xml:space="preserve"> stats_auc_gdsc1_TCELLS_RIGHTJOIN_3042[[#This Row],[AVG_AUC_LYMPH]]/stats_auc_gdsc1_TCELLS_RIGHTJOIN_3042[[#This Row],[AVG_AUC_SOLIDTUMORS_y]]</f>
        <v>1.040315679376248</v>
      </c>
      <c r="AE81" s="8">
        <v>8.6790599999999998</v>
      </c>
      <c r="AF81" s="20">
        <v>0.98468999999999995</v>
      </c>
      <c r="AG81" s="1">
        <v>0.98941000000000001</v>
      </c>
      <c r="AH81" s="1">
        <v>0.97928999999999999</v>
      </c>
      <c r="AI81" s="1">
        <v>0.97219999999999995</v>
      </c>
      <c r="AJ81" s="1">
        <v>0.99287999999999998</v>
      </c>
      <c r="AK81" s="1">
        <v>0.99392000000000003</v>
      </c>
      <c r="AL81" s="1">
        <v>0.98416000000000003</v>
      </c>
      <c r="AN81" s="1">
        <v>0.98570000000000002</v>
      </c>
      <c r="AO81"/>
      <c r="AP81"/>
      <c r="AQ81"/>
      <c r="AR81"/>
      <c r="AS81"/>
      <c r="AT81"/>
    </row>
    <row r="82" spans="1:46">
      <c r="A82" s="17" t="s">
        <v>347</v>
      </c>
      <c r="B82" s="6" t="s">
        <v>348</v>
      </c>
      <c r="C82" s="17" t="s">
        <v>493</v>
      </c>
      <c r="D82" s="8">
        <v>4.0099999999999997E-2</v>
      </c>
      <c r="E82" s="8">
        <v>0.98382999999999998</v>
      </c>
      <c r="F82" s="8">
        <v>0.94372999999999996</v>
      </c>
      <c r="G82" s="13">
        <f>stats_auc_gdsc1_TCELLS_RIGHTJOIN_3042[[#This Row],[AVG_AUC_LEUK]]/stats_auc_gdsc1_TCELLS_RIGHTJOIN_3042[[#This Row],[AVG_AUC_SOLIDTUMORS_x]]</f>
        <v>1.042490966695983</v>
      </c>
      <c r="H82" s="8">
        <v>6.6527500000000002</v>
      </c>
      <c r="I82" s="20">
        <v>0</v>
      </c>
      <c r="J82" s="26">
        <v>0.9899</v>
      </c>
      <c r="K82" s="26">
        <v>0.98538000000000003</v>
      </c>
      <c r="L82" s="26">
        <v>0.96716000000000002</v>
      </c>
      <c r="M82" s="26">
        <v>0.98921999999999999</v>
      </c>
      <c r="O82" s="26">
        <v>0.98887000000000003</v>
      </c>
      <c r="R82" s="26">
        <v>0.97438000000000002</v>
      </c>
      <c r="S82" s="26">
        <v>0.98719000000000001</v>
      </c>
      <c r="T82" s="26">
        <v>0.98887000000000003</v>
      </c>
      <c r="V82" s="26">
        <v>0.98670000000000002</v>
      </c>
      <c r="W82" s="26">
        <v>0.98292000000000002</v>
      </c>
      <c r="X82" s="26">
        <v>0.97848999999999997</v>
      </c>
      <c r="Y82" s="26">
        <v>0.97526000000000002</v>
      </c>
      <c r="Z82" s="27">
        <v>0.99085000000000001</v>
      </c>
      <c r="AA82" s="8">
        <v>3.9440000000000003E-2</v>
      </c>
      <c r="AB82" s="8">
        <v>0.98318000000000005</v>
      </c>
      <c r="AC82" s="8">
        <v>0.94372999999999996</v>
      </c>
      <c r="AD82" s="13">
        <f xml:space="preserve"> stats_auc_gdsc1_TCELLS_RIGHTJOIN_3042[[#This Row],[AVG_AUC_LYMPH]]/stats_auc_gdsc1_TCELLS_RIGHTJOIN_3042[[#This Row],[AVG_AUC_SOLIDTUMORS_y]]</f>
        <v>1.0418022103779683</v>
      </c>
      <c r="AE82" s="8">
        <v>5.6435300000000002</v>
      </c>
      <c r="AF82" s="20">
        <v>0.98318000000000005</v>
      </c>
      <c r="AG82" s="1">
        <v>0.98846999999999996</v>
      </c>
      <c r="AH82" s="1">
        <v>0.98941999999999997</v>
      </c>
      <c r="AI82" s="1">
        <v>0.97609999999999997</v>
      </c>
      <c r="AJ82" s="1">
        <v>0.98641999999999996</v>
      </c>
      <c r="AK82" s="1">
        <v>0.99131999999999998</v>
      </c>
      <c r="AL82" s="1">
        <v>0.98514000000000002</v>
      </c>
      <c r="AM82" s="1">
        <v>0.99167000000000005</v>
      </c>
      <c r="AN82" s="1">
        <v>0.96218000000000004</v>
      </c>
      <c r="AO82"/>
      <c r="AP82"/>
      <c r="AQ82"/>
      <c r="AR82"/>
      <c r="AS82"/>
      <c r="AT82"/>
    </row>
    <row r="83" spans="1:46">
      <c r="A83" s="17" t="s">
        <v>347</v>
      </c>
      <c r="B83" s="6" t="s">
        <v>348</v>
      </c>
      <c r="C83" s="17" t="s">
        <v>349</v>
      </c>
      <c r="D83" s="8">
        <v>1.208E-2</v>
      </c>
      <c r="E83" s="8">
        <v>0.95477000000000001</v>
      </c>
      <c r="F83" s="8">
        <v>0.94269000000000003</v>
      </c>
      <c r="G83" s="13">
        <f>stats_auc_gdsc1_TCELLS_RIGHTJOIN_3042[[#This Row],[AVG_AUC_LEUK]]/stats_auc_gdsc1_TCELLS_RIGHTJOIN_3042[[#This Row],[AVG_AUC_SOLIDTUMORS_x]]</f>
        <v>1.0128143928544908</v>
      </c>
      <c r="H83" s="8">
        <v>1.29027</v>
      </c>
      <c r="I83" s="20">
        <v>0.21312999999999999</v>
      </c>
      <c r="J83" s="26">
        <v>0.98021000000000003</v>
      </c>
      <c r="K83" s="26">
        <v>0.97226000000000001</v>
      </c>
      <c r="L83" s="26">
        <v>0.98765999999999998</v>
      </c>
      <c r="N83" s="26">
        <v>0.95262000000000002</v>
      </c>
      <c r="O83" s="26">
        <v>0.98860999999999999</v>
      </c>
      <c r="P83" s="26">
        <v>0.87944</v>
      </c>
      <c r="Q83" s="26">
        <v>0.98343999999999998</v>
      </c>
      <c r="R83" s="26">
        <v>0.94669999999999999</v>
      </c>
      <c r="S83" s="26">
        <v>0.94869000000000003</v>
      </c>
      <c r="T83" s="26">
        <v>0.98621999999999999</v>
      </c>
      <c r="U83" s="26">
        <v>0.99041000000000001</v>
      </c>
      <c r="V83" s="26">
        <v>0.98394000000000004</v>
      </c>
      <c r="W83" s="26">
        <v>0.90817999999999999</v>
      </c>
      <c r="X83" s="26">
        <v>0.96442000000000005</v>
      </c>
      <c r="Y83" s="26">
        <v>0.87333000000000005</v>
      </c>
      <c r="Z83" s="27">
        <v>0.93100000000000005</v>
      </c>
      <c r="AA83" s="8">
        <v>1.409E-2</v>
      </c>
      <c r="AB83" s="8">
        <v>0.95677999999999996</v>
      </c>
      <c r="AC83" s="8">
        <v>0.94269000000000003</v>
      </c>
      <c r="AD83" s="13">
        <f xml:space="preserve"> stats_auc_gdsc1_TCELLS_RIGHTJOIN_3042[[#This Row],[AVG_AUC_LYMPH]]/stats_auc_gdsc1_TCELLS_RIGHTJOIN_3042[[#This Row],[AVG_AUC_SOLIDTUMORS_y]]</f>
        <v>1.0149465890165377</v>
      </c>
      <c r="AE83" s="8">
        <v>0.92083999999999999</v>
      </c>
      <c r="AF83" s="20">
        <v>0.95677999999999996</v>
      </c>
      <c r="AG83" s="1">
        <v>0.95399</v>
      </c>
      <c r="AH83" s="1">
        <v>0.97255999999999998</v>
      </c>
      <c r="AI83" s="1">
        <v>0.89829000000000003</v>
      </c>
      <c r="AJ83" s="1">
        <v>0.98485999999999996</v>
      </c>
      <c r="AK83" s="1">
        <v>0.96223000000000003</v>
      </c>
      <c r="AL83" s="1">
        <v>0.96597</v>
      </c>
      <c r="AO83"/>
      <c r="AP83"/>
      <c r="AQ83"/>
      <c r="AR83"/>
      <c r="AS83"/>
      <c r="AT83"/>
    </row>
    <row r="84" spans="1:46">
      <c r="A84" s="17" t="s">
        <v>347</v>
      </c>
      <c r="B84" s="6" t="s">
        <v>348</v>
      </c>
      <c r="C84" s="17" t="s">
        <v>567</v>
      </c>
      <c r="D84" s="8">
        <v>-0.47309000000000001</v>
      </c>
      <c r="E84" s="8">
        <v>0.41033999999999998</v>
      </c>
      <c r="F84" s="8">
        <v>0.88343000000000005</v>
      </c>
      <c r="G84" s="13">
        <f>stats_auc_gdsc1_TCELLS_RIGHTJOIN_3042[[#This Row],[AVG_AUC_LEUK]]/stats_auc_gdsc1_TCELLS_RIGHTJOIN_3042[[#This Row],[AVG_AUC_SOLIDTUMORS_x]]</f>
        <v>0.46448501862060376</v>
      </c>
      <c r="H84" s="8">
        <v>-6.5308700000000002</v>
      </c>
      <c r="I84" s="20">
        <v>1.0000000000000001E-5</v>
      </c>
      <c r="J84" s="26">
        <v>6.7019999999999996E-2</v>
      </c>
      <c r="K84" s="26">
        <v>0.18917999999999999</v>
      </c>
      <c r="L84" s="26">
        <v>7.8570000000000001E-2</v>
      </c>
      <c r="M84" s="26">
        <v>0.89366999999999996</v>
      </c>
      <c r="N84" s="26">
        <v>0.37703999999999999</v>
      </c>
      <c r="O84" s="26">
        <v>0.14852000000000001</v>
      </c>
      <c r="P84" s="26">
        <v>0.62297000000000002</v>
      </c>
      <c r="R84" s="26">
        <v>0.21523999999999999</v>
      </c>
      <c r="S84" s="26">
        <v>0.64322000000000001</v>
      </c>
      <c r="T84" s="26">
        <v>0.90744999999999998</v>
      </c>
      <c r="V84" s="26">
        <v>0.31387999999999999</v>
      </c>
      <c r="W84" s="26">
        <v>0.65261000000000002</v>
      </c>
      <c r="X84" s="26">
        <v>0.39793000000000001</v>
      </c>
      <c r="Y84" s="26">
        <v>0.72260000000000002</v>
      </c>
      <c r="Z84" s="27">
        <v>0.1197</v>
      </c>
      <c r="AA84" s="8">
        <v>-9.1840000000000005E-2</v>
      </c>
      <c r="AB84" s="8">
        <v>0.79159000000000002</v>
      </c>
      <c r="AC84" s="8">
        <v>0.88343000000000005</v>
      </c>
      <c r="AD84" s="13">
        <f xml:space="preserve"> stats_auc_gdsc1_TCELLS_RIGHTJOIN_3042[[#This Row],[AVG_AUC_LYMPH]]/stats_auc_gdsc1_TCELLS_RIGHTJOIN_3042[[#This Row],[AVG_AUC_SOLIDTUMORS_y]]</f>
        <v>0.89604156526266932</v>
      </c>
      <c r="AE84" s="8">
        <v>-2.2403300000000002</v>
      </c>
      <c r="AF84" s="20">
        <v>0.79159000000000002</v>
      </c>
      <c r="AG84" s="1">
        <v>0.21590000000000001</v>
      </c>
      <c r="AH84" s="1">
        <v>0.92484</v>
      </c>
      <c r="AI84" s="1">
        <v>0.83043999999999996</v>
      </c>
      <c r="AJ84" s="1">
        <v>0.71950000000000003</v>
      </c>
      <c r="AK84" s="1">
        <v>0.82571000000000006</v>
      </c>
      <c r="AL84" s="1">
        <v>0.58819999999999995</v>
      </c>
      <c r="AM84" s="1">
        <v>0.82228000000000001</v>
      </c>
      <c r="AN84" s="1">
        <v>0.83013999999999999</v>
      </c>
      <c r="AO84"/>
      <c r="AP84"/>
      <c r="AQ84"/>
      <c r="AR84"/>
      <c r="AS84"/>
      <c r="AT84"/>
    </row>
    <row r="85" spans="1:46">
      <c r="A85" s="17" t="s">
        <v>496</v>
      </c>
      <c r="B85" s="6" t="s">
        <v>67</v>
      </c>
      <c r="C85" s="17" t="s">
        <v>497</v>
      </c>
      <c r="D85" s="8">
        <v>2.205E-2</v>
      </c>
      <c r="E85" s="8">
        <v>0.93086999999999998</v>
      </c>
      <c r="F85" s="8">
        <v>0.90881000000000001</v>
      </c>
      <c r="G85" s="13">
        <f>stats_auc_gdsc1_TCELLS_RIGHTJOIN_3042[[#This Row],[AVG_AUC_LEUK]]/stats_auc_gdsc1_TCELLS_RIGHTJOIN_3042[[#This Row],[AVG_AUC_SOLIDTUMORS_x]]</f>
        <v>1.0242735005116581</v>
      </c>
      <c r="H85" s="8">
        <v>0.87951000000000001</v>
      </c>
      <c r="I85" s="20">
        <v>0.41746</v>
      </c>
      <c r="L85" s="26">
        <v>0.81869999999999998</v>
      </c>
      <c r="O85" s="26">
        <v>0.97135000000000005</v>
      </c>
      <c r="T85" s="26">
        <v>0.97489999999999999</v>
      </c>
      <c r="U85" s="26">
        <v>0.97231999999999996</v>
      </c>
      <c r="X85" s="26">
        <v>0.93823999999999996</v>
      </c>
      <c r="Y85" s="26">
        <v>0.90969999999999995</v>
      </c>
      <c r="AA85" s="8">
        <v>-0.41393999999999997</v>
      </c>
      <c r="AB85" s="8">
        <v>0.49487999999999999</v>
      </c>
      <c r="AC85" s="8">
        <v>0.90881000000000001</v>
      </c>
      <c r="AD85" s="13">
        <f xml:space="preserve"> stats_auc_gdsc1_TCELLS_RIGHTJOIN_3042[[#This Row],[AVG_AUC_LYMPH]]/stats_auc_gdsc1_TCELLS_RIGHTJOIN_3042[[#This Row],[AVG_AUC_SOLIDTUMORS_y]]</f>
        <v>0.5445362617048668</v>
      </c>
      <c r="AE85" s="8">
        <v>-0.89019999999999999</v>
      </c>
      <c r="AF85" s="20">
        <v>0.49487999999999999</v>
      </c>
      <c r="AG85" s="1"/>
      <c r="AH85" s="1"/>
      <c r="AI85" s="1"/>
      <c r="AJ85" s="1"/>
      <c r="AK85" s="1"/>
      <c r="AL85" s="1">
        <v>2.9909999999999999E-2</v>
      </c>
      <c r="AN85" s="1">
        <v>0.95984999999999998</v>
      </c>
      <c r="AO85"/>
      <c r="AP85"/>
      <c r="AQ85"/>
      <c r="AR85"/>
      <c r="AS85"/>
      <c r="AT85"/>
    </row>
    <row r="86" spans="1:46">
      <c r="A86" s="17" t="s">
        <v>187</v>
      </c>
      <c r="B86" s="6" t="s">
        <v>103</v>
      </c>
      <c r="C86" s="17" t="s">
        <v>188</v>
      </c>
      <c r="D86" s="8">
        <v>4.0070000000000001E-2</v>
      </c>
      <c r="E86" s="8">
        <v>0.98102999999999996</v>
      </c>
      <c r="F86" s="8">
        <v>0.94096999999999997</v>
      </c>
      <c r="G86" s="13">
        <f>stats_auc_gdsc1_TCELLS_RIGHTJOIN_3042[[#This Row],[AVG_AUC_LEUK]]/stats_auc_gdsc1_TCELLS_RIGHTJOIN_3042[[#This Row],[AVG_AUC_SOLIDTUMORS_x]]</f>
        <v>1.0425730894715028</v>
      </c>
      <c r="H86" s="8">
        <v>5.6631400000000003</v>
      </c>
      <c r="I86" s="20">
        <v>0</v>
      </c>
      <c r="J86" s="26">
        <v>0.99307000000000001</v>
      </c>
      <c r="K86" s="26">
        <v>0.99104000000000003</v>
      </c>
      <c r="L86" s="26">
        <v>0.98868999999999996</v>
      </c>
      <c r="M86" s="26">
        <v>0.98760000000000003</v>
      </c>
      <c r="O86" s="26">
        <v>0.9748</v>
      </c>
      <c r="R86" s="26">
        <v>0.94511000000000001</v>
      </c>
      <c r="S86" s="26">
        <v>0.98741999999999996</v>
      </c>
      <c r="T86" s="26">
        <v>0.98153999999999997</v>
      </c>
      <c r="V86" s="26">
        <v>0.97182000000000002</v>
      </c>
      <c r="W86" s="26">
        <v>0.98224</v>
      </c>
      <c r="X86" s="26">
        <v>0.98134999999999994</v>
      </c>
      <c r="Y86" s="26">
        <v>0.96675999999999995</v>
      </c>
      <c r="Z86" s="27">
        <v>0.99082000000000003</v>
      </c>
      <c r="AA86" s="8">
        <v>4.1840000000000002E-2</v>
      </c>
      <c r="AB86" s="8">
        <v>0.98280000000000001</v>
      </c>
      <c r="AC86" s="8">
        <v>0.94096999999999997</v>
      </c>
      <c r="AD86" s="13">
        <f xml:space="preserve"> stats_auc_gdsc1_TCELLS_RIGHTJOIN_3042[[#This Row],[AVG_AUC_LYMPH]]/stats_auc_gdsc1_TCELLS_RIGHTJOIN_3042[[#This Row],[AVG_AUC_SOLIDTUMORS_y]]</f>
        <v>1.0444541271241379</v>
      </c>
      <c r="AE86" s="8">
        <v>5.8605499999999999</v>
      </c>
      <c r="AF86" s="20">
        <v>0.98280000000000001</v>
      </c>
      <c r="AG86" s="1">
        <v>0.99219999999999997</v>
      </c>
      <c r="AH86" s="1">
        <v>0.98785999999999996</v>
      </c>
      <c r="AI86" s="1">
        <v>0.97097999999999995</v>
      </c>
      <c r="AJ86" s="1">
        <v>0.99031999999999998</v>
      </c>
      <c r="AK86" s="1">
        <v>0.98929999999999996</v>
      </c>
      <c r="AL86" s="1">
        <v>0.96950000000000003</v>
      </c>
      <c r="AM86" s="1">
        <v>0.99263999999999997</v>
      </c>
      <c r="AN86" s="1">
        <v>0.97902999999999996</v>
      </c>
      <c r="AO86"/>
      <c r="AP86"/>
      <c r="AQ86"/>
      <c r="AR86"/>
      <c r="AS86"/>
      <c r="AT86"/>
    </row>
    <row r="87" spans="1:46">
      <c r="A87" s="17" t="s">
        <v>22</v>
      </c>
      <c r="B87" s="6" t="s">
        <v>22</v>
      </c>
      <c r="C87" s="17" t="s">
        <v>643</v>
      </c>
      <c r="D87" s="8">
        <v>-6.4879999999999993E-2</v>
      </c>
      <c r="E87" s="8">
        <v>0.69001999999999997</v>
      </c>
      <c r="F87" s="8">
        <v>0.75488999999999995</v>
      </c>
      <c r="G87" s="13">
        <f>stats_auc_gdsc1_TCELLS_RIGHTJOIN_3042[[#This Row],[AVG_AUC_LEUK]]/stats_auc_gdsc1_TCELLS_RIGHTJOIN_3042[[#This Row],[AVG_AUC_SOLIDTUMORS_x]]</f>
        <v>0.91406695015167772</v>
      </c>
      <c r="H87" s="8">
        <v>-2.0233300000000001</v>
      </c>
      <c r="I87" s="20">
        <v>5.9069999999999998E-2</v>
      </c>
      <c r="J87" s="26">
        <v>0.58540000000000003</v>
      </c>
      <c r="K87" s="26">
        <v>0.62261999999999995</v>
      </c>
      <c r="L87" s="26">
        <v>0.49517</v>
      </c>
      <c r="M87" s="26">
        <v>0.83165</v>
      </c>
      <c r="N87" s="26">
        <v>0.79124000000000005</v>
      </c>
      <c r="O87" s="26">
        <v>0.66180000000000005</v>
      </c>
      <c r="P87" s="26">
        <v>0.62092999999999998</v>
      </c>
      <c r="R87" s="26">
        <v>0.52459</v>
      </c>
      <c r="S87" s="26">
        <v>0.71557999999999999</v>
      </c>
      <c r="T87" s="26">
        <v>0.94247000000000003</v>
      </c>
      <c r="U87" s="26">
        <v>0.69962999999999997</v>
      </c>
      <c r="V87" s="26">
        <v>0.73063</v>
      </c>
      <c r="W87" s="26">
        <v>0.60385999999999995</v>
      </c>
      <c r="X87" s="26">
        <v>0.90719000000000005</v>
      </c>
      <c r="Y87" s="26">
        <v>0.79859999999999998</v>
      </c>
      <c r="Z87" s="27">
        <v>0.54557999999999995</v>
      </c>
      <c r="AA87" s="8">
        <v>3.739E-2</v>
      </c>
      <c r="AB87" s="8">
        <v>0.79227999999999998</v>
      </c>
      <c r="AC87" s="8">
        <v>0.75488999999999995</v>
      </c>
      <c r="AD87" s="13">
        <f xml:space="preserve"> stats_auc_gdsc1_TCELLS_RIGHTJOIN_3042[[#This Row],[AVG_AUC_LYMPH]]/stats_auc_gdsc1_TCELLS_RIGHTJOIN_3042[[#This Row],[AVG_AUC_SOLIDTUMORS_y]]</f>
        <v>1.0495303951569104</v>
      </c>
      <c r="AE87" s="8">
        <v>0.83428000000000002</v>
      </c>
      <c r="AF87" s="20">
        <v>0.79227999999999998</v>
      </c>
      <c r="AG87" s="1">
        <v>0.65334000000000003</v>
      </c>
      <c r="AH87" s="1">
        <v>0.98685999999999996</v>
      </c>
      <c r="AI87" s="1">
        <v>0.76324999999999998</v>
      </c>
      <c r="AJ87" s="1">
        <v>0.79134000000000004</v>
      </c>
      <c r="AK87" s="1">
        <v>0.85550999999999999</v>
      </c>
      <c r="AL87" s="1">
        <v>0.65117999999999998</v>
      </c>
      <c r="AM87" s="1">
        <v>0.84026000000000001</v>
      </c>
      <c r="AN87" s="1">
        <v>0.65754999999999997</v>
      </c>
      <c r="AO87"/>
      <c r="AP87"/>
      <c r="AQ87"/>
      <c r="AR87"/>
      <c r="AS87"/>
      <c r="AT87"/>
    </row>
    <row r="88" spans="1:46">
      <c r="A88" s="17" t="s">
        <v>22</v>
      </c>
      <c r="B88" s="6" t="s">
        <v>22</v>
      </c>
      <c r="C88" s="17" t="s">
        <v>813</v>
      </c>
      <c r="D88" s="8">
        <v>-0.10956</v>
      </c>
      <c r="E88" s="8">
        <v>0.62105999999999995</v>
      </c>
      <c r="F88" s="8">
        <v>0.73060999999999998</v>
      </c>
      <c r="G88" s="13">
        <f>stats_auc_gdsc1_TCELLS_RIGHTJOIN_3042[[#This Row],[AVG_AUC_LEUK]]/stats_auc_gdsc1_TCELLS_RIGHTJOIN_3042[[#This Row],[AVG_AUC_SOLIDTUMORS_x]]</f>
        <v>0.85005680185050847</v>
      </c>
      <c r="H88" s="8">
        <v>-4.8705299999999996</v>
      </c>
      <c r="I88" s="20">
        <v>1.2E-4</v>
      </c>
      <c r="J88" s="26">
        <v>0.53222999999999998</v>
      </c>
      <c r="K88" s="26">
        <v>0.57362999999999997</v>
      </c>
      <c r="L88" s="26">
        <v>0.60567000000000004</v>
      </c>
      <c r="M88" s="26">
        <v>0.77107000000000003</v>
      </c>
      <c r="N88" s="26">
        <v>0.70342000000000005</v>
      </c>
      <c r="O88" s="26">
        <v>0.56211</v>
      </c>
      <c r="P88" s="26">
        <v>0.60682000000000003</v>
      </c>
      <c r="R88" s="26">
        <v>0.54291999999999996</v>
      </c>
      <c r="S88" s="26">
        <v>0.64258999999999999</v>
      </c>
      <c r="T88" s="26">
        <v>0.70057999999999998</v>
      </c>
      <c r="U88" s="26">
        <v>0.61497000000000002</v>
      </c>
      <c r="V88" s="26">
        <v>0.62307000000000001</v>
      </c>
      <c r="W88" s="26">
        <v>0.56006</v>
      </c>
      <c r="X88" s="26">
        <v>0.75488</v>
      </c>
      <c r="Y88" s="26">
        <v>0.75939000000000001</v>
      </c>
      <c r="Z88" s="27">
        <v>0.45706999999999998</v>
      </c>
      <c r="AA88" s="8">
        <v>-6.6800000000000002E-3</v>
      </c>
      <c r="AB88" s="8">
        <v>0.72394000000000003</v>
      </c>
      <c r="AC88" s="8">
        <v>0.73060999999999998</v>
      </c>
      <c r="AD88" s="13">
        <f xml:space="preserve"> stats_auc_gdsc1_TCELLS_RIGHTJOIN_3042[[#This Row],[AVG_AUC_LYMPH]]/stats_auc_gdsc1_TCELLS_RIGHTJOIN_3042[[#This Row],[AVG_AUC_SOLIDTUMORS_y]]</f>
        <v>0.99087064233996258</v>
      </c>
      <c r="AE88" s="8">
        <v>-0.22886000000000001</v>
      </c>
      <c r="AF88" s="20">
        <v>0.72394000000000003</v>
      </c>
      <c r="AG88" s="1">
        <v>0.54747999999999997</v>
      </c>
      <c r="AH88" s="1">
        <v>0.80479000000000001</v>
      </c>
      <c r="AI88" s="1">
        <v>0.62636000000000003</v>
      </c>
      <c r="AJ88" s="1">
        <v>0.80017000000000005</v>
      </c>
      <c r="AK88" s="1">
        <v>0.70828000000000002</v>
      </c>
      <c r="AL88" s="1">
        <v>0.64993999999999996</v>
      </c>
      <c r="AM88" s="1">
        <v>0.79576000000000002</v>
      </c>
      <c r="AN88" s="1">
        <v>0.68225999999999998</v>
      </c>
      <c r="AO88"/>
      <c r="AP88"/>
      <c r="AQ88"/>
      <c r="AR88"/>
      <c r="AS88"/>
      <c r="AT88"/>
    </row>
    <row r="89" spans="1:46">
      <c r="A89" s="17" t="s">
        <v>873</v>
      </c>
      <c r="B89" s="6" t="s">
        <v>103</v>
      </c>
      <c r="C89" s="17" t="s">
        <v>874</v>
      </c>
      <c r="D89" s="8">
        <v>-5.1200000000000004E-3</v>
      </c>
      <c r="E89" s="8">
        <v>0.68006999999999995</v>
      </c>
      <c r="F89" s="8">
        <v>0.68520000000000003</v>
      </c>
      <c r="G89" s="13">
        <f>stats_auc_gdsc1_TCELLS_RIGHTJOIN_3042[[#This Row],[AVG_AUC_LEUK]]/stats_auc_gdsc1_TCELLS_RIGHTJOIN_3042[[#This Row],[AVG_AUC_SOLIDTUMORS_x]]</f>
        <v>0.99251313485113823</v>
      </c>
      <c r="H89" s="8">
        <v>-0.32297999999999999</v>
      </c>
      <c r="I89" s="20">
        <v>0.74980000000000002</v>
      </c>
      <c r="J89" s="26">
        <v>0.59408000000000005</v>
      </c>
      <c r="K89" s="26">
        <v>0.59338999999999997</v>
      </c>
      <c r="L89" s="26">
        <v>0.57755999999999996</v>
      </c>
      <c r="M89" s="26">
        <v>0.77578000000000003</v>
      </c>
      <c r="N89" s="26">
        <v>0.75456000000000001</v>
      </c>
      <c r="O89" s="26">
        <v>0.66998000000000002</v>
      </c>
      <c r="P89" s="26">
        <v>0.63471</v>
      </c>
      <c r="R89" s="26">
        <v>0.64639999999999997</v>
      </c>
      <c r="S89" s="26">
        <v>0.71453</v>
      </c>
      <c r="T89" s="26">
        <v>0.69582999999999995</v>
      </c>
      <c r="U89" s="26">
        <v>0.72628000000000004</v>
      </c>
      <c r="V89" s="26">
        <v>0.74060999999999999</v>
      </c>
      <c r="W89" s="26">
        <v>0.66113</v>
      </c>
      <c r="X89" s="26">
        <v>0.65656000000000003</v>
      </c>
      <c r="Y89" s="26">
        <v>0.74255000000000004</v>
      </c>
      <c r="Z89" s="27">
        <v>0.72809000000000001</v>
      </c>
      <c r="AA89" s="8">
        <v>4.1660000000000003E-2</v>
      </c>
      <c r="AB89" s="8">
        <v>0.72685</v>
      </c>
      <c r="AC89" s="8">
        <v>0.68520000000000003</v>
      </c>
      <c r="AD89" s="13">
        <f xml:space="preserve"> stats_auc_gdsc1_TCELLS_RIGHTJOIN_3042[[#This Row],[AVG_AUC_LYMPH]]/stats_auc_gdsc1_TCELLS_RIGHTJOIN_3042[[#This Row],[AVG_AUC_SOLIDTUMORS_y]]</f>
        <v>1.0607851722124926</v>
      </c>
      <c r="AE89" s="8">
        <v>1.15198</v>
      </c>
      <c r="AF89" s="20">
        <v>0.72685</v>
      </c>
      <c r="AG89" s="1">
        <v>0.64917999999999998</v>
      </c>
      <c r="AH89" s="1">
        <v>0.82201000000000002</v>
      </c>
      <c r="AI89" s="1">
        <v>0.64571000000000001</v>
      </c>
      <c r="AJ89" s="1">
        <v>0.77690000000000003</v>
      </c>
      <c r="AK89" s="1">
        <v>0.63717999999999997</v>
      </c>
      <c r="AL89" s="1">
        <v>0.62075999999999998</v>
      </c>
      <c r="AM89" s="1">
        <v>0.85314999999999996</v>
      </c>
      <c r="AN89" s="1">
        <v>0.73224999999999996</v>
      </c>
      <c r="AO89"/>
      <c r="AP89"/>
      <c r="AQ89"/>
      <c r="AR89"/>
      <c r="AS89"/>
      <c r="AT89"/>
    </row>
    <row r="90" spans="1:46">
      <c r="A90" s="17" t="s">
        <v>1493</v>
      </c>
      <c r="B90" s="6" t="s">
        <v>19</v>
      </c>
      <c r="C90" s="17" t="s">
        <v>1494</v>
      </c>
      <c r="D90" s="8">
        <v>1.737E-2</v>
      </c>
      <c r="E90" s="8">
        <v>0.98809999999999998</v>
      </c>
      <c r="F90" s="8">
        <v>0.97072999999999998</v>
      </c>
      <c r="G90" s="13">
        <f>stats_auc_gdsc1_TCELLS_RIGHTJOIN_3042[[#This Row],[AVG_AUC_LEUK]]/stats_auc_gdsc1_TCELLS_RIGHTJOIN_3042[[#This Row],[AVG_AUC_SOLIDTUMORS_x]]</f>
        <v>1.0178937500643845</v>
      </c>
      <c r="H90" s="8">
        <v>12.80536</v>
      </c>
      <c r="I90" s="20">
        <v>0</v>
      </c>
      <c r="J90" s="26">
        <v>0.99275999999999998</v>
      </c>
      <c r="K90" s="26">
        <v>0.99031000000000002</v>
      </c>
      <c r="L90" s="26">
        <v>0.98682999999999998</v>
      </c>
      <c r="N90" s="26">
        <v>0.99016000000000004</v>
      </c>
      <c r="O90" s="26">
        <v>0.98897999999999997</v>
      </c>
      <c r="P90" s="26">
        <v>0.97958000000000001</v>
      </c>
      <c r="Q90" s="26">
        <v>0.98977000000000004</v>
      </c>
      <c r="R90" s="26">
        <v>0.98785999999999996</v>
      </c>
      <c r="S90" s="26">
        <v>0.98638999999999999</v>
      </c>
      <c r="T90" s="26">
        <v>0.98804000000000003</v>
      </c>
      <c r="U90" s="26">
        <v>0.99129999999999996</v>
      </c>
      <c r="V90" s="26">
        <v>0.98929999999999996</v>
      </c>
      <c r="W90" s="26">
        <v>0.98873999999999995</v>
      </c>
      <c r="X90" s="26">
        <v>0.98368999999999995</v>
      </c>
      <c r="Y90" s="26">
        <v>0.97872000000000003</v>
      </c>
      <c r="Z90" s="27">
        <v>0.99294000000000004</v>
      </c>
      <c r="AA90" s="8">
        <v>1.321E-2</v>
      </c>
      <c r="AB90" s="8">
        <v>0.98394000000000004</v>
      </c>
      <c r="AC90" s="8">
        <v>0.97072999999999998</v>
      </c>
      <c r="AD90" s="13">
        <f xml:space="preserve"> stats_auc_gdsc1_TCELLS_RIGHTJOIN_3042[[#This Row],[AVG_AUC_LYMPH]]/stats_auc_gdsc1_TCELLS_RIGHTJOIN_3042[[#This Row],[AVG_AUC_SOLIDTUMORS_y]]</f>
        <v>1.0136083153915096</v>
      </c>
      <c r="AE90" s="8">
        <v>3.7781600000000002</v>
      </c>
      <c r="AF90" s="20">
        <v>0.98394000000000004</v>
      </c>
      <c r="AG90" s="1">
        <v>0.99226999999999999</v>
      </c>
      <c r="AH90" s="1">
        <v>0.98702000000000001</v>
      </c>
      <c r="AI90" s="1">
        <v>0.96845999999999999</v>
      </c>
      <c r="AJ90" s="1">
        <v>0.99041999999999997</v>
      </c>
      <c r="AK90" s="1">
        <v>0.99043000000000003</v>
      </c>
      <c r="AL90" s="1">
        <v>0.98567000000000005</v>
      </c>
      <c r="AN90" s="1">
        <v>0.98163999999999996</v>
      </c>
      <c r="AO90"/>
      <c r="AP90"/>
      <c r="AQ90"/>
      <c r="AR90"/>
      <c r="AS90"/>
      <c r="AT90"/>
    </row>
    <row r="91" spans="1:46">
      <c r="A91" s="17" t="s">
        <v>359</v>
      </c>
      <c r="B91" s="6" t="s">
        <v>19</v>
      </c>
      <c r="C91" s="17" t="s">
        <v>360</v>
      </c>
      <c r="D91" s="8">
        <v>-1.6420000000000001E-2</v>
      </c>
      <c r="E91" s="8">
        <v>0.90647</v>
      </c>
      <c r="F91" s="8">
        <v>0.92288999999999999</v>
      </c>
      <c r="G91" s="13">
        <f>stats_auc_gdsc1_TCELLS_RIGHTJOIN_3042[[#This Row],[AVG_AUC_LEUK]]/stats_auc_gdsc1_TCELLS_RIGHTJOIN_3042[[#This Row],[AVG_AUC_SOLIDTUMORS_x]]</f>
        <v>0.98220806379958614</v>
      </c>
      <c r="H91" s="8">
        <v>-1.0493600000000001</v>
      </c>
      <c r="I91" s="20">
        <v>0.31035000000000001</v>
      </c>
      <c r="J91" s="26">
        <v>0.91418999999999995</v>
      </c>
      <c r="K91" s="26">
        <v>0.97182000000000002</v>
      </c>
      <c r="L91" s="26">
        <v>0.79705999999999999</v>
      </c>
      <c r="M91" s="26">
        <v>0.93754000000000004</v>
      </c>
      <c r="O91" s="26">
        <v>0.95325000000000004</v>
      </c>
      <c r="P91" s="26">
        <v>0.90193999999999996</v>
      </c>
      <c r="R91" s="26">
        <v>0.93181000000000003</v>
      </c>
      <c r="S91" s="26">
        <v>0.97008000000000005</v>
      </c>
      <c r="T91" s="26">
        <v>0.97685</v>
      </c>
      <c r="V91" s="26">
        <v>0.85894999999999999</v>
      </c>
      <c r="W91" s="26">
        <v>0.87456999999999996</v>
      </c>
      <c r="X91" s="26">
        <v>0.83962999999999999</v>
      </c>
      <c r="Y91" s="26">
        <v>0.80227000000000004</v>
      </c>
      <c r="Z91" s="27">
        <v>0.92884</v>
      </c>
      <c r="AA91" s="8">
        <v>-2.1099999999999999E-3</v>
      </c>
      <c r="AB91" s="8">
        <v>0.92078000000000004</v>
      </c>
      <c r="AC91" s="8">
        <v>0.92288999999999999</v>
      </c>
      <c r="AD91" s="13">
        <f xml:space="preserve"> stats_auc_gdsc1_TCELLS_RIGHTJOIN_3042[[#This Row],[AVG_AUC_LYMPH]]/stats_auc_gdsc1_TCELLS_RIGHTJOIN_3042[[#This Row],[AVG_AUC_SOLIDTUMORS_y]]</f>
        <v>0.99771370369166423</v>
      </c>
      <c r="AE91" s="8">
        <v>-0.10875</v>
      </c>
      <c r="AF91" s="20">
        <v>0.92078000000000004</v>
      </c>
      <c r="AG91" s="1">
        <v>0.93828</v>
      </c>
      <c r="AH91" s="1">
        <v>0.96084000000000003</v>
      </c>
      <c r="AI91" s="1">
        <v>0.88341000000000003</v>
      </c>
      <c r="AJ91" s="1">
        <v>0.82547000000000004</v>
      </c>
      <c r="AK91" s="1">
        <v>0.94937000000000005</v>
      </c>
      <c r="AL91" s="1">
        <v>0.92874000000000001</v>
      </c>
      <c r="AM91" s="1">
        <v>0.96913000000000005</v>
      </c>
      <c r="AN91" s="1">
        <v>0.92849999999999999</v>
      </c>
      <c r="AO91"/>
      <c r="AP91"/>
      <c r="AQ91"/>
      <c r="AR91"/>
      <c r="AS91"/>
      <c r="AT91"/>
    </row>
    <row r="92" spans="1:46">
      <c r="A92" s="17" t="s">
        <v>367</v>
      </c>
      <c r="B92" s="6" t="s">
        <v>103</v>
      </c>
      <c r="C92" s="17" t="s">
        <v>368</v>
      </c>
      <c r="D92" s="8">
        <v>-0.25094</v>
      </c>
      <c r="E92" s="8">
        <v>0.65669</v>
      </c>
      <c r="F92" s="8">
        <v>0.90763000000000005</v>
      </c>
      <c r="G92" s="13">
        <f>stats_auc_gdsc1_TCELLS_RIGHTJOIN_3042[[#This Row],[AVG_AUC_LEUK]]/stats_auc_gdsc1_TCELLS_RIGHTJOIN_3042[[#This Row],[AVG_AUC_SOLIDTUMORS_x]]</f>
        <v>0.72352169937088895</v>
      </c>
      <c r="H92" s="8">
        <v>-3.5607099999999998</v>
      </c>
      <c r="I92" s="20">
        <v>2.8300000000000001E-3</v>
      </c>
      <c r="J92" s="26">
        <v>0.81135999999999997</v>
      </c>
      <c r="K92" s="26">
        <v>0.96867999999999999</v>
      </c>
      <c r="L92" s="26">
        <v>5.722E-2</v>
      </c>
      <c r="M92" s="26">
        <v>0.96862999999999999</v>
      </c>
      <c r="N92" s="26">
        <v>0.89415999999999995</v>
      </c>
      <c r="O92" s="26">
        <v>0.70172999999999996</v>
      </c>
      <c r="P92" s="26">
        <v>0.70599000000000001</v>
      </c>
      <c r="R92" s="26">
        <v>0.53693999999999997</v>
      </c>
      <c r="S92" s="26">
        <v>0.83350000000000002</v>
      </c>
      <c r="T92" s="26">
        <v>0.64698</v>
      </c>
      <c r="V92" s="26">
        <v>0.82394000000000001</v>
      </c>
      <c r="W92" s="26">
        <v>0.70021</v>
      </c>
      <c r="X92" s="26">
        <v>0.89488000000000001</v>
      </c>
      <c r="Y92" s="26">
        <v>0.36701</v>
      </c>
      <c r="Z92" s="27">
        <v>0.10133</v>
      </c>
      <c r="AA92" s="8">
        <v>-5.4109999999999998E-2</v>
      </c>
      <c r="AB92" s="8">
        <v>0.85351999999999995</v>
      </c>
      <c r="AC92" s="8">
        <v>0.90763000000000005</v>
      </c>
      <c r="AD92" s="13">
        <f xml:space="preserve"> stats_auc_gdsc1_TCELLS_RIGHTJOIN_3042[[#This Row],[AVG_AUC_LYMPH]]/stats_auc_gdsc1_TCELLS_RIGHTJOIN_3042[[#This Row],[AVG_AUC_SOLIDTUMORS_y]]</f>
        <v>0.94038319579564345</v>
      </c>
      <c r="AE92" s="8">
        <v>-1.43689</v>
      </c>
      <c r="AF92" s="20">
        <v>0.85351999999999995</v>
      </c>
      <c r="AG92" s="1">
        <v>0.49451000000000001</v>
      </c>
      <c r="AH92" s="1">
        <v>0.88836000000000004</v>
      </c>
      <c r="AI92" s="1">
        <v>0.71921999999999997</v>
      </c>
      <c r="AJ92" s="1">
        <v>0.91066999999999998</v>
      </c>
      <c r="AK92" s="1">
        <v>0.98802000000000001</v>
      </c>
      <c r="AL92" s="1">
        <v>0.82399</v>
      </c>
      <c r="AM92" s="1">
        <v>0.91086</v>
      </c>
      <c r="AN92" s="1">
        <v>0.73350000000000004</v>
      </c>
      <c r="AO92"/>
      <c r="AP92"/>
      <c r="AQ92"/>
      <c r="AR92"/>
      <c r="AS92"/>
      <c r="AT92"/>
    </row>
    <row r="93" spans="1:46">
      <c r="A93" s="17" t="s">
        <v>22</v>
      </c>
      <c r="B93" s="6" t="s">
        <v>22</v>
      </c>
      <c r="C93" s="17" t="s">
        <v>375</v>
      </c>
      <c r="D93" s="8">
        <v>2.1260000000000001E-2</v>
      </c>
      <c r="E93" s="8">
        <v>0.98058999999999996</v>
      </c>
      <c r="F93" s="8">
        <v>0.95933000000000002</v>
      </c>
      <c r="G93" s="13">
        <f>stats_auc_gdsc1_TCELLS_RIGHTJOIN_3042[[#This Row],[AVG_AUC_LEUK]]/stats_auc_gdsc1_TCELLS_RIGHTJOIN_3042[[#This Row],[AVG_AUC_SOLIDTUMORS_x]]</f>
        <v>1.02216130007401</v>
      </c>
      <c r="H93" s="8">
        <v>7.0336499999999997</v>
      </c>
      <c r="I93" s="20">
        <v>0</v>
      </c>
      <c r="J93" s="26">
        <v>0.99238000000000004</v>
      </c>
      <c r="K93" s="26">
        <v>0.98851</v>
      </c>
      <c r="L93" s="26">
        <v>0.98489000000000004</v>
      </c>
      <c r="M93" s="26">
        <v>0.98712</v>
      </c>
      <c r="N93" s="26">
        <v>0.98050000000000004</v>
      </c>
      <c r="O93" s="26">
        <v>0.98216000000000003</v>
      </c>
      <c r="P93" s="26">
        <v>0.96411000000000002</v>
      </c>
      <c r="R93" s="26">
        <v>0.98778999999999995</v>
      </c>
      <c r="S93" s="26">
        <v>0.97299999999999998</v>
      </c>
      <c r="T93" s="26">
        <v>0.98899999999999999</v>
      </c>
      <c r="V93" s="26">
        <v>0.98594000000000004</v>
      </c>
      <c r="W93" s="26">
        <v>0.97375</v>
      </c>
      <c r="X93" s="26">
        <v>0.98407</v>
      </c>
      <c r="Y93" s="26">
        <v>0.96784999999999999</v>
      </c>
      <c r="Z93" s="27">
        <v>0.98182000000000003</v>
      </c>
      <c r="AA93" s="8">
        <v>1.153E-2</v>
      </c>
      <c r="AB93" s="8">
        <v>0.97085999999999995</v>
      </c>
      <c r="AC93" s="8">
        <v>0.95933000000000002</v>
      </c>
      <c r="AD93" s="13">
        <f xml:space="preserve"> stats_auc_gdsc1_TCELLS_RIGHTJOIN_3042[[#This Row],[AVG_AUC_LYMPH]]/stats_auc_gdsc1_TCELLS_RIGHTJOIN_3042[[#This Row],[AVG_AUC_SOLIDTUMORS_y]]</f>
        <v>1.0120188047908436</v>
      </c>
      <c r="AE93" s="8">
        <v>1.8125100000000001</v>
      </c>
      <c r="AF93" s="20">
        <v>0.97085999999999995</v>
      </c>
      <c r="AG93" s="1">
        <v>0.96650000000000003</v>
      </c>
      <c r="AH93" s="1">
        <v>0.97977000000000003</v>
      </c>
      <c r="AI93" s="1">
        <v>0.96919</v>
      </c>
      <c r="AJ93" s="1">
        <v>0.95443999999999996</v>
      </c>
      <c r="AK93" s="1">
        <v>0.97663</v>
      </c>
      <c r="AL93" s="1">
        <v>0.94516</v>
      </c>
      <c r="AM93" s="1">
        <v>0.99050000000000005</v>
      </c>
      <c r="AN93" s="1">
        <v>0.98031000000000001</v>
      </c>
      <c r="AO93"/>
      <c r="AP93"/>
      <c r="AQ93"/>
      <c r="AR93"/>
      <c r="AS93"/>
      <c r="AT93"/>
    </row>
    <row r="94" spans="1:46">
      <c r="A94" s="17" t="s">
        <v>505</v>
      </c>
      <c r="B94" s="6" t="s">
        <v>348</v>
      </c>
      <c r="C94" s="17" t="s">
        <v>506</v>
      </c>
      <c r="D94" s="8">
        <v>7.6230000000000006E-2</v>
      </c>
      <c r="E94" s="8">
        <v>0.96428000000000003</v>
      </c>
      <c r="F94" s="8">
        <v>0.88805000000000001</v>
      </c>
      <c r="G94" s="13">
        <f>stats_auc_gdsc1_TCELLS_RIGHTJOIN_3042[[#This Row],[AVG_AUC_LEUK]]/stats_auc_gdsc1_TCELLS_RIGHTJOIN_3042[[#This Row],[AVG_AUC_SOLIDTUMORS_x]]</f>
        <v>1.0858397612747031</v>
      </c>
      <c r="H94" s="8">
        <v>9.5772200000000005</v>
      </c>
      <c r="I94" s="20">
        <v>0</v>
      </c>
      <c r="J94" s="26">
        <v>0.99314000000000002</v>
      </c>
      <c r="K94" s="26">
        <v>0.96941999999999995</v>
      </c>
      <c r="L94" s="26">
        <v>0.94289999999999996</v>
      </c>
      <c r="N94" s="26">
        <v>0.99016000000000004</v>
      </c>
      <c r="O94" s="26">
        <v>0.95079999999999998</v>
      </c>
      <c r="P94" s="26">
        <v>0.94374000000000002</v>
      </c>
      <c r="Q94" s="26">
        <v>0.93503999999999998</v>
      </c>
      <c r="R94" s="26">
        <v>0.98785999999999996</v>
      </c>
      <c r="S94" s="26">
        <v>0.98624999999999996</v>
      </c>
      <c r="T94" s="26">
        <v>0.95123999999999997</v>
      </c>
      <c r="U94" s="26">
        <v>0.97262999999999999</v>
      </c>
      <c r="V94" s="26">
        <v>0.95596999999999999</v>
      </c>
      <c r="W94" s="26">
        <v>0.97611999999999999</v>
      </c>
      <c r="X94" s="26">
        <v>0.93983000000000005</v>
      </c>
      <c r="Y94" s="26">
        <v>0.92462999999999995</v>
      </c>
      <c r="Z94" s="27">
        <v>0.98377999999999999</v>
      </c>
      <c r="AA94" s="8">
        <v>5.4600000000000003E-2</v>
      </c>
      <c r="AB94" s="8">
        <v>0.94264999999999999</v>
      </c>
      <c r="AC94" s="8">
        <v>0.88805000000000001</v>
      </c>
      <c r="AD94" s="13">
        <f xml:space="preserve"> stats_auc_gdsc1_TCELLS_RIGHTJOIN_3042[[#This Row],[AVG_AUC_LYMPH]]/stats_auc_gdsc1_TCELLS_RIGHTJOIN_3042[[#This Row],[AVG_AUC_SOLIDTUMORS_y]]</f>
        <v>1.0614830246044704</v>
      </c>
      <c r="AE94" s="8">
        <v>2.88835</v>
      </c>
      <c r="AF94" s="20">
        <v>0.94264999999999999</v>
      </c>
      <c r="AG94" s="1">
        <v>0.98929999999999996</v>
      </c>
      <c r="AH94" s="1">
        <v>0.97721000000000002</v>
      </c>
      <c r="AI94" s="1">
        <v>0.86136000000000001</v>
      </c>
      <c r="AJ94" s="1">
        <v>0.96726000000000001</v>
      </c>
      <c r="AK94" s="1">
        <v>0.97758</v>
      </c>
      <c r="AL94" s="1">
        <v>0.93742999999999999</v>
      </c>
      <c r="AN94" s="1">
        <v>0.93503000000000003</v>
      </c>
      <c r="AO94"/>
      <c r="AP94"/>
      <c r="AQ94"/>
      <c r="AR94"/>
      <c r="AS94"/>
      <c r="AT94"/>
    </row>
    <row r="95" spans="1:46">
      <c r="A95" s="17" t="s">
        <v>212</v>
      </c>
      <c r="B95" s="6" t="s">
        <v>53</v>
      </c>
      <c r="C95" s="17" t="s">
        <v>213</v>
      </c>
      <c r="D95" s="8">
        <v>-1.636E-2</v>
      </c>
      <c r="E95" s="8">
        <v>0.94838999999999996</v>
      </c>
      <c r="F95" s="8">
        <v>0.96475999999999995</v>
      </c>
      <c r="G95" s="13">
        <f>stats_auc_gdsc1_TCELLS_RIGHTJOIN_3042[[#This Row],[AVG_AUC_LEUK]]/stats_auc_gdsc1_TCELLS_RIGHTJOIN_3042[[#This Row],[AVG_AUC_SOLIDTUMORS_x]]</f>
        <v>0.98303204942161782</v>
      </c>
      <c r="H95" s="8">
        <v>-0.89234000000000002</v>
      </c>
      <c r="I95" s="20">
        <v>0.38623000000000002</v>
      </c>
      <c r="J95" s="26">
        <v>0.97040000000000004</v>
      </c>
      <c r="K95" s="26">
        <v>0.98953999999999998</v>
      </c>
      <c r="L95" s="26">
        <v>0.68650999999999995</v>
      </c>
      <c r="M95" s="26">
        <v>0.98697999999999997</v>
      </c>
      <c r="N95" s="26">
        <v>0.99031000000000002</v>
      </c>
      <c r="O95" s="26">
        <v>0.97328999999999999</v>
      </c>
      <c r="P95" s="26">
        <v>0.94350000000000001</v>
      </c>
      <c r="R95" s="26">
        <v>0.98231000000000002</v>
      </c>
      <c r="S95" s="26">
        <v>0.98580999999999996</v>
      </c>
      <c r="T95" s="26">
        <v>0.91574</v>
      </c>
      <c r="V95" s="26">
        <v>0.97194999999999998</v>
      </c>
      <c r="W95" s="26">
        <v>0.95055999999999996</v>
      </c>
      <c r="X95" s="26">
        <v>0.97426000000000001</v>
      </c>
      <c r="Y95" s="26">
        <v>0.93096000000000001</v>
      </c>
      <c r="Z95" s="27">
        <v>0.97436999999999996</v>
      </c>
      <c r="AA95" s="8">
        <v>8.9800000000000001E-3</v>
      </c>
      <c r="AB95" s="8">
        <v>0.97372999999999998</v>
      </c>
      <c r="AC95" s="8">
        <v>0.96475999999999995</v>
      </c>
      <c r="AD95" s="13">
        <f xml:space="preserve"> stats_auc_gdsc1_TCELLS_RIGHTJOIN_3042[[#This Row],[AVG_AUC_LYMPH]]/stats_auc_gdsc1_TCELLS_RIGHTJOIN_3042[[#This Row],[AVG_AUC_SOLIDTUMORS_y]]</f>
        <v>1.0092976491562669</v>
      </c>
      <c r="AE95" s="8">
        <v>1.0399499999999999</v>
      </c>
      <c r="AF95" s="20">
        <v>0.97372999999999998</v>
      </c>
      <c r="AG95" s="1">
        <v>0.94782</v>
      </c>
      <c r="AH95" s="1">
        <v>0.98924000000000001</v>
      </c>
      <c r="AI95" s="1">
        <v>0.94464000000000004</v>
      </c>
      <c r="AJ95" s="1">
        <v>0.99111000000000005</v>
      </c>
      <c r="AK95" s="1">
        <v>0.98738000000000004</v>
      </c>
      <c r="AL95" s="1">
        <v>0.97089000000000003</v>
      </c>
      <c r="AM95" s="1">
        <v>0.99289000000000005</v>
      </c>
      <c r="AN95" s="1">
        <v>0.93996000000000002</v>
      </c>
      <c r="AO95"/>
      <c r="AP95"/>
      <c r="AQ95"/>
      <c r="AR95"/>
      <c r="AS95"/>
      <c r="AT95"/>
    </row>
    <row r="96" spans="1:46">
      <c r="A96" s="17" t="s">
        <v>281</v>
      </c>
      <c r="B96" s="6" t="s">
        <v>53</v>
      </c>
      <c r="C96" s="17" t="s">
        <v>282</v>
      </c>
      <c r="D96" s="8">
        <v>-1.051E-2</v>
      </c>
      <c r="E96" s="8">
        <v>0.9052</v>
      </c>
      <c r="F96" s="8">
        <v>0.91571000000000002</v>
      </c>
      <c r="G96" s="13">
        <f>stats_auc_gdsc1_TCELLS_RIGHTJOIN_3042[[#This Row],[AVG_AUC_LEUK]]/stats_auc_gdsc1_TCELLS_RIGHTJOIN_3042[[#This Row],[AVG_AUC_SOLIDTUMORS_x]]</f>
        <v>0.988522567188302</v>
      </c>
      <c r="H96" s="8">
        <v>-0.42025000000000001</v>
      </c>
      <c r="I96" s="20">
        <v>0.68001</v>
      </c>
      <c r="J96" s="26">
        <v>0.9304</v>
      </c>
      <c r="K96" s="26">
        <v>0.9909</v>
      </c>
      <c r="L96" s="26">
        <v>0.64524999999999999</v>
      </c>
      <c r="M96" s="26">
        <v>0.94133999999999995</v>
      </c>
      <c r="N96" s="26">
        <v>0.97724999999999995</v>
      </c>
      <c r="O96" s="26">
        <v>0.96038999999999997</v>
      </c>
      <c r="P96" s="26">
        <v>0.77276999999999996</v>
      </c>
      <c r="R96" s="26">
        <v>0.94060999999999995</v>
      </c>
      <c r="S96" s="26">
        <v>0.98507999999999996</v>
      </c>
      <c r="T96" s="26">
        <v>0.75663999999999998</v>
      </c>
      <c r="V96" s="26">
        <v>0.96164000000000005</v>
      </c>
      <c r="W96" s="26">
        <v>0.91198000000000001</v>
      </c>
      <c r="X96" s="26">
        <v>0.95569000000000004</v>
      </c>
      <c r="Y96" s="26">
        <v>0.84426999999999996</v>
      </c>
      <c r="Z96" s="27">
        <v>0.95903000000000005</v>
      </c>
      <c r="AA96" s="8">
        <v>-2.044E-2</v>
      </c>
      <c r="AB96" s="8">
        <v>0.89527000000000001</v>
      </c>
      <c r="AC96" s="8">
        <v>0.91571000000000002</v>
      </c>
      <c r="AD96" s="13">
        <f xml:space="preserve"> stats_auc_gdsc1_TCELLS_RIGHTJOIN_3042[[#This Row],[AVG_AUC_LYMPH]]/stats_auc_gdsc1_TCELLS_RIGHTJOIN_3042[[#This Row],[AVG_AUC_SOLIDTUMORS_y]]</f>
        <v>0.97767852267639321</v>
      </c>
      <c r="AE96" s="8">
        <v>-0.47842000000000001</v>
      </c>
      <c r="AF96" s="20">
        <v>0.89527000000000001</v>
      </c>
      <c r="AG96" s="1">
        <v>0.94999</v>
      </c>
      <c r="AH96" s="1">
        <v>0.98939999999999995</v>
      </c>
      <c r="AI96" s="1">
        <v>0.83614999999999995</v>
      </c>
      <c r="AJ96" s="1">
        <v>0.96282000000000001</v>
      </c>
      <c r="AK96" s="1">
        <v>0.91174999999999995</v>
      </c>
      <c r="AL96" s="1">
        <v>0.90064</v>
      </c>
      <c r="AM96" s="1">
        <v>0.99297000000000002</v>
      </c>
      <c r="AN96" s="1">
        <v>0.67313000000000001</v>
      </c>
      <c r="AO96"/>
      <c r="AP96"/>
      <c r="AQ96"/>
      <c r="AR96"/>
      <c r="AS96"/>
      <c r="AT96"/>
    </row>
    <row r="97" spans="1:46">
      <c r="A97" s="17" t="s">
        <v>22</v>
      </c>
      <c r="B97" s="6" t="s">
        <v>22</v>
      </c>
      <c r="C97" s="17" t="s">
        <v>492</v>
      </c>
      <c r="D97" s="8">
        <v>-1.9400000000000001E-2</v>
      </c>
      <c r="E97" s="8">
        <v>0.88512000000000002</v>
      </c>
      <c r="F97" s="8">
        <v>0.90451999999999999</v>
      </c>
      <c r="G97" s="13">
        <f>stats_auc_gdsc1_TCELLS_RIGHTJOIN_3042[[#This Row],[AVG_AUC_LEUK]]/stats_auc_gdsc1_TCELLS_RIGHTJOIN_3042[[#This Row],[AVG_AUC_SOLIDTUMORS_x]]</f>
        <v>0.97855216026179637</v>
      </c>
      <c r="H97" s="8">
        <v>-0.87168000000000001</v>
      </c>
      <c r="I97" s="20">
        <v>0.39794000000000002</v>
      </c>
      <c r="J97" s="26">
        <v>0.92705000000000004</v>
      </c>
      <c r="K97" s="26">
        <v>0.96174000000000004</v>
      </c>
      <c r="L97" s="26">
        <v>0.88924000000000003</v>
      </c>
      <c r="M97" s="26">
        <v>0.94462999999999997</v>
      </c>
      <c r="O97" s="26">
        <v>0.85133000000000003</v>
      </c>
      <c r="R97" s="26">
        <v>0.78871000000000002</v>
      </c>
      <c r="S97" s="26">
        <v>0.69862999999999997</v>
      </c>
      <c r="T97" s="26">
        <v>0.78144000000000002</v>
      </c>
      <c r="V97" s="26">
        <v>0.95847000000000004</v>
      </c>
      <c r="W97" s="26">
        <v>0.92081000000000002</v>
      </c>
      <c r="X97" s="26">
        <v>0.91512000000000004</v>
      </c>
      <c r="Y97" s="26">
        <v>0.95420000000000005</v>
      </c>
      <c r="Z97" s="27">
        <v>0.95708000000000004</v>
      </c>
      <c r="AA97" s="8">
        <v>-3.2169999999999997E-2</v>
      </c>
      <c r="AB97" s="8">
        <v>0.87234</v>
      </c>
      <c r="AC97" s="8">
        <v>0.90451999999999999</v>
      </c>
      <c r="AD97" s="13">
        <f xml:space="preserve"> stats_auc_gdsc1_TCELLS_RIGHTJOIN_3042[[#This Row],[AVG_AUC_LYMPH]]/stats_auc_gdsc1_TCELLS_RIGHTJOIN_3042[[#This Row],[AVG_AUC_SOLIDTUMORS_y]]</f>
        <v>0.96442311944456727</v>
      </c>
      <c r="AE97" s="8">
        <v>-0.82911000000000001</v>
      </c>
      <c r="AF97" s="20">
        <v>0.87234</v>
      </c>
      <c r="AG97" s="1">
        <v>0.84321999999999997</v>
      </c>
      <c r="AH97" s="1">
        <v>0.88349</v>
      </c>
      <c r="AI97" s="1">
        <v>0.78893000000000002</v>
      </c>
      <c r="AJ97" s="1">
        <v>0.98192000000000002</v>
      </c>
      <c r="AK97" s="1">
        <v>0.92374999999999996</v>
      </c>
      <c r="AL97" s="1">
        <v>0.85894999999999999</v>
      </c>
      <c r="AM97" s="1">
        <v>0.97187000000000001</v>
      </c>
      <c r="AN97" s="1">
        <v>0.69749000000000005</v>
      </c>
      <c r="AO97"/>
      <c r="AP97"/>
      <c r="AQ97"/>
      <c r="AR97"/>
      <c r="AS97"/>
      <c r="AT97"/>
    </row>
    <row r="98" spans="1:46">
      <c r="A98" s="17" t="s">
        <v>98</v>
      </c>
      <c r="B98" s="6" t="s">
        <v>99</v>
      </c>
      <c r="C98" s="17" t="s">
        <v>230</v>
      </c>
      <c r="D98" s="8">
        <v>-6.8599999999999998E-3</v>
      </c>
      <c r="E98" s="8">
        <v>0.96245999999999998</v>
      </c>
      <c r="F98" s="8">
        <v>0.96931999999999996</v>
      </c>
      <c r="G98" s="13">
        <f>stats_auc_gdsc1_TCELLS_RIGHTJOIN_3042[[#This Row],[AVG_AUC_LEUK]]/stats_auc_gdsc1_TCELLS_RIGHTJOIN_3042[[#This Row],[AVG_AUC_SOLIDTUMORS_x]]</f>
        <v>0.99292287376717703</v>
      </c>
      <c r="H98" s="8">
        <v>-0.92251000000000005</v>
      </c>
      <c r="I98" s="20">
        <v>0.36960999999999999</v>
      </c>
      <c r="J98" s="26">
        <v>0.99287000000000003</v>
      </c>
      <c r="K98" s="26">
        <v>0.97516999999999998</v>
      </c>
      <c r="L98" s="26">
        <v>0.96952000000000005</v>
      </c>
      <c r="N98" s="26">
        <v>0.99016000000000004</v>
      </c>
      <c r="O98" s="26">
        <v>0.96838000000000002</v>
      </c>
      <c r="P98" s="26">
        <v>0.95674999999999999</v>
      </c>
      <c r="Q98" s="26">
        <v>0.90288000000000002</v>
      </c>
      <c r="R98" s="26">
        <v>0.98785999999999996</v>
      </c>
      <c r="S98" s="26">
        <v>0.98041999999999996</v>
      </c>
      <c r="T98" s="26">
        <v>0.90325</v>
      </c>
      <c r="U98" s="26">
        <v>0.97741</v>
      </c>
      <c r="V98" s="26">
        <v>0.95452000000000004</v>
      </c>
      <c r="W98" s="26">
        <v>0.94340999999999997</v>
      </c>
      <c r="X98" s="26">
        <v>0.91059000000000001</v>
      </c>
      <c r="Y98" s="26">
        <v>0.97031999999999996</v>
      </c>
      <c r="Z98" s="27">
        <v>0.98777999999999999</v>
      </c>
      <c r="AA98" s="8">
        <v>-3.0880000000000001E-2</v>
      </c>
      <c r="AB98" s="8">
        <v>0.93844000000000005</v>
      </c>
      <c r="AC98" s="8">
        <v>0.96931999999999996</v>
      </c>
      <c r="AD98" s="13">
        <f xml:space="preserve"> stats_auc_gdsc1_TCELLS_RIGHTJOIN_3042[[#This Row],[AVG_AUC_LYMPH]]/stats_auc_gdsc1_TCELLS_RIGHTJOIN_3042[[#This Row],[AVG_AUC_SOLIDTUMORS_y]]</f>
        <v>0.96814261544175306</v>
      </c>
      <c r="AE98" s="8">
        <v>-1.7704500000000001</v>
      </c>
      <c r="AF98" s="20">
        <v>0.93844000000000005</v>
      </c>
      <c r="AG98" s="1">
        <v>0.99058999999999997</v>
      </c>
      <c r="AH98" s="1">
        <v>0.97841</v>
      </c>
      <c r="AI98" s="1">
        <v>0.87816000000000005</v>
      </c>
      <c r="AJ98" s="1">
        <v>0.93959000000000004</v>
      </c>
      <c r="AK98" s="1">
        <v>0.97167999999999999</v>
      </c>
      <c r="AL98" s="1">
        <v>0.89488000000000001</v>
      </c>
      <c r="AN98" s="1">
        <v>0.96792</v>
      </c>
      <c r="AO98"/>
      <c r="AP98"/>
      <c r="AQ98"/>
      <c r="AR98"/>
      <c r="AS98"/>
      <c r="AT98"/>
    </row>
    <row r="99" spans="1:46">
      <c r="A99" s="17" t="s">
        <v>139</v>
      </c>
      <c r="B99" s="6" t="s">
        <v>19</v>
      </c>
      <c r="C99" s="17" t="s">
        <v>140</v>
      </c>
      <c r="D99" s="8">
        <v>1.9499999999999999E-3</v>
      </c>
      <c r="E99" s="8">
        <v>0.98238999999999999</v>
      </c>
      <c r="F99" s="8">
        <v>0.98043999999999998</v>
      </c>
      <c r="G99" s="13">
        <f>stats_auc_gdsc1_TCELLS_RIGHTJOIN_3042[[#This Row],[AVG_AUC_LEUK]]/stats_auc_gdsc1_TCELLS_RIGHTJOIN_3042[[#This Row],[AVG_AUC_SOLIDTUMORS_x]]</f>
        <v>1.0019889029415365</v>
      </c>
      <c r="H99" s="8">
        <v>0.56098999999999999</v>
      </c>
      <c r="I99" s="20">
        <v>0.58294999999999997</v>
      </c>
      <c r="J99" s="26">
        <v>0.98968</v>
      </c>
      <c r="K99" s="26">
        <v>0.99039999999999995</v>
      </c>
      <c r="L99" s="26">
        <v>0.93379000000000001</v>
      </c>
      <c r="M99" s="26">
        <v>0.98919999999999997</v>
      </c>
      <c r="N99" s="26">
        <v>0.99068000000000001</v>
      </c>
      <c r="O99" s="26">
        <v>0.98748999999999998</v>
      </c>
      <c r="P99" s="26">
        <v>0.98504999999999998</v>
      </c>
      <c r="R99" s="26">
        <v>0.97982000000000002</v>
      </c>
      <c r="S99" s="26">
        <v>0.98851999999999995</v>
      </c>
      <c r="T99" s="26">
        <v>0.98012999999999995</v>
      </c>
      <c r="V99" s="26">
        <v>0.98941000000000001</v>
      </c>
      <c r="W99" s="26">
        <v>0.98109000000000002</v>
      </c>
      <c r="X99" s="26">
        <v>0.98363</v>
      </c>
      <c r="Y99" s="26">
        <v>0.97311000000000003</v>
      </c>
      <c r="Z99" s="27">
        <v>0.98858999999999997</v>
      </c>
      <c r="AA99" s="8">
        <v>1.4999999999999999E-4</v>
      </c>
      <c r="AB99" s="8">
        <v>0.98058999999999996</v>
      </c>
      <c r="AC99" s="8">
        <v>0.98043999999999998</v>
      </c>
      <c r="AD99" s="13">
        <f xml:space="preserve"> stats_auc_gdsc1_TCELLS_RIGHTJOIN_3042[[#This Row],[AVG_AUC_LYMPH]]/stats_auc_gdsc1_TCELLS_RIGHTJOIN_3042[[#This Row],[AVG_AUC_SOLIDTUMORS_y]]</f>
        <v>1.0001529925339643</v>
      </c>
      <c r="AE99" s="8">
        <v>2.8590000000000001E-2</v>
      </c>
      <c r="AF99" s="20">
        <v>0.98058999999999996</v>
      </c>
      <c r="AG99" s="1">
        <v>0.98768999999999996</v>
      </c>
      <c r="AH99" s="1">
        <v>0.98577999999999999</v>
      </c>
      <c r="AI99" s="1">
        <v>0.96086000000000005</v>
      </c>
      <c r="AJ99" s="1">
        <v>0.99111000000000005</v>
      </c>
      <c r="AK99" s="1">
        <v>0.98865000000000003</v>
      </c>
      <c r="AL99" s="1">
        <v>0.96179000000000003</v>
      </c>
      <c r="AM99" s="1">
        <v>0.99283999999999994</v>
      </c>
      <c r="AN99" s="1">
        <v>0.98307999999999995</v>
      </c>
      <c r="AO99"/>
      <c r="AP99"/>
      <c r="AQ99"/>
      <c r="AR99"/>
      <c r="AS99"/>
      <c r="AT99"/>
    </row>
    <row r="100" spans="1:46">
      <c r="A100" s="17" t="s">
        <v>981</v>
      </c>
      <c r="B100" s="6" t="s">
        <v>129</v>
      </c>
      <c r="C100" s="17" t="s">
        <v>982</v>
      </c>
      <c r="D100" s="8">
        <v>-1.234E-2</v>
      </c>
      <c r="E100" s="8">
        <v>0.90386999999999995</v>
      </c>
      <c r="F100" s="8">
        <v>0.91620999999999997</v>
      </c>
      <c r="G100" s="13">
        <f>stats_auc_gdsc1_TCELLS_RIGHTJOIN_3042[[#This Row],[AVG_AUC_LEUK]]/stats_auc_gdsc1_TCELLS_RIGHTJOIN_3042[[#This Row],[AVG_AUC_SOLIDTUMORS_x]]</f>
        <v>0.98653147204243563</v>
      </c>
      <c r="H100" s="8">
        <v>-1.0604899999999999</v>
      </c>
      <c r="I100" s="20">
        <v>0.30568000000000001</v>
      </c>
      <c r="J100" s="26">
        <v>0.91495000000000004</v>
      </c>
      <c r="K100" s="26">
        <v>0.77585000000000004</v>
      </c>
      <c r="L100" s="26">
        <v>0.83903000000000005</v>
      </c>
      <c r="M100" s="26">
        <v>0.96960999999999997</v>
      </c>
      <c r="N100" s="26">
        <v>0.92130000000000001</v>
      </c>
      <c r="O100" s="26">
        <v>0.91013999999999995</v>
      </c>
      <c r="R100" s="26">
        <v>0.91178000000000003</v>
      </c>
      <c r="S100" s="26">
        <v>0.93337000000000003</v>
      </c>
      <c r="T100" s="26">
        <v>0.91866000000000003</v>
      </c>
      <c r="V100" s="26">
        <v>0.91585000000000005</v>
      </c>
      <c r="W100" s="26">
        <v>0.89009000000000005</v>
      </c>
      <c r="X100" s="26">
        <v>0.91452999999999995</v>
      </c>
      <c r="Y100" s="26">
        <v>0.90493999999999997</v>
      </c>
      <c r="Z100" s="27">
        <v>0.92056000000000004</v>
      </c>
      <c r="AA100" s="8">
        <v>2.0729999999999998E-2</v>
      </c>
      <c r="AB100" s="8">
        <v>0.93694</v>
      </c>
      <c r="AC100" s="8">
        <v>0.91620999999999997</v>
      </c>
      <c r="AD100" s="13">
        <f xml:space="preserve"> stats_auc_gdsc1_TCELLS_RIGHTJOIN_3042[[#This Row],[AVG_AUC_LYMPH]]/stats_auc_gdsc1_TCELLS_RIGHTJOIN_3042[[#This Row],[AVG_AUC_SOLIDTUMORS_y]]</f>
        <v>1.0226258172253087</v>
      </c>
      <c r="AE100" s="8">
        <v>1.6726399999999999</v>
      </c>
      <c r="AF100" s="20">
        <v>0.93694</v>
      </c>
      <c r="AG100" s="1">
        <v>0.91737999999999997</v>
      </c>
      <c r="AH100" s="1">
        <v>0.98338000000000003</v>
      </c>
      <c r="AI100" s="1">
        <v>0.92722000000000004</v>
      </c>
      <c r="AJ100" s="1">
        <v>0.93640999999999996</v>
      </c>
      <c r="AK100" s="1">
        <v>0.90541000000000005</v>
      </c>
      <c r="AL100" s="1">
        <v>0.92808000000000002</v>
      </c>
      <c r="AM100" s="1">
        <v>0.97728000000000004</v>
      </c>
      <c r="AN100" s="1">
        <v>0.90081</v>
      </c>
      <c r="AO100"/>
      <c r="AP100"/>
      <c r="AQ100"/>
      <c r="AR100"/>
      <c r="AS100"/>
      <c r="AT100"/>
    </row>
    <row r="101" spans="1:46">
      <c r="A101" s="17" t="s">
        <v>175</v>
      </c>
      <c r="B101" s="6" t="s">
        <v>176</v>
      </c>
      <c r="C101" s="17" t="s">
        <v>177</v>
      </c>
      <c r="D101" s="8">
        <v>-5.0270000000000002E-2</v>
      </c>
      <c r="E101" s="8">
        <v>0.89317000000000002</v>
      </c>
      <c r="F101" s="8">
        <v>0.94343999999999995</v>
      </c>
      <c r="G101" s="13">
        <f>stats_auc_gdsc1_TCELLS_RIGHTJOIN_3042[[#This Row],[AVG_AUC_LEUK]]/stats_auc_gdsc1_TCELLS_RIGHTJOIN_3042[[#This Row],[AVG_AUC_SOLIDTUMORS_x]]</f>
        <v>0.94671627236496236</v>
      </c>
      <c r="H101" s="8">
        <v>-4.0016600000000002</v>
      </c>
      <c r="I101" s="20">
        <v>9.6000000000000002E-4</v>
      </c>
      <c r="J101" s="26">
        <v>0.83565999999999996</v>
      </c>
      <c r="K101" s="26">
        <v>0.88168999999999997</v>
      </c>
      <c r="L101" s="26">
        <v>0.87236000000000002</v>
      </c>
      <c r="M101" s="26">
        <v>0.98712999999999995</v>
      </c>
      <c r="N101" s="26">
        <v>0.90083999999999997</v>
      </c>
      <c r="O101" s="26">
        <v>0.92905000000000004</v>
      </c>
      <c r="P101" s="26">
        <v>0.82221999999999995</v>
      </c>
      <c r="R101" s="26">
        <v>0.86934999999999996</v>
      </c>
      <c r="S101" s="26">
        <v>0.89285000000000003</v>
      </c>
      <c r="T101" s="26">
        <v>0.81106</v>
      </c>
      <c r="U101" s="26">
        <v>0.88290999999999997</v>
      </c>
      <c r="V101" s="26">
        <v>0.91322999999999999</v>
      </c>
      <c r="W101" s="26">
        <v>0.85365999999999997</v>
      </c>
      <c r="X101" s="26">
        <v>0.97909999999999997</v>
      </c>
      <c r="Y101" s="26">
        <v>0.95779000000000003</v>
      </c>
      <c r="Z101" s="27">
        <v>0.92935999999999996</v>
      </c>
      <c r="AA101" s="8">
        <v>-3.6999999999999998E-2</v>
      </c>
      <c r="AB101" s="8">
        <v>0.90644000000000002</v>
      </c>
      <c r="AC101" s="8">
        <v>0.94343999999999995</v>
      </c>
      <c r="AD101" s="13">
        <f xml:space="preserve"> stats_auc_gdsc1_TCELLS_RIGHTJOIN_3042[[#This Row],[AVG_AUC_LYMPH]]/stats_auc_gdsc1_TCELLS_RIGHTJOIN_3042[[#This Row],[AVG_AUC_SOLIDTUMORS_y]]</f>
        <v>0.96078181972356491</v>
      </c>
      <c r="AE101" s="8">
        <v>-1.8353200000000001</v>
      </c>
      <c r="AF101" s="20">
        <v>0.90644000000000002</v>
      </c>
      <c r="AG101" s="1">
        <v>0.86565999999999999</v>
      </c>
      <c r="AH101" s="1">
        <v>0.98948999999999998</v>
      </c>
      <c r="AI101" s="1">
        <v>0.92781999999999998</v>
      </c>
      <c r="AJ101" s="1">
        <v>0.90166999999999997</v>
      </c>
      <c r="AK101" s="1">
        <v>0.89183999999999997</v>
      </c>
      <c r="AL101" s="1">
        <v>0.91842000000000001</v>
      </c>
      <c r="AM101" s="1">
        <v>0.90532000000000001</v>
      </c>
      <c r="AN101" s="1">
        <v>0.81049000000000004</v>
      </c>
      <c r="AO101"/>
      <c r="AP101"/>
      <c r="AQ101"/>
      <c r="AR101"/>
      <c r="AS101"/>
      <c r="AT101"/>
    </row>
    <row r="102" spans="1:46">
      <c r="A102" s="17" t="s">
        <v>22</v>
      </c>
      <c r="B102" s="6" t="s">
        <v>22</v>
      </c>
      <c r="C102" s="17" t="s">
        <v>107</v>
      </c>
      <c r="D102" s="8">
        <v>-1.4599999999999999E-3</v>
      </c>
      <c r="E102" s="8">
        <v>0.95052000000000003</v>
      </c>
      <c r="F102" s="8">
        <v>0.95199</v>
      </c>
      <c r="G102" s="13">
        <f>stats_auc_gdsc1_TCELLS_RIGHTJOIN_3042[[#This Row],[AVG_AUC_LEUK]]/stats_auc_gdsc1_TCELLS_RIGHTJOIN_3042[[#This Row],[AVG_AUC_SOLIDTUMORS_x]]</f>
        <v>0.9984558661330476</v>
      </c>
      <c r="H102" s="8">
        <v>-0.18572</v>
      </c>
      <c r="I102" s="20">
        <v>0.85448999999999997</v>
      </c>
      <c r="J102" s="26">
        <v>0.95133000000000001</v>
      </c>
      <c r="K102" s="26">
        <v>0.93498999999999999</v>
      </c>
      <c r="L102" s="26">
        <v>0.97779000000000005</v>
      </c>
      <c r="N102" s="26">
        <v>0.97960000000000003</v>
      </c>
      <c r="O102" s="26">
        <v>0.96892999999999996</v>
      </c>
      <c r="P102" s="26">
        <v>0.95714999999999995</v>
      </c>
      <c r="Q102" s="26">
        <v>0.93896000000000002</v>
      </c>
      <c r="R102" s="26">
        <v>0.96836</v>
      </c>
      <c r="S102" s="26">
        <v>0.97692999999999997</v>
      </c>
      <c r="T102" s="26">
        <v>0.9829</v>
      </c>
      <c r="U102" s="26">
        <v>0.99156999999999995</v>
      </c>
      <c r="V102" s="26">
        <v>0.96863999999999995</v>
      </c>
      <c r="W102" s="26">
        <v>0.90961999999999998</v>
      </c>
      <c r="X102" s="26">
        <v>0.91112000000000004</v>
      </c>
      <c r="Y102" s="26">
        <v>0.89583000000000002</v>
      </c>
      <c r="Z102" s="27">
        <v>0.94152000000000002</v>
      </c>
      <c r="AA102" s="8">
        <v>-5.1000000000000004E-3</v>
      </c>
      <c r="AB102" s="8">
        <v>0.94688000000000005</v>
      </c>
      <c r="AC102" s="8">
        <v>0.95199</v>
      </c>
      <c r="AD102" s="13">
        <f xml:space="preserve"> stats_auc_gdsc1_TCELLS_RIGHTJOIN_3042[[#This Row],[AVG_AUC_LYMPH]]/stats_auc_gdsc1_TCELLS_RIGHTJOIN_3042[[#This Row],[AVG_AUC_SOLIDTUMORS_y]]</f>
        <v>0.99463229655773699</v>
      </c>
      <c r="AE102" s="8">
        <v>-0.29541000000000001</v>
      </c>
      <c r="AF102" s="20">
        <v>0.94688000000000005</v>
      </c>
      <c r="AG102" s="1">
        <v>0.90368000000000004</v>
      </c>
      <c r="AH102" s="1">
        <v>0.96040000000000003</v>
      </c>
      <c r="AI102" s="1">
        <v>0.87289000000000005</v>
      </c>
      <c r="AJ102" s="1">
        <v>0.99078999999999995</v>
      </c>
      <c r="AK102" s="1">
        <v>0.97897999999999996</v>
      </c>
      <c r="AL102" s="1">
        <v>0.94057999999999997</v>
      </c>
      <c r="AN102" s="1">
        <v>0.93766000000000005</v>
      </c>
      <c r="AO102"/>
      <c r="AP102"/>
      <c r="AQ102"/>
      <c r="AR102"/>
      <c r="AS102"/>
      <c r="AT102"/>
    </row>
    <row r="103" spans="1:46">
      <c r="A103" s="17" t="s">
        <v>669</v>
      </c>
      <c r="B103" s="6" t="s">
        <v>103</v>
      </c>
      <c r="C103" s="17" t="s">
        <v>671</v>
      </c>
      <c r="D103" s="8">
        <v>-1.3950000000000001E-2</v>
      </c>
      <c r="E103" s="8">
        <v>0.95662999999999998</v>
      </c>
      <c r="F103" s="8">
        <v>0.97058</v>
      </c>
      <c r="G103" s="13">
        <f>stats_auc_gdsc1_TCELLS_RIGHTJOIN_3042[[#This Row],[AVG_AUC_LEUK]]/stats_auc_gdsc1_TCELLS_RIGHTJOIN_3042[[#This Row],[AVG_AUC_SOLIDTUMORS_x]]</f>
        <v>0.98562715077582475</v>
      </c>
      <c r="H103" s="8">
        <v>-1.9191199999999999</v>
      </c>
      <c r="I103" s="20">
        <v>7.3359999999999995E-2</v>
      </c>
      <c r="J103" s="26">
        <v>0.97794000000000003</v>
      </c>
      <c r="K103" s="26">
        <v>0.92964000000000002</v>
      </c>
      <c r="L103" s="26">
        <v>0.92891000000000001</v>
      </c>
      <c r="M103" s="26">
        <v>0.99041999999999997</v>
      </c>
      <c r="N103" s="26">
        <v>0.97950999999999999</v>
      </c>
      <c r="O103" s="26">
        <v>0.94072</v>
      </c>
      <c r="P103" s="26">
        <v>0.89646999999999999</v>
      </c>
      <c r="R103" s="26">
        <v>0.94881000000000004</v>
      </c>
      <c r="S103" s="26">
        <v>0.98567000000000005</v>
      </c>
      <c r="T103" s="26">
        <v>0.91761000000000004</v>
      </c>
      <c r="V103" s="26">
        <v>0.97204999999999997</v>
      </c>
      <c r="W103" s="26">
        <v>0.98014000000000001</v>
      </c>
      <c r="X103" s="26">
        <v>0.98351</v>
      </c>
      <c r="Y103" s="26">
        <v>0.93730999999999998</v>
      </c>
      <c r="Z103" s="27">
        <v>0.98114000000000001</v>
      </c>
      <c r="AA103" s="8">
        <v>7.9299999999999995E-3</v>
      </c>
      <c r="AB103" s="8">
        <v>0.97850999999999999</v>
      </c>
      <c r="AC103" s="8">
        <v>0.97058</v>
      </c>
      <c r="AD103" s="13">
        <f xml:space="preserve"> stats_auc_gdsc1_TCELLS_RIGHTJOIN_3042[[#This Row],[AVG_AUC_LYMPH]]/stats_auc_gdsc1_TCELLS_RIGHTJOIN_3042[[#This Row],[AVG_AUC_SOLIDTUMORS_y]]</f>
        <v>1.0081703723546744</v>
      </c>
      <c r="AE103" s="8">
        <v>1.2684500000000001</v>
      </c>
      <c r="AF103" s="20">
        <v>0.97850999999999999</v>
      </c>
      <c r="AG103" s="1">
        <v>0.95618000000000003</v>
      </c>
      <c r="AH103" s="1">
        <v>0.98416999999999999</v>
      </c>
      <c r="AI103" s="1">
        <v>0.94245000000000001</v>
      </c>
      <c r="AJ103" s="1">
        <v>0.98368999999999995</v>
      </c>
      <c r="AK103" s="1">
        <v>0.99131000000000002</v>
      </c>
      <c r="AL103" s="1">
        <v>0.98041999999999996</v>
      </c>
      <c r="AM103" s="1">
        <v>0.98612</v>
      </c>
      <c r="AN103" s="1">
        <v>0.98136999999999996</v>
      </c>
      <c r="AO103"/>
      <c r="AP103"/>
      <c r="AQ103"/>
      <c r="AR103"/>
      <c r="AS103"/>
      <c r="AT103"/>
    </row>
    <row r="104" spans="1:46">
      <c r="A104" s="17" t="s">
        <v>1350</v>
      </c>
      <c r="B104" s="6" t="s">
        <v>67</v>
      </c>
      <c r="C104" s="17" t="s">
        <v>1351</v>
      </c>
      <c r="D104" s="8">
        <v>-0.20058000000000001</v>
      </c>
      <c r="E104" s="8">
        <v>0.52549999999999997</v>
      </c>
      <c r="F104" s="8">
        <v>0.72607999999999995</v>
      </c>
      <c r="G104" s="13">
        <f>stats_auc_gdsc1_TCELLS_RIGHTJOIN_3042[[#This Row],[AVG_AUC_LEUK]]/stats_auc_gdsc1_TCELLS_RIGHTJOIN_3042[[#This Row],[AVG_AUC_SOLIDTUMORS_x]]</f>
        <v>0.72374944909651828</v>
      </c>
      <c r="H104" s="8">
        <v>-5.4534700000000003</v>
      </c>
      <c r="I104" s="20">
        <v>5.0000000000000002E-5</v>
      </c>
      <c r="J104" s="26">
        <v>0.20571</v>
      </c>
      <c r="K104" s="26">
        <v>0.74860000000000004</v>
      </c>
      <c r="L104" s="26">
        <v>0.52829999999999999</v>
      </c>
      <c r="N104" s="26">
        <v>0.49998999999999999</v>
      </c>
      <c r="O104" s="26">
        <v>0.44531999999999999</v>
      </c>
      <c r="P104" s="26">
        <v>0.57635999999999998</v>
      </c>
      <c r="Q104" s="26">
        <v>0.36203000000000002</v>
      </c>
      <c r="R104" s="26">
        <v>0.71528999999999998</v>
      </c>
      <c r="S104" s="26">
        <v>0.76241000000000003</v>
      </c>
      <c r="T104" s="26">
        <v>0.53125999999999995</v>
      </c>
      <c r="U104" s="26">
        <v>0.68091999999999997</v>
      </c>
      <c r="V104" s="26">
        <v>0.44185999999999998</v>
      </c>
      <c r="W104" s="26">
        <v>0.55071000000000003</v>
      </c>
      <c r="X104" s="26">
        <v>0.36302000000000001</v>
      </c>
      <c r="Y104" s="26">
        <v>0.52578000000000003</v>
      </c>
      <c r="Z104" s="27">
        <v>0.59575</v>
      </c>
      <c r="AA104" s="8">
        <v>-0.17938000000000001</v>
      </c>
      <c r="AB104" s="8">
        <v>0.54669999999999996</v>
      </c>
      <c r="AC104" s="8">
        <v>0.72607999999999995</v>
      </c>
      <c r="AD104" s="13">
        <f xml:space="preserve"> stats_auc_gdsc1_TCELLS_RIGHTJOIN_3042[[#This Row],[AVG_AUC_LYMPH]]/stats_auc_gdsc1_TCELLS_RIGHTJOIN_3042[[#This Row],[AVG_AUC_SOLIDTUMORS_y]]</f>
        <v>0.7529473336271485</v>
      </c>
      <c r="AE104" s="8">
        <v>-2.6032600000000001</v>
      </c>
      <c r="AF104" s="20">
        <v>0.54669999999999996</v>
      </c>
      <c r="AG104" s="1">
        <v>0.40014</v>
      </c>
      <c r="AH104" s="1">
        <v>0.83196000000000003</v>
      </c>
      <c r="AI104" s="1">
        <v>0.67318</v>
      </c>
      <c r="AJ104" s="1">
        <v>0.44944000000000001</v>
      </c>
      <c r="AK104" s="1">
        <v>0.46325</v>
      </c>
      <c r="AL104" s="1">
        <v>0.40858</v>
      </c>
      <c r="AN104" s="1">
        <v>0.45380999999999999</v>
      </c>
      <c r="AO104"/>
      <c r="AP104"/>
      <c r="AQ104"/>
      <c r="AR104"/>
      <c r="AS104"/>
      <c r="AT104"/>
    </row>
    <row r="105" spans="1:46">
      <c r="A105" s="17" t="s">
        <v>644</v>
      </c>
      <c r="B105" s="6" t="s">
        <v>19</v>
      </c>
      <c r="C105" s="17" t="s">
        <v>1205</v>
      </c>
      <c r="D105" s="8">
        <v>1.7350000000000001E-2</v>
      </c>
      <c r="E105" s="8">
        <v>0.98168</v>
      </c>
      <c r="F105" s="8">
        <v>0.96433999999999997</v>
      </c>
      <c r="G105" s="13">
        <f>stats_auc_gdsc1_TCELLS_RIGHTJOIN_3042[[#This Row],[AVG_AUC_LEUK]]/stats_auc_gdsc1_TCELLS_RIGHTJOIN_3042[[#This Row],[AVG_AUC_SOLIDTUMORS_x]]</f>
        <v>1.0179812099466994</v>
      </c>
      <c r="H105" s="8">
        <v>7.1667100000000001</v>
      </c>
      <c r="I105" s="20">
        <v>0</v>
      </c>
      <c r="J105" s="26">
        <v>0.97733000000000003</v>
      </c>
      <c r="K105" s="26">
        <v>0.97716000000000003</v>
      </c>
      <c r="L105" s="26">
        <v>0.98153000000000001</v>
      </c>
      <c r="M105" s="26">
        <v>0.98923000000000005</v>
      </c>
      <c r="N105" s="26">
        <v>0.98912</v>
      </c>
      <c r="O105" s="26">
        <v>0.98675000000000002</v>
      </c>
      <c r="R105" s="26">
        <v>0.98107999999999995</v>
      </c>
      <c r="S105" s="26">
        <v>0.97119</v>
      </c>
      <c r="T105" s="26">
        <v>0.95955999999999997</v>
      </c>
      <c r="V105" s="26">
        <v>0.98068</v>
      </c>
      <c r="W105" s="26">
        <v>0.98282000000000003</v>
      </c>
      <c r="X105" s="26">
        <v>0.98526000000000002</v>
      </c>
      <c r="Y105" s="26">
        <v>0.98429999999999995</v>
      </c>
      <c r="Z105" s="27">
        <v>0.98999000000000004</v>
      </c>
      <c r="AA105" s="8">
        <v>-6.1599999999999997E-3</v>
      </c>
      <c r="AB105" s="8">
        <v>0.95818000000000003</v>
      </c>
      <c r="AC105" s="8">
        <v>0.96433999999999997</v>
      </c>
      <c r="AD105" s="13">
        <f xml:space="preserve"> stats_auc_gdsc1_TCELLS_RIGHTJOIN_3042[[#This Row],[AVG_AUC_LYMPH]]/stats_auc_gdsc1_TCELLS_RIGHTJOIN_3042[[#This Row],[AVG_AUC_SOLIDTUMORS_y]]</f>
        <v>0.99361221146068823</v>
      </c>
      <c r="AE105" s="8">
        <v>-0.34499999999999997</v>
      </c>
      <c r="AF105" s="20">
        <v>0.95818000000000003</v>
      </c>
      <c r="AG105" s="1">
        <v>0.98921999999999999</v>
      </c>
      <c r="AH105" s="1">
        <v>0.98890999999999996</v>
      </c>
      <c r="AI105" s="1">
        <v>0.87450000000000006</v>
      </c>
      <c r="AJ105" s="1">
        <v>0.99111000000000005</v>
      </c>
      <c r="AK105" s="1">
        <v>0.96286000000000005</v>
      </c>
      <c r="AL105" s="1">
        <v>0.91086999999999996</v>
      </c>
      <c r="AM105" s="1">
        <v>0.99473999999999996</v>
      </c>
      <c r="AN105" s="1">
        <v>0.98426000000000002</v>
      </c>
      <c r="AO105"/>
      <c r="AP105"/>
      <c r="AQ105"/>
      <c r="AR105"/>
      <c r="AS105"/>
      <c r="AT105"/>
    </row>
    <row r="106" spans="1:46">
      <c r="A106" s="17" t="s">
        <v>644</v>
      </c>
      <c r="B106" s="6" t="s">
        <v>19</v>
      </c>
      <c r="C106" s="17" t="s">
        <v>645</v>
      </c>
      <c r="D106" s="8">
        <v>-4.376E-2</v>
      </c>
      <c r="E106" s="8">
        <v>0.66720000000000002</v>
      </c>
      <c r="F106" s="8">
        <v>0.71094999999999997</v>
      </c>
      <c r="G106" s="13">
        <f>stats_auc_gdsc1_TCELLS_RIGHTJOIN_3042[[#This Row],[AVG_AUC_LEUK]]/stats_auc_gdsc1_TCELLS_RIGHTJOIN_3042[[#This Row],[AVG_AUC_SOLIDTUMORS_x]]</f>
        <v>0.93846262043744288</v>
      </c>
      <c r="H106" s="8">
        <v>-1.14428</v>
      </c>
      <c r="I106" s="20">
        <v>0.27051999999999998</v>
      </c>
      <c r="J106" s="26">
        <v>0.65141000000000004</v>
      </c>
      <c r="K106" s="26">
        <v>0.9113</v>
      </c>
      <c r="L106" s="26">
        <v>0.42571999999999999</v>
      </c>
      <c r="M106" s="26">
        <v>0.94816</v>
      </c>
      <c r="N106" s="26">
        <v>0.82796999999999998</v>
      </c>
      <c r="O106" s="26">
        <v>0.51600000000000001</v>
      </c>
      <c r="R106" s="26">
        <v>0.58574000000000004</v>
      </c>
      <c r="S106" s="26">
        <v>0.47735</v>
      </c>
      <c r="T106" s="26">
        <v>0.70211000000000001</v>
      </c>
      <c r="V106" s="26">
        <v>0.64305999999999996</v>
      </c>
      <c r="W106" s="26">
        <v>0.60192999999999997</v>
      </c>
      <c r="X106" s="26">
        <v>0.65029999999999999</v>
      </c>
      <c r="Y106" s="26">
        <v>0.66874</v>
      </c>
      <c r="Z106" s="27">
        <v>0.68372999999999995</v>
      </c>
      <c r="AA106" s="8">
        <v>-4.9889999999999997E-2</v>
      </c>
      <c r="AB106" s="8">
        <v>0.66105999999999998</v>
      </c>
      <c r="AC106" s="8">
        <v>0.71094999999999997</v>
      </c>
      <c r="AD106" s="13">
        <f xml:space="preserve"> stats_auc_gdsc1_TCELLS_RIGHTJOIN_3042[[#This Row],[AVG_AUC_LYMPH]]/stats_auc_gdsc1_TCELLS_RIGHTJOIN_3042[[#This Row],[AVG_AUC_SOLIDTUMORS_y]]</f>
        <v>0.92982628876854911</v>
      </c>
      <c r="AE106" s="8">
        <v>-0.70042000000000004</v>
      </c>
      <c r="AF106" s="20">
        <v>0.66105999999999998</v>
      </c>
      <c r="AG106" s="1">
        <v>0.71442000000000005</v>
      </c>
      <c r="AH106" s="1">
        <v>0.96535000000000004</v>
      </c>
      <c r="AI106" s="1">
        <v>0.38862000000000002</v>
      </c>
      <c r="AJ106" s="1">
        <v>0.70837000000000006</v>
      </c>
      <c r="AK106" s="1">
        <v>0.51671999999999996</v>
      </c>
      <c r="AL106" s="1">
        <v>0.58992</v>
      </c>
      <c r="AM106" s="1">
        <v>0.78803999999999996</v>
      </c>
      <c r="AN106" s="1">
        <v>0.67040999999999995</v>
      </c>
      <c r="AO106"/>
      <c r="AP106"/>
      <c r="AQ106"/>
      <c r="AR106"/>
      <c r="AS106"/>
      <c r="AT106"/>
    </row>
    <row r="107" spans="1:46">
      <c r="A107" s="17" t="s">
        <v>252</v>
      </c>
      <c r="B107" s="6" t="s">
        <v>47</v>
      </c>
      <c r="C107" s="17" t="s">
        <v>253</v>
      </c>
      <c r="D107" s="8">
        <v>-0.20566999999999999</v>
      </c>
      <c r="E107" s="8">
        <v>0.60706000000000004</v>
      </c>
      <c r="F107" s="8">
        <v>0.81272</v>
      </c>
      <c r="G107" s="13">
        <f>stats_auc_gdsc1_TCELLS_RIGHTJOIN_3042[[#This Row],[AVG_AUC_LEUK]]/stats_auc_gdsc1_TCELLS_RIGHTJOIN_3042[[#This Row],[AVG_AUC_SOLIDTUMORS_x]]</f>
        <v>0.7469485185549759</v>
      </c>
      <c r="H107" s="8">
        <v>-7.2823900000000004</v>
      </c>
      <c r="I107" s="20">
        <v>0</v>
      </c>
      <c r="J107" s="26">
        <v>0.60102999999999995</v>
      </c>
      <c r="K107" s="26">
        <v>0.75790000000000002</v>
      </c>
      <c r="L107" s="26">
        <v>0.49264000000000002</v>
      </c>
      <c r="M107" s="26">
        <v>0.75378000000000001</v>
      </c>
      <c r="N107" s="26">
        <v>0.59616999999999998</v>
      </c>
      <c r="O107" s="26">
        <v>0.46295999999999998</v>
      </c>
      <c r="P107" s="26">
        <v>0.57291999999999998</v>
      </c>
      <c r="Q107" s="26">
        <v>0.77554000000000001</v>
      </c>
      <c r="R107" s="26">
        <v>0.53217000000000003</v>
      </c>
      <c r="S107" s="26">
        <v>0.66002000000000005</v>
      </c>
      <c r="T107" s="26">
        <v>0.42624000000000001</v>
      </c>
      <c r="U107" s="26">
        <v>0.78447999999999996</v>
      </c>
      <c r="V107" s="26">
        <v>0.60750000000000004</v>
      </c>
      <c r="W107" s="26">
        <v>0.52068000000000003</v>
      </c>
      <c r="X107" s="26">
        <v>0.70662000000000003</v>
      </c>
      <c r="Y107" s="26">
        <v>0.53847999999999996</v>
      </c>
      <c r="Z107" s="27">
        <v>0.69840000000000002</v>
      </c>
      <c r="AA107" s="8">
        <v>-0.14274000000000001</v>
      </c>
      <c r="AB107" s="8">
        <v>0.66998999999999997</v>
      </c>
      <c r="AC107" s="8">
        <v>0.81272</v>
      </c>
      <c r="AD107" s="13">
        <f xml:space="preserve"> stats_auc_gdsc1_TCELLS_RIGHTJOIN_3042[[#This Row],[AVG_AUC_LYMPH]]/stats_auc_gdsc1_TCELLS_RIGHTJOIN_3042[[#This Row],[AVG_AUC_SOLIDTUMORS_y]]</f>
        <v>0.82437986022246279</v>
      </c>
      <c r="AE107" s="8">
        <v>-1.9296199999999999</v>
      </c>
      <c r="AF107" s="20">
        <v>0.66998999999999997</v>
      </c>
      <c r="AG107" s="1">
        <v>0.43947999999999998</v>
      </c>
      <c r="AH107" s="1">
        <v>0.67254999999999998</v>
      </c>
      <c r="AI107" s="1">
        <v>0.47426000000000001</v>
      </c>
      <c r="AJ107" s="1">
        <v>0.57452000000000003</v>
      </c>
      <c r="AK107" s="1">
        <v>0.51504000000000005</v>
      </c>
      <c r="AL107" s="1">
        <v>0.57511000000000001</v>
      </c>
      <c r="AM107" s="1">
        <v>0.89614000000000005</v>
      </c>
      <c r="AN107" s="1">
        <v>0.98228000000000004</v>
      </c>
      <c r="AO107"/>
      <c r="AP107"/>
      <c r="AQ107"/>
      <c r="AR107"/>
      <c r="AS107"/>
      <c r="AT107"/>
    </row>
    <row r="108" spans="1:46">
      <c r="A108" s="17" t="s">
        <v>1270</v>
      </c>
      <c r="B108" s="6" t="s">
        <v>47</v>
      </c>
      <c r="C108" s="17" t="s">
        <v>1271</v>
      </c>
      <c r="D108" s="8">
        <v>9.4800000000000006E-3</v>
      </c>
      <c r="E108" s="8">
        <v>0.98626000000000003</v>
      </c>
      <c r="F108" s="8">
        <v>0.97677999999999998</v>
      </c>
      <c r="G108" s="13">
        <f>stats_auc_gdsc1_TCELLS_RIGHTJOIN_3042[[#This Row],[AVG_AUC_LEUK]]/stats_auc_gdsc1_TCELLS_RIGHTJOIN_3042[[#This Row],[AVG_AUC_SOLIDTUMORS_x]]</f>
        <v>1.0097053584225721</v>
      </c>
      <c r="H108" s="8">
        <v>7.44231</v>
      </c>
      <c r="I108" s="20">
        <v>0</v>
      </c>
      <c r="J108" s="26">
        <v>0.99195</v>
      </c>
      <c r="K108" s="26">
        <v>0.99080999999999997</v>
      </c>
      <c r="L108" s="26">
        <v>0.98694999999999999</v>
      </c>
      <c r="N108" s="26">
        <v>0.99016000000000004</v>
      </c>
      <c r="O108" s="26">
        <v>0.98114999999999997</v>
      </c>
      <c r="P108" s="26">
        <v>0.97909999999999997</v>
      </c>
      <c r="Q108" s="26">
        <v>0.98984000000000005</v>
      </c>
      <c r="R108" s="26">
        <v>0.98785999999999996</v>
      </c>
      <c r="S108" s="26">
        <v>0.98548999999999998</v>
      </c>
      <c r="T108" s="26">
        <v>0.98663999999999996</v>
      </c>
      <c r="U108" s="26">
        <v>0.98809000000000002</v>
      </c>
      <c r="V108" s="26">
        <v>0.97889000000000004</v>
      </c>
      <c r="W108" s="26">
        <v>0.97775999999999996</v>
      </c>
      <c r="X108" s="26">
        <v>0.98760000000000003</v>
      </c>
      <c r="Y108" s="26">
        <v>0.98255999999999999</v>
      </c>
      <c r="Z108" s="27">
        <v>0.99219999999999997</v>
      </c>
      <c r="AA108" s="8">
        <v>-1.91E-3</v>
      </c>
      <c r="AB108" s="8">
        <v>0.97487000000000001</v>
      </c>
      <c r="AC108" s="8">
        <v>0.97677999999999998</v>
      </c>
      <c r="AD108" s="13">
        <f xml:space="preserve"> stats_auc_gdsc1_TCELLS_RIGHTJOIN_3042[[#This Row],[AVG_AUC_LYMPH]]/stats_auc_gdsc1_TCELLS_RIGHTJOIN_3042[[#This Row],[AVG_AUC_SOLIDTUMORS_y]]</f>
        <v>0.99804459550768854</v>
      </c>
      <c r="AE108" s="8">
        <v>-0.18956999999999999</v>
      </c>
      <c r="AF108" s="20">
        <v>0.97487000000000001</v>
      </c>
      <c r="AG108" s="1">
        <v>0.98938999999999999</v>
      </c>
      <c r="AH108" s="1">
        <v>0.97231000000000001</v>
      </c>
      <c r="AI108" s="1">
        <v>0.92632999999999999</v>
      </c>
      <c r="AJ108" s="1">
        <v>0.99109000000000003</v>
      </c>
      <c r="AK108" s="1">
        <v>0.98921999999999999</v>
      </c>
      <c r="AL108" s="1">
        <v>0.98448999999999998</v>
      </c>
      <c r="AN108" s="1">
        <v>0.98579000000000006</v>
      </c>
      <c r="AO108"/>
      <c r="AP108"/>
      <c r="AQ108"/>
      <c r="AR108"/>
      <c r="AS108"/>
      <c r="AT108"/>
    </row>
    <row r="109" spans="1:46">
      <c r="A109" s="17" t="s">
        <v>22</v>
      </c>
      <c r="B109" s="6" t="s">
        <v>22</v>
      </c>
      <c r="C109" s="17" t="s">
        <v>480</v>
      </c>
      <c r="D109" s="8">
        <v>-7.689E-2</v>
      </c>
      <c r="E109" s="8">
        <v>0.71984999999999999</v>
      </c>
      <c r="F109" s="8">
        <v>0.79673000000000005</v>
      </c>
      <c r="G109" s="13">
        <f>stats_auc_gdsc1_TCELLS_RIGHTJOIN_3042[[#This Row],[AVG_AUC_LEUK]]/stats_auc_gdsc1_TCELLS_RIGHTJOIN_3042[[#This Row],[AVG_AUC_SOLIDTUMORS_x]]</f>
        <v>0.90350557905438478</v>
      </c>
      <c r="H109" s="8">
        <v>-1.8344100000000001</v>
      </c>
      <c r="I109" s="20">
        <v>8.4860000000000005E-2</v>
      </c>
      <c r="J109" s="26">
        <v>0.73285</v>
      </c>
      <c r="K109" s="26">
        <v>0.84538000000000002</v>
      </c>
      <c r="L109" s="26">
        <v>0.21325</v>
      </c>
      <c r="M109" s="26">
        <v>0.86794000000000004</v>
      </c>
      <c r="N109" s="26">
        <v>0.83543000000000001</v>
      </c>
      <c r="O109" s="26">
        <v>0.77229999999999999</v>
      </c>
      <c r="P109" s="26">
        <v>0.76661999999999997</v>
      </c>
      <c r="R109" s="26">
        <v>0.79803000000000002</v>
      </c>
      <c r="S109" s="26">
        <v>0.76756000000000002</v>
      </c>
      <c r="T109" s="26">
        <v>0.90215000000000001</v>
      </c>
      <c r="U109" s="26">
        <v>0.57504</v>
      </c>
      <c r="V109" s="26">
        <v>0.66910999999999998</v>
      </c>
      <c r="W109" s="26">
        <v>0.78254000000000001</v>
      </c>
      <c r="X109" s="26">
        <v>0.83323999999999998</v>
      </c>
      <c r="Y109" s="26">
        <v>0.76859</v>
      </c>
      <c r="Z109" s="27">
        <v>0.45286999999999999</v>
      </c>
      <c r="AA109" s="8">
        <v>5.4149999999999997E-2</v>
      </c>
      <c r="AB109" s="8">
        <v>0.85087999999999997</v>
      </c>
      <c r="AC109" s="8">
        <v>0.79673000000000005</v>
      </c>
      <c r="AD109" s="13">
        <f xml:space="preserve"> stats_auc_gdsc1_TCELLS_RIGHTJOIN_3042[[#This Row],[AVG_AUC_LYMPH]]/stats_auc_gdsc1_TCELLS_RIGHTJOIN_3042[[#This Row],[AVG_AUC_SOLIDTUMORS_y]]</f>
        <v>1.0679653081972562</v>
      </c>
      <c r="AE109" s="8">
        <v>2.3626</v>
      </c>
      <c r="AF109" s="20">
        <v>0.85087999999999997</v>
      </c>
      <c r="AG109" s="1">
        <v>0.65449999999999997</v>
      </c>
      <c r="AH109" s="1">
        <v>0.89844000000000002</v>
      </c>
      <c r="AI109" s="1">
        <v>0.79837000000000002</v>
      </c>
      <c r="AJ109" s="1">
        <v>0.75732999999999995</v>
      </c>
      <c r="AK109" s="1">
        <v>0.83472000000000002</v>
      </c>
      <c r="AL109" s="1">
        <v>0.86028000000000004</v>
      </c>
      <c r="AM109" s="1">
        <v>0.93181000000000003</v>
      </c>
      <c r="AN109" s="1">
        <v>0.87522</v>
      </c>
      <c r="AO109"/>
      <c r="AP109"/>
      <c r="AQ109"/>
      <c r="AR109"/>
      <c r="AS109"/>
      <c r="AT109"/>
    </row>
    <row r="110" spans="1:46">
      <c r="A110" s="17" t="s">
        <v>466</v>
      </c>
      <c r="B110" s="6" t="s">
        <v>90</v>
      </c>
      <c r="C110" s="17" t="s">
        <v>467</v>
      </c>
      <c r="D110" s="8">
        <v>-9.5499999999999995E-3</v>
      </c>
      <c r="E110" s="8">
        <v>0.92808000000000002</v>
      </c>
      <c r="F110" s="8">
        <v>0.93762999999999996</v>
      </c>
      <c r="G110" s="13">
        <f>stats_auc_gdsc1_TCELLS_RIGHTJOIN_3042[[#This Row],[AVG_AUC_LEUK]]/stats_auc_gdsc1_TCELLS_RIGHTJOIN_3042[[#This Row],[AVG_AUC_SOLIDTUMORS_x]]</f>
        <v>0.98981474568859795</v>
      </c>
      <c r="H110" s="8">
        <v>-0.67171999999999998</v>
      </c>
      <c r="I110" s="20">
        <v>0.51044</v>
      </c>
      <c r="J110" s="26">
        <v>0.84841999999999995</v>
      </c>
      <c r="K110" s="26">
        <v>0.96379000000000004</v>
      </c>
      <c r="L110" s="26">
        <v>0.87019999999999997</v>
      </c>
      <c r="M110" s="26">
        <v>0.98923000000000005</v>
      </c>
      <c r="N110" s="26">
        <v>0.99016000000000004</v>
      </c>
      <c r="O110" s="26">
        <v>0.97835000000000005</v>
      </c>
      <c r="P110" s="26">
        <v>0.92779999999999996</v>
      </c>
      <c r="Q110" s="26">
        <v>0.84533000000000003</v>
      </c>
      <c r="R110" s="26">
        <v>0.98785999999999996</v>
      </c>
      <c r="S110" s="26">
        <v>0.90766000000000002</v>
      </c>
      <c r="T110" s="26">
        <v>0.92383999999999999</v>
      </c>
      <c r="U110" s="26">
        <v>0.94940999999999998</v>
      </c>
      <c r="V110" s="26">
        <v>0.97277999999999998</v>
      </c>
      <c r="W110" s="26">
        <v>0.95470999999999995</v>
      </c>
      <c r="X110" s="26">
        <v>0.94889000000000001</v>
      </c>
      <c r="Y110" s="26">
        <v>0.80940999999999996</v>
      </c>
      <c r="Z110" s="27">
        <v>0.84536</v>
      </c>
      <c r="AA110" s="8">
        <v>3.3689999999999998E-2</v>
      </c>
      <c r="AB110" s="8">
        <v>0.97131999999999996</v>
      </c>
      <c r="AC110" s="8">
        <v>0.93762999999999996</v>
      </c>
      <c r="AD110" s="13">
        <f xml:space="preserve"> stats_auc_gdsc1_TCELLS_RIGHTJOIN_3042[[#This Row],[AVG_AUC_LYMPH]]/stats_auc_gdsc1_TCELLS_RIGHTJOIN_3042[[#This Row],[AVG_AUC_SOLIDTUMORS_y]]</f>
        <v>1.0359310175655643</v>
      </c>
      <c r="AE110" s="8">
        <v>5.0596899999999998</v>
      </c>
      <c r="AF110" s="20">
        <v>0.97131999999999996</v>
      </c>
      <c r="AG110" s="1">
        <v>0.99224999999999997</v>
      </c>
      <c r="AH110" s="1">
        <v>0.98934999999999995</v>
      </c>
      <c r="AI110" s="1">
        <v>0.97230000000000005</v>
      </c>
      <c r="AJ110" s="1">
        <v>0.95186000000000004</v>
      </c>
      <c r="AK110" s="1">
        <v>0.98253000000000001</v>
      </c>
      <c r="AL110" s="1">
        <v>0.9748</v>
      </c>
      <c r="AM110" s="1">
        <v>0.98358000000000001</v>
      </c>
      <c r="AN110" s="1">
        <v>0.94481000000000004</v>
      </c>
      <c r="AO110"/>
      <c r="AP110"/>
      <c r="AQ110"/>
      <c r="AR110"/>
      <c r="AS110"/>
      <c r="AT110"/>
    </row>
    <row r="111" spans="1:46">
      <c r="A111" s="17" t="s">
        <v>22</v>
      </c>
      <c r="B111" s="6" t="s">
        <v>22</v>
      </c>
      <c r="C111" s="17" t="s">
        <v>305</v>
      </c>
      <c r="D111" s="8">
        <v>5.5599999999999998E-3</v>
      </c>
      <c r="E111" s="8">
        <v>0.97036999999999995</v>
      </c>
      <c r="F111" s="8">
        <v>0.96480999999999995</v>
      </c>
      <c r="G111" s="13">
        <f>stats_auc_gdsc1_TCELLS_RIGHTJOIN_3042[[#This Row],[AVG_AUC_LEUK]]/stats_auc_gdsc1_TCELLS_RIGHTJOIN_3042[[#This Row],[AVG_AUC_SOLIDTUMORS_x]]</f>
        <v>1.0057627926742052</v>
      </c>
      <c r="H111" s="8">
        <v>0.86384000000000005</v>
      </c>
      <c r="I111" s="20">
        <v>0.40051999999999999</v>
      </c>
      <c r="J111" s="26">
        <v>0.99217999999999995</v>
      </c>
      <c r="K111" s="26">
        <v>0.98568</v>
      </c>
      <c r="L111" s="26">
        <v>0.97507999999999995</v>
      </c>
      <c r="N111" s="26">
        <v>0.98136000000000001</v>
      </c>
      <c r="O111" s="26">
        <v>0.98331000000000002</v>
      </c>
      <c r="P111" s="26">
        <v>0.94474999999999998</v>
      </c>
      <c r="Q111" s="26">
        <v>0.98055999999999999</v>
      </c>
      <c r="S111" s="26">
        <v>0.95352999999999999</v>
      </c>
      <c r="T111" s="26">
        <v>0.98165999999999998</v>
      </c>
      <c r="U111" s="26">
        <v>0.99239999999999995</v>
      </c>
      <c r="V111" s="26">
        <v>0.96996000000000004</v>
      </c>
      <c r="W111" s="26">
        <v>0.96648000000000001</v>
      </c>
      <c r="X111" s="26">
        <v>0.97931999999999997</v>
      </c>
      <c r="Y111" s="26">
        <v>0.88871999999999995</v>
      </c>
      <c r="Z111" s="27">
        <v>0.96621999999999997</v>
      </c>
      <c r="AA111" s="8">
        <v>8.3199999999999993E-3</v>
      </c>
      <c r="AB111" s="8">
        <v>0.97313000000000005</v>
      </c>
      <c r="AC111" s="8">
        <v>0.96480999999999995</v>
      </c>
      <c r="AD111" s="13">
        <f xml:space="preserve"> stats_auc_gdsc1_TCELLS_RIGHTJOIN_3042[[#This Row],[AVG_AUC_LYMPH]]/stats_auc_gdsc1_TCELLS_RIGHTJOIN_3042[[#This Row],[AVG_AUC_SOLIDTUMORS_y]]</f>
        <v>1.0086234595412569</v>
      </c>
      <c r="AE111" s="8">
        <v>1.6738500000000001</v>
      </c>
      <c r="AF111" s="20">
        <v>0.97313000000000005</v>
      </c>
      <c r="AG111" s="1">
        <v>0.98468</v>
      </c>
      <c r="AH111" s="1">
        <v>0.97458999999999996</v>
      </c>
      <c r="AI111" s="1">
        <v>0.97494999999999998</v>
      </c>
      <c r="AJ111" s="1">
        <v>0.98443999999999998</v>
      </c>
      <c r="AK111" s="1">
        <v>0.95365</v>
      </c>
      <c r="AL111" s="1">
        <v>0.96606000000000003</v>
      </c>
      <c r="AN111" s="1">
        <v>0.98509000000000002</v>
      </c>
      <c r="AO111"/>
      <c r="AP111"/>
      <c r="AQ111"/>
      <c r="AR111"/>
      <c r="AS111"/>
      <c r="AT111"/>
    </row>
    <row r="112" spans="1:46">
      <c r="A112" s="17" t="s">
        <v>335</v>
      </c>
      <c r="B112" s="6" t="s">
        <v>90</v>
      </c>
      <c r="C112" s="17" t="s">
        <v>336</v>
      </c>
      <c r="D112" s="8">
        <v>1.0789999999999999E-2</v>
      </c>
      <c r="E112" s="8">
        <v>0.98094000000000003</v>
      </c>
      <c r="F112" s="8">
        <v>0.97014999999999996</v>
      </c>
      <c r="G112" s="13">
        <f>stats_auc_gdsc1_TCELLS_RIGHTJOIN_3042[[#This Row],[AVG_AUC_LEUK]]/stats_auc_gdsc1_TCELLS_RIGHTJOIN_3042[[#This Row],[AVG_AUC_SOLIDTUMORS_x]]</f>
        <v>1.0111219914446221</v>
      </c>
      <c r="H112" s="8">
        <v>4.4288999999999996</v>
      </c>
      <c r="I112" s="20">
        <v>1.8000000000000001E-4</v>
      </c>
      <c r="J112" s="26">
        <v>0.98838000000000004</v>
      </c>
      <c r="K112" s="26">
        <v>0.99160999999999999</v>
      </c>
      <c r="L112" s="26">
        <v>0.98801000000000005</v>
      </c>
      <c r="M112" s="26">
        <v>0.98143000000000002</v>
      </c>
      <c r="N112" s="26">
        <v>0.96677000000000002</v>
      </c>
      <c r="O112" s="26">
        <v>0.97907999999999995</v>
      </c>
      <c r="P112" s="26">
        <v>0.98680000000000001</v>
      </c>
      <c r="R112" s="26">
        <v>0.98811000000000004</v>
      </c>
      <c r="S112" s="26">
        <v>0.97170000000000001</v>
      </c>
      <c r="T112" s="26">
        <v>0.98621999999999999</v>
      </c>
      <c r="U112" s="26">
        <v>0.99239999999999995</v>
      </c>
      <c r="V112" s="26">
        <v>0.96938999999999997</v>
      </c>
      <c r="W112" s="26">
        <v>0.98390999999999995</v>
      </c>
      <c r="X112" s="26">
        <v>0.97804000000000002</v>
      </c>
      <c r="Y112" s="26">
        <v>0.96752000000000005</v>
      </c>
      <c r="Z112" s="27">
        <v>0.96772000000000002</v>
      </c>
      <c r="AA112" s="8">
        <v>4.0999999999999999E-4</v>
      </c>
      <c r="AB112" s="8">
        <v>0.97055999999999998</v>
      </c>
      <c r="AC112" s="8">
        <v>0.97014999999999996</v>
      </c>
      <c r="AD112" s="13">
        <f xml:space="preserve"> stats_auc_gdsc1_TCELLS_RIGHTJOIN_3042[[#This Row],[AVG_AUC_LYMPH]]/stats_auc_gdsc1_TCELLS_RIGHTJOIN_3042[[#This Row],[AVG_AUC_SOLIDTUMORS_y]]</f>
        <v>1.000422615059527</v>
      </c>
      <c r="AE112" s="8">
        <v>5.3240000000000003E-2</v>
      </c>
      <c r="AF112" s="20">
        <v>0.97055999999999998</v>
      </c>
      <c r="AG112" s="1">
        <v>0.98892999999999998</v>
      </c>
      <c r="AH112" s="1">
        <v>0.94345000000000001</v>
      </c>
      <c r="AI112" s="1">
        <v>0.94469999999999998</v>
      </c>
      <c r="AJ112" s="1">
        <v>0.98978999999999995</v>
      </c>
      <c r="AK112" s="1">
        <v>0.98370999999999997</v>
      </c>
      <c r="AL112" s="1">
        <v>0.96935000000000004</v>
      </c>
      <c r="AM112" s="1">
        <v>0.99175999999999997</v>
      </c>
      <c r="AN112" s="1">
        <v>0.97116000000000002</v>
      </c>
      <c r="AO112"/>
      <c r="AP112"/>
      <c r="AQ112"/>
      <c r="AR112"/>
      <c r="AS112"/>
      <c r="AT112"/>
    </row>
    <row r="113" spans="1:46">
      <c r="A113" s="17" t="s">
        <v>1126</v>
      </c>
      <c r="B113" s="6" t="s">
        <v>117</v>
      </c>
      <c r="C113" s="17" t="s">
        <v>1127</v>
      </c>
      <c r="D113" s="8">
        <v>7.2830000000000006E-2</v>
      </c>
      <c r="E113" s="8">
        <v>0.98282000000000003</v>
      </c>
      <c r="F113" s="8">
        <v>0.90998999999999997</v>
      </c>
      <c r="G113" s="13">
        <f>stats_auc_gdsc1_TCELLS_RIGHTJOIN_3042[[#This Row],[AVG_AUC_LEUK]]/stats_auc_gdsc1_TCELLS_RIGHTJOIN_3042[[#This Row],[AVG_AUC_SOLIDTUMORS_x]]</f>
        <v>1.0800338465257862</v>
      </c>
      <c r="H113" s="8">
        <v>20.698070000000001</v>
      </c>
      <c r="I113" s="20">
        <v>0</v>
      </c>
      <c r="J113" s="26">
        <v>0.99321999999999999</v>
      </c>
      <c r="K113" s="26">
        <v>0.99150000000000005</v>
      </c>
      <c r="L113" s="26">
        <v>0.98870999999999998</v>
      </c>
      <c r="M113" s="26">
        <v>0.98921999999999999</v>
      </c>
      <c r="N113" s="26">
        <v>0.99085000000000001</v>
      </c>
      <c r="O113" s="26">
        <v>0.99024999999999996</v>
      </c>
      <c r="P113" s="26">
        <v>0.98279000000000005</v>
      </c>
      <c r="R113" s="26">
        <v>0.98584000000000005</v>
      </c>
      <c r="S113" s="26">
        <v>0.98453999999999997</v>
      </c>
      <c r="T113" s="26">
        <v>0.96467999999999998</v>
      </c>
      <c r="U113" s="26">
        <v>0.97433000000000003</v>
      </c>
      <c r="V113" s="26">
        <v>0.98853000000000002</v>
      </c>
      <c r="W113" s="26">
        <v>0.98385</v>
      </c>
      <c r="X113" s="26">
        <v>0.95413000000000003</v>
      </c>
      <c r="Y113" s="26">
        <v>0.97882000000000002</v>
      </c>
      <c r="Z113" s="27">
        <v>0.97767000000000004</v>
      </c>
      <c r="AA113" s="8">
        <v>9.1199999999999996E-3</v>
      </c>
      <c r="AB113" s="8">
        <v>0.91910999999999998</v>
      </c>
      <c r="AC113" s="8">
        <v>0.90998999999999997</v>
      </c>
      <c r="AD113" s="13">
        <f xml:space="preserve"> stats_auc_gdsc1_TCELLS_RIGHTJOIN_3042[[#This Row],[AVG_AUC_LYMPH]]/stats_auc_gdsc1_TCELLS_RIGHTJOIN_3042[[#This Row],[AVG_AUC_SOLIDTUMORS_y]]</f>
        <v>1.010022088154815</v>
      </c>
      <c r="AE113" s="8">
        <v>0.31802000000000002</v>
      </c>
      <c r="AF113" s="20">
        <v>0.91910999999999998</v>
      </c>
      <c r="AG113" s="1">
        <v>0.98907999999999996</v>
      </c>
      <c r="AH113" s="1">
        <v>0.98665999999999998</v>
      </c>
      <c r="AI113" s="1">
        <v>0.82693000000000005</v>
      </c>
      <c r="AJ113" s="1">
        <v>0.99111000000000005</v>
      </c>
      <c r="AK113" s="1">
        <v>0.94584999999999997</v>
      </c>
      <c r="AL113" s="1">
        <v>0.84252000000000005</v>
      </c>
      <c r="AM113" s="1">
        <v>0.98907999999999996</v>
      </c>
      <c r="AN113" s="1">
        <v>0.85163999999999995</v>
      </c>
      <c r="AO113"/>
      <c r="AP113"/>
      <c r="AQ113"/>
      <c r="AR113"/>
      <c r="AS113"/>
      <c r="AT113"/>
    </row>
    <row r="114" spans="1:46">
      <c r="A114" s="17" t="s">
        <v>1528</v>
      </c>
      <c r="B114" s="6" t="s">
        <v>85</v>
      </c>
      <c r="C114" s="17" t="s">
        <v>1529</v>
      </c>
      <c r="D114" s="8">
        <v>-0.26612000000000002</v>
      </c>
      <c r="E114" s="8">
        <v>0.21942</v>
      </c>
      <c r="F114" s="8">
        <v>0.48554000000000003</v>
      </c>
      <c r="G114" s="13">
        <f>stats_auc_gdsc1_TCELLS_RIGHTJOIN_3042[[#This Row],[AVG_AUC_LEUK]]/stats_auc_gdsc1_TCELLS_RIGHTJOIN_3042[[#This Row],[AVG_AUC_SOLIDTUMORS_x]]</f>
        <v>0.45190921448284382</v>
      </c>
      <c r="H114" s="8">
        <v>-11.88889</v>
      </c>
      <c r="I114" s="20">
        <v>0</v>
      </c>
      <c r="J114" s="26">
        <v>0.20155999999999999</v>
      </c>
      <c r="K114" s="26">
        <v>0.15137</v>
      </c>
      <c r="L114" s="26">
        <v>0.21664</v>
      </c>
      <c r="M114" s="26">
        <v>0.43983</v>
      </c>
      <c r="N114" s="26">
        <v>0.20660999999999999</v>
      </c>
      <c r="O114" s="26">
        <v>0.16919000000000001</v>
      </c>
      <c r="R114" s="26">
        <v>0.19744</v>
      </c>
      <c r="S114" s="26">
        <v>0.26197999999999999</v>
      </c>
      <c r="T114" s="26">
        <v>0.27805999999999997</v>
      </c>
      <c r="U114" s="26">
        <v>0.14754999999999999</v>
      </c>
      <c r="V114" s="26">
        <v>0.14566000000000001</v>
      </c>
      <c r="W114" s="26">
        <v>0.22836999999999999</v>
      </c>
      <c r="X114" s="26">
        <v>0.2767</v>
      </c>
      <c r="Y114" s="26">
        <v>0.22281999999999999</v>
      </c>
      <c r="Z114" s="27">
        <v>0.31222</v>
      </c>
      <c r="AA114" s="8">
        <v>-0.17763999999999999</v>
      </c>
      <c r="AB114" s="8">
        <v>0.30790000000000001</v>
      </c>
      <c r="AC114" s="8">
        <v>0.48554000000000003</v>
      </c>
      <c r="AD114" s="13">
        <f xml:space="preserve"> stats_auc_gdsc1_TCELLS_RIGHTJOIN_3042[[#This Row],[AVG_AUC_LYMPH]]/stats_auc_gdsc1_TCELLS_RIGHTJOIN_3042[[#This Row],[AVG_AUC_SOLIDTUMORS_y]]</f>
        <v>0.6341393088108086</v>
      </c>
      <c r="AE114" s="8">
        <v>-4.1061100000000001</v>
      </c>
      <c r="AF114" s="20">
        <v>0.30790000000000001</v>
      </c>
      <c r="AG114" s="1">
        <v>5.4710000000000002E-2</v>
      </c>
      <c r="AH114" s="1">
        <v>0.29011999999999999</v>
      </c>
      <c r="AI114" s="1">
        <v>0.24525</v>
      </c>
      <c r="AJ114" s="1">
        <v>0.39227000000000001</v>
      </c>
      <c r="AK114" s="1">
        <v>0.27134999999999998</v>
      </c>
      <c r="AL114" s="1">
        <v>0.29052</v>
      </c>
      <c r="AM114" s="1">
        <v>0.51017999999999997</v>
      </c>
      <c r="AN114" s="1">
        <v>0.15561</v>
      </c>
      <c r="AO114"/>
      <c r="AP114"/>
      <c r="AQ114"/>
      <c r="AR114"/>
      <c r="AS114"/>
      <c r="AT114"/>
    </row>
    <row r="115" spans="1:46">
      <c r="A115" s="17" t="s">
        <v>22</v>
      </c>
      <c r="B115" s="6" t="s">
        <v>22</v>
      </c>
      <c r="C115" s="17" t="s">
        <v>1497</v>
      </c>
      <c r="D115" s="8">
        <v>-7.0239999999999997E-2</v>
      </c>
      <c r="E115" s="8">
        <v>0.62078999999999995</v>
      </c>
      <c r="F115" s="8">
        <v>0.69101999999999997</v>
      </c>
      <c r="G115" s="13">
        <f>stats_auc_gdsc1_TCELLS_RIGHTJOIN_3042[[#This Row],[AVG_AUC_LEUK]]/stats_auc_gdsc1_TCELLS_RIGHTJOIN_3042[[#This Row],[AVG_AUC_SOLIDTUMORS_x]]</f>
        <v>0.898367630459321</v>
      </c>
      <c r="H115" s="8">
        <v>-1.56511</v>
      </c>
      <c r="I115" s="20">
        <v>0.13664999999999999</v>
      </c>
      <c r="J115" s="26">
        <v>0.52895999999999999</v>
      </c>
      <c r="K115" s="26">
        <v>0.42773</v>
      </c>
      <c r="L115" s="26">
        <v>0.59289999999999998</v>
      </c>
      <c r="M115" s="26">
        <v>0.90602000000000005</v>
      </c>
      <c r="N115" s="26">
        <v>0.75646999999999998</v>
      </c>
      <c r="O115" s="26">
        <v>0.74406000000000005</v>
      </c>
      <c r="P115" s="26">
        <v>0.48821999999999999</v>
      </c>
      <c r="R115" s="26">
        <v>0.52995999999999999</v>
      </c>
      <c r="S115" s="26">
        <v>0.85355000000000003</v>
      </c>
      <c r="T115" s="26">
        <v>0.61817999999999995</v>
      </c>
      <c r="U115" s="26">
        <v>0.36416999999999999</v>
      </c>
      <c r="V115" s="26">
        <v>0.55003999999999997</v>
      </c>
      <c r="W115" s="26">
        <v>0.70506999999999997</v>
      </c>
      <c r="X115" s="26">
        <v>0.54218999999999995</v>
      </c>
      <c r="Y115" s="26">
        <v>0.78983000000000003</v>
      </c>
      <c r="Z115" s="27">
        <v>0.88070999999999999</v>
      </c>
      <c r="AA115" s="8">
        <v>-4.3560000000000001E-2</v>
      </c>
      <c r="AB115" s="8">
        <v>0.64746000000000004</v>
      </c>
      <c r="AC115" s="8">
        <v>0.69101999999999997</v>
      </c>
      <c r="AD115" s="13">
        <f xml:space="preserve"> stats_auc_gdsc1_TCELLS_RIGHTJOIN_3042[[#This Row],[AVG_AUC_LYMPH]]/stats_auc_gdsc1_TCELLS_RIGHTJOIN_3042[[#This Row],[AVG_AUC_SOLIDTUMORS_y]]</f>
        <v>0.9369627507163325</v>
      </c>
      <c r="AE115" s="8">
        <v>-1.06477</v>
      </c>
      <c r="AF115" s="20">
        <v>0.64746000000000004</v>
      </c>
      <c r="AG115" s="1">
        <v>0.27531</v>
      </c>
      <c r="AH115" s="1">
        <v>0.60448999999999997</v>
      </c>
      <c r="AI115" s="1">
        <v>0.66464999999999996</v>
      </c>
      <c r="AJ115" s="1">
        <v>0.72970999999999997</v>
      </c>
      <c r="AK115" s="1">
        <v>0.60504999999999998</v>
      </c>
      <c r="AL115" s="1">
        <v>0.67117000000000004</v>
      </c>
      <c r="AM115" s="1">
        <v>0.79781999999999997</v>
      </c>
      <c r="AN115" s="1">
        <v>0.45935999999999999</v>
      </c>
      <c r="AO115"/>
      <c r="AP115"/>
      <c r="AQ115"/>
      <c r="AR115"/>
      <c r="AS115"/>
      <c r="AT115"/>
    </row>
    <row r="116" spans="1:46">
      <c r="A116" s="17" t="s">
        <v>661</v>
      </c>
      <c r="B116" s="6" t="s">
        <v>85</v>
      </c>
      <c r="C116" s="17" t="s">
        <v>662</v>
      </c>
      <c r="D116" s="8">
        <v>-0.20238</v>
      </c>
      <c r="E116" s="8">
        <v>0.53219000000000005</v>
      </c>
      <c r="F116" s="8">
        <v>0.73456999999999995</v>
      </c>
      <c r="G116" s="13">
        <f>stats_auc_gdsc1_TCELLS_RIGHTJOIN_3042[[#This Row],[AVG_AUC_LEUK]]/stats_auc_gdsc1_TCELLS_RIGHTJOIN_3042[[#This Row],[AVG_AUC_SOLIDTUMORS_x]]</f>
        <v>0.72449187960303318</v>
      </c>
      <c r="H116" s="8">
        <v>-9.9523399999999995</v>
      </c>
      <c r="I116" s="20">
        <v>0</v>
      </c>
      <c r="J116" s="26">
        <v>0.57494000000000001</v>
      </c>
      <c r="K116" s="26">
        <v>0.61277000000000004</v>
      </c>
      <c r="L116" s="26">
        <v>0.49417</v>
      </c>
      <c r="N116" s="26">
        <v>0.52493999999999996</v>
      </c>
      <c r="O116" s="26">
        <v>0.49292000000000002</v>
      </c>
      <c r="P116" s="26">
        <v>0.45117000000000002</v>
      </c>
      <c r="Q116" s="26">
        <v>0.53615000000000002</v>
      </c>
      <c r="R116" s="26">
        <v>0.62546000000000002</v>
      </c>
      <c r="S116" s="26">
        <v>0.58040000000000003</v>
      </c>
      <c r="T116" s="26">
        <v>0.68447000000000002</v>
      </c>
      <c r="U116" s="26">
        <v>0.57408000000000003</v>
      </c>
      <c r="V116" s="26">
        <v>0.51846000000000003</v>
      </c>
      <c r="W116" s="26">
        <v>0.55515999999999999</v>
      </c>
      <c r="X116" s="26">
        <v>0.49646000000000001</v>
      </c>
      <c r="Y116" s="26">
        <v>0.38691999999999999</v>
      </c>
      <c r="Z116" s="27">
        <v>0.57711999999999997</v>
      </c>
      <c r="AA116" s="8">
        <v>-0.20047999999999999</v>
      </c>
      <c r="AB116" s="8">
        <v>0.53410000000000002</v>
      </c>
      <c r="AC116" s="8">
        <v>0.73456999999999995</v>
      </c>
      <c r="AD116" s="13">
        <f xml:space="preserve"> stats_auc_gdsc1_TCELLS_RIGHTJOIN_3042[[#This Row],[AVG_AUC_LYMPH]]/stats_auc_gdsc1_TCELLS_RIGHTJOIN_3042[[#This Row],[AVG_AUC_SOLIDTUMORS_y]]</f>
        <v>0.72709204024122964</v>
      </c>
      <c r="AE116" s="8">
        <v>-7.3177300000000001</v>
      </c>
      <c r="AF116" s="20">
        <v>0.53410000000000002</v>
      </c>
      <c r="AG116" s="1">
        <v>0.36165999999999998</v>
      </c>
      <c r="AH116" s="1"/>
      <c r="AI116" s="1">
        <v>0.54207000000000005</v>
      </c>
      <c r="AJ116" s="1">
        <v>0.54668000000000005</v>
      </c>
      <c r="AK116" s="1">
        <v>0.62472000000000005</v>
      </c>
      <c r="AL116" s="1">
        <v>0.48459000000000002</v>
      </c>
      <c r="AN116" s="1">
        <v>0.47241</v>
      </c>
      <c r="AO116"/>
      <c r="AP116"/>
      <c r="AQ116"/>
      <c r="AR116"/>
      <c r="AS116"/>
      <c r="AT116"/>
    </row>
    <row r="117" spans="1:46">
      <c r="A117" s="17" t="s">
        <v>380</v>
      </c>
      <c r="B117" s="6" t="s">
        <v>85</v>
      </c>
      <c r="C117" s="17" t="s">
        <v>381</v>
      </c>
      <c r="D117" s="8">
        <v>-3.9489999999999997E-2</v>
      </c>
      <c r="E117" s="8">
        <v>0.93420000000000003</v>
      </c>
      <c r="F117" s="8">
        <v>0.97369000000000006</v>
      </c>
      <c r="G117" s="13">
        <f>stats_auc_gdsc1_TCELLS_RIGHTJOIN_3042[[#This Row],[AVG_AUC_LEUK]]/stats_auc_gdsc1_TCELLS_RIGHTJOIN_3042[[#This Row],[AVG_AUC_SOLIDTUMORS_x]]</f>
        <v>0.95944294385276629</v>
      </c>
      <c r="H117" s="8">
        <v>-1.68828</v>
      </c>
      <c r="I117" s="20">
        <v>0.11199000000000001</v>
      </c>
      <c r="J117" s="26">
        <v>0.97206000000000004</v>
      </c>
      <c r="K117" s="26">
        <v>0.74146999999999996</v>
      </c>
      <c r="L117" s="26">
        <v>0.97614999999999996</v>
      </c>
      <c r="M117" s="26">
        <v>0.98565000000000003</v>
      </c>
      <c r="N117" s="26">
        <v>0.94403999999999999</v>
      </c>
      <c r="O117" s="26">
        <v>0.97560999999999998</v>
      </c>
      <c r="P117" s="26">
        <v>0.91820999999999997</v>
      </c>
      <c r="R117" s="26">
        <v>0.98155000000000003</v>
      </c>
      <c r="S117" s="26">
        <v>0.98092000000000001</v>
      </c>
      <c r="T117" s="26">
        <v>0.98265000000000002</v>
      </c>
      <c r="V117" s="26">
        <v>0.93893000000000004</v>
      </c>
      <c r="W117" s="26">
        <v>0.96413000000000004</v>
      </c>
      <c r="X117" s="26">
        <v>0.66324000000000005</v>
      </c>
      <c r="Y117" s="26">
        <v>0.96287</v>
      </c>
      <c r="Z117" s="27">
        <v>0.98326999999999998</v>
      </c>
      <c r="AA117" s="8">
        <v>-4.9299999999999997E-2</v>
      </c>
      <c r="AB117" s="8">
        <v>0.92439000000000004</v>
      </c>
      <c r="AC117" s="8">
        <v>0.97369000000000006</v>
      </c>
      <c r="AD117" s="13">
        <f xml:space="preserve"> stats_auc_gdsc1_TCELLS_RIGHTJOIN_3042[[#This Row],[AVG_AUC_LYMPH]]/stats_auc_gdsc1_TCELLS_RIGHTJOIN_3042[[#This Row],[AVG_AUC_SOLIDTUMORS_y]]</f>
        <v>0.94936786862348388</v>
      </c>
      <c r="AE117" s="8">
        <v>-0.95989999999999998</v>
      </c>
      <c r="AF117" s="20">
        <v>0.92439000000000004</v>
      </c>
      <c r="AG117" s="1">
        <v>0.97648000000000001</v>
      </c>
      <c r="AH117" s="1">
        <v>0.98890999999999996</v>
      </c>
      <c r="AI117" s="1">
        <v>0.62263000000000002</v>
      </c>
      <c r="AJ117" s="1">
        <v>0.91408999999999996</v>
      </c>
      <c r="AK117" s="1">
        <v>0.99131000000000002</v>
      </c>
      <c r="AL117" s="1">
        <v>0.98148000000000002</v>
      </c>
      <c r="AM117" s="1">
        <v>0.99290999999999996</v>
      </c>
      <c r="AN117" s="1">
        <v>0.97938000000000003</v>
      </c>
      <c r="AO117"/>
      <c r="AP117"/>
      <c r="AQ117"/>
      <c r="AR117"/>
      <c r="AS117"/>
      <c r="AT117"/>
    </row>
    <row r="118" spans="1:46">
      <c r="A118" s="17" t="s">
        <v>551</v>
      </c>
      <c r="B118" s="6" t="s">
        <v>85</v>
      </c>
      <c r="C118" s="17" t="s">
        <v>1206</v>
      </c>
      <c r="D118" s="8">
        <v>-0.32406000000000001</v>
      </c>
      <c r="E118" s="8">
        <v>0.314</v>
      </c>
      <c r="F118" s="8">
        <v>0.63805999999999996</v>
      </c>
      <c r="G118" s="13">
        <f>stats_auc_gdsc1_TCELLS_RIGHTJOIN_3042[[#This Row],[AVG_AUC_LEUK]]/stats_auc_gdsc1_TCELLS_RIGHTJOIN_3042[[#This Row],[AVG_AUC_SOLIDTUMORS_x]]</f>
        <v>0.49211672883427893</v>
      </c>
      <c r="H118" s="8">
        <v>-12.31922</v>
      </c>
      <c r="I118" s="20">
        <v>0</v>
      </c>
      <c r="J118" s="26">
        <v>0.30295</v>
      </c>
      <c r="K118" s="26">
        <v>0.40516999999999997</v>
      </c>
      <c r="L118" s="26">
        <v>0.25074999999999997</v>
      </c>
      <c r="M118" s="26">
        <v>0.52181999999999995</v>
      </c>
      <c r="N118" s="26">
        <v>0.32005</v>
      </c>
      <c r="O118" s="26">
        <v>0.19764000000000001</v>
      </c>
      <c r="P118" s="26">
        <v>0.12182</v>
      </c>
      <c r="R118" s="26">
        <v>0.31341999999999998</v>
      </c>
      <c r="S118" s="26">
        <v>0.34294000000000002</v>
      </c>
      <c r="T118" s="26">
        <v>0.35747000000000001</v>
      </c>
      <c r="V118" s="26">
        <v>0.33606000000000003</v>
      </c>
      <c r="W118" s="26">
        <v>0.29572999999999999</v>
      </c>
      <c r="X118" s="26">
        <v>0.40415000000000001</v>
      </c>
      <c r="Y118" s="26">
        <v>0.23924000000000001</v>
      </c>
      <c r="Z118" s="27">
        <v>0.43440000000000001</v>
      </c>
      <c r="AA118" s="8">
        <v>-0.14691000000000001</v>
      </c>
      <c r="AB118" s="8">
        <v>0.49114999999999998</v>
      </c>
      <c r="AC118" s="8">
        <v>0.63805999999999996</v>
      </c>
      <c r="AD118" s="13">
        <f xml:space="preserve"> stats_auc_gdsc1_TCELLS_RIGHTJOIN_3042[[#This Row],[AVG_AUC_LYMPH]]/stats_auc_gdsc1_TCELLS_RIGHTJOIN_3042[[#This Row],[AVG_AUC_SOLIDTUMORS_y]]</f>
        <v>0.76975519543616588</v>
      </c>
      <c r="AE118" s="8">
        <v>-1.38703</v>
      </c>
      <c r="AF118" s="20">
        <v>0.49114999999999998</v>
      </c>
      <c r="AG118" s="1">
        <v>0.18034</v>
      </c>
      <c r="AH118" s="1">
        <v>0.42835000000000001</v>
      </c>
      <c r="AI118" s="1">
        <v>0.37240000000000001</v>
      </c>
      <c r="AJ118" s="1">
        <v>0.28649999999999998</v>
      </c>
      <c r="AK118" s="1">
        <v>0.45552999999999999</v>
      </c>
      <c r="AL118" s="1">
        <v>0.16828000000000001</v>
      </c>
      <c r="AM118" s="1">
        <v>0.74804000000000004</v>
      </c>
      <c r="AN118" s="1">
        <v>0.97894000000000003</v>
      </c>
      <c r="AO118"/>
      <c r="AP118"/>
      <c r="AQ118"/>
      <c r="AR118"/>
      <c r="AS118"/>
      <c r="AT118"/>
    </row>
    <row r="119" spans="1:46">
      <c r="A119" s="17" t="s">
        <v>551</v>
      </c>
      <c r="B119" s="6" t="s">
        <v>85</v>
      </c>
      <c r="C119" s="17" t="s">
        <v>791</v>
      </c>
      <c r="D119" s="8">
        <v>-0.34515000000000001</v>
      </c>
      <c r="E119" s="8">
        <v>0.17834</v>
      </c>
      <c r="F119" s="8">
        <v>0.52349000000000001</v>
      </c>
      <c r="G119" s="13">
        <f>stats_auc_gdsc1_TCELLS_RIGHTJOIN_3042[[#This Row],[AVG_AUC_LEUK]]/stats_auc_gdsc1_TCELLS_RIGHTJOIN_3042[[#This Row],[AVG_AUC_SOLIDTUMORS_x]]</f>
        <v>0.34067508452883533</v>
      </c>
      <c r="H119" s="8">
        <v>-15.110239999999999</v>
      </c>
      <c r="I119" s="20">
        <v>0</v>
      </c>
      <c r="J119" s="26">
        <v>0.17693999999999999</v>
      </c>
      <c r="K119" s="26">
        <v>9.1410000000000005E-2</v>
      </c>
      <c r="L119" s="26">
        <v>0.15359</v>
      </c>
      <c r="M119" s="26">
        <v>0.39146999999999998</v>
      </c>
      <c r="N119" s="26">
        <v>0.14668999999999999</v>
      </c>
      <c r="O119" s="26">
        <v>0.12057</v>
      </c>
      <c r="P119" s="26">
        <v>7.4139999999999998E-2</v>
      </c>
      <c r="R119" s="26">
        <v>0.16264999999999999</v>
      </c>
      <c r="S119" s="26">
        <v>0.24754000000000001</v>
      </c>
      <c r="T119" s="26">
        <v>0.18003</v>
      </c>
      <c r="V119" s="26">
        <v>0.14496000000000001</v>
      </c>
      <c r="W119" s="26">
        <v>0.15612999999999999</v>
      </c>
      <c r="X119" s="26">
        <v>0.20269000000000001</v>
      </c>
      <c r="Y119" s="26">
        <v>0.17396</v>
      </c>
      <c r="Z119" s="27">
        <v>0.34188000000000002</v>
      </c>
      <c r="AA119" s="8">
        <v>-0.15346000000000001</v>
      </c>
      <c r="AB119" s="8">
        <v>0.37003000000000003</v>
      </c>
      <c r="AC119" s="8">
        <v>0.52349000000000001</v>
      </c>
      <c r="AD119" s="13">
        <f xml:space="preserve"> stats_auc_gdsc1_TCELLS_RIGHTJOIN_3042[[#This Row],[AVG_AUC_LYMPH]]/stats_auc_gdsc1_TCELLS_RIGHTJOIN_3042[[#This Row],[AVG_AUC_SOLIDTUMORS_y]]</f>
        <v>0.70685208886511686</v>
      </c>
      <c r="AE119" s="8">
        <v>-1.31531</v>
      </c>
      <c r="AF119" s="20">
        <v>0.37003000000000003</v>
      </c>
      <c r="AG119" s="1">
        <v>8.8840000000000002E-2</v>
      </c>
      <c r="AH119" s="1">
        <v>0.22048999999999999</v>
      </c>
      <c r="AI119" s="1">
        <v>0.37247000000000002</v>
      </c>
      <c r="AJ119" s="1">
        <v>0.18168000000000001</v>
      </c>
      <c r="AK119" s="1">
        <v>0.27012999999999998</v>
      </c>
      <c r="AL119" s="1">
        <v>4.3869999999999999E-2</v>
      </c>
      <c r="AM119" s="1">
        <v>0.52159</v>
      </c>
      <c r="AN119" s="1">
        <v>0.97997999999999996</v>
      </c>
      <c r="AO119"/>
      <c r="AP119"/>
      <c r="AQ119"/>
      <c r="AR119"/>
      <c r="AS119"/>
      <c r="AT119"/>
    </row>
    <row r="120" spans="1:46">
      <c r="A120" s="17" t="s">
        <v>551</v>
      </c>
      <c r="B120" s="6" t="s">
        <v>85</v>
      </c>
      <c r="C120" s="17" t="s">
        <v>1530</v>
      </c>
      <c r="D120" s="8">
        <v>-0.23296</v>
      </c>
      <c r="E120" s="8">
        <v>0.27851999999999999</v>
      </c>
      <c r="F120" s="8">
        <v>0.51148000000000005</v>
      </c>
      <c r="G120" s="13">
        <f>stats_auc_gdsc1_TCELLS_RIGHTJOIN_3042[[#This Row],[AVG_AUC_LEUK]]/stats_auc_gdsc1_TCELLS_RIGHTJOIN_3042[[#This Row],[AVG_AUC_SOLIDTUMORS_x]]</f>
        <v>0.54453742081801826</v>
      </c>
      <c r="H120" s="8">
        <v>-8.1818000000000008</v>
      </c>
      <c r="I120" s="20">
        <v>0</v>
      </c>
      <c r="J120" s="26">
        <v>0.15018000000000001</v>
      </c>
      <c r="K120" s="26">
        <v>0.18815999999999999</v>
      </c>
      <c r="L120" s="26">
        <v>0.15801000000000001</v>
      </c>
      <c r="M120" s="26">
        <v>0.58296000000000003</v>
      </c>
      <c r="N120" s="26">
        <v>0.30320000000000003</v>
      </c>
      <c r="O120" s="26">
        <v>0.21396000000000001</v>
      </c>
      <c r="R120" s="26">
        <v>0.27709</v>
      </c>
      <c r="S120" s="26">
        <v>0.28737000000000001</v>
      </c>
      <c r="T120" s="26">
        <v>0.24618999999999999</v>
      </c>
      <c r="V120" s="26">
        <v>0.29035</v>
      </c>
      <c r="W120" s="26">
        <v>0.25459999999999999</v>
      </c>
      <c r="X120" s="26">
        <v>0.33981</v>
      </c>
      <c r="Y120" s="26">
        <v>0.36525999999999997</v>
      </c>
      <c r="Z120" s="27">
        <v>0.34039000000000003</v>
      </c>
      <c r="AA120" s="8">
        <v>-0.17491000000000001</v>
      </c>
      <c r="AB120" s="8">
        <v>0.33656999999999998</v>
      </c>
      <c r="AC120" s="8">
        <v>0.51148000000000005</v>
      </c>
      <c r="AD120" s="13">
        <f xml:space="preserve"> stats_auc_gdsc1_TCELLS_RIGHTJOIN_3042[[#This Row],[AVG_AUC_LYMPH]]/stats_auc_gdsc1_TCELLS_RIGHTJOIN_3042[[#This Row],[AVG_AUC_SOLIDTUMORS_y]]</f>
        <v>0.65803159458825355</v>
      </c>
      <c r="AE120" s="8">
        <v>-2.8781500000000002</v>
      </c>
      <c r="AF120" s="20">
        <v>0.33656999999999998</v>
      </c>
      <c r="AG120" s="1">
        <v>0.18023</v>
      </c>
      <c r="AH120" s="1">
        <v>0.47338000000000002</v>
      </c>
      <c r="AI120" s="1">
        <v>0.23785999999999999</v>
      </c>
      <c r="AJ120" s="1">
        <v>0.55145999999999995</v>
      </c>
      <c r="AK120" s="1">
        <v>0.34792000000000001</v>
      </c>
      <c r="AL120" s="1">
        <v>0.19808000000000001</v>
      </c>
      <c r="AN120" s="1">
        <v>0.21071000000000001</v>
      </c>
      <c r="AO120"/>
      <c r="AP120"/>
      <c r="AQ120"/>
      <c r="AR120"/>
      <c r="AS120"/>
      <c r="AT120"/>
    </row>
    <row r="121" spans="1:46">
      <c r="A121" s="17" t="s">
        <v>551</v>
      </c>
      <c r="B121" s="6" t="s">
        <v>85</v>
      </c>
      <c r="C121" s="17" t="s">
        <v>552</v>
      </c>
      <c r="D121" s="8">
        <v>-7.5700000000000003E-3</v>
      </c>
      <c r="E121" s="8">
        <v>0.93611999999999995</v>
      </c>
      <c r="F121" s="8">
        <v>0.94369000000000003</v>
      </c>
      <c r="G121" s="13">
        <f>stats_auc_gdsc1_TCELLS_RIGHTJOIN_3042[[#This Row],[AVG_AUC_LEUK]]/stats_auc_gdsc1_TCELLS_RIGHTJOIN_3042[[#This Row],[AVG_AUC_SOLIDTUMORS_x]]</f>
        <v>0.99197829795801584</v>
      </c>
      <c r="H121" s="8">
        <v>-0.52759999999999996</v>
      </c>
      <c r="I121" s="20">
        <v>0.60589000000000004</v>
      </c>
      <c r="J121" s="26">
        <v>0.96865000000000001</v>
      </c>
      <c r="K121" s="26">
        <v>0.87678999999999996</v>
      </c>
      <c r="L121" s="26">
        <v>0.7873</v>
      </c>
      <c r="M121" s="26">
        <v>0.94377</v>
      </c>
      <c r="O121" s="26">
        <v>0.96274000000000004</v>
      </c>
      <c r="R121" s="26">
        <v>0.94938999999999996</v>
      </c>
      <c r="S121" s="26">
        <v>0.98384000000000005</v>
      </c>
      <c r="T121" s="26">
        <v>0.94084999999999996</v>
      </c>
      <c r="V121" s="26">
        <v>0.96960000000000002</v>
      </c>
      <c r="W121" s="26">
        <v>0.93052999999999997</v>
      </c>
      <c r="X121" s="26">
        <v>0.90395000000000003</v>
      </c>
      <c r="Y121" s="26">
        <v>0.98426999999999998</v>
      </c>
      <c r="Z121" s="27">
        <v>0.93218999999999996</v>
      </c>
      <c r="AA121" s="8">
        <v>-3.3419999999999998E-2</v>
      </c>
      <c r="AB121" s="8">
        <v>0.91027000000000002</v>
      </c>
      <c r="AC121" s="8">
        <v>0.94369000000000003</v>
      </c>
      <c r="AD121" s="13">
        <f xml:space="preserve"> stats_auc_gdsc1_TCELLS_RIGHTJOIN_3042[[#This Row],[AVG_AUC_LYMPH]]/stats_auc_gdsc1_TCELLS_RIGHTJOIN_3042[[#This Row],[AVG_AUC_SOLIDTUMORS_y]]</f>
        <v>0.96458582797316916</v>
      </c>
      <c r="AE121" s="8">
        <v>-0.94616</v>
      </c>
      <c r="AF121" s="20">
        <v>0.91027000000000002</v>
      </c>
      <c r="AG121" s="1">
        <v>0.97187000000000001</v>
      </c>
      <c r="AH121" s="1">
        <v>0.98897999999999997</v>
      </c>
      <c r="AI121" s="1">
        <v>0.97472999999999999</v>
      </c>
      <c r="AJ121" s="1">
        <v>0.93916999999999995</v>
      </c>
      <c r="AK121" s="1">
        <v>0.76254</v>
      </c>
      <c r="AL121" s="1">
        <v>0.91351000000000004</v>
      </c>
      <c r="AM121" s="1">
        <v>0.99297999999999997</v>
      </c>
      <c r="AN121" s="1">
        <v>0.79996999999999996</v>
      </c>
      <c r="AO121"/>
      <c r="AP121"/>
      <c r="AQ121"/>
      <c r="AR121"/>
      <c r="AS121"/>
      <c r="AT121"/>
    </row>
    <row r="122" spans="1:46">
      <c r="A122" s="17" t="s">
        <v>893</v>
      </c>
      <c r="B122" s="6" t="s">
        <v>85</v>
      </c>
      <c r="C122" s="17" t="s">
        <v>894</v>
      </c>
      <c r="D122" s="8">
        <v>-0.15101999999999999</v>
      </c>
      <c r="E122" s="8">
        <v>0.64080999999999999</v>
      </c>
      <c r="F122" s="8">
        <v>0.79183000000000003</v>
      </c>
      <c r="G122" s="13">
        <f>stats_auc_gdsc1_TCELLS_RIGHTJOIN_3042[[#This Row],[AVG_AUC_LEUK]]/stats_auc_gdsc1_TCELLS_RIGHTJOIN_3042[[#This Row],[AVG_AUC_SOLIDTUMORS_x]]</f>
        <v>0.80927724385284716</v>
      </c>
      <c r="H122" s="8">
        <v>-3.4933900000000002</v>
      </c>
      <c r="I122" s="20">
        <v>3.4099999999999998E-3</v>
      </c>
      <c r="J122" s="26">
        <v>0.49797000000000002</v>
      </c>
      <c r="K122" s="26">
        <v>0.62761</v>
      </c>
      <c r="L122" s="26">
        <v>0.42103000000000002</v>
      </c>
      <c r="M122" s="26">
        <v>0.96482000000000001</v>
      </c>
      <c r="N122" s="26">
        <v>0.53669</v>
      </c>
      <c r="O122" s="26">
        <v>0.50585000000000002</v>
      </c>
      <c r="R122" s="26">
        <v>0.62616000000000005</v>
      </c>
      <c r="S122" s="26">
        <v>0.52309000000000005</v>
      </c>
      <c r="T122" s="26">
        <v>0.84650999999999998</v>
      </c>
      <c r="V122" s="26">
        <v>0.64858000000000005</v>
      </c>
      <c r="W122" s="26">
        <v>0.59933999999999998</v>
      </c>
      <c r="X122" s="26">
        <v>0.84975999999999996</v>
      </c>
      <c r="Y122" s="26">
        <v>0.80513999999999997</v>
      </c>
      <c r="Z122" s="27">
        <v>0.73140000000000005</v>
      </c>
      <c r="AA122" s="8">
        <v>-6.3649999999999998E-2</v>
      </c>
      <c r="AB122" s="8">
        <v>0.72818000000000005</v>
      </c>
      <c r="AC122" s="8">
        <v>0.79183000000000003</v>
      </c>
      <c r="AD122" s="13">
        <f xml:space="preserve"> stats_auc_gdsc1_TCELLS_RIGHTJOIN_3042[[#This Row],[AVG_AUC_LYMPH]]/stats_auc_gdsc1_TCELLS_RIGHTJOIN_3042[[#This Row],[AVG_AUC_SOLIDTUMORS_y]]</f>
        <v>0.91961658436785676</v>
      </c>
      <c r="AE122" s="8">
        <v>-0.71638000000000002</v>
      </c>
      <c r="AF122" s="20">
        <v>0.72818000000000005</v>
      </c>
      <c r="AG122" s="1">
        <v>0.42821999999999999</v>
      </c>
      <c r="AH122" s="1">
        <v>0.94667000000000001</v>
      </c>
      <c r="AI122" s="1">
        <v>0.57557000000000003</v>
      </c>
      <c r="AJ122" s="1">
        <v>0.99107000000000001</v>
      </c>
      <c r="AK122" s="1">
        <v>0.81479999999999997</v>
      </c>
      <c r="AL122" s="1">
        <v>0.48968</v>
      </c>
      <c r="AN122" s="1">
        <v>0.55127999999999999</v>
      </c>
      <c r="AO122"/>
      <c r="AP122"/>
      <c r="AQ122"/>
      <c r="AR122"/>
      <c r="AS122"/>
      <c r="AT122"/>
    </row>
    <row r="123" spans="1:46">
      <c r="A123" s="17" t="s">
        <v>265</v>
      </c>
      <c r="B123" s="6" t="s">
        <v>85</v>
      </c>
      <c r="C123" s="17" t="s">
        <v>266</v>
      </c>
      <c r="D123" s="8">
        <v>-0.11423</v>
      </c>
      <c r="E123" s="8">
        <v>0.65491999999999995</v>
      </c>
      <c r="F123" s="8">
        <v>0.76915</v>
      </c>
      <c r="G123" s="13">
        <f>stats_auc_gdsc1_TCELLS_RIGHTJOIN_3042[[#This Row],[AVG_AUC_LEUK]]/stats_auc_gdsc1_TCELLS_RIGHTJOIN_3042[[#This Row],[AVG_AUC_SOLIDTUMORS_x]]</f>
        <v>0.85148540596762656</v>
      </c>
      <c r="H123" s="8">
        <v>-2.6659799999999998</v>
      </c>
      <c r="I123" s="20">
        <v>1.7399999999999999E-2</v>
      </c>
      <c r="J123" s="26">
        <v>0.61714999999999998</v>
      </c>
      <c r="K123" s="26">
        <v>0.65176000000000001</v>
      </c>
      <c r="L123" s="26">
        <v>0.41374</v>
      </c>
      <c r="M123" s="26">
        <v>0.91581000000000001</v>
      </c>
      <c r="O123" s="26">
        <v>0.56057999999999997</v>
      </c>
      <c r="P123" s="26">
        <v>0.49684</v>
      </c>
      <c r="R123" s="26">
        <v>0.70523999999999998</v>
      </c>
      <c r="S123" s="26">
        <v>0.98377000000000003</v>
      </c>
      <c r="T123" s="26">
        <v>0.61704000000000003</v>
      </c>
      <c r="V123" s="26">
        <v>0.76849999999999996</v>
      </c>
      <c r="W123" s="26">
        <v>0.79671000000000003</v>
      </c>
      <c r="X123" s="26">
        <v>0.51283000000000001</v>
      </c>
      <c r="Y123" s="26">
        <v>0.57069000000000003</v>
      </c>
      <c r="Z123" s="27">
        <v>0.72953000000000001</v>
      </c>
      <c r="AA123" s="8">
        <v>-0.18035999999999999</v>
      </c>
      <c r="AB123" s="8">
        <v>0.58879000000000004</v>
      </c>
      <c r="AC123" s="8">
        <v>0.76915</v>
      </c>
      <c r="AD123" s="13">
        <f xml:space="preserve"> stats_auc_gdsc1_TCELLS_RIGHTJOIN_3042[[#This Row],[AVG_AUC_LYMPH]]/stats_auc_gdsc1_TCELLS_RIGHTJOIN_3042[[#This Row],[AVG_AUC_SOLIDTUMORS_y]]</f>
        <v>0.76550737827471893</v>
      </c>
      <c r="AE123" s="8">
        <v>-4.4403499999999996</v>
      </c>
      <c r="AF123" s="20">
        <v>0.58879000000000004</v>
      </c>
      <c r="AG123" s="1">
        <v>0.48359999999999997</v>
      </c>
      <c r="AH123" s="1">
        <v>0.60843000000000003</v>
      </c>
      <c r="AI123" s="1">
        <v>0.69847000000000004</v>
      </c>
      <c r="AJ123" s="1">
        <v>0.71472000000000002</v>
      </c>
      <c r="AK123" s="1">
        <v>0.51858000000000004</v>
      </c>
      <c r="AL123" s="1">
        <v>0.51749999999999996</v>
      </c>
      <c r="AM123" s="1">
        <v>0.63488</v>
      </c>
      <c r="AN123" s="1">
        <v>0.42892999999999998</v>
      </c>
      <c r="AO123"/>
      <c r="AP123"/>
      <c r="AQ123"/>
      <c r="AR123"/>
      <c r="AS123"/>
      <c r="AT123"/>
    </row>
    <row r="124" spans="1:46">
      <c r="A124" s="17" t="s">
        <v>765</v>
      </c>
      <c r="B124" s="6" t="s">
        <v>85</v>
      </c>
      <c r="C124" s="17" t="s">
        <v>766</v>
      </c>
      <c r="D124" s="8">
        <v>-0.34848000000000001</v>
      </c>
      <c r="E124" s="8">
        <v>0.26557999999999998</v>
      </c>
      <c r="F124" s="8">
        <v>0.61406000000000005</v>
      </c>
      <c r="G124" s="13">
        <f>stats_auc_gdsc1_TCELLS_RIGHTJOIN_3042[[#This Row],[AVG_AUC_LEUK]]/stats_auc_gdsc1_TCELLS_RIGHTJOIN_3042[[#This Row],[AVG_AUC_SOLIDTUMORS_x]]</f>
        <v>0.43249845291991007</v>
      </c>
      <c r="H124" s="8">
        <v>-12.067729999999999</v>
      </c>
      <c r="I124" s="20">
        <v>0</v>
      </c>
      <c r="J124" s="26">
        <v>0.23816000000000001</v>
      </c>
      <c r="K124" s="26">
        <v>0.18334</v>
      </c>
      <c r="L124" s="26">
        <v>0.22198000000000001</v>
      </c>
      <c r="M124" s="26">
        <v>0.54586999999999997</v>
      </c>
      <c r="N124" s="26">
        <v>0.19481999999999999</v>
      </c>
      <c r="O124" s="26">
        <v>0.17152999999999999</v>
      </c>
      <c r="P124" s="26">
        <v>0.16006999999999999</v>
      </c>
      <c r="R124" s="26">
        <v>0.26119999999999999</v>
      </c>
      <c r="S124" s="26">
        <v>0.36052000000000001</v>
      </c>
      <c r="T124" s="26">
        <v>0.23335</v>
      </c>
      <c r="V124" s="26">
        <v>0.26404</v>
      </c>
      <c r="W124" s="26">
        <v>0.2054</v>
      </c>
      <c r="X124" s="26">
        <v>0.31451000000000001</v>
      </c>
      <c r="Y124" s="26">
        <v>0.14774000000000001</v>
      </c>
      <c r="Z124" s="27">
        <v>0.48163</v>
      </c>
      <c r="AA124" s="8">
        <v>-0.16886999999999999</v>
      </c>
      <c r="AB124" s="8">
        <v>0.44519999999999998</v>
      </c>
      <c r="AC124" s="8">
        <v>0.61406000000000005</v>
      </c>
      <c r="AD124" s="13">
        <f xml:space="preserve"> stats_auc_gdsc1_TCELLS_RIGHTJOIN_3042[[#This Row],[AVG_AUC_LYMPH]]/stats_auc_gdsc1_TCELLS_RIGHTJOIN_3042[[#This Row],[AVG_AUC_SOLIDTUMORS_y]]</f>
        <v>0.72501058528482554</v>
      </c>
      <c r="AE124" s="8">
        <v>-1.5210600000000001</v>
      </c>
      <c r="AF124" s="20">
        <v>0.44519999999999998</v>
      </c>
      <c r="AG124" s="1">
        <v>0.26508999999999999</v>
      </c>
      <c r="AH124" s="1">
        <v>0.37264000000000003</v>
      </c>
      <c r="AI124" s="1">
        <v>0.3468</v>
      </c>
      <c r="AJ124" s="1">
        <v>0.35427999999999998</v>
      </c>
      <c r="AK124" s="1">
        <v>0.33956999999999998</v>
      </c>
      <c r="AL124" s="1">
        <v>6.3289999999999999E-2</v>
      </c>
      <c r="AM124" s="1">
        <v>0.65436000000000005</v>
      </c>
      <c r="AN124" s="1">
        <v>0.98543000000000003</v>
      </c>
      <c r="AO124"/>
      <c r="AP124"/>
      <c r="AQ124"/>
      <c r="AR124"/>
      <c r="AS124"/>
      <c r="AT124"/>
    </row>
    <row r="125" spans="1:46">
      <c r="A125" s="17" t="s">
        <v>153</v>
      </c>
      <c r="B125" s="6" t="s">
        <v>85</v>
      </c>
      <c r="C125" s="17" t="s">
        <v>154</v>
      </c>
      <c r="D125" s="8">
        <v>-0.11955</v>
      </c>
      <c r="E125" s="8">
        <v>0.82543</v>
      </c>
      <c r="F125" s="8">
        <v>0.94498000000000004</v>
      </c>
      <c r="G125" s="13">
        <f>stats_auc_gdsc1_TCELLS_RIGHTJOIN_3042[[#This Row],[AVG_AUC_LEUK]]/stats_auc_gdsc1_TCELLS_RIGHTJOIN_3042[[#This Row],[AVG_AUC_SOLIDTUMORS_x]]</f>
        <v>0.8734893860187517</v>
      </c>
      <c r="H125" s="8">
        <v>-6.2004200000000003</v>
      </c>
      <c r="I125" s="20">
        <v>2.0000000000000002E-5</v>
      </c>
      <c r="J125" s="26">
        <v>0.84552000000000005</v>
      </c>
      <c r="K125" s="26">
        <v>0.86387999999999998</v>
      </c>
      <c r="L125" s="26">
        <v>0.79674</v>
      </c>
      <c r="M125" s="26">
        <v>0.98355000000000004</v>
      </c>
      <c r="N125" s="26">
        <v>0.84382999999999997</v>
      </c>
      <c r="O125" s="26">
        <v>0.76354</v>
      </c>
      <c r="P125" s="26">
        <v>0.68876999999999999</v>
      </c>
      <c r="R125" s="26">
        <v>0.86350000000000005</v>
      </c>
      <c r="S125" s="26">
        <v>0.92045999999999994</v>
      </c>
      <c r="T125" s="26">
        <v>0.79071999999999998</v>
      </c>
      <c r="V125" s="26">
        <v>0.80267999999999995</v>
      </c>
      <c r="W125" s="26">
        <v>0.81347000000000003</v>
      </c>
      <c r="X125" s="26">
        <v>0.81684999999999997</v>
      </c>
      <c r="Y125" s="26">
        <v>0.75007000000000001</v>
      </c>
      <c r="Z125" s="27">
        <v>0.93040999999999996</v>
      </c>
      <c r="AA125" s="8">
        <v>-7.8070000000000001E-2</v>
      </c>
      <c r="AB125" s="8">
        <v>0.86690999999999996</v>
      </c>
      <c r="AC125" s="8">
        <v>0.94498000000000004</v>
      </c>
      <c r="AD125" s="13">
        <f xml:space="preserve"> stats_auc_gdsc1_TCELLS_RIGHTJOIN_3042[[#This Row],[AVG_AUC_LYMPH]]/stats_auc_gdsc1_TCELLS_RIGHTJOIN_3042[[#This Row],[AVG_AUC_SOLIDTUMORS_y]]</f>
        <v>0.91738449490994511</v>
      </c>
      <c r="AE125" s="8">
        <v>-1.6234900000000001</v>
      </c>
      <c r="AF125" s="20">
        <v>0.86690999999999996</v>
      </c>
      <c r="AG125" s="1">
        <v>0.7329</v>
      </c>
      <c r="AH125" s="1">
        <v>0.97526999999999997</v>
      </c>
      <c r="AI125" s="1">
        <v>0.72714000000000001</v>
      </c>
      <c r="AJ125" s="1">
        <v>0.73324999999999996</v>
      </c>
      <c r="AK125" s="1">
        <v>0.92640999999999996</v>
      </c>
      <c r="AL125" s="1">
        <v>0.73799999999999999</v>
      </c>
      <c r="AM125" s="1">
        <v>0.99297999999999997</v>
      </c>
      <c r="AN125" s="1">
        <v>0.97531999999999996</v>
      </c>
      <c r="AO125"/>
      <c r="AP125"/>
      <c r="AQ125"/>
      <c r="AR125"/>
      <c r="AS125"/>
      <c r="AT125"/>
    </row>
    <row r="126" spans="1:46">
      <c r="A126" s="17" t="s">
        <v>1265</v>
      </c>
      <c r="B126" s="6" t="s">
        <v>19</v>
      </c>
      <c r="C126" s="17" t="s">
        <v>1266</v>
      </c>
      <c r="D126" s="8">
        <v>-0.35657</v>
      </c>
      <c r="E126" s="8">
        <v>0.28033999999999998</v>
      </c>
      <c r="F126" s="8">
        <v>0.63690000000000002</v>
      </c>
      <c r="G126" s="13">
        <f>stats_auc_gdsc1_TCELLS_RIGHTJOIN_3042[[#This Row],[AVG_AUC_LEUK]]/stats_auc_gdsc1_TCELLS_RIGHTJOIN_3042[[#This Row],[AVG_AUC_SOLIDTUMORS_x]]</f>
        <v>0.44016329094049295</v>
      </c>
      <c r="H126" s="8">
        <v>-12.39251</v>
      </c>
      <c r="I126" s="20">
        <v>0</v>
      </c>
      <c r="J126" s="26">
        <v>0.33706999999999998</v>
      </c>
      <c r="K126" s="26">
        <v>0.22772999999999999</v>
      </c>
      <c r="L126" s="26">
        <v>0.16531999999999999</v>
      </c>
      <c r="M126" s="26">
        <v>0.57477999999999996</v>
      </c>
      <c r="N126" s="26">
        <v>0.21124999999999999</v>
      </c>
      <c r="O126" s="26">
        <v>0.17462</v>
      </c>
      <c r="P126" s="26">
        <v>0.12402000000000001</v>
      </c>
      <c r="R126" s="26">
        <v>0.26910000000000001</v>
      </c>
      <c r="S126" s="26">
        <v>0.29354000000000002</v>
      </c>
      <c r="T126" s="26">
        <v>0.25507999999999997</v>
      </c>
      <c r="V126" s="26">
        <v>0.35011999999999999</v>
      </c>
      <c r="W126" s="26">
        <v>0.25599</v>
      </c>
      <c r="X126" s="26">
        <v>0.37769999999999998</v>
      </c>
      <c r="Y126" s="26">
        <v>0.21897</v>
      </c>
      <c r="Z126" s="27">
        <v>0.41908000000000001</v>
      </c>
      <c r="AA126" s="8">
        <v>-0.14499000000000001</v>
      </c>
      <c r="AB126" s="8">
        <v>0.49192000000000002</v>
      </c>
      <c r="AC126" s="8">
        <v>0.63690000000000002</v>
      </c>
      <c r="AD126" s="13">
        <f xml:space="preserve"> stats_auc_gdsc1_TCELLS_RIGHTJOIN_3042[[#This Row],[AVG_AUC_LYMPH]]/stats_auc_gdsc1_TCELLS_RIGHTJOIN_3042[[#This Row],[AVG_AUC_SOLIDTUMORS_y]]</f>
        <v>0.77236614853195162</v>
      </c>
      <c r="AE126" s="8">
        <v>-1.4186099999999999</v>
      </c>
      <c r="AF126" s="20">
        <v>0.49192000000000002</v>
      </c>
      <c r="AG126" s="1">
        <v>0.23104</v>
      </c>
      <c r="AH126" s="1">
        <v>0.47334999999999999</v>
      </c>
      <c r="AI126" s="1">
        <v>0.49442000000000003</v>
      </c>
      <c r="AJ126" s="1">
        <v>0.30681000000000003</v>
      </c>
      <c r="AK126" s="1">
        <v>0.45150000000000001</v>
      </c>
      <c r="AL126" s="1">
        <v>0.11488</v>
      </c>
      <c r="AM126" s="1">
        <v>0.61811000000000005</v>
      </c>
      <c r="AN126" s="1">
        <v>0.98431999999999997</v>
      </c>
      <c r="AO126"/>
      <c r="AP126"/>
      <c r="AQ126"/>
      <c r="AR126"/>
      <c r="AS126"/>
      <c r="AT126"/>
    </row>
    <row r="127" spans="1:46">
      <c r="A127" s="17" t="s">
        <v>618</v>
      </c>
      <c r="B127" s="6" t="s">
        <v>85</v>
      </c>
      <c r="C127" s="17" t="s">
        <v>665</v>
      </c>
      <c r="D127" s="8">
        <v>-0.24376</v>
      </c>
      <c r="E127" s="8">
        <v>0.48279</v>
      </c>
      <c r="F127" s="8">
        <v>0.72655999999999998</v>
      </c>
      <c r="G127" s="13">
        <f>stats_auc_gdsc1_TCELLS_RIGHTJOIN_3042[[#This Row],[AVG_AUC_LEUK]]/stats_auc_gdsc1_TCELLS_RIGHTJOIN_3042[[#This Row],[AVG_AUC_SOLIDTUMORS_x]]</f>
        <v>0.66448744769874479</v>
      </c>
      <c r="H127" s="8">
        <v>-10.055249999999999</v>
      </c>
      <c r="I127" s="20">
        <v>0</v>
      </c>
      <c r="J127" s="26">
        <v>0.49439</v>
      </c>
      <c r="K127" s="26">
        <v>0.37676999999999999</v>
      </c>
      <c r="L127" s="26">
        <v>0.40344000000000002</v>
      </c>
      <c r="M127" s="26">
        <v>0.72696000000000005</v>
      </c>
      <c r="N127" s="26">
        <v>0.52786</v>
      </c>
      <c r="O127" s="26">
        <v>0.43925999999999998</v>
      </c>
      <c r="P127" s="26">
        <v>0.38873999999999997</v>
      </c>
      <c r="R127" s="26">
        <v>0.45088</v>
      </c>
      <c r="S127" s="26">
        <v>0.51975000000000005</v>
      </c>
      <c r="T127" s="26">
        <v>0.58986000000000005</v>
      </c>
      <c r="U127" s="26">
        <v>0.57145000000000001</v>
      </c>
      <c r="V127" s="26">
        <v>0.49898999999999999</v>
      </c>
      <c r="W127" s="26">
        <v>0.46582000000000001</v>
      </c>
      <c r="X127" s="26">
        <v>0.30824000000000001</v>
      </c>
      <c r="Y127" s="26">
        <v>0.47455999999999998</v>
      </c>
      <c r="Z127" s="27">
        <v>0.55867999999999995</v>
      </c>
      <c r="AA127" s="8">
        <v>-0.17135</v>
      </c>
      <c r="AB127" s="8">
        <v>0.55520000000000003</v>
      </c>
      <c r="AC127" s="8">
        <v>0.72655999999999998</v>
      </c>
      <c r="AD127" s="13">
        <f xml:space="preserve"> stats_auc_gdsc1_TCELLS_RIGHTJOIN_3042[[#This Row],[AVG_AUC_LYMPH]]/stats_auc_gdsc1_TCELLS_RIGHTJOIN_3042[[#This Row],[AVG_AUC_SOLIDTUMORS_y]]</f>
        <v>0.76414886588857089</v>
      </c>
      <c r="AE127" s="8">
        <v>-2.7818000000000001</v>
      </c>
      <c r="AF127" s="20">
        <v>0.55520000000000003</v>
      </c>
      <c r="AG127" s="1">
        <v>0.41182999999999997</v>
      </c>
      <c r="AH127" s="1">
        <v>0.57828000000000002</v>
      </c>
      <c r="AI127" s="1">
        <v>0.40456999999999999</v>
      </c>
      <c r="AJ127" s="1">
        <v>0.73468999999999995</v>
      </c>
      <c r="AK127" s="1">
        <v>0.57404999999999995</v>
      </c>
      <c r="AL127" s="1">
        <v>0.40114</v>
      </c>
      <c r="AM127" s="1">
        <v>0.79101999999999995</v>
      </c>
      <c r="AN127" s="1">
        <v>0.40267999999999998</v>
      </c>
      <c r="AO127"/>
      <c r="AP127"/>
      <c r="AQ127"/>
      <c r="AR127"/>
      <c r="AS127"/>
      <c r="AT127"/>
    </row>
    <row r="128" spans="1:46">
      <c r="A128" s="17" t="s">
        <v>22</v>
      </c>
      <c r="B128" s="6" t="s">
        <v>22</v>
      </c>
      <c r="C128" s="17" t="s">
        <v>24</v>
      </c>
      <c r="D128" s="8">
        <v>-0.19041</v>
      </c>
      <c r="E128" s="8">
        <v>0.44142999999999999</v>
      </c>
      <c r="F128" s="8">
        <v>0.63183999999999996</v>
      </c>
      <c r="G128" s="13">
        <f>stats_auc_gdsc1_TCELLS_RIGHTJOIN_3042[[#This Row],[AVG_AUC_LEUK]]/stats_auc_gdsc1_TCELLS_RIGHTJOIN_3042[[#This Row],[AVG_AUC_SOLIDTUMORS_x]]</f>
        <v>0.6986420612813371</v>
      </c>
      <c r="H128" s="8">
        <v>-3.15456</v>
      </c>
      <c r="I128" s="20">
        <v>6.8599999999999998E-3</v>
      </c>
      <c r="J128" s="26">
        <v>0.19497999999999999</v>
      </c>
      <c r="K128" s="26">
        <v>5.8000000000000003E-2</v>
      </c>
      <c r="L128" s="26">
        <v>0.25519999999999998</v>
      </c>
      <c r="M128" s="26">
        <v>0.91073999999999999</v>
      </c>
      <c r="N128" s="26">
        <v>0.28461999999999998</v>
      </c>
      <c r="O128" s="26">
        <v>0.53439999999999999</v>
      </c>
      <c r="R128" s="26">
        <v>0.39419999999999999</v>
      </c>
      <c r="S128" s="26">
        <v>0.40643000000000001</v>
      </c>
      <c r="T128" s="26">
        <v>0.26894000000000001</v>
      </c>
      <c r="V128" s="26">
        <v>0.66630999999999996</v>
      </c>
      <c r="W128" s="26">
        <v>0.22251000000000001</v>
      </c>
      <c r="X128" s="26">
        <v>0.66427999999999998</v>
      </c>
      <c r="Y128" s="26">
        <v>0.49157000000000001</v>
      </c>
      <c r="Z128" s="27">
        <v>0.60319999999999996</v>
      </c>
      <c r="AA128" s="8">
        <v>-0.21490999999999999</v>
      </c>
      <c r="AB128" s="8">
        <v>0.41692000000000001</v>
      </c>
      <c r="AC128" s="8">
        <v>0.63183999999999996</v>
      </c>
      <c r="AD128" s="13">
        <f xml:space="preserve"> stats_auc_gdsc1_TCELLS_RIGHTJOIN_3042[[#This Row],[AVG_AUC_LYMPH]]/stats_auc_gdsc1_TCELLS_RIGHTJOIN_3042[[#This Row],[AVG_AUC_SOLIDTUMORS_y]]</f>
        <v>0.65985059508736399</v>
      </c>
      <c r="AE128" s="8">
        <v>-2.3305899999999999</v>
      </c>
      <c r="AF128" s="20">
        <v>0.41692000000000001</v>
      </c>
      <c r="AG128" s="1">
        <v>0.66603000000000001</v>
      </c>
      <c r="AH128" s="1">
        <v>0.35893999999999998</v>
      </c>
      <c r="AI128" s="1">
        <v>0.26378000000000001</v>
      </c>
      <c r="AJ128" s="1">
        <v>0.65681</v>
      </c>
      <c r="AK128" s="1">
        <v>0.27450999999999998</v>
      </c>
      <c r="AL128" s="1">
        <v>6.9360000000000005E-2</v>
      </c>
      <c r="AM128" s="1">
        <v>0.53888999999999998</v>
      </c>
      <c r="AN128" s="1">
        <v>0.75617000000000001</v>
      </c>
      <c r="AO128"/>
      <c r="AP128"/>
      <c r="AQ128"/>
      <c r="AR128"/>
      <c r="AS128"/>
      <c r="AT128"/>
    </row>
    <row r="129" spans="1:46">
      <c r="A129" s="17" t="s">
        <v>22</v>
      </c>
      <c r="B129" s="6" t="s">
        <v>22</v>
      </c>
      <c r="C129" s="17" t="s">
        <v>1335</v>
      </c>
      <c r="D129" s="8">
        <v>-6.7169999999999994E-2</v>
      </c>
      <c r="E129" s="8">
        <v>0.58994999999999997</v>
      </c>
      <c r="F129" s="8">
        <v>0.65710999999999997</v>
      </c>
      <c r="G129" s="13">
        <f>stats_auc_gdsc1_TCELLS_RIGHTJOIN_3042[[#This Row],[AVG_AUC_LEUK]]/stats_auc_gdsc1_TCELLS_RIGHTJOIN_3042[[#This Row],[AVG_AUC_SOLIDTUMORS_x]]</f>
        <v>0.89779488974448718</v>
      </c>
      <c r="H129" s="8">
        <v>-2.1810700000000001</v>
      </c>
      <c r="I129" s="20">
        <v>4.512E-2</v>
      </c>
      <c r="J129" s="26">
        <v>0.40361000000000002</v>
      </c>
      <c r="K129" s="26">
        <v>0.43647000000000002</v>
      </c>
      <c r="L129" s="26">
        <v>0.54579999999999995</v>
      </c>
      <c r="M129" s="26">
        <v>0.85950000000000004</v>
      </c>
      <c r="N129" s="26">
        <v>0.63283</v>
      </c>
      <c r="O129" s="26">
        <v>0.58855000000000002</v>
      </c>
      <c r="R129" s="26">
        <v>0.55933999999999995</v>
      </c>
      <c r="S129" s="26">
        <v>0.63004000000000004</v>
      </c>
      <c r="T129" s="26">
        <v>0.52703999999999995</v>
      </c>
      <c r="V129" s="26">
        <v>0.63970000000000005</v>
      </c>
      <c r="W129" s="26">
        <v>0.51392000000000004</v>
      </c>
      <c r="X129" s="26">
        <v>0.78544000000000003</v>
      </c>
      <c r="Y129" s="26">
        <v>0.60626999999999998</v>
      </c>
      <c r="Z129" s="27">
        <v>0.54481000000000002</v>
      </c>
      <c r="AA129" s="8">
        <v>-3.2000000000000002E-3</v>
      </c>
      <c r="AB129" s="8">
        <v>0.65390999999999999</v>
      </c>
      <c r="AC129" s="8">
        <v>0.65710999999999997</v>
      </c>
      <c r="AD129" s="13">
        <f xml:space="preserve"> stats_auc_gdsc1_TCELLS_RIGHTJOIN_3042[[#This Row],[AVG_AUC_LYMPH]]/stats_auc_gdsc1_TCELLS_RIGHTJOIN_3042[[#This Row],[AVG_AUC_SOLIDTUMORS_y]]</f>
        <v>0.99513019129217328</v>
      </c>
      <c r="AE129" s="8">
        <v>-5.246E-2</v>
      </c>
      <c r="AF129" s="20">
        <v>0.65390999999999999</v>
      </c>
      <c r="AG129" s="1">
        <v>0.57589999999999997</v>
      </c>
      <c r="AH129" s="1">
        <v>0.88104000000000005</v>
      </c>
      <c r="AI129" s="1">
        <v>0.59928999999999999</v>
      </c>
      <c r="AJ129" s="1">
        <v>0.82394999999999996</v>
      </c>
      <c r="AK129" s="1">
        <v>0.60548999999999997</v>
      </c>
      <c r="AL129" s="1">
        <v>0.43041000000000001</v>
      </c>
      <c r="AM129" s="1">
        <v>0.70979999999999999</v>
      </c>
      <c r="AN129" s="1">
        <v>0.52739000000000003</v>
      </c>
      <c r="AO129"/>
      <c r="AP129"/>
      <c r="AQ129"/>
      <c r="AR129"/>
      <c r="AS129"/>
      <c r="AT129"/>
    </row>
    <row r="130" spans="1:46">
      <c r="A130" s="17" t="s">
        <v>22</v>
      </c>
      <c r="B130" s="6" t="s">
        <v>22</v>
      </c>
      <c r="C130" s="17" t="s">
        <v>512</v>
      </c>
      <c r="D130" s="8">
        <v>-7.8100000000000001E-3</v>
      </c>
      <c r="E130" s="8">
        <v>0.90058000000000005</v>
      </c>
      <c r="F130" s="8">
        <v>0.90839000000000003</v>
      </c>
      <c r="G130" s="13">
        <f>stats_auc_gdsc1_TCELLS_RIGHTJOIN_3042[[#This Row],[AVG_AUC_LEUK]]/stats_auc_gdsc1_TCELLS_RIGHTJOIN_3042[[#This Row],[AVG_AUC_SOLIDTUMORS_x]]</f>
        <v>0.99140237122821695</v>
      </c>
      <c r="H130" s="8">
        <v>-0.43295</v>
      </c>
      <c r="I130" s="20">
        <v>0.67069000000000001</v>
      </c>
      <c r="J130" s="26">
        <v>0.87097000000000002</v>
      </c>
      <c r="K130" s="26">
        <v>0.93594999999999995</v>
      </c>
      <c r="L130" s="26">
        <v>0.97460999999999998</v>
      </c>
      <c r="N130" s="26">
        <v>0.98656999999999995</v>
      </c>
      <c r="O130" s="26">
        <v>0.93403999999999998</v>
      </c>
      <c r="P130" s="26">
        <v>0.97550000000000003</v>
      </c>
      <c r="Q130" s="26">
        <v>0.78152999999999995</v>
      </c>
      <c r="R130" s="26">
        <v>0.96247000000000005</v>
      </c>
      <c r="S130" s="26">
        <v>0.98231000000000002</v>
      </c>
      <c r="T130" s="26">
        <v>0.84284000000000003</v>
      </c>
      <c r="U130" s="26">
        <v>0.98406000000000005</v>
      </c>
      <c r="V130" s="26">
        <v>0.85477999999999998</v>
      </c>
      <c r="W130" s="26">
        <v>0.78091999999999995</v>
      </c>
      <c r="X130" s="26">
        <v>0.84504000000000001</v>
      </c>
      <c r="Y130" s="26">
        <v>0.92739000000000005</v>
      </c>
      <c r="Z130" s="27">
        <v>0.80334000000000005</v>
      </c>
      <c r="AA130" s="8">
        <v>-2.9919999999999999E-2</v>
      </c>
      <c r="AB130" s="8">
        <v>0.87848000000000004</v>
      </c>
      <c r="AC130" s="8">
        <v>0.90839000000000003</v>
      </c>
      <c r="AD130" s="13">
        <f xml:space="preserve"> stats_auc_gdsc1_TCELLS_RIGHTJOIN_3042[[#This Row],[AVG_AUC_LYMPH]]/stats_auc_gdsc1_TCELLS_RIGHTJOIN_3042[[#This Row],[AVG_AUC_SOLIDTUMORS_y]]</f>
        <v>0.96707361375620604</v>
      </c>
      <c r="AE130" s="8">
        <v>-2.22776</v>
      </c>
      <c r="AF130" s="20">
        <v>0.87848000000000004</v>
      </c>
      <c r="AG130" s="1">
        <v>0.86758999999999997</v>
      </c>
      <c r="AH130" s="1">
        <v>0.90896999999999994</v>
      </c>
      <c r="AI130" s="1">
        <v>0.92181999999999997</v>
      </c>
      <c r="AJ130" s="1">
        <v>0.83392999999999995</v>
      </c>
      <c r="AK130" s="1">
        <v>0.88075999999999999</v>
      </c>
      <c r="AL130" s="1">
        <v>0.86287999999999998</v>
      </c>
      <c r="AN130" s="1">
        <v>0.86250000000000004</v>
      </c>
      <c r="AO130"/>
      <c r="AP130"/>
      <c r="AQ130"/>
      <c r="AR130"/>
      <c r="AS130"/>
      <c r="AT130"/>
    </row>
    <row r="131" spans="1:46">
      <c r="A131" s="17" t="s">
        <v>1135</v>
      </c>
      <c r="B131" s="6" t="s">
        <v>58</v>
      </c>
      <c r="C131" s="17" t="s">
        <v>1536</v>
      </c>
      <c r="D131" s="8">
        <v>0.13191</v>
      </c>
      <c r="E131" s="8">
        <v>0.78300999999999998</v>
      </c>
      <c r="F131" s="8">
        <v>0.65110000000000001</v>
      </c>
      <c r="G131" s="13">
        <f>stats_auc_gdsc1_TCELLS_RIGHTJOIN_3042[[#This Row],[AVG_AUC_LEUK]]/stats_auc_gdsc1_TCELLS_RIGHTJOIN_3042[[#This Row],[AVG_AUC_SOLIDTUMORS_x]]</f>
        <v>1.202595607433574</v>
      </c>
      <c r="H131" s="8">
        <v>2.71556</v>
      </c>
      <c r="I131" s="20">
        <v>1.712E-2</v>
      </c>
      <c r="J131" s="26">
        <v>0.82645000000000002</v>
      </c>
      <c r="K131" s="26">
        <v>0.79035</v>
      </c>
      <c r="L131" s="26">
        <v>0.61512</v>
      </c>
      <c r="O131" s="26">
        <v>0.86719000000000002</v>
      </c>
      <c r="P131" s="26">
        <v>0.83350999999999997</v>
      </c>
      <c r="Q131" s="26">
        <v>0.28994999999999999</v>
      </c>
      <c r="R131" s="26">
        <v>0.92551000000000005</v>
      </c>
      <c r="S131" s="26">
        <v>0.96928000000000003</v>
      </c>
      <c r="T131" s="26">
        <v>0.57955000000000001</v>
      </c>
      <c r="U131" s="26">
        <v>0.93884999999999996</v>
      </c>
      <c r="V131" s="26">
        <v>0.78373000000000004</v>
      </c>
      <c r="Y131" s="26">
        <v>0.79544000000000004</v>
      </c>
      <c r="Z131" s="27">
        <v>0.88515999999999995</v>
      </c>
      <c r="AA131" s="8">
        <v>0.11840000000000001</v>
      </c>
      <c r="AB131" s="8">
        <v>0.76949999999999996</v>
      </c>
      <c r="AC131" s="8">
        <v>0.65110000000000001</v>
      </c>
      <c r="AD131" s="13">
        <f xml:space="preserve"> stats_auc_gdsc1_TCELLS_RIGHTJOIN_3042[[#This Row],[AVG_AUC_LYMPH]]/stats_auc_gdsc1_TCELLS_RIGHTJOIN_3042[[#This Row],[AVG_AUC_SOLIDTUMORS_y]]</f>
        <v>1.1818461065888495</v>
      </c>
      <c r="AE131" s="8">
        <v>4.2567500000000003</v>
      </c>
      <c r="AF131" s="20">
        <v>0.76949999999999996</v>
      </c>
      <c r="AG131" s="1">
        <v>0.86207999999999996</v>
      </c>
      <c r="AH131" s="1">
        <v>0.78435999999999995</v>
      </c>
      <c r="AI131" s="1">
        <v>0.79384999999999994</v>
      </c>
      <c r="AJ131" s="1">
        <v>0.65042</v>
      </c>
      <c r="AK131" s="1">
        <v>0.82752000000000003</v>
      </c>
      <c r="AL131" s="1">
        <v>0.74094000000000004</v>
      </c>
      <c r="AN131" s="1">
        <v>0.81989999999999996</v>
      </c>
      <c r="AO131"/>
      <c r="AP131"/>
      <c r="AQ131"/>
      <c r="AR131"/>
      <c r="AS131"/>
      <c r="AT131"/>
    </row>
    <row r="132" spans="1:46">
      <c r="A132" s="17" t="s">
        <v>1135</v>
      </c>
      <c r="B132" s="6" t="s">
        <v>58</v>
      </c>
      <c r="C132" s="17" t="s">
        <v>1136</v>
      </c>
      <c r="D132" s="8">
        <v>-0.39141999999999999</v>
      </c>
      <c r="E132" s="8">
        <v>0.28944999999999999</v>
      </c>
      <c r="F132" s="8">
        <v>0.68086999999999998</v>
      </c>
      <c r="G132" s="13">
        <f>stats_auc_gdsc1_TCELLS_RIGHTJOIN_3042[[#This Row],[AVG_AUC_LEUK]]/stats_auc_gdsc1_TCELLS_RIGHTJOIN_3042[[#This Row],[AVG_AUC_SOLIDTUMORS_x]]</f>
        <v>0.42511786390941003</v>
      </c>
      <c r="H132" s="8">
        <v>-12.52327</v>
      </c>
      <c r="I132" s="20">
        <v>0</v>
      </c>
      <c r="J132" s="26">
        <v>0.17322000000000001</v>
      </c>
      <c r="K132" s="26">
        <v>0.17863000000000001</v>
      </c>
      <c r="L132" s="26">
        <v>0.29215999999999998</v>
      </c>
      <c r="M132" s="26">
        <v>0.60711000000000004</v>
      </c>
      <c r="N132" s="26">
        <v>0.32086999999999999</v>
      </c>
      <c r="O132" s="26">
        <v>0.27928999999999998</v>
      </c>
      <c r="P132" s="26">
        <v>0.47091</v>
      </c>
      <c r="R132" s="26">
        <v>0.25712000000000002</v>
      </c>
      <c r="S132" s="26">
        <v>0.37694</v>
      </c>
      <c r="T132" s="26">
        <v>0.17227999999999999</v>
      </c>
      <c r="V132" s="26">
        <v>0.25541999999999998</v>
      </c>
      <c r="W132" s="26">
        <v>0.18526000000000001</v>
      </c>
      <c r="X132" s="26">
        <v>0.30009000000000002</v>
      </c>
      <c r="Y132" s="26">
        <v>0.36749999999999999</v>
      </c>
      <c r="Z132" s="27">
        <v>0.21073</v>
      </c>
      <c r="AA132" s="8">
        <v>-0.36395</v>
      </c>
      <c r="AB132" s="8">
        <v>0.31692999999999999</v>
      </c>
      <c r="AC132" s="8">
        <v>0.68086999999999998</v>
      </c>
      <c r="AD132" s="13">
        <f xml:space="preserve"> stats_auc_gdsc1_TCELLS_RIGHTJOIN_3042[[#This Row],[AVG_AUC_LYMPH]]/stats_auc_gdsc1_TCELLS_RIGHTJOIN_3042[[#This Row],[AVG_AUC_SOLIDTUMORS_y]]</f>
        <v>0.46547799139336438</v>
      </c>
      <c r="AE132" s="8">
        <v>-6.2940199999999997</v>
      </c>
      <c r="AF132" s="20">
        <v>0.31692999999999999</v>
      </c>
      <c r="AG132" s="1">
        <v>0.18368000000000001</v>
      </c>
      <c r="AH132" s="1">
        <v>0.51241000000000003</v>
      </c>
      <c r="AI132" s="1">
        <v>0.29475000000000001</v>
      </c>
      <c r="AJ132" s="1">
        <v>0.25281999999999999</v>
      </c>
      <c r="AK132" s="1">
        <v>0.51841999999999999</v>
      </c>
      <c r="AL132" s="1">
        <v>0.12798000000000001</v>
      </c>
      <c r="AM132" s="1">
        <v>0.33073999999999998</v>
      </c>
      <c r="AN132" s="1">
        <v>0.18135999999999999</v>
      </c>
      <c r="AO132"/>
      <c r="AP132"/>
      <c r="AQ132"/>
      <c r="AR132"/>
      <c r="AS132"/>
      <c r="AT132"/>
    </row>
    <row r="133" spans="1:46">
      <c r="A133" s="17" t="s">
        <v>1135</v>
      </c>
      <c r="B133" s="6" t="s">
        <v>58</v>
      </c>
      <c r="C133" s="17" t="s">
        <v>1471</v>
      </c>
      <c r="D133" s="8">
        <v>0.22167000000000001</v>
      </c>
      <c r="E133" s="8">
        <v>0.94577999999999995</v>
      </c>
      <c r="F133" s="8">
        <v>0.72411000000000003</v>
      </c>
      <c r="G133" s="13">
        <f>stats_auc_gdsc1_TCELLS_RIGHTJOIN_3042[[#This Row],[AVG_AUC_LEUK]]/stats_auc_gdsc1_TCELLS_RIGHTJOIN_3042[[#This Row],[AVG_AUC_SOLIDTUMORS_x]]</f>
        <v>1.3061275220615651</v>
      </c>
      <c r="H133" s="8">
        <v>16.65418</v>
      </c>
      <c r="I133" s="20">
        <v>0</v>
      </c>
      <c r="J133" s="26">
        <v>0.97433000000000003</v>
      </c>
      <c r="K133" s="26">
        <v>0.94459000000000004</v>
      </c>
      <c r="L133" s="26">
        <v>0.98740000000000006</v>
      </c>
      <c r="N133" s="26">
        <v>0.97641999999999995</v>
      </c>
      <c r="O133" s="26">
        <v>0.98909999999999998</v>
      </c>
      <c r="P133" s="26">
        <v>0.98397000000000001</v>
      </c>
      <c r="Q133" s="26">
        <v>0.94291000000000003</v>
      </c>
      <c r="R133" s="26">
        <v>0.96170999999999995</v>
      </c>
      <c r="S133" s="26">
        <v>0.89158000000000004</v>
      </c>
      <c r="T133" s="26">
        <v>0.96162000000000003</v>
      </c>
      <c r="U133" s="26">
        <v>0.98899999999999999</v>
      </c>
      <c r="V133" s="26">
        <v>0.95738999999999996</v>
      </c>
      <c r="W133" s="26">
        <v>0.94998000000000005</v>
      </c>
      <c r="X133" s="26">
        <v>0.81864000000000003</v>
      </c>
      <c r="Y133" s="26">
        <v>0.97097</v>
      </c>
      <c r="Z133" s="27">
        <v>0.90234000000000003</v>
      </c>
      <c r="AA133" s="8">
        <v>3.8600000000000002E-2</v>
      </c>
      <c r="AB133" s="8">
        <v>0.76271</v>
      </c>
      <c r="AC133" s="8">
        <v>0.72411000000000003</v>
      </c>
      <c r="AD133" s="13">
        <f xml:space="preserve"> stats_auc_gdsc1_TCELLS_RIGHTJOIN_3042[[#This Row],[AVG_AUC_LYMPH]]/stats_auc_gdsc1_TCELLS_RIGHTJOIN_3042[[#This Row],[AVG_AUC_SOLIDTUMORS_y]]</f>
        <v>1.0533068180248857</v>
      </c>
      <c r="AE133" s="8">
        <v>0.70223999999999998</v>
      </c>
      <c r="AF133" s="20">
        <v>0.76271</v>
      </c>
      <c r="AG133" s="1">
        <v>0.87633000000000005</v>
      </c>
      <c r="AH133" s="1">
        <v>0.87524000000000002</v>
      </c>
      <c r="AI133" s="1">
        <v>0.89061000000000001</v>
      </c>
      <c r="AJ133" s="1">
        <v>0.80676999999999999</v>
      </c>
      <c r="AK133" s="1">
        <v>0.75297999999999998</v>
      </c>
      <c r="AL133" s="1">
        <v>0.52415</v>
      </c>
      <c r="AN133" s="1">
        <v>0.72650000000000003</v>
      </c>
      <c r="AO133"/>
      <c r="AP133"/>
      <c r="AQ133"/>
      <c r="AR133"/>
      <c r="AS133"/>
      <c r="AT133"/>
    </row>
    <row r="134" spans="1:46">
      <c r="A134" s="17" t="s">
        <v>126</v>
      </c>
      <c r="B134" s="6" t="s">
        <v>117</v>
      </c>
      <c r="C134" s="17" t="s">
        <v>127</v>
      </c>
      <c r="D134" s="8">
        <v>8.77E-3</v>
      </c>
      <c r="E134" s="8">
        <v>0.98067000000000004</v>
      </c>
      <c r="F134" s="8">
        <v>0.97189999999999999</v>
      </c>
      <c r="G134" s="13">
        <f>stats_auc_gdsc1_TCELLS_RIGHTJOIN_3042[[#This Row],[AVG_AUC_LEUK]]/stats_auc_gdsc1_TCELLS_RIGHTJOIN_3042[[#This Row],[AVG_AUC_SOLIDTUMORS_x]]</f>
        <v>1.0090235620948658</v>
      </c>
      <c r="H134" s="8">
        <v>3.8691800000000001</v>
      </c>
      <c r="I134" s="20">
        <v>1.1299999999999999E-3</v>
      </c>
      <c r="J134" s="26">
        <v>0.98451999999999995</v>
      </c>
      <c r="K134" s="26">
        <v>0.97121999999999997</v>
      </c>
      <c r="L134" s="26">
        <v>0.98841999999999997</v>
      </c>
      <c r="M134" s="26">
        <v>0.98219999999999996</v>
      </c>
      <c r="N134" s="26">
        <v>0.98819000000000001</v>
      </c>
      <c r="O134" s="26">
        <v>0.98675999999999997</v>
      </c>
      <c r="P134" s="26">
        <v>0.95775999999999994</v>
      </c>
      <c r="R134" s="26">
        <v>0.97789000000000004</v>
      </c>
      <c r="S134" s="26">
        <v>0.98511000000000004</v>
      </c>
      <c r="T134" s="26">
        <v>0.98035000000000005</v>
      </c>
      <c r="U134" s="26">
        <v>0.96304999999999996</v>
      </c>
      <c r="V134" s="26">
        <v>0.98019000000000001</v>
      </c>
      <c r="W134" s="26">
        <v>0.98075999999999997</v>
      </c>
      <c r="X134" s="26">
        <v>0.98085999999999995</v>
      </c>
      <c r="Y134" s="26">
        <v>0.98323000000000005</v>
      </c>
      <c r="Z134" s="27">
        <v>0.99090999999999996</v>
      </c>
      <c r="AA134" s="8">
        <v>5.7099999999999998E-3</v>
      </c>
      <c r="AB134" s="8">
        <v>0.97760999999999998</v>
      </c>
      <c r="AC134" s="8">
        <v>0.97189999999999999</v>
      </c>
      <c r="AD134" s="13">
        <f xml:space="preserve"> stats_auc_gdsc1_TCELLS_RIGHTJOIN_3042[[#This Row],[AVG_AUC_LYMPH]]/stats_auc_gdsc1_TCELLS_RIGHTJOIN_3042[[#This Row],[AVG_AUC_SOLIDTUMORS_y]]</f>
        <v>1.0058750900298385</v>
      </c>
      <c r="AE134" s="8">
        <v>0.83176000000000005</v>
      </c>
      <c r="AF134" s="20">
        <v>0.97760999999999998</v>
      </c>
      <c r="AG134" s="1">
        <v>0.98997999999999997</v>
      </c>
      <c r="AH134" s="1">
        <v>0.97874000000000005</v>
      </c>
      <c r="AI134" s="1">
        <v>0.95416000000000001</v>
      </c>
      <c r="AJ134" s="1">
        <v>0.99092000000000002</v>
      </c>
      <c r="AK134" s="1">
        <v>0.99107000000000001</v>
      </c>
      <c r="AL134" s="1">
        <v>0.94974000000000003</v>
      </c>
      <c r="AM134" s="1">
        <v>0.99143000000000003</v>
      </c>
      <c r="AN134" s="1">
        <v>0.98721999999999999</v>
      </c>
      <c r="AO134"/>
      <c r="AP134"/>
      <c r="AQ134"/>
      <c r="AR134"/>
      <c r="AS134"/>
      <c r="AT134"/>
    </row>
    <row r="135" spans="1:46">
      <c r="A135" s="17" t="s">
        <v>149</v>
      </c>
      <c r="B135" s="6" t="s">
        <v>150</v>
      </c>
      <c r="C135" s="17" t="s">
        <v>151</v>
      </c>
      <c r="D135" s="8">
        <v>4.3970000000000002E-2</v>
      </c>
      <c r="E135" s="8">
        <v>0.95330999999999999</v>
      </c>
      <c r="F135" s="8">
        <v>0.90934000000000004</v>
      </c>
      <c r="G135" s="13">
        <f>stats_auc_gdsc1_TCELLS_RIGHTJOIN_3042[[#This Row],[AVG_AUC_LEUK]]/stats_auc_gdsc1_TCELLS_RIGHTJOIN_3042[[#This Row],[AVG_AUC_SOLIDTUMORS_x]]</f>
        <v>1.0483537510722061</v>
      </c>
      <c r="H135" s="8">
        <v>2.6689699999999998</v>
      </c>
      <c r="I135" s="20">
        <v>1.6969999999999999E-2</v>
      </c>
      <c r="J135" s="26">
        <v>0.98541000000000001</v>
      </c>
      <c r="K135" s="26">
        <v>0.98602999999999996</v>
      </c>
      <c r="L135" s="26">
        <v>0.74387999999999999</v>
      </c>
      <c r="M135" s="26">
        <v>0.98923000000000005</v>
      </c>
      <c r="N135" s="26">
        <v>0.99085000000000001</v>
      </c>
      <c r="O135" s="26">
        <v>0.98446</v>
      </c>
      <c r="R135" s="26">
        <v>0.98157000000000005</v>
      </c>
      <c r="S135" s="26">
        <v>0.91225999999999996</v>
      </c>
      <c r="T135" s="26">
        <v>0.94711999999999996</v>
      </c>
      <c r="V135" s="26">
        <v>0.96677999999999997</v>
      </c>
      <c r="W135" s="26">
        <v>0.96974000000000005</v>
      </c>
      <c r="X135" s="26">
        <v>0.94066000000000005</v>
      </c>
      <c r="Y135" s="26">
        <v>0.97311000000000003</v>
      </c>
      <c r="Z135" s="27">
        <v>0.97711000000000003</v>
      </c>
      <c r="AA135" s="8">
        <v>7.0970000000000005E-2</v>
      </c>
      <c r="AB135" s="8">
        <v>0.98031000000000001</v>
      </c>
      <c r="AC135" s="8">
        <v>0.90934000000000004</v>
      </c>
      <c r="AD135" s="13">
        <f xml:space="preserve"> stats_auc_gdsc1_TCELLS_RIGHTJOIN_3042[[#This Row],[AVG_AUC_LYMPH]]/stats_auc_gdsc1_TCELLS_RIGHTJOIN_3042[[#This Row],[AVG_AUC_SOLIDTUMORS_y]]</f>
        <v>1.0780456155013527</v>
      </c>
      <c r="AE135" s="8">
        <v>10.671659999999999</v>
      </c>
      <c r="AF135" s="20">
        <v>0.98031000000000001</v>
      </c>
      <c r="AG135" s="1">
        <v>0.95147999999999999</v>
      </c>
      <c r="AH135" s="1">
        <v>0.98946000000000001</v>
      </c>
      <c r="AI135" s="1">
        <v>0.96096000000000004</v>
      </c>
      <c r="AJ135" s="1">
        <v>0.99031999999999998</v>
      </c>
      <c r="AK135" s="1">
        <v>0.99128000000000005</v>
      </c>
      <c r="AL135" s="1">
        <v>0.95872000000000002</v>
      </c>
      <c r="AM135" s="1">
        <v>0.98517999999999994</v>
      </c>
      <c r="AN135" s="1">
        <v>0.98624000000000001</v>
      </c>
      <c r="AO135"/>
      <c r="AP135"/>
      <c r="AQ135"/>
      <c r="AR135"/>
      <c r="AS135"/>
      <c r="AT135"/>
    </row>
    <row r="136" spans="1:46">
      <c r="A136" s="17" t="s">
        <v>102</v>
      </c>
      <c r="B136" s="6" t="s">
        <v>150</v>
      </c>
      <c r="C136" s="17" t="s">
        <v>479</v>
      </c>
      <c r="D136" s="8">
        <v>9.4699999999999993E-3</v>
      </c>
      <c r="E136" s="8">
        <v>0.88773000000000002</v>
      </c>
      <c r="F136" s="8">
        <v>0.87826000000000004</v>
      </c>
      <c r="G136" s="13">
        <f>stats_auc_gdsc1_TCELLS_RIGHTJOIN_3042[[#This Row],[AVG_AUC_LEUK]]/stats_auc_gdsc1_TCELLS_RIGHTJOIN_3042[[#This Row],[AVG_AUC_SOLIDTUMORS_x]]</f>
        <v>1.0107826839432514</v>
      </c>
      <c r="H136" s="8">
        <v>0.28427000000000002</v>
      </c>
      <c r="I136" s="20">
        <v>0.77952999999999995</v>
      </c>
      <c r="J136" s="26">
        <v>0.99343999999999999</v>
      </c>
      <c r="K136" s="26">
        <v>0.98634999999999995</v>
      </c>
      <c r="L136" s="26">
        <v>0.64488999999999996</v>
      </c>
      <c r="M136" s="26">
        <v>0.87990999999999997</v>
      </c>
      <c r="N136" s="26">
        <v>0.99007000000000001</v>
      </c>
      <c r="O136" s="26">
        <v>0.95230999999999999</v>
      </c>
      <c r="P136" s="26">
        <v>0.97058</v>
      </c>
      <c r="Q136" s="26">
        <v>0.98531999999999997</v>
      </c>
      <c r="R136" s="26">
        <v>0.95126999999999995</v>
      </c>
      <c r="S136" s="26">
        <v>0.97185999999999995</v>
      </c>
      <c r="T136" s="26">
        <v>0.78064999999999996</v>
      </c>
      <c r="U136" s="26">
        <v>0.97540000000000004</v>
      </c>
      <c r="V136" s="26">
        <v>0.88609000000000004</v>
      </c>
      <c r="W136" s="26">
        <v>0.96384999999999998</v>
      </c>
      <c r="X136" s="26">
        <v>0.46096999999999999</v>
      </c>
      <c r="Y136" s="26">
        <v>0.90071000000000001</v>
      </c>
      <c r="Z136" s="27">
        <v>0.82757999999999998</v>
      </c>
      <c r="AA136" s="8">
        <v>-4.829E-2</v>
      </c>
      <c r="AB136" s="8">
        <v>0.82996999999999999</v>
      </c>
      <c r="AC136" s="8">
        <v>0.87826000000000004</v>
      </c>
      <c r="AD136" s="13">
        <f xml:space="preserve"> stats_auc_gdsc1_TCELLS_RIGHTJOIN_3042[[#This Row],[AVG_AUC_LYMPH]]/stats_auc_gdsc1_TCELLS_RIGHTJOIN_3042[[#This Row],[AVG_AUC_SOLIDTUMORS_y]]</f>
        <v>0.94501628219433875</v>
      </c>
      <c r="AE136" s="8">
        <v>-2.1603500000000002</v>
      </c>
      <c r="AF136" s="20">
        <v>0.82996999999999999</v>
      </c>
      <c r="AG136" s="1">
        <v>0.85782999999999998</v>
      </c>
      <c r="AH136" s="1">
        <v>0.81950999999999996</v>
      </c>
      <c r="AI136" s="1">
        <v>0.91564999999999996</v>
      </c>
      <c r="AJ136" s="1">
        <v>0.88693</v>
      </c>
      <c r="AK136" s="1">
        <v>0.84255999999999998</v>
      </c>
      <c r="AL136" s="1">
        <v>0.80120000000000002</v>
      </c>
      <c r="AM136" s="1">
        <v>0.74170999999999998</v>
      </c>
      <c r="AN136" s="1">
        <v>0.80225999999999997</v>
      </c>
      <c r="AO136"/>
      <c r="AP136"/>
      <c r="AQ136"/>
      <c r="AR136"/>
      <c r="AS136"/>
      <c r="AT136"/>
    </row>
    <row r="137" spans="1:46">
      <c r="A137" s="17" t="s">
        <v>102</v>
      </c>
      <c r="B137" s="6" t="s">
        <v>103</v>
      </c>
      <c r="C137" s="17" t="s">
        <v>912</v>
      </c>
      <c r="D137" s="8">
        <v>4.4339999999999997E-2</v>
      </c>
      <c r="E137" s="8">
        <v>0.82737000000000005</v>
      </c>
      <c r="F137" s="8">
        <v>0.78303</v>
      </c>
      <c r="G137" s="13">
        <f>stats_auc_gdsc1_TCELLS_RIGHTJOIN_3042[[#This Row],[AVG_AUC_LEUK]]/stats_auc_gdsc1_TCELLS_RIGHTJOIN_3042[[#This Row],[AVG_AUC_SOLIDTUMORS_x]]</f>
        <v>1.0566261829048695</v>
      </c>
      <c r="H137" s="8">
        <v>1.7195800000000001</v>
      </c>
      <c r="I137" s="20">
        <v>0.10482</v>
      </c>
      <c r="J137" s="26">
        <v>0.79157999999999995</v>
      </c>
      <c r="K137" s="26">
        <v>0.81533</v>
      </c>
      <c r="L137" s="26">
        <v>0.55764999999999998</v>
      </c>
      <c r="M137" s="26">
        <v>0.98394999999999999</v>
      </c>
      <c r="N137" s="26">
        <v>0.80771999999999999</v>
      </c>
      <c r="O137" s="26">
        <v>0.92193000000000003</v>
      </c>
      <c r="R137" s="26">
        <v>0.86812</v>
      </c>
      <c r="S137" s="26">
        <v>0.82843999999999995</v>
      </c>
      <c r="T137" s="26">
        <v>0.93254999999999999</v>
      </c>
      <c r="V137" s="26">
        <v>0.81215000000000004</v>
      </c>
      <c r="W137" s="26">
        <v>0.77742999999999995</v>
      </c>
      <c r="X137" s="26">
        <v>0.79991999999999996</v>
      </c>
      <c r="Y137" s="26">
        <v>0.80174999999999996</v>
      </c>
      <c r="Z137" s="27">
        <v>0.90178000000000003</v>
      </c>
      <c r="AA137" s="8">
        <v>0.10927000000000001</v>
      </c>
      <c r="AB137" s="8">
        <v>0.89229999999999998</v>
      </c>
      <c r="AC137" s="8">
        <v>0.78303</v>
      </c>
      <c r="AD137" s="13">
        <f xml:space="preserve"> stats_auc_gdsc1_TCELLS_RIGHTJOIN_3042[[#This Row],[AVG_AUC_LYMPH]]/stats_auc_gdsc1_TCELLS_RIGHTJOIN_3042[[#This Row],[AVG_AUC_SOLIDTUMORS_y]]</f>
        <v>1.1395476546237053</v>
      </c>
      <c r="AE137" s="8">
        <v>4.4718200000000001</v>
      </c>
      <c r="AF137" s="20">
        <v>0.89229999999999998</v>
      </c>
      <c r="AG137" s="1">
        <v>0.81027000000000005</v>
      </c>
      <c r="AH137" s="1">
        <v>0.97185999999999995</v>
      </c>
      <c r="AI137" s="1">
        <v>0.88434999999999997</v>
      </c>
      <c r="AJ137" s="1">
        <v>0.91234000000000004</v>
      </c>
      <c r="AK137" s="1">
        <v>0.81981000000000004</v>
      </c>
      <c r="AL137" s="1">
        <v>0.82287999999999994</v>
      </c>
      <c r="AM137" s="1">
        <v>0.96823000000000004</v>
      </c>
      <c r="AN137" s="1">
        <v>0.86663000000000001</v>
      </c>
      <c r="AO137"/>
      <c r="AP137"/>
      <c r="AQ137"/>
      <c r="AR137"/>
      <c r="AS137"/>
      <c r="AT137"/>
    </row>
    <row r="138" spans="1:46">
      <c r="A138" s="17" t="s">
        <v>102</v>
      </c>
      <c r="B138" s="6" t="s">
        <v>103</v>
      </c>
      <c r="C138" s="17" t="s">
        <v>104</v>
      </c>
      <c r="D138" s="8">
        <v>1.457E-2</v>
      </c>
      <c r="E138" s="8">
        <v>0.98434999999999995</v>
      </c>
      <c r="F138" s="8">
        <v>0.96979000000000004</v>
      </c>
      <c r="G138" s="13">
        <f>stats_auc_gdsc1_TCELLS_RIGHTJOIN_3042[[#This Row],[AVG_AUC_LEUK]]/stats_auc_gdsc1_TCELLS_RIGHTJOIN_3042[[#This Row],[AVG_AUC_SOLIDTUMORS_x]]</f>
        <v>1.0150135596366223</v>
      </c>
      <c r="H138" s="8">
        <v>7.7571899999999996</v>
      </c>
      <c r="I138" s="20">
        <v>0</v>
      </c>
      <c r="J138" s="26">
        <v>0.99263000000000001</v>
      </c>
      <c r="K138" s="26">
        <v>0.99133000000000004</v>
      </c>
      <c r="L138" s="26">
        <v>0.98470999999999997</v>
      </c>
      <c r="M138" s="26">
        <v>0.98923000000000005</v>
      </c>
      <c r="N138" s="26">
        <v>0.99031999999999998</v>
      </c>
      <c r="O138" s="26">
        <v>0.97430000000000005</v>
      </c>
      <c r="R138" s="26">
        <v>0.98836999999999997</v>
      </c>
      <c r="S138" s="26">
        <v>0.98407999999999995</v>
      </c>
      <c r="T138" s="26">
        <v>0.97785</v>
      </c>
      <c r="V138" s="26">
        <v>0.98824000000000001</v>
      </c>
      <c r="W138" s="26">
        <v>0.97202</v>
      </c>
      <c r="X138" s="26">
        <v>0.98277999999999999</v>
      </c>
      <c r="Y138" s="26">
        <v>0.97855999999999999</v>
      </c>
      <c r="Z138" s="27">
        <v>0.98075999999999997</v>
      </c>
      <c r="AA138" s="8">
        <v>1.0500000000000001E-2</v>
      </c>
      <c r="AB138" s="8">
        <v>0.98028000000000004</v>
      </c>
      <c r="AC138" s="8">
        <v>0.96979000000000004</v>
      </c>
      <c r="AD138" s="13">
        <f xml:space="preserve"> stats_auc_gdsc1_TCELLS_RIGHTJOIN_3042[[#This Row],[AVG_AUC_LYMPH]]/stats_auc_gdsc1_TCELLS_RIGHTJOIN_3042[[#This Row],[AVG_AUC_SOLIDTUMORS_y]]</f>
        <v>1.0108167747656709</v>
      </c>
      <c r="AE138" s="8">
        <v>1.7296400000000001</v>
      </c>
      <c r="AF138" s="20">
        <v>0.98028000000000004</v>
      </c>
      <c r="AG138" s="1">
        <v>0.99014999999999997</v>
      </c>
      <c r="AH138" s="1">
        <v>0.98877999999999999</v>
      </c>
      <c r="AI138" s="1">
        <v>0.95321</v>
      </c>
      <c r="AJ138" s="1">
        <v>0.99107999999999996</v>
      </c>
      <c r="AK138" s="1">
        <v>0.99131999999999998</v>
      </c>
      <c r="AL138" s="1">
        <v>0.96233000000000002</v>
      </c>
      <c r="AM138" s="1">
        <v>0.99221999999999999</v>
      </c>
      <c r="AN138" s="1">
        <v>0.98304000000000002</v>
      </c>
      <c r="AO138"/>
      <c r="AP138"/>
      <c r="AQ138"/>
      <c r="AR138"/>
      <c r="AS138"/>
      <c r="AT138"/>
    </row>
    <row r="139" spans="1:46">
      <c r="A139" s="17" t="s">
        <v>22</v>
      </c>
      <c r="B139" s="6" t="s">
        <v>22</v>
      </c>
      <c r="C139" s="17" t="s">
        <v>478</v>
      </c>
      <c r="D139" s="8">
        <v>7.5199999999999998E-3</v>
      </c>
      <c r="E139" s="8">
        <v>0.98416000000000003</v>
      </c>
      <c r="F139" s="8">
        <v>0.97663999999999995</v>
      </c>
      <c r="G139" s="13">
        <f>stats_auc_gdsc1_TCELLS_RIGHTJOIN_3042[[#This Row],[AVG_AUC_LEUK]]/stats_auc_gdsc1_TCELLS_RIGHTJOIN_3042[[#This Row],[AVG_AUC_SOLIDTUMORS_x]]</f>
        <v>1.0076998689384011</v>
      </c>
      <c r="H139" s="8">
        <v>3.5185599999999999</v>
      </c>
      <c r="I139" s="20">
        <v>2.2300000000000002E-3</v>
      </c>
      <c r="J139" s="26">
        <v>0.99319000000000002</v>
      </c>
      <c r="K139" s="26">
        <v>0.97519999999999996</v>
      </c>
      <c r="L139" s="26">
        <v>0.98855999999999999</v>
      </c>
      <c r="M139" s="26">
        <v>0.98185999999999996</v>
      </c>
      <c r="O139" s="26">
        <v>0.99</v>
      </c>
      <c r="R139" s="26">
        <v>0.98643000000000003</v>
      </c>
      <c r="S139" s="26">
        <v>0.97221999999999997</v>
      </c>
      <c r="T139" s="26">
        <v>0.98340000000000005</v>
      </c>
      <c r="V139" s="26">
        <v>0.98962000000000006</v>
      </c>
      <c r="W139" s="26">
        <v>0.98704000000000003</v>
      </c>
      <c r="X139" s="26">
        <v>0.96902999999999995</v>
      </c>
      <c r="Y139" s="26">
        <v>0.98426000000000002</v>
      </c>
      <c r="Z139" s="27">
        <v>0.98819000000000001</v>
      </c>
      <c r="AA139" s="8">
        <v>9.2099999999999994E-3</v>
      </c>
      <c r="AB139" s="8">
        <v>0.98585</v>
      </c>
      <c r="AC139" s="8">
        <v>0.97663999999999995</v>
      </c>
      <c r="AD139" s="13">
        <f xml:space="preserve"> stats_auc_gdsc1_TCELLS_RIGHTJOIN_3042[[#This Row],[AVG_AUC_LYMPH]]/stats_auc_gdsc1_TCELLS_RIGHTJOIN_3042[[#This Row],[AVG_AUC_SOLIDTUMORS_y]]</f>
        <v>1.0094302916120577</v>
      </c>
      <c r="AE139" s="8">
        <v>4.5801600000000002</v>
      </c>
      <c r="AF139" s="20">
        <v>0.98585</v>
      </c>
      <c r="AG139" s="1">
        <v>0.98917999999999995</v>
      </c>
      <c r="AH139" s="1">
        <v>0.98667000000000005</v>
      </c>
      <c r="AI139" s="1">
        <v>0.97609999999999997</v>
      </c>
      <c r="AJ139" s="1">
        <v>0.99048000000000003</v>
      </c>
      <c r="AK139" s="1">
        <v>0.98911000000000004</v>
      </c>
      <c r="AL139" s="1">
        <v>0.98416999999999999</v>
      </c>
      <c r="AM139" s="1">
        <v>0.98729999999999996</v>
      </c>
      <c r="AN139" s="1">
        <v>0.98711000000000004</v>
      </c>
      <c r="AO139"/>
      <c r="AP139"/>
      <c r="AQ139"/>
      <c r="AR139"/>
      <c r="AS139"/>
      <c r="AT139"/>
    </row>
    <row r="140" spans="1:46">
      <c r="A140" s="17" t="s">
        <v>165</v>
      </c>
      <c r="B140" s="6" t="s">
        <v>67</v>
      </c>
      <c r="C140" s="17" t="s">
        <v>166</v>
      </c>
      <c r="D140" s="8">
        <v>-0.25792999999999999</v>
      </c>
      <c r="E140" s="8">
        <v>0.61634</v>
      </c>
      <c r="F140" s="8">
        <v>0.87427999999999995</v>
      </c>
      <c r="G140" s="13">
        <f>stats_auc_gdsc1_TCELLS_RIGHTJOIN_3042[[#This Row],[AVG_AUC_LEUK]]/stats_auc_gdsc1_TCELLS_RIGHTJOIN_3042[[#This Row],[AVG_AUC_SOLIDTUMORS_x]]</f>
        <v>0.70496865992588187</v>
      </c>
      <c r="H140" s="8">
        <v>-6.4515599999999997</v>
      </c>
      <c r="I140" s="20">
        <v>1.0000000000000001E-5</v>
      </c>
      <c r="J140" s="26">
        <v>0.57196000000000002</v>
      </c>
      <c r="K140" s="26">
        <v>0.28169</v>
      </c>
      <c r="L140" s="26">
        <v>0.52283000000000002</v>
      </c>
      <c r="M140" s="26">
        <v>0.86156999999999995</v>
      </c>
      <c r="N140" s="26">
        <v>0.71477000000000002</v>
      </c>
      <c r="O140" s="26">
        <v>0.52251000000000003</v>
      </c>
      <c r="P140" s="26">
        <v>0.73033999999999999</v>
      </c>
      <c r="R140" s="26">
        <v>0.57696999999999998</v>
      </c>
      <c r="S140" s="26">
        <v>0.64670000000000005</v>
      </c>
      <c r="T140" s="26">
        <v>0.55989999999999995</v>
      </c>
      <c r="V140" s="26">
        <v>0.73431000000000002</v>
      </c>
      <c r="W140" s="26">
        <v>0.87529999999999997</v>
      </c>
      <c r="X140" s="26">
        <v>0.43273</v>
      </c>
      <c r="Y140" s="26">
        <v>0.78391</v>
      </c>
      <c r="Z140" s="27">
        <v>0.55395000000000005</v>
      </c>
      <c r="AA140" s="8">
        <v>-6.4899999999999999E-2</v>
      </c>
      <c r="AB140" s="8">
        <v>0.80937999999999999</v>
      </c>
      <c r="AC140" s="8">
        <v>0.87427999999999995</v>
      </c>
      <c r="AD140" s="13">
        <f xml:space="preserve"> stats_auc_gdsc1_TCELLS_RIGHTJOIN_3042[[#This Row],[AVG_AUC_LYMPH]]/stats_auc_gdsc1_TCELLS_RIGHTJOIN_3042[[#This Row],[AVG_AUC_SOLIDTUMORS_y]]</f>
        <v>0.92576748867639658</v>
      </c>
      <c r="AE140" s="8">
        <v>-1.5811200000000001</v>
      </c>
      <c r="AF140" s="20">
        <v>0.80937999999999999</v>
      </c>
      <c r="AG140" s="1">
        <v>0.49206</v>
      </c>
      <c r="AH140" s="1">
        <v>0.66381999999999997</v>
      </c>
      <c r="AI140" s="1">
        <v>0.64180999999999999</v>
      </c>
      <c r="AJ140" s="1">
        <v>0.89166000000000001</v>
      </c>
      <c r="AK140" s="1">
        <v>0.89058000000000004</v>
      </c>
      <c r="AL140" s="1">
        <v>0.85953000000000002</v>
      </c>
      <c r="AM140" s="1">
        <v>0.87334000000000001</v>
      </c>
      <c r="AN140" s="1">
        <v>0.84489999999999998</v>
      </c>
      <c r="AO140"/>
      <c r="AP140"/>
      <c r="AQ140"/>
      <c r="AR140"/>
      <c r="AS140"/>
      <c r="AT140"/>
    </row>
    <row r="141" spans="1:46">
      <c r="A141" s="17" t="s">
        <v>301</v>
      </c>
      <c r="B141" s="6" t="s">
        <v>67</v>
      </c>
      <c r="C141" s="17" t="s">
        <v>302</v>
      </c>
      <c r="D141" s="8">
        <v>-0.25472</v>
      </c>
      <c r="E141" s="8">
        <v>0.6028</v>
      </c>
      <c r="F141" s="8">
        <v>0.85753000000000001</v>
      </c>
      <c r="G141" s="13">
        <f>stats_auc_gdsc1_TCELLS_RIGHTJOIN_3042[[#This Row],[AVG_AUC_LEUK]]/stats_auc_gdsc1_TCELLS_RIGHTJOIN_3042[[#This Row],[AVG_AUC_SOLIDTUMORS_x]]</f>
        <v>0.70294916795913842</v>
      </c>
      <c r="H141" s="8">
        <v>-6.2733299999999996</v>
      </c>
      <c r="I141" s="20">
        <v>1.0000000000000001E-5</v>
      </c>
      <c r="J141" s="26">
        <v>0.44251000000000001</v>
      </c>
      <c r="K141" s="26">
        <v>0.51343000000000005</v>
      </c>
      <c r="L141" s="26">
        <v>0.60560999999999998</v>
      </c>
      <c r="M141" s="26">
        <v>0.88080000000000003</v>
      </c>
      <c r="N141" s="26">
        <v>0.78237999999999996</v>
      </c>
      <c r="O141" s="26">
        <v>0.60594000000000003</v>
      </c>
      <c r="P141" s="26">
        <v>0.74404000000000003</v>
      </c>
      <c r="R141" s="26">
        <v>0.66424000000000005</v>
      </c>
      <c r="S141" s="26">
        <v>0.74916000000000005</v>
      </c>
      <c r="T141" s="26">
        <v>0.30748999999999999</v>
      </c>
      <c r="V141" s="26">
        <v>0.75087000000000004</v>
      </c>
      <c r="W141" s="26">
        <v>0.55806999999999995</v>
      </c>
      <c r="X141" s="26">
        <v>0.40705000000000002</v>
      </c>
      <c r="Y141" s="26">
        <v>0.45490000000000003</v>
      </c>
      <c r="Z141" s="27">
        <v>0.71448</v>
      </c>
      <c r="AA141" s="8">
        <v>-0.19857</v>
      </c>
      <c r="AB141" s="8">
        <v>0.65895999999999999</v>
      </c>
      <c r="AC141" s="8">
        <v>0.85753000000000001</v>
      </c>
      <c r="AD141" s="13">
        <f xml:space="preserve"> stats_auc_gdsc1_TCELLS_RIGHTJOIN_3042[[#This Row],[AVG_AUC_LYMPH]]/stats_auc_gdsc1_TCELLS_RIGHTJOIN_3042[[#This Row],[AVG_AUC_SOLIDTUMORS_y]]</f>
        <v>0.76843958811936608</v>
      </c>
      <c r="AE141" s="8">
        <v>-2.7743600000000002</v>
      </c>
      <c r="AF141" s="20">
        <v>0.65895999999999999</v>
      </c>
      <c r="AG141" s="1">
        <v>0.46389000000000002</v>
      </c>
      <c r="AH141" s="1">
        <v>0.75529000000000002</v>
      </c>
      <c r="AI141" s="1">
        <v>0.64690000000000003</v>
      </c>
      <c r="AJ141" s="1">
        <v>0.70348999999999995</v>
      </c>
      <c r="AK141" s="1">
        <v>0.62053999999999998</v>
      </c>
      <c r="AL141" s="1">
        <v>0.45654</v>
      </c>
      <c r="AM141" s="1">
        <v>0.99272000000000005</v>
      </c>
      <c r="AN141" s="1">
        <v>0.43720999999999999</v>
      </c>
      <c r="AO141"/>
      <c r="AP141"/>
      <c r="AQ141"/>
      <c r="AR141"/>
      <c r="AS141"/>
      <c r="AT141"/>
    </row>
    <row r="142" spans="1:46">
      <c r="A142" s="17" t="s">
        <v>22</v>
      </c>
      <c r="B142" s="6" t="s">
        <v>22</v>
      </c>
      <c r="C142" s="17" t="s">
        <v>146</v>
      </c>
      <c r="D142" s="8">
        <v>-5.9240000000000001E-2</v>
      </c>
      <c r="E142" s="8">
        <v>0.89737</v>
      </c>
      <c r="F142" s="8">
        <v>0.95660999999999996</v>
      </c>
      <c r="G142" s="13">
        <f>stats_auc_gdsc1_TCELLS_RIGHTJOIN_3042[[#This Row],[AVG_AUC_LEUK]]/stats_auc_gdsc1_TCELLS_RIGHTJOIN_3042[[#This Row],[AVG_AUC_SOLIDTUMORS_x]]</f>
        <v>0.93807298690166319</v>
      </c>
      <c r="H142" s="8">
        <v>-3.4889899999999998</v>
      </c>
      <c r="I142" s="20">
        <v>3.2299999999999998E-3</v>
      </c>
      <c r="J142" s="26">
        <v>0.92822000000000005</v>
      </c>
      <c r="K142" s="26">
        <v>0.92010000000000003</v>
      </c>
      <c r="L142" s="26">
        <v>0.79727999999999999</v>
      </c>
      <c r="M142" s="26">
        <v>0.98511000000000004</v>
      </c>
      <c r="N142" s="26">
        <v>0.96780999999999995</v>
      </c>
      <c r="O142" s="26">
        <v>0.83416000000000001</v>
      </c>
      <c r="P142" s="26">
        <v>0.92728999999999995</v>
      </c>
      <c r="R142" s="26">
        <v>0.94162000000000001</v>
      </c>
      <c r="S142" s="26">
        <v>0.97541999999999995</v>
      </c>
      <c r="T142" s="26">
        <v>0.75612000000000001</v>
      </c>
      <c r="V142" s="26">
        <v>0.96686000000000005</v>
      </c>
      <c r="W142" s="26">
        <v>0.88400000000000001</v>
      </c>
      <c r="X142" s="26">
        <v>0.87673999999999996</v>
      </c>
      <c r="Y142" s="26">
        <v>0.83699999999999997</v>
      </c>
      <c r="Z142" s="27">
        <v>0.91146000000000005</v>
      </c>
      <c r="AA142" s="8">
        <v>-0.1421</v>
      </c>
      <c r="AB142" s="8">
        <v>0.81450999999999996</v>
      </c>
      <c r="AC142" s="8">
        <v>0.95660999999999996</v>
      </c>
      <c r="AD142" s="13">
        <f xml:space="preserve"> stats_auc_gdsc1_TCELLS_RIGHTJOIN_3042[[#This Row],[AVG_AUC_LYMPH]]/stats_auc_gdsc1_TCELLS_RIGHTJOIN_3042[[#This Row],[AVG_AUC_SOLIDTUMORS_y]]</f>
        <v>0.85145461577863502</v>
      </c>
      <c r="AE142" s="8">
        <v>-2.8807499999999999</v>
      </c>
      <c r="AF142" s="20">
        <v>0.81450999999999996</v>
      </c>
      <c r="AG142" s="1">
        <v>0.84870999999999996</v>
      </c>
      <c r="AH142" s="1">
        <v>0.84143000000000001</v>
      </c>
      <c r="AI142" s="1">
        <v>0.68174999999999997</v>
      </c>
      <c r="AJ142" s="1">
        <v>0.90156000000000003</v>
      </c>
      <c r="AK142" s="1">
        <v>0.66705000000000003</v>
      </c>
      <c r="AL142" s="1">
        <v>0.70230999999999999</v>
      </c>
      <c r="AM142" s="1">
        <v>0.99297000000000002</v>
      </c>
      <c r="AN142" s="1">
        <v>0.91447000000000001</v>
      </c>
      <c r="AO142"/>
      <c r="AP142"/>
      <c r="AQ142"/>
      <c r="AR142"/>
      <c r="AS142"/>
      <c r="AT142"/>
    </row>
    <row r="143" spans="1:46">
      <c r="A143" s="17" t="s">
        <v>22</v>
      </c>
      <c r="B143" s="6" t="s">
        <v>22</v>
      </c>
      <c r="C143" s="17" t="s">
        <v>1109</v>
      </c>
      <c r="D143" s="8">
        <v>-0.11194</v>
      </c>
      <c r="E143" s="8">
        <v>0.41565000000000002</v>
      </c>
      <c r="F143" s="8">
        <v>0.52759999999999996</v>
      </c>
      <c r="G143" s="13">
        <f>stats_auc_gdsc1_TCELLS_RIGHTJOIN_3042[[#This Row],[AVG_AUC_LEUK]]/stats_auc_gdsc1_TCELLS_RIGHTJOIN_3042[[#This Row],[AVG_AUC_SOLIDTUMORS_x]]</f>
        <v>0.78781273692191067</v>
      </c>
      <c r="H143" s="8">
        <v>-3.9860000000000002</v>
      </c>
      <c r="I143" s="20">
        <v>8.8999999999999995E-4</v>
      </c>
      <c r="J143" s="26">
        <v>0.38557000000000002</v>
      </c>
      <c r="K143" s="26">
        <v>0.28123999999999999</v>
      </c>
      <c r="L143" s="26">
        <v>0.33987000000000001</v>
      </c>
      <c r="M143" s="26">
        <v>0.68915000000000004</v>
      </c>
      <c r="N143" s="26">
        <v>0.36352000000000001</v>
      </c>
      <c r="O143" s="26">
        <v>0.30969999999999998</v>
      </c>
      <c r="P143" s="26">
        <v>0.40212999999999999</v>
      </c>
      <c r="R143" s="26">
        <v>0.32240999999999997</v>
      </c>
      <c r="S143" s="26">
        <v>0.35286000000000001</v>
      </c>
      <c r="T143" s="26">
        <v>0.4027</v>
      </c>
      <c r="U143" s="26">
        <v>0.42304000000000003</v>
      </c>
      <c r="V143" s="26">
        <v>0.54578000000000004</v>
      </c>
      <c r="W143" s="26">
        <v>0.45579999999999998</v>
      </c>
      <c r="X143" s="26">
        <v>0.63434999999999997</v>
      </c>
      <c r="Y143" s="26">
        <v>0.45951999999999998</v>
      </c>
      <c r="Z143" s="27">
        <v>0.36180000000000001</v>
      </c>
      <c r="AA143" s="8">
        <v>-0.10965999999999999</v>
      </c>
      <c r="AB143" s="8">
        <v>0.41793999999999998</v>
      </c>
      <c r="AC143" s="8">
        <v>0.52759999999999996</v>
      </c>
      <c r="AD143" s="13">
        <f xml:space="preserve"> stats_auc_gdsc1_TCELLS_RIGHTJOIN_3042[[#This Row],[AVG_AUC_LYMPH]]/stats_auc_gdsc1_TCELLS_RIGHTJOIN_3042[[#This Row],[AVG_AUC_SOLIDTUMORS_y]]</f>
        <v>0.79215314632297196</v>
      </c>
      <c r="AE143" s="8">
        <v>-4.1013500000000001</v>
      </c>
      <c r="AF143" s="20">
        <v>0.41793999999999998</v>
      </c>
      <c r="AG143" s="1">
        <v>0.33662999999999998</v>
      </c>
      <c r="AH143" s="1">
        <v>0.49142999999999998</v>
      </c>
      <c r="AI143" s="1">
        <v>0.50270000000000004</v>
      </c>
      <c r="AJ143" s="1">
        <v>0.39689999999999998</v>
      </c>
      <c r="AK143" s="1">
        <v>0.30420000000000003</v>
      </c>
      <c r="AL143" s="1">
        <v>0.44044</v>
      </c>
      <c r="AM143" s="1">
        <v>0.37422</v>
      </c>
      <c r="AN143" s="1">
        <v>0.41570000000000001</v>
      </c>
      <c r="AO143"/>
      <c r="AP143"/>
      <c r="AQ143"/>
      <c r="AR143"/>
      <c r="AS143"/>
      <c r="AT143"/>
    </row>
    <row r="144" spans="1:46">
      <c r="A144" s="17" t="s">
        <v>22</v>
      </c>
      <c r="B144" s="6" t="s">
        <v>22</v>
      </c>
      <c r="C144" s="17" t="s">
        <v>489</v>
      </c>
      <c r="D144" s="8">
        <v>-1.4579999999999999E-2</v>
      </c>
      <c r="E144" s="8">
        <v>0.88366999999999996</v>
      </c>
      <c r="F144" s="8">
        <v>0.89824999999999999</v>
      </c>
      <c r="G144" s="13">
        <f>stats_auc_gdsc1_TCELLS_RIGHTJOIN_3042[[#This Row],[AVG_AUC_LEUK]]/stats_auc_gdsc1_TCELLS_RIGHTJOIN_3042[[#This Row],[AVG_AUC_SOLIDTUMORS_x]]</f>
        <v>0.98376843863067076</v>
      </c>
      <c r="H144" s="8">
        <v>-0.91752999999999996</v>
      </c>
      <c r="I144" s="20">
        <v>0.37168000000000001</v>
      </c>
      <c r="J144" s="26">
        <v>0.96167999999999998</v>
      </c>
      <c r="K144" s="26">
        <v>0.92257999999999996</v>
      </c>
      <c r="L144" s="26">
        <v>0.77192000000000005</v>
      </c>
      <c r="M144" s="26">
        <v>0.92086000000000001</v>
      </c>
      <c r="O144" s="26">
        <v>0.84841999999999995</v>
      </c>
      <c r="P144" s="26">
        <v>0.93688000000000005</v>
      </c>
      <c r="R144" s="26">
        <v>0.93749000000000005</v>
      </c>
      <c r="S144" s="26">
        <v>0.82769999999999999</v>
      </c>
      <c r="T144" s="26">
        <v>0.92915999999999999</v>
      </c>
      <c r="V144" s="26">
        <v>0.91976999999999998</v>
      </c>
      <c r="W144" s="26">
        <v>0.92735999999999996</v>
      </c>
      <c r="X144" s="26">
        <v>0.81164000000000003</v>
      </c>
      <c r="Y144" s="26">
        <v>0.81755</v>
      </c>
      <c r="Z144" s="27">
        <v>0.84318000000000004</v>
      </c>
      <c r="AA144" s="8">
        <v>1.434E-2</v>
      </c>
      <c r="AB144" s="8">
        <v>0.91259000000000001</v>
      </c>
      <c r="AC144" s="8">
        <v>0.89824999999999999</v>
      </c>
      <c r="AD144" s="13">
        <f xml:space="preserve"> stats_auc_gdsc1_TCELLS_RIGHTJOIN_3042[[#This Row],[AVG_AUC_LYMPH]]/stats_auc_gdsc1_TCELLS_RIGHTJOIN_3042[[#This Row],[AVG_AUC_SOLIDTUMORS_y]]</f>
        <v>1.0159643751739493</v>
      </c>
      <c r="AE144" s="8">
        <v>1.0444100000000001</v>
      </c>
      <c r="AF144" s="20">
        <v>0.91259000000000001</v>
      </c>
      <c r="AG144" s="1">
        <v>0.87882000000000005</v>
      </c>
      <c r="AH144" s="1">
        <v>0.94713000000000003</v>
      </c>
      <c r="AI144" s="1">
        <v>0.88451999999999997</v>
      </c>
      <c r="AJ144" s="1">
        <v>0.87453000000000003</v>
      </c>
      <c r="AK144" s="1">
        <v>0.91812000000000005</v>
      </c>
      <c r="AL144" s="1">
        <v>0.88451999999999997</v>
      </c>
      <c r="AM144" s="1">
        <v>0.96426000000000001</v>
      </c>
      <c r="AN144" s="1">
        <v>0.91505999999999998</v>
      </c>
      <c r="AO144"/>
      <c r="AP144"/>
      <c r="AQ144"/>
      <c r="AR144"/>
      <c r="AS144"/>
      <c r="AT144"/>
    </row>
    <row r="145" spans="1:46">
      <c r="A145" s="17" t="s">
        <v>1189</v>
      </c>
      <c r="B145" s="6" t="s">
        <v>19</v>
      </c>
      <c r="C145" s="17" t="s">
        <v>996</v>
      </c>
      <c r="D145" s="8">
        <v>2.8139999999999998E-2</v>
      </c>
      <c r="E145" s="8">
        <v>0.81296000000000002</v>
      </c>
      <c r="F145" s="8">
        <v>0.78481999999999996</v>
      </c>
      <c r="G145" s="13">
        <f>stats_auc_gdsc1_TCELLS_RIGHTJOIN_3042[[#This Row],[AVG_AUC_LEUK]]/stats_auc_gdsc1_TCELLS_RIGHTJOIN_3042[[#This Row],[AVG_AUC_SOLIDTUMORS_x]]</f>
        <v>1.03585535536811</v>
      </c>
      <c r="H145" s="8">
        <v>1.3212999999999999</v>
      </c>
      <c r="I145" s="20">
        <v>0.20422000000000001</v>
      </c>
      <c r="J145" s="26">
        <v>0.84821000000000002</v>
      </c>
      <c r="K145" s="26">
        <v>0.75944999999999996</v>
      </c>
      <c r="L145" s="26">
        <v>0.77785000000000004</v>
      </c>
      <c r="N145" s="26">
        <v>0.83418999999999999</v>
      </c>
      <c r="O145" s="26">
        <v>0.81116999999999995</v>
      </c>
      <c r="P145" s="26">
        <v>0.76566999999999996</v>
      </c>
      <c r="Q145" s="26">
        <v>0.62368999999999997</v>
      </c>
      <c r="R145" s="26">
        <v>0.98041999999999996</v>
      </c>
      <c r="S145" s="26">
        <v>0.81049000000000004</v>
      </c>
      <c r="T145" s="26">
        <v>0.82177999999999995</v>
      </c>
      <c r="U145" s="26">
        <v>0.81023999999999996</v>
      </c>
      <c r="V145" s="26">
        <v>0.78190000000000004</v>
      </c>
      <c r="W145" s="26">
        <v>0.66979999999999995</v>
      </c>
      <c r="X145" s="26">
        <v>0.91347999999999996</v>
      </c>
      <c r="Y145" s="26">
        <v>0.80157</v>
      </c>
      <c r="Z145" s="27">
        <v>0.90037999999999996</v>
      </c>
      <c r="AA145" s="8">
        <v>-6.2019999999999999E-2</v>
      </c>
      <c r="AB145" s="8">
        <v>0.7228</v>
      </c>
      <c r="AC145" s="8">
        <v>0.78481999999999996</v>
      </c>
      <c r="AD145" s="13">
        <f xml:space="preserve"> stats_auc_gdsc1_TCELLS_RIGHTJOIN_3042[[#This Row],[AVG_AUC_LYMPH]]/stats_auc_gdsc1_TCELLS_RIGHTJOIN_3042[[#This Row],[AVG_AUC_SOLIDTUMORS_y]]</f>
        <v>0.92097551030809621</v>
      </c>
      <c r="AE145" s="8">
        <v>-2.6633599999999999</v>
      </c>
      <c r="AF145" s="20">
        <v>0.7228</v>
      </c>
      <c r="AG145" s="1">
        <v>0.91007000000000005</v>
      </c>
      <c r="AH145" s="1">
        <v>0.78039000000000003</v>
      </c>
      <c r="AI145" s="1">
        <v>0.73375999999999997</v>
      </c>
      <c r="AJ145" s="1">
        <v>0.70015000000000005</v>
      </c>
      <c r="AK145" s="1">
        <v>0.75558000000000003</v>
      </c>
      <c r="AL145" s="1">
        <v>0.74617999999999995</v>
      </c>
      <c r="AN145" s="1">
        <v>0.62075999999999998</v>
      </c>
      <c r="AO145"/>
      <c r="AP145"/>
      <c r="AQ145"/>
      <c r="AR145"/>
      <c r="AS145"/>
      <c r="AT145"/>
    </row>
    <row r="146" spans="1:46">
      <c r="A146" s="17" t="s">
        <v>94</v>
      </c>
      <c r="B146" s="6" t="s">
        <v>67</v>
      </c>
      <c r="C146" s="17" t="s">
        <v>95</v>
      </c>
      <c r="D146" s="8">
        <v>-5.0840000000000003E-2</v>
      </c>
      <c r="E146" s="8">
        <v>0.92806</v>
      </c>
      <c r="F146" s="8">
        <v>0.97889999999999999</v>
      </c>
      <c r="G146" s="13">
        <f>stats_auc_gdsc1_TCELLS_RIGHTJOIN_3042[[#This Row],[AVG_AUC_LEUK]]/stats_auc_gdsc1_TCELLS_RIGHTJOIN_3042[[#This Row],[AVG_AUC_SOLIDTUMORS_x]]</f>
        <v>0.94806415364184293</v>
      </c>
      <c r="H146" s="8">
        <v>-1.3919699999999999</v>
      </c>
      <c r="I146" s="20">
        <v>0.18564</v>
      </c>
      <c r="J146" s="26">
        <v>0.98899999999999999</v>
      </c>
      <c r="K146" s="26">
        <v>0.92256000000000005</v>
      </c>
      <c r="L146" s="26">
        <v>0.96457999999999999</v>
      </c>
      <c r="M146" s="26">
        <v>0.99148999999999998</v>
      </c>
      <c r="N146" s="26">
        <v>0.97648999999999997</v>
      </c>
      <c r="O146" s="26">
        <v>0.98670000000000002</v>
      </c>
      <c r="P146" s="26">
        <v>0.98592999999999997</v>
      </c>
      <c r="R146" s="26">
        <v>0.96831</v>
      </c>
      <c r="S146" s="26">
        <v>0.97267000000000003</v>
      </c>
      <c r="T146" s="26">
        <v>0.43312</v>
      </c>
      <c r="V146" s="26">
        <v>0.97638000000000003</v>
      </c>
      <c r="W146" s="26">
        <v>0.98497999999999997</v>
      </c>
      <c r="Y146" s="26">
        <v>0.98192000000000002</v>
      </c>
      <c r="Z146" s="27">
        <v>0.92779999999999996</v>
      </c>
      <c r="AA146" s="8">
        <v>-6.3170000000000004E-2</v>
      </c>
      <c r="AB146" s="8">
        <v>0.91573000000000004</v>
      </c>
      <c r="AC146" s="8">
        <v>0.97889999999999999</v>
      </c>
      <c r="AD146" s="13">
        <f xml:space="preserve"> stats_auc_gdsc1_TCELLS_RIGHTJOIN_3042[[#This Row],[AVG_AUC_LYMPH]]/stats_auc_gdsc1_TCELLS_RIGHTJOIN_3042[[#This Row],[AVG_AUC_SOLIDTUMORS_y]]</f>
        <v>0.93546838287874146</v>
      </c>
      <c r="AE146" s="8">
        <v>-2.2478500000000001</v>
      </c>
      <c r="AF146" s="20">
        <v>0.91573000000000004</v>
      </c>
      <c r="AG146" s="1">
        <v>0.85897999999999997</v>
      </c>
      <c r="AH146" s="1">
        <v>0.95408000000000004</v>
      </c>
      <c r="AI146" s="1">
        <v>0.97607999999999995</v>
      </c>
      <c r="AJ146" s="1">
        <v>0.81237000000000004</v>
      </c>
      <c r="AK146" s="1">
        <v>0.96279999999999999</v>
      </c>
      <c r="AL146" s="1">
        <v>0.80364999999999998</v>
      </c>
      <c r="AM146" s="1">
        <v>0.94184999999999997</v>
      </c>
      <c r="AN146" s="1">
        <v>0.95930000000000004</v>
      </c>
      <c r="AO146"/>
      <c r="AP146"/>
      <c r="AQ146"/>
      <c r="AR146"/>
      <c r="AS146"/>
      <c r="AT146"/>
    </row>
    <row r="147" spans="1:46">
      <c r="A147" s="17" t="s">
        <v>22</v>
      </c>
      <c r="B147" s="6" t="s">
        <v>22</v>
      </c>
      <c r="C147" s="17" t="s">
        <v>456</v>
      </c>
      <c r="D147" s="8">
        <v>-0.23857</v>
      </c>
      <c r="E147" s="8">
        <v>0.61861999999999995</v>
      </c>
      <c r="F147" s="8">
        <v>0.85719000000000001</v>
      </c>
      <c r="G147" s="13">
        <f>stats_auc_gdsc1_TCELLS_RIGHTJOIN_3042[[#This Row],[AVG_AUC_LEUK]]/stats_auc_gdsc1_TCELLS_RIGHTJOIN_3042[[#This Row],[AVG_AUC_SOLIDTUMORS_x]]</f>
        <v>0.72168364073309299</v>
      </c>
      <c r="H147" s="8">
        <v>-6.2745199999999999</v>
      </c>
      <c r="I147" s="20">
        <v>1.0000000000000001E-5</v>
      </c>
      <c r="J147" s="26">
        <v>0.48834</v>
      </c>
      <c r="K147" s="26">
        <v>0.57586999999999999</v>
      </c>
      <c r="L147" s="26">
        <v>0.44603999999999999</v>
      </c>
      <c r="M147" s="26">
        <v>0.91283999999999998</v>
      </c>
      <c r="N147" s="26">
        <v>0.80974000000000002</v>
      </c>
      <c r="O147" s="26">
        <v>0.46615000000000001</v>
      </c>
      <c r="P147" s="26">
        <v>0.50831000000000004</v>
      </c>
      <c r="R147" s="26">
        <v>0.62077000000000004</v>
      </c>
      <c r="S147" s="26">
        <v>0.78019000000000005</v>
      </c>
      <c r="T147" s="26">
        <v>0.38952999999999999</v>
      </c>
      <c r="V147" s="26">
        <v>0.76790000000000003</v>
      </c>
      <c r="W147" s="26">
        <v>0.72418000000000005</v>
      </c>
      <c r="X147" s="26">
        <v>0.50417999999999996</v>
      </c>
      <c r="Y147" s="26">
        <v>0.71548999999999996</v>
      </c>
      <c r="Z147" s="27">
        <v>0.61204999999999998</v>
      </c>
      <c r="AA147" s="8">
        <v>-0.19742000000000001</v>
      </c>
      <c r="AB147" s="8">
        <v>0.65976000000000001</v>
      </c>
      <c r="AC147" s="8">
        <v>0.85719000000000001</v>
      </c>
      <c r="AD147" s="13">
        <f xml:space="preserve"> stats_auc_gdsc1_TCELLS_RIGHTJOIN_3042[[#This Row],[AVG_AUC_LYMPH]]/stats_auc_gdsc1_TCELLS_RIGHTJOIN_3042[[#This Row],[AVG_AUC_SOLIDTUMORS_y]]</f>
        <v>0.76967766772827495</v>
      </c>
      <c r="AE147" s="8">
        <v>-3.5018899999999999</v>
      </c>
      <c r="AF147" s="20">
        <v>0.65976000000000001</v>
      </c>
      <c r="AG147" s="1">
        <v>0.57628999999999997</v>
      </c>
      <c r="AH147" s="1">
        <v>0.85863</v>
      </c>
      <c r="AI147" s="1">
        <v>0.58182</v>
      </c>
      <c r="AJ147" s="1">
        <v>0.62639999999999996</v>
      </c>
      <c r="AK147" s="1">
        <v>0.61924000000000001</v>
      </c>
      <c r="AL147" s="1">
        <v>0.43617</v>
      </c>
      <c r="AM147" s="1">
        <v>0.84528999999999999</v>
      </c>
      <c r="AN147" s="1">
        <v>0.65080000000000005</v>
      </c>
      <c r="AO147"/>
      <c r="AP147"/>
      <c r="AQ147"/>
      <c r="AR147"/>
      <c r="AS147"/>
      <c r="AT147"/>
    </row>
    <row r="148" spans="1:46">
      <c r="A148" s="17" t="s">
        <v>22</v>
      </c>
      <c r="B148" s="6" t="s">
        <v>22</v>
      </c>
      <c r="C148" s="17" t="s">
        <v>361</v>
      </c>
      <c r="D148" s="8">
        <v>6.0099999999999997E-3</v>
      </c>
      <c r="E148" s="8">
        <v>0.95648</v>
      </c>
      <c r="F148" s="8">
        <v>0.95047000000000004</v>
      </c>
      <c r="G148" s="13">
        <f>stats_auc_gdsc1_TCELLS_RIGHTJOIN_3042[[#This Row],[AVG_AUC_LEUK]]/stats_auc_gdsc1_TCELLS_RIGHTJOIN_3042[[#This Row],[AVG_AUC_SOLIDTUMORS_x]]</f>
        <v>1.00632318747567</v>
      </c>
      <c r="H148" s="8">
        <v>0.92422000000000004</v>
      </c>
      <c r="I148" s="20">
        <v>0.36765999999999999</v>
      </c>
      <c r="J148" s="26">
        <v>0.94262000000000001</v>
      </c>
      <c r="K148" s="26">
        <v>0.97292999999999996</v>
      </c>
      <c r="L148" s="26">
        <v>0.91788000000000003</v>
      </c>
      <c r="M148" s="26">
        <v>0.98817999999999995</v>
      </c>
      <c r="N148" s="26">
        <v>0.97223000000000004</v>
      </c>
      <c r="O148" s="26">
        <v>0.94903000000000004</v>
      </c>
      <c r="P148" s="26">
        <v>0.94869999999999999</v>
      </c>
      <c r="R148" s="26">
        <v>0.97875999999999996</v>
      </c>
      <c r="S148" s="26">
        <v>0.95782</v>
      </c>
      <c r="T148" s="26">
        <v>0.95325000000000004</v>
      </c>
      <c r="V148" s="26">
        <v>0.96906000000000003</v>
      </c>
      <c r="W148" s="26">
        <v>0.93654000000000004</v>
      </c>
      <c r="X148" s="26">
        <v>0.97563999999999995</v>
      </c>
      <c r="Y148" s="26">
        <v>0.89385999999999999</v>
      </c>
      <c r="Z148" s="27">
        <v>0.96941999999999995</v>
      </c>
      <c r="AA148" s="8">
        <v>1.452E-2</v>
      </c>
      <c r="AB148" s="8">
        <v>0.96499000000000001</v>
      </c>
      <c r="AC148" s="8">
        <v>0.95047000000000004</v>
      </c>
      <c r="AD148" s="13">
        <f xml:space="preserve"> stats_auc_gdsc1_TCELLS_RIGHTJOIN_3042[[#This Row],[AVG_AUC_LYMPH]]/stats_auc_gdsc1_TCELLS_RIGHTJOIN_3042[[#This Row],[AVG_AUC_SOLIDTUMORS_y]]</f>
        <v>1.0152766526034489</v>
      </c>
      <c r="AE148" s="8">
        <v>1.6423700000000001</v>
      </c>
      <c r="AF148" s="20">
        <v>0.96499000000000001</v>
      </c>
      <c r="AG148" s="1">
        <v>0.97774000000000005</v>
      </c>
      <c r="AH148" s="1">
        <v>0.98465000000000003</v>
      </c>
      <c r="AI148" s="1">
        <v>0.96609</v>
      </c>
      <c r="AJ148" s="1">
        <v>0.98038000000000003</v>
      </c>
      <c r="AK148" s="1">
        <v>0.95918000000000003</v>
      </c>
      <c r="AL148" s="1">
        <v>0.93625000000000003</v>
      </c>
      <c r="AM148" s="1">
        <v>0.9929</v>
      </c>
      <c r="AN148" s="1">
        <v>0.93547999999999998</v>
      </c>
      <c r="AO148"/>
      <c r="AP148"/>
      <c r="AQ148"/>
      <c r="AR148"/>
      <c r="AS148"/>
      <c r="AT148"/>
    </row>
    <row r="149" spans="1:46">
      <c r="A149" s="17" t="s">
        <v>435</v>
      </c>
      <c r="B149" s="6" t="s">
        <v>199</v>
      </c>
      <c r="C149" s="17" t="s">
        <v>436</v>
      </c>
      <c r="D149" s="8">
        <v>1.9429999999999999E-2</v>
      </c>
      <c r="E149" s="8">
        <v>0.98346</v>
      </c>
      <c r="F149" s="8">
        <v>0.96403000000000005</v>
      </c>
      <c r="G149" s="13">
        <f>stats_auc_gdsc1_TCELLS_RIGHTJOIN_3042[[#This Row],[AVG_AUC_LEUK]]/stats_auc_gdsc1_TCELLS_RIGHTJOIN_3042[[#This Row],[AVG_AUC_SOLIDTUMORS_x]]</f>
        <v>1.0201549744302563</v>
      </c>
      <c r="H149" s="8">
        <v>7.5337300000000003</v>
      </c>
      <c r="I149" s="20">
        <v>0</v>
      </c>
      <c r="J149" s="26">
        <v>0.98580000000000001</v>
      </c>
      <c r="K149" s="26">
        <v>0.99241999999999997</v>
      </c>
      <c r="L149" s="26">
        <v>0.98707999999999996</v>
      </c>
      <c r="N149" s="26">
        <v>0.99082000000000003</v>
      </c>
      <c r="O149" s="26">
        <v>0.99039999999999995</v>
      </c>
      <c r="P149" s="26">
        <v>0.98563999999999996</v>
      </c>
      <c r="Q149" s="26">
        <v>0.9587</v>
      </c>
      <c r="R149" s="26">
        <v>0.97026999999999997</v>
      </c>
      <c r="S149" s="26">
        <v>0.96914</v>
      </c>
      <c r="T149" s="26">
        <v>0.98853999999999997</v>
      </c>
      <c r="U149" s="26">
        <v>0.98782999999999999</v>
      </c>
      <c r="V149" s="26">
        <v>0.97685</v>
      </c>
      <c r="W149" s="26">
        <v>0.97689999999999999</v>
      </c>
      <c r="X149" s="26">
        <v>0.98982000000000003</v>
      </c>
      <c r="Y149" s="26">
        <v>0.98762000000000005</v>
      </c>
      <c r="Z149" s="27">
        <v>0.99263999999999997</v>
      </c>
      <c r="AA149" s="8">
        <v>9.1699999999999993E-3</v>
      </c>
      <c r="AB149" s="8">
        <v>0.97321000000000002</v>
      </c>
      <c r="AC149" s="8">
        <v>0.96403000000000005</v>
      </c>
      <c r="AD149" s="13">
        <f xml:space="preserve"> stats_auc_gdsc1_TCELLS_RIGHTJOIN_3042[[#This Row],[AVG_AUC_LYMPH]]/stats_auc_gdsc1_TCELLS_RIGHTJOIN_3042[[#This Row],[AVG_AUC_SOLIDTUMORS_y]]</f>
        <v>1.0095225252326172</v>
      </c>
      <c r="AE149" s="8">
        <v>2.15882</v>
      </c>
      <c r="AF149" s="20">
        <v>0.97321000000000002</v>
      </c>
      <c r="AG149" s="1">
        <v>0.98834999999999995</v>
      </c>
      <c r="AH149" s="1">
        <v>0.95726999999999995</v>
      </c>
      <c r="AI149" s="1">
        <v>0.98050000000000004</v>
      </c>
      <c r="AJ149" s="1">
        <v>0.98504000000000003</v>
      </c>
      <c r="AK149" s="1">
        <v>0.97370000000000001</v>
      </c>
      <c r="AL149" s="1">
        <v>0.96621999999999997</v>
      </c>
      <c r="AN149" s="1">
        <v>0.97652000000000005</v>
      </c>
      <c r="AO149"/>
      <c r="AP149"/>
      <c r="AQ149"/>
      <c r="AR149"/>
      <c r="AS149"/>
      <c r="AT149"/>
    </row>
    <row r="150" spans="1:46">
      <c r="A150" s="17" t="s">
        <v>853</v>
      </c>
      <c r="B150" s="6" t="s">
        <v>199</v>
      </c>
      <c r="C150" s="17" t="s">
        <v>854</v>
      </c>
      <c r="D150" s="8">
        <v>-0.17494000000000001</v>
      </c>
      <c r="E150" s="8">
        <v>0.58969000000000005</v>
      </c>
      <c r="F150" s="8">
        <v>0.76463999999999999</v>
      </c>
      <c r="G150" s="13">
        <f>stats_auc_gdsc1_TCELLS_RIGHTJOIN_3042[[#This Row],[AVG_AUC_LEUK]]/stats_auc_gdsc1_TCELLS_RIGHTJOIN_3042[[#This Row],[AVG_AUC_SOLIDTUMORS_x]]</f>
        <v>0.77119951872776737</v>
      </c>
      <c r="H150" s="8">
        <v>-3.7568999999999999</v>
      </c>
      <c r="I150" s="20">
        <v>1.259E-2</v>
      </c>
      <c r="L150" s="26">
        <v>0.51649999999999996</v>
      </c>
      <c r="O150" s="26">
        <v>0.63549</v>
      </c>
      <c r="T150" s="26">
        <v>0.62543000000000004</v>
      </c>
      <c r="U150" s="26">
        <v>0.63278000000000001</v>
      </c>
      <c r="X150" s="26">
        <v>0.72568999999999995</v>
      </c>
      <c r="Y150" s="26">
        <v>0.40225</v>
      </c>
      <c r="AA150" s="8">
        <v>-0.16450000000000001</v>
      </c>
      <c r="AB150" s="8">
        <v>0.60013000000000005</v>
      </c>
      <c r="AC150" s="8">
        <v>0.76463999999999999</v>
      </c>
      <c r="AD150" s="13">
        <f xml:space="preserve"> stats_auc_gdsc1_TCELLS_RIGHTJOIN_3042[[#This Row],[AVG_AUC_LYMPH]]/stats_auc_gdsc1_TCELLS_RIGHTJOIN_3042[[#This Row],[AVG_AUC_SOLIDTUMORS_y]]</f>
        <v>0.78485300272023439</v>
      </c>
      <c r="AE150" s="8">
        <v>-3.4077999999999999</v>
      </c>
      <c r="AF150" s="20">
        <v>0.60013000000000005</v>
      </c>
      <c r="AG150" s="1"/>
      <c r="AH150" s="1"/>
      <c r="AI150" s="1"/>
      <c r="AJ150" s="1"/>
      <c r="AK150" s="1"/>
      <c r="AL150" s="1">
        <v>0.55215000000000003</v>
      </c>
      <c r="AN150" s="1">
        <v>0.64812000000000003</v>
      </c>
      <c r="AO150"/>
      <c r="AP150"/>
      <c r="AQ150"/>
      <c r="AR150"/>
      <c r="AS150"/>
      <c r="AT150"/>
    </row>
    <row r="151" spans="1:46">
      <c r="A151" s="17" t="s">
        <v>718</v>
      </c>
      <c r="B151" s="6" t="s">
        <v>199</v>
      </c>
      <c r="C151" s="17" t="s">
        <v>719</v>
      </c>
      <c r="D151" s="8">
        <v>9.2899999999999996E-3</v>
      </c>
      <c r="E151" s="8">
        <v>0.86451999999999996</v>
      </c>
      <c r="F151" s="8">
        <v>0.85521999999999998</v>
      </c>
      <c r="G151" s="13">
        <f>stats_auc_gdsc1_TCELLS_RIGHTJOIN_3042[[#This Row],[AVG_AUC_LEUK]]/stats_auc_gdsc1_TCELLS_RIGHTJOIN_3042[[#This Row],[AVG_AUC_SOLIDTUMORS_x]]</f>
        <v>1.0108743948925423</v>
      </c>
      <c r="H151" s="8">
        <v>0.67932999999999999</v>
      </c>
      <c r="I151" s="20">
        <v>0.50677000000000005</v>
      </c>
      <c r="J151" s="26">
        <v>0.84643999999999997</v>
      </c>
      <c r="K151" s="26">
        <v>0.86165999999999998</v>
      </c>
      <c r="L151" s="26">
        <v>0.80537999999999998</v>
      </c>
      <c r="M151" s="26">
        <v>0.94882</v>
      </c>
      <c r="N151" s="26">
        <v>0.94155</v>
      </c>
      <c r="O151" s="26">
        <v>0.86948000000000003</v>
      </c>
      <c r="R151" s="26">
        <v>0.89409000000000005</v>
      </c>
      <c r="S151" s="26">
        <v>0.84596000000000005</v>
      </c>
      <c r="T151" s="26">
        <v>0.79444999999999999</v>
      </c>
      <c r="V151" s="26">
        <v>0.91693999999999998</v>
      </c>
      <c r="W151" s="26">
        <v>0.87204999999999999</v>
      </c>
      <c r="X151" s="26">
        <v>0.88812999999999998</v>
      </c>
      <c r="Y151" s="26">
        <v>0.86765000000000003</v>
      </c>
      <c r="Z151" s="27">
        <v>0.76205000000000001</v>
      </c>
      <c r="AA151" s="8">
        <v>1.136E-2</v>
      </c>
      <c r="AB151" s="8">
        <v>0.86658000000000002</v>
      </c>
      <c r="AC151" s="8">
        <v>0.85521999999999998</v>
      </c>
      <c r="AD151" s="13">
        <f xml:space="preserve"> stats_auc_gdsc1_TCELLS_RIGHTJOIN_3042[[#This Row],[AVG_AUC_LYMPH]]/stats_auc_gdsc1_TCELLS_RIGHTJOIN_3042[[#This Row],[AVG_AUC_SOLIDTUMORS_y]]</f>
        <v>1.0132831318257292</v>
      </c>
      <c r="AE151" s="8">
        <v>0.37186000000000002</v>
      </c>
      <c r="AF151" s="20">
        <v>0.86658000000000002</v>
      </c>
      <c r="AG151" s="1">
        <v>0.85307999999999995</v>
      </c>
      <c r="AH151" s="1">
        <v>0.93757000000000001</v>
      </c>
      <c r="AI151" s="1">
        <v>0.83052000000000004</v>
      </c>
      <c r="AJ151" s="1">
        <v>0.89646999999999999</v>
      </c>
      <c r="AK151" s="1">
        <v>0.83499999999999996</v>
      </c>
      <c r="AL151" s="1">
        <v>0.71375999999999995</v>
      </c>
      <c r="AM151" s="1">
        <v>0.92984</v>
      </c>
      <c r="AN151" s="1">
        <v>0.92293000000000003</v>
      </c>
      <c r="AO151"/>
      <c r="AP151"/>
      <c r="AQ151"/>
      <c r="AR151"/>
      <c r="AS151"/>
      <c r="AT151"/>
    </row>
    <row r="152" spans="1:46">
      <c r="A152" s="17" t="s">
        <v>22</v>
      </c>
      <c r="B152" s="6" t="s">
        <v>22</v>
      </c>
      <c r="C152" s="17" t="s">
        <v>1396</v>
      </c>
      <c r="D152" s="8">
        <v>-3.3300000000000003E-2</v>
      </c>
      <c r="E152" s="8">
        <v>0.59314</v>
      </c>
      <c r="F152" s="8">
        <v>0.62644</v>
      </c>
      <c r="G152" s="13">
        <f>stats_auc_gdsc1_TCELLS_RIGHTJOIN_3042[[#This Row],[AVG_AUC_LEUK]]/stats_auc_gdsc1_TCELLS_RIGHTJOIN_3042[[#This Row],[AVG_AUC_SOLIDTUMORS_x]]</f>
        <v>0.94684247493774343</v>
      </c>
      <c r="H152" s="8">
        <v>-1.39805</v>
      </c>
      <c r="I152" s="20">
        <v>0.18206</v>
      </c>
      <c r="J152" s="26">
        <v>0.45883000000000002</v>
      </c>
      <c r="K152" s="26">
        <v>0.58318999999999999</v>
      </c>
      <c r="L152" s="26">
        <v>0.65276999999999996</v>
      </c>
      <c r="M152" s="26">
        <v>0.82806999999999997</v>
      </c>
      <c r="N152" s="26">
        <v>0.66576000000000002</v>
      </c>
      <c r="O152" s="26">
        <v>0.55003999999999997</v>
      </c>
      <c r="R152" s="26">
        <v>0.56269000000000002</v>
      </c>
      <c r="S152" s="26">
        <v>0.57650999999999997</v>
      </c>
      <c r="T152" s="26">
        <v>0.50217000000000001</v>
      </c>
      <c r="V152" s="26">
        <v>0.62649999999999995</v>
      </c>
      <c r="W152" s="26">
        <v>0.52139999999999997</v>
      </c>
      <c r="X152" s="26">
        <v>0.60607</v>
      </c>
      <c r="Y152" s="26">
        <v>0.6714</v>
      </c>
      <c r="Z152" s="27">
        <v>0.50394000000000005</v>
      </c>
      <c r="AA152" s="8">
        <v>-6.2179999999999999E-2</v>
      </c>
      <c r="AB152" s="8">
        <v>0.56425999999999998</v>
      </c>
      <c r="AC152" s="8">
        <v>0.62644</v>
      </c>
      <c r="AD152" s="13">
        <f xml:space="preserve"> stats_auc_gdsc1_TCELLS_RIGHTJOIN_3042[[#This Row],[AVG_AUC_LYMPH]]/stats_auc_gdsc1_TCELLS_RIGHTJOIN_3042[[#This Row],[AVG_AUC_SOLIDTUMORS_y]]</f>
        <v>0.90074069344230889</v>
      </c>
      <c r="AE152" s="8">
        <v>-1.29613</v>
      </c>
      <c r="AF152" s="20">
        <v>0.56425999999999998</v>
      </c>
      <c r="AG152" s="1">
        <v>0.58774999999999999</v>
      </c>
      <c r="AH152" s="1">
        <v>0.57271000000000005</v>
      </c>
      <c r="AI152" s="1">
        <v>0.52263999999999999</v>
      </c>
      <c r="AJ152" s="1">
        <v>0.57118999999999998</v>
      </c>
      <c r="AK152" s="1">
        <v>0.51329999999999998</v>
      </c>
      <c r="AL152" s="1">
        <v>0.35439999999999999</v>
      </c>
      <c r="AM152" s="1">
        <v>0.65327999999999997</v>
      </c>
      <c r="AN152" s="1">
        <v>0.76231000000000004</v>
      </c>
      <c r="AO152"/>
      <c r="AP152"/>
      <c r="AQ152"/>
      <c r="AR152"/>
      <c r="AS152"/>
      <c r="AT152"/>
    </row>
    <row r="153" spans="1:46">
      <c r="A153" s="17" t="s">
        <v>22</v>
      </c>
      <c r="B153" s="6" t="s">
        <v>22</v>
      </c>
      <c r="C153" s="17" t="s">
        <v>1520</v>
      </c>
      <c r="D153" s="8">
        <v>-0.29224</v>
      </c>
      <c r="E153" s="8">
        <v>0.36724000000000001</v>
      </c>
      <c r="F153" s="8">
        <v>0.65947999999999996</v>
      </c>
      <c r="G153" s="13">
        <f>stats_auc_gdsc1_TCELLS_RIGHTJOIN_3042[[#This Row],[AVG_AUC_LEUK]]/stats_auc_gdsc1_TCELLS_RIGHTJOIN_3042[[#This Row],[AVG_AUC_SOLIDTUMORS_x]]</f>
        <v>0.55686298295626868</v>
      </c>
      <c r="H153" s="8">
        <v>-4.6755300000000002</v>
      </c>
      <c r="I153" s="20">
        <v>3.8999999999999999E-4</v>
      </c>
      <c r="K153" s="26">
        <v>0.19081999999999999</v>
      </c>
      <c r="L153" s="26">
        <v>0.34178999999999998</v>
      </c>
      <c r="M153" s="26">
        <v>0.92852000000000001</v>
      </c>
      <c r="N153" s="26">
        <v>0.31705</v>
      </c>
      <c r="O153" s="26">
        <v>0.23411999999999999</v>
      </c>
      <c r="P153" s="26">
        <v>0.14549999999999999</v>
      </c>
      <c r="R153" s="26">
        <v>0.30982999999999999</v>
      </c>
      <c r="S153" s="26">
        <v>0.64888999999999997</v>
      </c>
      <c r="T153" s="26">
        <v>0.65142</v>
      </c>
      <c r="U153" s="26">
        <v>0.10634</v>
      </c>
      <c r="V153" s="26">
        <v>0.31414999999999998</v>
      </c>
      <c r="W153" s="26">
        <v>0.20141999999999999</v>
      </c>
      <c r="X153" s="26">
        <v>0.27883999999999998</v>
      </c>
      <c r="Y153" s="26">
        <v>0.47271000000000002</v>
      </c>
      <c r="AA153" s="8">
        <v>-0.26183000000000001</v>
      </c>
      <c r="AB153" s="8">
        <v>0.39765</v>
      </c>
      <c r="AC153" s="8">
        <v>0.65947999999999996</v>
      </c>
      <c r="AD153" s="13">
        <f xml:space="preserve"> stats_auc_gdsc1_TCELLS_RIGHTJOIN_3042[[#This Row],[AVG_AUC_LYMPH]]/stats_auc_gdsc1_TCELLS_RIGHTJOIN_3042[[#This Row],[AVG_AUC_SOLIDTUMORS_y]]</f>
        <v>0.60297507126827199</v>
      </c>
      <c r="AE153" s="8">
        <v>-2.0425200000000001</v>
      </c>
      <c r="AF153" s="20">
        <v>0.39765</v>
      </c>
      <c r="AG153" s="1"/>
      <c r="AH153" s="1">
        <v>0.73246999999999995</v>
      </c>
      <c r="AI153" s="1">
        <v>0.38031999999999999</v>
      </c>
      <c r="AJ153" s="1">
        <v>0.16891999999999999</v>
      </c>
      <c r="AK153" s="1">
        <v>0.23860999999999999</v>
      </c>
      <c r="AL153" s="1">
        <v>0.18339</v>
      </c>
      <c r="AM153" s="1">
        <v>0.99297999999999997</v>
      </c>
      <c r="AN153" s="1">
        <v>8.6889999999999995E-2</v>
      </c>
      <c r="AO153"/>
      <c r="AP153"/>
      <c r="AQ153"/>
      <c r="AR153"/>
      <c r="AS153"/>
      <c r="AT153"/>
    </row>
    <row r="154" spans="1:46">
      <c r="A154" s="17" t="s">
        <v>829</v>
      </c>
      <c r="B154" s="6" t="s">
        <v>228</v>
      </c>
      <c r="C154" s="17" t="s">
        <v>830</v>
      </c>
      <c r="D154" s="8">
        <v>-0.12806000000000001</v>
      </c>
      <c r="E154" s="8">
        <v>0.69323000000000001</v>
      </c>
      <c r="F154" s="8">
        <v>0.82128999999999996</v>
      </c>
      <c r="G154" s="13">
        <f>stats_auc_gdsc1_TCELLS_RIGHTJOIN_3042[[#This Row],[AVG_AUC_LEUK]]/stats_auc_gdsc1_TCELLS_RIGHTJOIN_3042[[#This Row],[AVG_AUC_SOLIDTUMORS_x]]</f>
        <v>0.8440745656223746</v>
      </c>
      <c r="H154" s="8">
        <v>-3.8422999999999998</v>
      </c>
      <c r="I154" s="20">
        <v>1.73E-3</v>
      </c>
      <c r="J154" s="26">
        <v>0.52598</v>
      </c>
      <c r="K154" s="26">
        <v>0.61748999999999998</v>
      </c>
      <c r="L154" s="26">
        <v>0.71416000000000002</v>
      </c>
      <c r="M154" s="26">
        <v>0.81079000000000001</v>
      </c>
      <c r="O154" s="26">
        <v>0.60229999999999995</v>
      </c>
      <c r="R154" s="26">
        <v>0.64319999999999999</v>
      </c>
      <c r="S154" s="26">
        <v>0.98629</v>
      </c>
      <c r="T154" s="26">
        <v>0.81533999999999995</v>
      </c>
      <c r="V154" s="26">
        <v>0.76253000000000004</v>
      </c>
      <c r="W154" s="26">
        <v>0.61392999999999998</v>
      </c>
      <c r="X154" s="26">
        <v>0.61787000000000003</v>
      </c>
      <c r="Y154" s="26">
        <v>0.72226000000000001</v>
      </c>
      <c r="Z154" s="27">
        <v>0.56864999999999999</v>
      </c>
      <c r="AA154" s="8">
        <v>-7.5899999999999995E-2</v>
      </c>
      <c r="AB154" s="8">
        <v>0.74539</v>
      </c>
      <c r="AC154" s="8">
        <v>0.82128999999999996</v>
      </c>
      <c r="AD154" s="13">
        <f xml:space="preserve"> stats_auc_gdsc1_TCELLS_RIGHTJOIN_3042[[#This Row],[AVG_AUC_LYMPH]]/stats_auc_gdsc1_TCELLS_RIGHTJOIN_3042[[#This Row],[AVG_AUC_SOLIDTUMORS_y]]</f>
        <v>0.90758440989175571</v>
      </c>
      <c r="AE154" s="8">
        <v>-1.3875200000000001</v>
      </c>
      <c r="AF154" s="20">
        <v>0.74539</v>
      </c>
      <c r="AG154" s="1">
        <v>0.70438999999999996</v>
      </c>
      <c r="AH154" s="1">
        <v>0.85643000000000002</v>
      </c>
      <c r="AI154" s="1">
        <v>0.79030999999999996</v>
      </c>
      <c r="AJ154" s="1">
        <v>0.68728</v>
      </c>
      <c r="AK154" s="1">
        <v>0.69125999999999999</v>
      </c>
      <c r="AL154" s="1">
        <v>0.62095</v>
      </c>
      <c r="AM154" s="1">
        <v>0.99082000000000003</v>
      </c>
      <c r="AN154" s="1">
        <v>0.58065999999999995</v>
      </c>
      <c r="AO154"/>
      <c r="AP154"/>
      <c r="AQ154"/>
      <c r="AR154"/>
      <c r="AS154"/>
      <c r="AT154"/>
    </row>
    <row r="155" spans="1:46">
      <c r="A155" s="17" t="s">
        <v>269</v>
      </c>
      <c r="B155" s="6" t="s">
        <v>103</v>
      </c>
      <c r="C155" s="17" t="s">
        <v>270</v>
      </c>
      <c r="D155" s="8">
        <v>-3.526E-2</v>
      </c>
      <c r="E155" s="8">
        <v>0.92451000000000005</v>
      </c>
      <c r="F155" s="8">
        <v>0.95977999999999997</v>
      </c>
      <c r="G155" s="13">
        <f>stats_auc_gdsc1_TCELLS_RIGHTJOIN_3042[[#This Row],[AVG_AUC_LEUK]]/stats_auc_gdsc1_TCELLS_RIGHTJOIN_3042[[#This Row],[AVG_AUC_SOLIDTUMORS_x]]</f>
        <v>0.96325199524891125</v>
      </c>
      <c r="H155" s="8">
        <v>-2.85988</v>
      </c>
      <c r="I155" s="20">
        <v>1.175E-2</v>
      </c>
      <c r="J155" s="26">
        <v>0.93367999999999995</v>
      </c>
      <c r="K155" s="26">
        <v>0.98060000000000003</v>
      </c>
      <c r="L155" s="26">
        <v>0.80984999999999996</v>
      </c>
      <c r="M155" s="26">
        <v>0.95628000000000002</v>
      </c>
      <c r="N155" s="26">
        <v>0.94884000000000002</v>
      </c>
      <c r="O155" s="26">
        <v>0.89371999999999996</v>
      </c>
      <c r="P155" s="26">
        <v>0.91159000000000001</v>
      </c>
      <c r="R155" s="26">
        <v>0.95469999999999999</v>
      </c>
      <c r="S155" s="26">
        <v>0.94398000000000004</v>
      </c>
      <c r="T155" s="26">
        <v>0.94642999999999999</v>
      </c>
      <c r="V155" s="26">
        <v>0.96164000000000005</v>
      </c>
      <c r="W155" s="26">
        <v>0.95286000000000004</v>
      </c>
      <c r="X155" s="26">
        <v>0.97185999999999995</v>
      </c>
      <c r="Y155" s="26">
        <v>0.88839999999999997</v>
      </c>
      <c r="Z155" s="27">
        <v>0.82791999999999999</v>
      </c>
      <c r="AA155" s="8">
        <v>-4.53E-2</v>
      </c>
      <c r="AB155" s="8">
        <v>0.91447000000000001</v>
      </c>
      <c r="AC155" s="8">
        <v>0.95977999999999997</v>
      </c>
      <c r="AD155" s="13">
        <f xml:space="preserve"> stats_auc_gdsc1_TCELLS_RIGHTJOIN_3042[[#This Row],[AVG_AUC_LYMPH]]/stats_auc_gdsc1_TCELLS_RIGHTJOIN_3042[[#This Row],[AVG_AUC_SOLIDTUMORS_y]]</f>
        <v>0.952791264664819</v>
      </c>
      <c r="AE155" s="8">
        <v>-2.4423499999999998</v>
      </c>
      <c r="AF155" s="20">
        <v>0.91447000000000001</v>
      </c>
      <c r="AG155" s="1">
        <v>0.90986</v>
      </c>
      <c r="AH155" s="1">
        <v>0.96511999999999998</v>
      </c>
      <c r="AI155" s="1">
        <v>0.84882000000000002</v>
      </c>
      <c r="AJ155" s="1">
        <v>0.91059000000000001</v>
      </c>
      <c r="AK155" s="1">
        <v>0.88148000000000004</v>
      </c>
      <c r="AL155" s="1">
        <v>0.87165000000000004</v>
      </c>
      <c r="AM155" s="1">
        <v>0.95504</v>
      </c>
      <c r="AN155" s="1">
        <v>0.96860000000000002</v>
      </c>
      <c r="AO155"/>
      <c r="AP155"/>
      <c r="AQ155"/>
      <c r="AR155"/>
      <c r="AS155"/>
      <c r="AT155"/>
    </row>
    <row r="156" spans="1:46">
      <c r="A156" s="17" t="s">
        <v>323</v>
      </c>
      <c r="B156" s="6" t="s">
        <v>103</v>
      </c>
      <c r="C156" s="17" t="s">
        <v>324</v>
      </c>
      <c r="D156" s="8">
        <v>2.4629999999999999E-2</v>
      </c>
      <c r="E156" s="8">
        <v>0.90812999999999999</v>
      </c>
      <c r="F156" s="8">
        <v>0.88351000000000002</v>
      </c>
      <c r="G156" s="13">
        <f>stats_auc_gdsc1_TCELLS_RIGHTJOIN_3042[[#This Row],[AVG_AUC_LEUK]]/stats_auc_gdsc1_TCELLS_RIGHTJOIN_3042[[#This Row],[AVG_AUC_SOLIDTUMORS_x]]</f>
        <v>1.0278661248882299</v>
      </c>
      <c r="H156" s="8">
        <v>1.53359</v>
      </c>
      <c r="I156" s="20">
        <v>0.14202999999999999</v>
      </c>
      <c r="J156" s="26">
        <v>0.93379000000000001</v>
      </c>
      <c r="K156" s="26">
        <v>0.97343000000000002</v>
      </c>
      <c r="L156" s="26">
        <v>0.92127000000000003</v>
      </c>
      <c r="M156" s="26">
        <v>0.86406000000000005</v>
      </c>
      <c r="N156" s="26">
        <v>0.92235999999999996</v>
      </c>
      <c r="O156" s="26">
        <v>0.86858000000000002</v>
      </c>
      <c r="P156" s="26">
        <v>0.72885999999999995</v>
      </c>
      <c r="R156" s="26">
        <v>0.96509</v>
      </c>
      <c r="S156" s="26">
        <v>0.90615999999999997</v>
      </c>
      <c r="T156" s="26">
        <v>0.83543999999999996</v>
      </c>
      <c r="V156" s="26">
        <v>0.91835999999999995</v>
      </c>
      <c r="W156" s="26">
        <v>0.93442000000000003</v>
      </c>
      <c r="X156" s="26">
        <v>0.96611000000000002</v>
      </c>
      <c r="Y156" s="26">
        <v>0.9244</v>
      </c>
      <c r="Z156" s="27">
        <v>0.94910000000000005</v>
      </c>
      <c r="AA156" s="8">
        <v>-2.29E-2</v>
      </c>
      <c r="AB156" s="8">
        <v>0.86060000000000003</v>
      </c>
      <c r="AC156" s="8">
        <v>0.88351000000000002</v>
      </c>
      <c r="AD156" s="13">
        <f xml:space="preserve"> stats_auc_gdsc1_TCELLS_RIGHTJOIN_3042[[#This Row],[AVG_AUC_LYMPH]]/stats_auc_gdsc1_TCELLS_RIGHTJOIN_3042[[#This Row],[AVG_AUC_SOLIDTUMORS_y]]</f>
        <v>0.97406933707598109</v>
      </c>
      <c r="AE156" s="8">
        <v>-0.41805999999999999</v>
      </c>
      <c r="AF156" s="20">
        <v>0.86060000000000003</v>
      </c>
      <c r="AG156" s="1">
        <v>0.91871000000000003</v>
      </c>
      <c r="AH156" s="1">
        <v>0.96894999999999998</v>
      </c>
      <c r="AI156" s="1">
        <v>0.95050000000000001</v>
      </c>
      <c r="AJ156" s="1">
        <v>0.82274000000000003</v>
      </c>
      <c r="AK156" s="1">
        <v>0.55889</v>
      </c>
      <c r="AL156" s="1">
        <v>0.85204999999999997</v>
      </c>
      <c r="AM156" s="1">
        <v>0.9617</v>
      </c>
      <c r="AN156" s="1">
        <v>0.90941000000000005</v>
      </c>
      <c r="AO156"/>
      <c r="AP156"/>
      <c r="AQ156"/>
      <c r="AR156"/>
      <c r="AS156"/>
      <c r="AT156"/>
    </row>
    <row r="157" spans="1:46">
      <c r="A157" s="17" t="s">
        <v>262</v>
      </c>
      <c r="B157" s="6" t="s">
        <v>103</v>
      </c>
      <c r="C157" s="17" t="s">
        <v>263</v>
      </c>
      <c r="D157" s="8">
        <v>-0.13772000000000001</v>
      </c>
      <c r="E157" s="8">
        <v>0.76824000000000003</v>
      </c>
      <c r="F157" s="8">
        <v>0.90595999999999999</v>
      </c>
      <c r="G157" s="13">
        <f>stats_auc_gdsc1_TCELLS_RIGHTJOIN_3042[[#This Row],[AVG_AUC_LEUK]]/stats_auc_gdsc1_TCELLS_RIGHTJOIN_3042[[#This Row],[AVG_AUC_SOLIDTUMORS_x]]</f>
        <v>0.84798445847498793</v>
      </c>
      <c r="H157" s="8">
        <v>-2.5916999999999999</v>
      </c>
      <c r="I157" s="20">
        <v>2.0389999999999998E-2</v>
      </c>
      <c r="J157" s="26">
        <v>0.90010999999999997</v>
      </c>
      <c r="K157" s="26">
        <v>0.89429999999999998</v>
      </c>
      <c r="L157" s="26">
        <v>6.2059999999999997E-2</v>
      </c>
      <c r="M157" s="26">
        <v>0.92911999999999995</v>
      </c>
      <c r="N157" s="26">
        <v>0.86736000000000002</v>
      </c>
      <c r="O157" s="26">
        <v>0.81569000000000003</v>
      </c>
      <c r="P157" s="26">
        <v>0.67335</v>
      </c>
      <c r="R157" s="26">
        <v>0.87466999999999995</v>
      </c>
      <c r="S157" s="26">
        <v>0.86158000000000001</v>
      </c>
      <c r="T157" s="26">
        <v>0.59240000000000004</v>
      </c>
      <c r="V157" s="26">
        <v>0.87224000000000002</v>
      </c>
      <c r="W157" s="26">
        <v>0.85697999999999996</v>
      </c>
      <c r="X157" s="26">
        <v>0.86653999999999998</v>
      </c>
      <c r="Y157" s="26">
        <v>0.77110000000000001</v>
      </c>
      <c r="Z157" s="27">
        <v>0.64115</v>
      </c>
      <c r="AA157" s="8">
        <v>-0.12875</v>
      </c>
      <c r="AB157" s="8">
        <v>0.77720999999999996</v>
      </c>
      <c r="AC157" s="8">
        <v>0.90595999999999999</v>
      </c>
      <c r="AD157" s="13">
        <f xml:space="preserve"> stats_auc_gdsc1_TCELLS_RIGHTJOIN_3042[[#This Row],[AVG_AUC_LYMPH]]/stats_auc_gdsc1_TCELLS_RIGHTJOIN_3042[[#This Row],[AVG_AUC_SOLIDTUMORS_y]]</f>
        <v>0.85788555786127418</v>
      </c>
      <c r="AE157" s="8">
        <v>-2.0389699999999999</v>
      </c>
      <c r="AF157" s="20">
        <v>0.77720999999999996</v>
      </c>
      <c r="AG157" s="1">
        <v>0.81313999999999997</v>
      </c>
      <c r="AH157" s="1">
        <v>0.86721999999999999</v>
      </c>
      <c r="AI157" s="1">
        <v>0.8246</v>
      </c>
      <c r="AJ157" s="1">
        <v>0.87151000000000001</v>
      </c>
      <c r="AK157" s="1">
        <v>0.53800000000000003</v>
      </c>
      <c r="AL157" s="1">
        <v>0.53391</v>
      </c>
      <c r="AM157" s="1">
        <v>0.89507999999999999</v>
      </c>
      <c r="AN157" s="1">
        <v>0.91017000000000003</v>
      </c>
      <c r="AO157"/>
      <c r="AP157"/>
      <c r="AQ157"/>
      <c r="AR157"/>
      <c r="AS157"/>
      <c r="AT157"/>
    </row>
    <row r="158" spans="1:46">
      <c r="A158" s="17" t="s">
        <v>22</v>
      </c>
      <c r="B158" s="6" t="s">
        <v>22</v>
      </c>
      <c r="C158" s="17" t="s">
        <v>1483</v>
      </c>
      <c r="D158" s="8">
        <v>-0.25228</v>
      </c>
      <c r="E158" s="8">
        <v>0.59297</v>
      </c>
      <c r="F158" s="8">
        <v>0.84526000000000001</v>
      </c>
      <c r="G158" s="13">
        <f>stats_auc_gdsc1_TCELLS_RIGHTJOIN_3042[[#This Row],[AVG_AUC_LEUK]]/stats_auc_gdsc1_TCELLS_RIGHTJOIN_3042[[#This Row],[AVG_AUC_SOLIDTUMORS_x]]</f>
        <v>0.70152379149610766</v>
      </c>
      <c r="H158" s="8">
        <v>-7.32104</v>
      </c>
      <c r="I158" s="20">
        <v>0</v>
      </c>
      <c r="J158" s="26">
        <v>0.43641999999999997</v>
      </c>
      <c r="K158" s="26">
        <v>0.51936000000000004</v>
      </c>
      <c r="L158" s="26">
        <v>0.61956999999999995</v>
      </c>
      <c r="M158" s="26">
        <v>0.95787</v>
      </c>
      <c r="N158" s="26">
        <v>0.60475999999999996</v>
      </c>
      <c r="O158" s="26">
        <v>0.40526000000000001</v>
      </c>
      <c r="P158" s="26">
        <v>0.55123</v>
      </c>
      <c r="R158" s="26">
        <v>0.50122999999999995</v>
      </c>
      <c r="S158" s="26">
        <v>0.67118999999999995</v>
      </c>
      <c r="T158" s="26">
        <v>0.66757999999999995</v>
      </c>
      <c r="V158" s="26">
        <v>0.71113999999999999</v>
      </c>
      <c r="W158" s="26">
        <v>0.65154999999999996</v>
      </c>
      <c r="X158" s="26">
        <v>0.47347</v>
      </c>
      <c r="Y158" s="26">
        <v>0.69486000000000003</v>
      </c>
      <c r="Z158" s="27">
        <v>0.47299999999999998</v>
      </c>
      <c r="AA158" s="8">
        <v>-0.14051</v>
      </c>
      <c r="AB158" s="8">
        <v>0.70474999999999999</v>
      </c>
      <c r="AC158" s="8">
        <v>0.84526000000000001</v>
      </c>
      <c r="AD158" s="13">
        <f xml:space="preserve"> stats_auc_gdsc1_TCELLS_RIGHTJOIN_3042[[#This Row],[AVG_AUC_LYMPH]]/stats_auc_gdsc1_TCELLS_RIGHTJOIN_3042[[#This Row],[AVG_AUC_SOLIDTUMORS_y]]</f>
        <v>0.83376712490831217</v>
      </c>
      <c r="AE158" s="8">
        <v>-2.1574800000000001</v>
      </c>
      <c r="AF158" s="20">
        <v>0.70474999999999999</v>
      </c>
      <c r="AG158" s="1">
        <v>0.54910999999999999</v>
      </c>
      <c r="AH158" s="1">
        <v>0.84823000000000004</v>
      </c>
      <c r="AI158" s="1">
        <v>0.62931999999999999</v>
      </c>
      <c r="AJ158" s="1">
        <v>0.57040999999999997</v>
      </c>
      <c r="AK158" s="1">
        <v>0.74185000000000001</v>
      </c>
      <c r="AL158" s="1">
        <v>0.48043999999999998</v>
      </c>
      <c r="AM158" s="1">
        <v>0.98804000000000003</v>
      </c>
      <c r="AN158" s="1">
        <v>0.67495000000000005</v>
      </c>
      <c r="AO158"/>
      <c r="AP158"/>
      <c r="AQ158"/>
      <c r="AR158"/>
      <c r="AS158"/>
      <c r="AT158"/>
    </row>
    <row r="159" spans="1:46">
      <c r="A159" s="17" t="s">
        <v>1007</v>
      </c>
      <c r="B159" s="6" t="s">
        <v>50</v>
      </c>
      <c r="C159" s="17" t="s">
        <v>1008</v>
      </c>
      <c r="D159" s="8">
        <v>5.8599999999999998E-3</v>
      </c>
      <c r="E159" s="8">
        <v>0.98451999999999995</v>
      </c>
      <c r="F159" s="8">
        <v>0.97865999999999997</v>
      </c>
      <c r="G159" s="13">
        <f>stats_auc_gdsc1_TCELLS_RIGHTJOIN_3042[[#This Row],[AVG_AUC_LEUK]]/stats_auc_gdsc1_TCELLS_RIGHTJOIN_3042[[#This Row],[AVG_AUC_SOLIDTUMORS_x]]</f>
        <v>1.0059877792083052</v>
      </c>
      <c r="H159" s="8">
        <v>3.9658199999999999</v>
      </c>
      <c r="I159" s="20">
        <v>8.9999999999999998E-4</v>
      </c>
      <c r="J159" s="26">
        <v>0.98668999999999996</v>
      </c>
      <c r="K159" s="26">
        <v>0.99111000000000005</v>
      </c>
      <c r="L159" s="26">
        <v>0.98648000000000002</v>
      </c>
      <c r="N159" s="26">
        <v>0.99016000000000004</v>
      </c>
      <c r="O159" s="26">
        <v>0.98965000000000003</v>
      </c>
      <c r="P159" s="26">
        <v>0.97997000000000001</v>
      </c>
      <c r="Q159" s="26">
        <v>0.98426999999999998</v>
      </c>
      <c r="R159" s="26">
        <v>0.98785000000000001</v>
      </c>
      <c r="S159" s="26">
        <v>0.97624</v>
      </c>
      <c r="T159" s="26">
        <v>0.98617999999999995</v>
      </c>
      <c r="U159" s="26">
        <v>0.98692999999999997</v>
      </c>
      <c r="V159" s="26">
        <v>0.98202</v>
      </c>
      <c r="W159" s="26">
        <v>0.98155000000000003</v>
      </c>
      <c r="X159" s="26">
        <v>0.98341000000000001</v>
      </c>
      <c r="Y159" s="26">
        <v>0.96806000000000003</v>
      </c>
      <c r="Z159" s="27">
        <v>0.99182000000000003</v>
      </c>
      <c r="AA159" s="8">
        <v>3.8700000000000002E-3</v>
      </c>
      <c r="AB159" s="8">
        <v>0.98253000000000001</v>
      </c>
      <c r="AC159" s="8">
        <v>0.97865999999999997</v>
      </c>
      <c r="AD159" s="13">
        <f xml:space="preserve"> stats_auc_gdsc1_TCELLS_RIGHTJOIN_3042[[#This Row],[AVG_AUC_LYMPH]]/stats_auc_gdsc1_TCELLS_RIGHTJOIN_3042[[#This Row],[AVG_AUC_SOLIDTUMORS_y]]</f>
        <v>1.0039543866102631</v>
      </c>
      <c r="AE159" s="8">
        <v>0.91846000000000005</v>
      </c>
      <c r="AF159" s="20">
        <v>0.98253000000000001</v>
      </c>
      <c r="AG159" s="1">
        <v>0.98451999999999995</v>
      </c>
      <c r="AH159" s="1">
        <v>0.97265000000000001</v>
      </c>
      <c r="AI159" s="1">
        <v>0.96760000000000002</v>
      </c>
      <c r="AJ159" s="1">
        <v>0.99265000000000003</v>
      </c>
      <c r="AK159" s="1">
        <v>0.99207999999999996</v>
      </c>
      <c r="AL159" s="1">
        <v>0.98563999999999996</v>
      </c>
      <c r="AN159" s="1">
        <v>0.98455000000000004</v>
      </c>
      <c r="AO159"/>
      <c r="AP159"/>
      <c r="AQ159"/>
      <c r="AR159"/>
      <c r="AS159"/>
      <c r="AT159"/>
    </row>
    <row r="160" spans="1:46">
      <c r="A160" s="17" t="s">
        <v>610</v>
      </c>
      <c r="B160" s="6" t="s">
        <v>67</v>
      </c>
      <c r="C160" s="17" t="s">
        <v>611</v>
      </c>
      <c r="D160" s="8">
        <v>-0.20211999999999999</v>
      </c>
      <c r="E160" s="8">
        <v>0.58540999999999999</v>
      </c>
      <c r="F160" s="8">
        <v>0.78754000000000002</v>
      </c>
      <c r="G160" s="13">
        <f>stats_auc_gdsc1_TCELLS_RIGHTJOIN_3042[[#This Row],[AVG_AUC_LEUK]]/stats_auc_gdsc1_TCELLS_RIGHTJOIN_3042[[#This Row],[AVG_AUC_SOLIDTUMORS_x]]</f>
        <v>0.74334002082433903</v>
      </c>
      <c r="H160" s="8">
        <v>-5.0537799999999997</v>
      </c>
      <c r="I160" s="20">
        <v>1.2999999999999999E-4</v>
      </c>
      <c r="J160" s="26">
        <v>0.36602000000000001</v>
      </c>
      <c r="K160" s="26">
        <v>0.49154999999999999</v>
      </c>
      <c r="L160" s="26">
        <v>0.54915999999999998</v>
      </c>
      <c r="M160" s="26">
        <v>0.88621000000000005</v>
      </c>
      <c r="N160" s="26">
        <v>0.72870999999999997</v>
      </c>
      <c r="O160" s="26">
        <v>0.4037</v>
      </c>
      <c r="P160" s="26">
        <v>0.48225000000000001</v>
      </c>
      <c r="R160" s="26">
        <v>0.55337000000000003</v>
      </c>
      <c r="S160" s="26">
        <v>0.79239999999999999</v>
      </c>
      <c r="T160" s="26">
        <v>0.59562999999999999</v>
      </c>
      <c r="V160" s="26">
        <v>0.63636000000000004</v>
      </c>
      <c r="W160" s="26">
        <v>0.41208</v>
      </c>
      <c r="X160" s="26">
        <v>0.75851999999999997</v>
      </c>
      <c r="Y160" s="26">
        <v>0.68096000000000001</v>
      </c>
      <c r="Z160" s="27">
        <v>0.37385000000000002</v>
      </c>
      <c r="AA160" s="8">
        <v>-0.25431999999999999</v>
      </c>
      <c r="AB160" s="8">
        <v>0.53322000000000003</v>
      </c>
      <c r="AC160" s="8">
        <v>0.78754000000000002</v>
      </c>
      <c r="AD160" s="13">
        <f xml:space="preserve"> stats_auc_gdsc1_TCELLS_RIGHTJOIN_3042[[#This Row],[AVG_AUC_LYMPH]]/stats_auc_gdsc1_TCELLS_RIGHTJOIN_3042[[#This Row],[AVG_AUC_SOLIDTUMORS_y]]</f>
        <v>0.67707037102877321</v>
      </c>
      <c r="AE160" s="8">
        <v>-3.7712699999999999</v>
      </c>
      <c r="AF160" s="20">
        <v>0.53322000000000003</v>
      </c>
      <c r="AG160" s="1">
        <v>0.65585000000000004</v>
      </c>
      <c r="AH160" s="1">
        <v>0.56547000000000003</v>
      </c>
      <c r="AI160" s="1">
        <v>0.42591000000000001</v>
      </c>
      <c r="AJ160" s="1">
        <v>0.41614000000000001</v>
      </c>
      <c r="AK160" s="1">
        <v>0.46488000000000002</v>
      </c>
      <c r="AL160" s="1">
        <v>0.31896999999999998</v>
      </c>
      <c r="AM160" s="1">
        <v>0.78696999999999995</v>
      </c>
      <c r="AN160" s="1">
        <v>0.75416000000000005</v>
      </c>
      <c r="AO160"/>
      <c r="AP160"/>
      <c r="AQ160"/>
      <c r="AR160"/>
      <c r="AS160"/>
      <c r="AT160"/>
    </row>
    <row r="161" spans="1:46">
      <c r="A161" s="17" t="s">
        <v>22</v>
      </c>
      <c r="B161" s="6" t="s">
        <v>22</v>
      </c>
      <c r="C161" s="17" t="s">
        <v>681</v>
      </c>
      <c r="D161" s="8">
        <v>-4.6559999999999997E-2</v>
      </c>
      <c r="E161" s="8">
        <v>0.81815000000000004</v>
      </c>
      <c r="F161" s="8">
        <v>0.86470999999999998</v>
      </c>
      <c r="G161" s="13">
        <f>stats_auc_gdsc1_TCELLS_RIGHTJOIN_3042[[#This Row],[AVG_AUC_LEUK]]/stats_auc_gdsc1_TCELLS_RIGHTJOIN_3042[[#This Row],[AVG_AUC_SOLIDTUMORS_x]]</f>
        <v>0.94615535844387144</v>
      </c>
      <c r="H161" s="8">
        <v>-0.67579</v>
      </c>
      <c r="I161" s="20">
        <v>0.50982000000000005</v>
      </c>
      <c r="J161" s="26">
        <v>0.95196000000000003</v>
      </c>
      <c r="K161" s="26">
        <v>0.95457999999999998</v>
      </c>
      <c r="L161" s="26">
        <v>0.37590000000000001</v>
      </c>
      <c r="M161" s="26">
        <v>0.84921999999999997</v>
      </c>
      <c r="O161" s="26">
        <v>0.9194</v>
      </c>
      <c r="P161" s="26">
        <v>0.87424999999999997</v>
      </c>
      <c r="R161" s="26">
        <v>0.87809000000000004</v>
      </c>
      <c r="S161" s="26">
        <v>0.97740000000000005</v>
      </c>
      <c r="T161" s="26">
        <v>0.96811000000000003</v>
      </c>
      <c r="V161" s="26">
        <v>0.90578999999999998</v>
      </c>
      <c r="W161" s="26">
        <v>0.93996000000000002</v>
      </c>
      <c r="X161" s="26">
        <v>0.96958999999999995</v>
      </c>
      <c r="Y161" s="26">
        <v>0.85660000000000003</v>
      </c>
      <c r="Z161" s="27">
        <v>2.1340000000000001E-2</v>
      </c>
      <c r="AA161" s="8">
        <v>5.4480000000000001E-2</v>
      </c>
      <c r="AB161" s="8">
        <v>0.91920000000000002</v>
      </c>
      <c r="AC161" s="8">
        <v>0.86470999999999998</v>
      </c>
      <c r="AD161" s="13">
        <f xml:space="preserve"> stats_auc_gdsc1_TCELLS_RIGHTJOIN_3042[[#This Row],[AVG_AUC_LYMPH]]/stats_auc_gdsc1_TCELLS_RIGHTJOIN_3042[[#This Row],[AVG_AUC_SOLIDTUMORS_y]]</f>
        <v>1.0630153461854264</v>
      </c>
      <c r="AE161" s="8">
        <v>2.39655</v>
      </c>
      <c r="AF161" s="20">
        <v>0.91920000000000002</v>
      </c>
      <c r="AG161" s="1">
        <v>0.83008999999999999</v>
      </c>
      <c r="AH161" s="1">
        <v>0.88253999999999999</v>
      </c>
      <c r="AI161" s="1">
        <v>0.85194000000000003</v>
      </c>
      <c r="AJ161" s="1">
        <v>0.98482000000000003</v>
      </c>
      <c r="AK161" s="1">
        <v>0.93932000000000004</v>
      </c>
      <c r="AL161" s="1">
        <v>0.86263000000000001</v>
      </c>
      <c r="AM161" s="1">
        <v>0.98626999999999998</v>
      </c>
      <c r="AN161" s="1">
        <v>0.92686000000000002</v>
      </c>
      <c r="AO161"/>
      <c r="AP161"/>
      <c r="AQ161"/>
      <c r="AR161"/>
      <c r="AS161"/>
      <c r="AT161"/>
    </row>
    <row r="162" spans="1:46">
      <c r="A162" s="17" t="s">
        <v>210</v>
      </c>
      <c r="B162" s="6" t="s">
        <v>129</v>
      </c>
      <c r="C162" s="17" t="s">
        <v>211</v>
      </c>
      <c r="D162" s="8">
        <v>6.5399999999999998E-3</v>
      </c>
      <c r="E162" s="8">
        <v>0.96609999999999996</v>
      </c>
      <c r="F162" s="8">
        <v>0.95955000000000001</v>
      </c>
      <c r="G162" s="13">
        <f>stats_auc_gdsc1_TCELLS_RIGHTJOIN_3042[[#This Row],[AVG_AUC_LEUK]]/stats_auc_gdsc1_TCELLS_RIGHTJOIN_3042[[#This Row],[AVG_AUC_SOLIDTUMORS_x]]</f>
        <v>1.0068261164087331</v>
      </c>
      <c r="H162" s="8">
        <v>0.92817000000000005</v>
      </c>
      <c r="I162" s="20">
        <v>0.36575000000000002</v>
      </c>
      <c r="J162" s="26">
        <v>0.99175999999999997</v>
      </c>
      <c r="K162" s="26">
        <v>0.99123000000000006</v>
      </c>
      <c r="L162" s="26">
        <v>0.95509999999999995</v>
      </c>
      <c r="M162" s="26">
        <v>0.98773999999999995</v>
      </c>
      <c r="N162" s="26">
        <v>0.98406000000000005</v>
      </c>
      <c r="O162" s="26">
        <v>0.95959000000000005</v>
      </c>
      <c r="P162" s="26">
        <v>0.98160000000000003</v>
      </c>
      <c r="R162" s="26">
        <v>0.92564000000000002</v>
      </c>
      <c r="S162" s="26">
        <v>0.97548000000000001</v>
      </c>
      <c r="T162" s="26">
        <v>0.98304999999999998</v>
      </c>
      <c r="U162" s="26">
        <v>0.98607</v>
      </c>
      <c r="V162" s="26">
        <v>0.95889000000000002</v>
      </c>
      <c r="W162" s="26">
        <v>0.95331999999999995</v>
      </c>
      <c r="X162" s="26">
        <v>0.94523000000000001</v>
      </c>
      <c r="Y162" s="26">
        <v>0.98441999999999996</v>
      </c>
      <c r="Z162" s="27">
        <v>0.88351999999999997</v>
      </c>
      <c r="AA162" s="8">
        <v>1.184E-2</v>
      </c>
      <c r="AB162" s="8">
        <v>0.97140000000000004</v>
      </c>
      <c r="AC162" s="8">
        <v>0.95955000000000001</v>
      </c>
      <c r="AD162" s="13">
        <f xml:space="preserve"> stats_auc_gdsc1_TCELLS_RIGHTJOIN_3042[[#This Row],[AVG_AUC_LYMPH]]/stats_auc_gdsc1_TCELLS_RIGHTJOIN_3042[[#This Row],[AVG_AUC_SOLIDTUMORS_y]]</f>
        <v>1.0123495388463342</v>
      </c>
      <c r="AE162" s="8">
        <v>1.54992</v>
      </c>
      <c r="AF162" s="20">
        <v>0.97140000000000004</v>
      </c>
      <c r="AG162" s="1">
        <v>0.97692000000000001</v>
      </c>
      <c r="AH162" s="1">
        <v>0.97009999999999996</v>
      </c>
      <c r="AI162" s="1">
        <v>0.93049999999999999</v>
      </c>
      <c r="AJ162" s="1">
        <v>0.98817999999999995</v>
      </c>
      <c r="AK162" s="1">
        <v>0.96562000000000003</v>
      </c>
      <c r="AL162" s="1">
        <v>0.98358999999999996</v>
      </c>
      <c r="AM162" s="1">
        <v>0.97724</v>
      </c>
      <c r="AN162" s="1">
        <v>0.98455999999999999</v>
      </c>
      <c r="AO162"/>
      <c r="AP162"/>
      <c r="AQ162"/>
      <c r="AR162"/>
      <c r="AS162"/>
      <c r="AT162"/>
    </row>
    <row r="163" spans="1:46">
      <c r="A163" s="17" t="s">
        <v>1015</v>
      </c>
      <c r="B163" s="6" t="s">
        <v>19</v>
      </c>
      <c r="C163" s="17" t="s">
        <v>1016</v>
      </c>
      <c r="D163" s="8">
        <v>-0.11409999999999999</v>
      </c>
      <c r="E163" s="8">
        <v>0.66400999999999999</v>
      </c>
      <c r="F163" s="8">
        <v>0.77812000000000003</v>
      </c>
      <c r="G163" s="13">
        <f>stats_auc_gdsc1_TCELLS_RIGHTJOIN_3042[[#This Row],[AVG_AUC_LEUK]]/stats_auc_gdsc1_TCELLS_RIGHTJOIN_3042[[#This Row],[AVG_AUC_SOLIDTUMORS_x]]</f>
        <v>0.85335166812316865</v>
      </c>
      <c r="H163" s="8">
        <v>-2.0490200000000001</v>
      </c>
      <c r="I163" s="20">
        <v>9.5030000000000003E-2</v>
      </c>
      <c r="L163" s="26">
        <v>0.54188000000000003</v>
      </c>
      <c r="O163" s="26">
        <v>0.74895999999999996</v>
      </c>
      <c r="T163" s="26">
        <v>0.73055000000000003</v>
      </c>
      <c r="U163" s="26">
        <v>0.83057999999999998</v>
      </c>
      <c r="X163" s="26">
        <v>0.66330999999999996</v>
      </c>
      <c r="Y163" s="26">
        <v>0.46877000000000002</v>
      </c>
      <c r="AA163" s="8">
        <v>-0.33122000000000001</v>
      </c>
      <c r="AB163" s="8">
        <v>0.44690000000000002</v>
      </c>
      <c r="AC163" s="8">
        <v>0.77812000000000003</v>
      </c>
      <c r="AD163" s="13">
        <f xml:space="preserve"> stats_auc_gdsc1_TCELLS_RIGHTJOIN_3042[[#This Row],[AVG_AUC_LYMPH]]/stats_auc_gdsc1_TCELLS_RIGHTJOIN_3042[[#This Row],[AVG_AUC_SOLIDTUMORS_y]]</f>
        <v>0.5743330077622989</v>
      </c>
      <c r="AE163" s="8">
        <v>-1.57637</v>
      </c>
      <c r="AF163" s="20">
        <v>0.44690000000000002</v>
      </c>
      <c r="AG163" s="1"/>
      <c r="AH163" s="1"/>
      <c r="AI163" s="1"/>
      <c r="AJ163" s="1"/>
      <c r="AK163" s="1"/>
      <c r="AL163" s="1">
        <v>0.23683000000000001</v>
      </c>
      <c r="AN163" s="1">
        <v>0.65695999999999999</v>
      </c>
      <c r="AO163"/>
      <c r="AP163"/>
      <c r="AQ163"/>
      <c r="AR163"/>
      <c r="AS163"/>
      <c r="AT163"/>
    </row>
    <row r="164" spans="1:46">
      <c r="A164" s="17" t="s">
        <v>238</v>
      </c>
      <c r="B164" s="6" t="s">
        <v>19</v>
      </c>
      <c r="C164" s="17" t="s">
        <v>239</v>
      </c>
      <c r="D164" s="8">
        <v>-1.7649999999999999E-2</v>
      </c>
      <c r="E164" s="8">
        <v>0.95299</v>
      </c>
      <c r="F164" s="8">
        <v>0.97063999999999995</v>
      </c>
      <c r="G164" s="13">
        <f>stats_auc_gdsc1_TCELLS_RIGHTJOIN_3042[[#This Row],[AVG_AUC_LEUK]]/stats_auc_gdsc1_TCELLS_RIGHTJOIN_3042[[#This Row],[AVG_AUC_SOLIDTUMORS_x]]</f>
        <v>0.98181612132201435</v>
      </c>
      <c r="H164" s="8">
        <v>-3.11748</v>
      </c>
      <c r="I164" s="20">
        <v>6.9800000000000001E-3</v>
      </c>
      <c r="J164" s="26">
        <v>0.92998000000000003</v>
      </c>
      <c r="K164" s="26">
        <v>0.97509000000000001</v>
      </c>
      <c r="L164" s="26">
        <v>0.95526</v>
      </c>
      <c r="M164" s="26">
        <v>0.97396000000000005</v>
      </c>
      <c r="N164" s="26">
        <v>0.93657000000000001</v>
      </c>
      <c r="O164" s="26">
        <v>0.91388999999999998</v>
      </c>
      <c r="R164" s="26">
        <v>0.93335999999999997</v>
      </c>
      <c r="S164" s="26">
        <v>0.94911000000000001</v>
      </c>
      <c r="T164" s="26">
        <v>0.97324999999999995</v>
      </c>
      <c r="V164" s="26">
        <v>0.98077000000000003</v>
      </c>
      <c r="W164" s="26">
        <v>0.94188000000000005</v>
      </c>
      <c r="X164" s="26">
        <v>0.97323000000000004</v>
      </c>
      <c r="Y164" s="26">
        <v>0.94696999999999998</v>
      </c>
      <c r="Z164" s="27">
        <v>0.97853000000000001</v>
      </c>
      <c r="AA164" s="8">
        <v>-6.7019999999999996E-2</v>
      </c>
      <c r="AB164" s="8">
        <v>0.90361999999999998</v>
      </c>
      <c r="AC164" s="8">
        <v>0.97063999999999995</v>
      </c>
      <c r="AD164" s="13">
        <f xml:space="preserve"> stats_auc_gdsc1_TCELLS_RIGHTJOIN_3042[[#This Row],[AVG_AUC_LYMPH]]/stats_auc_gdsc1_TCELLS_RIGHTJOIN_3042[[#This Row],[AVG_AUC_SOLIDTUMORS_y]]</f>
        <v>0.93095277342784144</v>
      </c>
      <c r="AE164" s="8">
        <v>-2.4589599999999998</v>
      </c>
      <c r="AF164" s="20">
        <v>0.90361999999999998</v>
      </c>
      <c r="AG164" s="1">
        <v>0.93306999999999995</v>
      </c>
      <c r="AH164" s="1">
        <v>0.97867999999999999</v>
      </c>
      <c r="AI164" s="1">
        <v>0.84153</v>
      </c>
      <c r="AJ164" s="1">
        <v>0.79556000000000004</v>
      </c>
      <c r="AK164" s="1">
        <v>0.96116000000000001</v>
      </c>
      <c r="AL164" s="1">
        <v>0.87380000000000002</v>
      </c>
      <c r="AM164" s="1">
        <v>0.97919999999999996</v>
      </c>
      <c r="AN164" s="1">
        <v>0.89541999999999999</v>
      </c>
      <c r="AO164"/>
      <c r="AP164"/>
      <c r="AQ164"/>
      <c r="AR164"/>
      <c r="AS164"/>
      <c r="AT164"/>
    </row>
    <row r="165" spans="1:46">
      <c r="A165" s="17" t="s">
        <v>317</v>
      </c>
      <c r="B165" s="6" t="s">
        <v>53</v>
      </c>
      <c r="C165" s="17" t="s">
        <v>318</v>
      </c>
      <c r="D165" s="8">
        <v>-3.5959999999999999E-2</v>
      </c>
      <c r="E165" s="8">
        <v>0.84896000000000005</v>
      </c>
      <c r="F165" s="8">
        <v>0.88492000000000004</v>
      </c>
      <c r="G165" s="13">
        <f>stats_auc_gdsc1_TCELLS_RIGHTJOIN_3042[[#This Row],[AVG_AUC_LEUK]]/stats_auc_gdsc1_TCELLS_RIGHTJOIN_3042[[#This Row],[AVG_AUC_SOLIDTUMORS_x]]</f>
        <v>0.95936355828775488</v>
      </c>
      <c r="H165" s="8">
        <v>-3.3803399999999999</v>
      </c>
      <c r="I165" s="20">
        <v>3.6099999999999999E-3</v>
      </c>
      <c r="J165" s="26">
        <v>0.87404000000000004</v>
      </c>
      <c r="K165" s="26">
        <v>0.89266000000000001</v>
      </c>
      <c r="L165" s="26">
        <v>0.86102999999999996</v>
      </c>
      <c r="M165" s="26">
        <v>0.87692999999999999</v>
      </c>
      <c r="N165" s="26">
        <v>0.88026000000000004</v>
      </c>
      <c r="O165" s="26">
        <v>0.77390999999999999</v>
      </c>
      <c r="P165" s="26">
        <v>0.87424999999999997</v>
      </c>
      <c r="R165" s="26">
        <v>0.8488</v>
      </c>
      <c r="S165" s="26">
        <v>0.86902000000000001</v>
      </c>
      <c r="T165" s="26">
        <v>0.79113</v>
      </c>
      <c r="V165" s="26">
        <v>0.88707999999999998</v>
      </c>
      <c r="W165" s="26">
        <v>0.83681000000000005</v>
      </c>
      <c r="X165" s="26">
        <v>0.87075999999999998</v>
      </c>
      <c r="Y165" s="26">
        <v>0.83674000000000004</v>
      </c>
      <c r="Z165" s="27">
        <v>0.85560000000000003</v>
      </c>
      <c r="AA165" s="8">
        <v>-4.752E-2</v>
      </c>
      <c r="AB165" s="8">
        <v>0.83740000000000003</v>
      </c>
      <c r="AC165" s="8">
        <v>0.88492000000000004</v>
      </c>
      <c r="AD165" s="13">
        <f xml:space="preserve"> stats_auc_gdsc1_TCELLS_RIGHTJOIN_3042[[#This Row],[AVG_AUC_LYMPH]]/stats_auc_gdsc1_TCELLS_RIGHTJOIN_3042[[#This Row],[AVG_AUC_SOLIDTUMORS_y]]</f>
        <v>0.94630023052931334</v>
      </c>
      <c r="AE165" s="8">
        <v>-1.49119</v>
      </c>
      <c r="AF165" s="20">
        <v>0.83740000000000003</v>
      </c>
      <c r="AG165" s="1">
        <v>0.75434999999999997</v>
      </c>
      <c r="AH165" s="1">
        <v>0.86787999999999998</v>
      </c>
      <c r="AI165" s="1">
        <v>0.67232999999999998</v>
      </c>
      <c r="AJ165" s="1">
        <v>0.88812000000000002</v>
      </c>
      <c r="AK165" s="1">
        <v>0.88687000000000005</v>
      </c>
      <c r="AL165" s="1">
        <v>0.77290000000000003</v>
      </c>
      <c r="AM165" s="1">
        <v>0.89563000000000004</v>
      </c>
      <c r="AN165" s="1">
        <v>0.87804000000000004</v>
      </c>
      <c r="AO165"/>
      <c r="AP165"/>
      <c r="AQ165"/>
      <c r="AR165"/>
      <c r="AS165"/>
      <c r="AT165"/>
    </row>
    <row r="166" spans="1:46">
      <c r="A166" s="17" t="s">
        <v>454</v>
      </c>
      <c r="B166" s="6" t="s">
        <v>53</v>
      </c>
      <c r="C166" s="17" t="s">
        <v>455</v>
      </c>
      <c r="D166" s="8">
        <v>-1.1339999999999999E-2</v>
      </c>
      <c r="E166" s="8">
        <v>0.90051999999999999</v>
      </c>
      <c r="F166" s="8">
        <v>0.91186</v>
      </c>
      <c r="G166" s="13">
        <f>stats_auc_gdsc1_TCELLS_RIGHTJOIN_3042[[#This Row],[AVG_AUC_LEUK]]/stats_auc_gdsc1_TCELLS_RIGHTJOIN_3042[[#This Row],[AVG_AUC_SOLIDTUMORS_x]]</f>
        <v>0.9875638804202399</v>
      </c>
      <c r="H166" s="8">
        <v>-1.0879000000000001</v>
      </c>
      <c r="I166" s="20">
        <v>0.32124000000000003</v>
      </c>
      <c r="L166" s="26">
        <v>0.91374</v>
      </c>
      <c r="O166" s="26">
        <v>0.87751000000000001</v>
      </c>
      <c r="T166" s="26">
        <v>0.88539999999999996</v>
      </c>
      <c r="U166" s="26">
        <v>0.92052</v>
      </c>
      <c r="X166" s="26">
        <v>0.93242000000000003</v>
      </c>
      <c r="Y166" s="26">
        <v>0.87355000000000005</v>
      </c>
      <c r="AA166" s="8">
        <v>-0.13872000000000001</v>
      </c>
      <c r="AB166" s="8">
        <v>0.77314000000000005</v>
      </c>
      <c r="AC166" s="8">
        <v>0.91186</v>
      </c>
      <c r="AD166" s="13">
        <f xml:space="preserve"> stats_auc_gdsc1_TCELLS_RIGHTJOIN_3042[[#This Row],[AVG_AUC_LYMPH]]/stats_auc_gdsc1_TCELLS_RIGHTJOIN_3042[[#This Row],[AVG_AUC_SOLIDTUMORS_y]]</f>
        <v>0.84787138376505167</v>
      </c>
      <c r="AE166" s="8">
        <v>-21.603079999999999</v>
      </c>
      <c r="AF166" s="20">
        <v>0.77314000000000005</v>
      </c>
      <c r="AG166" s="1"/>
      <c r="AH166" s="1"/>
      <c r="AI166" s="1"/>
      <c r="AJ166" s="1"/>
      <c r="AK166" s="1"/>
      <c r="AL166" s="1">
        <v>0.76719999999999999</v>
      </c>
      <c r="AN166" s="1">
        <v>0.77907999999999999</v>
      </c>
      <c r="AO166"/>
      <c r="AP166"/>
      <c r="AQ166"/>
      <c r="AR166"/>
      <c r="AS166"/>
      <c r="AT166"/>
    </row>
    <row r="167" spans="1:46">
      <c r="A167" s="17" t="s">
        <v>339</v>
      </c>
      <c r="B167" s="6" t="s">
        <v>176</v>
      </c>
      <c r="C167" s="17" t="s">
        <v>340</v>
      </c>
      <c r="D167" s="8">
        <v>-0.10223</v>
      </c>
      <c r="E167" s="8">
        <v>0.73504000000000003</v>
      </c>
      <c r="F167" s="8">
        <v>0.83726999999999996</v>
      </c>
      <c r="G167" s="13">
        <f>stats_auc_gdsc1_TCELLS_RIGHTJOIN_3042[[#This Row],[AVG_AUC_LEUK]]/stats_auc_gdsc1_TCELLS_RIGHTJOIN_3042[[#This Row],[AVG_AUC_SOLIDTUMORS_x]]</f>
        <v>0.87790079663668841</v>
      </c>
      <c r="H167" s="8">
        <v>-5.6766399999999999</v>
      </c>
      <c r="I167" s="20">
        <v>3.0000000000000001E-5</v>
      </c>
      <c r="J167" s="26">
        <v>0.63934999999999997</v>
      </c>
      <c r="K167" s="26">
        <v>0.70384999999999998</v>
      </c>
      <c r="L167" s="26">
        <v>0.74875000000000003</v>
      </c>
      <c r="M167" s="26">
        <v>0.92574999999999996</v>
      </c>
      <c r="N167" s="26">
        <v>0.77129000000000003</v>
      </c>
      <c r="O167" s="26">
        <v>0.76046000000000002</v>
      </c>
      <c r="P167" s="26">
        <v>0.63795999999999997</v>
      </c>
      <c r="R167" s="26">
        <v>0.65529000000000004</v>
      </c>
      <c r="S167" s="26">
        <v>0.77505999999999997</v>
      </c>
      <c r="T167" s="26">
        <v>0.71909999999999996</v>
      </c>
      <c r="U167" s="26">
        <v>0.72585999999999995</v>
      </c>
      <c r="V167" s="26">
        <v>0.72940000000000005</v>
      </c>
      <c r="W167" s="26">
        <v>0.70454000000000006</v>
      </c>
      <c r="X167" s="26">
        <v>0.82655000000000001</v>
      </c>
      <c r="Y167" s="26">
        <v>0.76981999999999995</v>
      </c>
      <c r="Z167" s="27">
        <v>0.75793999999999995</v>
      </c>
      <c r="AA167" s="8">
        <v>-0.10242</v>
      </c>
      <c r="AB167" s="8">
        <v>0.73484000000000005</v>
      </c>
      <c r="AC167" s="8">
        <v>0.83726999999999996</v>
      </c>
      <c r="AD167" s="13">
        <f xml:space="preserve"> stats_auc_gdsc1_TCELLS_RIGHTJOIN_3042[[#This Row],[AVG_AUC_LYMPH]]/stats_auc_gdsc1_TCELLS_RIGHTJOIN_3042[[#This Row],[AVG_AUC_SOLIDTUMORS_y]]</f>
        <v>0.87766192506598839</v>
      </c>
      <c r="AE167" s="8">
        <v>-2.7446600000000001</v>
      </c>
      <c r="AF167" s="20">
        <v>0.73484000000000005</v>
      </c>
      <c r="AG167" s="1">
        <v>0.64466000000000001</v>
      </c>
      <c r="AH167" s="1">
        <v>0.85541</v>
      </c>
      <c r="AI167" s="1">
        <v>0.88273999999999997</v>
      </c>
      <c r="AJ167" s="1">
        <v>0.67284999999999995</v>
      </c>
      <c r="AK167" s="1">
        <v>0.66535999999999995</v>
      </c>
      <c r="AL167" s="1">
        <v>0.62265000000000004</v>
      </c>
      <c r="AM167" s="1">
        <v>0.71509999999999996</v>
      </c>
      <c r="AN167" s="1">
        <v>0.7298</v>
      </c>
      <c r="AO167"/>
      <c r="AP167"/>
      <c r="AQ167"/>
      <c r="AR167"/>
      <c r="AS167"/>
      <c r="AT167"/>
    </row>
    <row r="168" spans="1:46">
      <c r="A168" s="17" t="s">
        <v>41</v>
      </c>
      <c r="B168" s="6" t="s">
        <v>37</v>
      </c>
      <c r="C168" s="17" t="s">
        <v>42</v>
      </c>
      <c r="D168" s="8">
        <v>-1.065E-2</v>
      </c>
      <c r="E168" s="8">
        <v>0.92566000000000004</v>
      </c>
      <c r="F168" s="8">
        <v>0.93630999999999998</v>
      </c>
      <c r="G168" s="13">
        <f>stats_auc_gdsc1_TCELLS_RIGHTJOIN_3042[[#This Row],[AVG_AUC_LEUK]]/stats_auc_gdsc1_TCELLS_RIGHTJOIN_3042[[#This Row],[AVG_AUC_SOLIDTUMORS_x]]</f>
        <v>0.98862556204675811</v>
      </c>
      <c r="H168" s="8">
        <v>-0.44558999999999999</v>
      </c>
      <c r="I168" s="20">
        <v>0.66173000000000004</v>
      </c>
      <c r="J168" s="26">
        <v>0.98443000000000003</v>
      </c>
      <c r="K168" s="26">
        <v>0.97006000000000003</v>
      </c>
      <c r="L168" s="26">
        <v>0.95199999999999996</v>
      </c>
      <c r="N168" s="26">
        <v>0.98395999999999995</v>
      </c>
      <c r="O168" s="26">
        <v>0.97970000000000002</v>
      </c>
      <c r="P168" s="26">
        <v>0.93913000000000002</v>
      </c>
      <c r="Q168" s="26">
        <v>0.60285</v>
      </c>
      <c r="R168" s="26">
        <v>0.96977000000000002</v>
      </c>
      <c r="S168" s="26">
        <v>0.98394999999999999</v>
      </c>
      <c r="T168" s="26">
        <v>0.98899999999999999</v>
      </c>
      <c r="U168" s="26">
        <v>0.98407999999999995</v>
      </c>
      <c r="V168" s="26">
        <v>0.80586000000000002</v>
      </c>
      <c r="W168" s="26">
        <v>0.95852999999999999</v>
      </c>
      <c r="X168" s="26">
        <v>0.91732000000000002</v>
      </c>
      <c r="Y168" s="26">
        <v>0.91778000000000004</v>
      </c>
      <c r="Z168" s="27">
        <v>0.83994000000000002</v>
      </c>
      <c r="AA168" s="8">
        <v>-5.3969999999999997E-2</v>
      </c>
      <c r="AB168" s="8">
        <v>0.88234000000000001</v>
      </c>
      <c r="AC168" s="8">
        <v>0.93630999999999998</v>
      </c>
      <c r="AD168" s="13">
        <f xml:space="preserve"> stats_auc_gdsc1_TCELLS_RIGHTJOIN_3042[[#This Row],[AVG_AUC_LYMPH]]/stats_auc_gdsc1_TCELLS_RIGHTJOIN_3042[[#This Row],[AVG_AUC_SOLIDTUMORS_y]]</f>
        <v>0.94235883414681043</v>
      </c>
      <c r="AE168" s="8">
        <v>-1.0541</v>
      </c>
      <c r="AF168" s="20">
        <v>0.88234000000000001</v>
      </c>
      <c r="AG168" s="1">
        <v>0.95789999999999997</v>
      </c>
      <c r="AH168" s="1">
        <v>0.97689999999999999</v>
      </c>
      <c r="AI168" s="1">
        <v>0.92501</v>
      </c>
      <c r="AJ168" s="1">
        <v>0.7853</v>
      </c>
      <c r="AK168" s="1">
        <v>0.97343000000000002</v>
      </c>
      <c r="AL168" s="1">
        <v>0.67291999999999996</v>
      </c>
      <c r="AN168" s="1">
        <v>0.96048999999999995</v>
      </c>
      <c r="AO168"/>
      <c r="AP168"/>
      <c r="AQ168"/>
      <c r="AR168"/>
      <c r="AS168"/>
      <c r="AT168"/>
    </row>
    <row r="169" spans="1:46">
      <c r="A169" s="17" t="s">
        <v>41</v>
      </c>
      <c r="B169" s="6" t="s">
        <v>37</v>
      </c>
      <c r="C169" s="17" t="s">
        <v>682</v>
      </c>
      <c r="D169" s="8">
        <v>-2.266E-2</v>
      </c>
      <c r="E169" s="8">
        <v>0.86141999999999996</v>
      </c>
      <c r="F169" s="8">
        <v>0.88407999999999998</v>
      </c>
      <c r="G169" s="13">
        <f>stats_auc_gdsc1_TCELLS_RIGHTJOIN_3042[[#This Row],[AVG_AUC_LEUK]]/stats_auc_gdsc1_TCELLS_RIGHTJOIN_3042[[#This Row],[AVG_AUC_SOLIDTUMORS_x]]</f>
        <v>0.97436883539951136</v>
      </c>
      <c r="H169" s="8">
        <v>-0.61294000000000004</v>
      </c>
      <c r="I169" s="20">
        <v>0.54847000000000001</v>
      </c>
      <c r="J169" s="26">
        <v>0.89624000000000004</v>
      </c>
      <c r="K169" s="26">
        <v>0.91603000000000001</v>
      </c>
      <c r="L169" s="26">
        <v>0.93040999999999996</v>
      </c>
      <c r="N169" s="26">
        <v>0.95889999999999997</v>
      </c>
      <c r="O169" s="26">
        <v>0.86416999999999999</v>
      </c>
      <c r="P169" s="26">
        <v>0.92471000000000003</v>
      </c>
      <c r="Q169" s="26">
        <v>0.34755999999999998</v>
      </c>
      <c r="R169" s="26">
        <v>0.98138999999999998</v>
      </c>
      <c r="S169" s="26">
        <v>0.97333999999999998</v>
      </c>
      <c r="T169" s="26">
        <v>0.86853999999999998</v>
      </c>
      <c r="U169" s="26">
        <v>0.97714999999999996</v>
      </c>
      <c r="V169" s="26">
        <v>0.93388000000000004</v>
      </c>
      <c r="W169" s="26">
        <v>0.73894000000000004</v>
      </c>
      <c r="X169" s="26">
        <v>0.76359999999999995</v>
      </c>
      <c r="Y169" s="26">
        <v>0.86770000000000003</v>
      </c>
      <c r="Z169" s="27">
        <v>0.76931000000000005</v>
      </c>
      <c r="AA169" s="8">
        <v>1.2330000000000001E-2</v>
      </c>
      <c r="AB169" s="8">
        <v>0.89641000000000004</v>
      </c>
      <c r="AC169" s="8">
        <v>0.88407999999999998</v>
      </c>
      <c r="AD169" s="13">
        <f xml:space="preserve"> stats_auc_gdsc1_TCELLS_RIGHTJOIN_3042[[#This Row],[AVG_AUC_LYMPH]]/stats_auc_gdsc1_TCELLS_RIGHTJOIN_3042[[#This Row],[AVG_AUC_SOLIDTUMORS_y]]</f>
        <v>1.0139467016559589</v>
      </c>
      <c r="AE169" s="8">
        <v>0.27581</v>
      </c>
      <c r="AF169" s="20">
        <v>0.89641000000000004</v>
      </c>
      <c r="AG169" s="1">
        <v>0.93223</v>
      </c>
      <c r="AH169" s="1">
        <v>0.96779999999999999</v>
      </c>
      <c r="AI169" s="1">
        <v>0.83531999999999995</v>
      </c>
      <c r="AJ169" s="1">
        <v>0.89032</v>
      </c>
      <c r="AK169" s="1">
        <v>0.99131999999999998</v>
      </c>
      <c r="AL169" s="1">
        <v>0.71077000000000001</v>
      </c>
      <c r="AN169" s="1">
        <v>0.98294000000000004</v>
      </c>
      <c r="AO169"/>
      <c r="AP169"/>
      <c r="AQ169"/>
      <c r="AR169"/>
      <c r="AS169"/>
      <c r="AT169"/>
    </row>
    <row r="170" spans="1:46">
      <c r="A170" s="17" t="s">
        <v>22</v>
      </c>
      <c r="B170" s="6" t="s">
        <v>22</v>
      </c>
      <c r="C170" s="17" t="s">
        <v>219</v>
      </c>
      <c r="D170" s="8">
        <v>-1.529E-2</v>
      </c>
      <c r="E170" s="8">
        <v>0.89305999999999996</v>
      </c>
      <c r="F170" s="8">
        <v>0.90834999999999999</v>
      </c>
      <c r="G170" s="13">
        <f>stats_auc_gdsc1_TCELLS_RIGHTJOIN_3042[[#This Row],[AVG_AUC_LEUK]]/stats_auc_gdsc1_TCELLS_RIGHTJOIN_3042[[#This Row],[AVG_AUC_SOLIDTUMORS_x]]</f>
        <v>0.98316728133428744</v>
      </c>
      <c r="H170" s="8">
        <v>-1.19913</v>
      </c>
      <c r="I170" s="20">
        <v>0.24671000000000001</v>
      </c>
      <c r="J170" s="26">
        <v>0.89392000000000005</v>
      </c>
      <c r="K170" s="26">
        <v>0.90973000000000004</v>
      </c>
      <c r="L170" s="26">
        <v>0.84743000000000002</v>
      </c>
      <c r="M170" s="26">
        <v>0.98572000000000004</v>
      </c>
      <c r="N170" s="26">
        <v>0.84767999999999999</v>
      </c>
      <c r="O170" s="26">
        <v>0.88848000000000005</v>
      </c>
      <c r="P170" s="26">
        <v>0.83079999999999998</v>
      </c>
      <c r="R170" s="26">
        <v>0.88061999999999996</v>
      </c>
      <c r="S170" s="26">
        <v>0.86095999999999995</v>
      </c>
      <c r="T170" s="26">
        <v>0.95381000000000005</v>
      </c>
      <c r="V170" s="26">
        <v>0.93959999999999999</v>
      </c>
      <c r="W170" s="26">
        <v>0.86185</v>
      </c>
      <c r="X170" s="26">
        <v>0.95033000000000001</v>
      </c>
      <c r="Y170" s="26">
        <v>0.83931999999999995</v>
      </c>
      <c r="Z170" s="27">
        <v>0.95057999999999998</v>
      </c>
      <c r="AA170" s="8">
        <v>-1.465E-2</v>
      </c>
      <c r="AB170" s="8">
        <v>0.89370000000000005</v>
      </c>
      <c r="AC170" s="8">
        <v>0.90834999999999999</v>
      </c>
      <c r="AD170" s="13">
        <f xml:space="preserve"> stats_auc_gdsc1_TCELLS_RIGHTJOIN_3042[[#This Row],[AVG_AUC_LYMPH]]/stats_auc_gdsc1_TCELLS_RIGHTJOIN_3042[[#This Row],[AVG_AUC_SOLIDTUMORS_y]]</f>
        <v>0.98387185556228329</v>
      </c>
      <c r="AE170" s="8">
        <v>-0.51561999999999997</v>
      </c>
      <c r="AF170" s="20">
        <v>0.89370000000000005</v>
      </c>
      <c r="AG170" s="1">
        <v>0.84818000000000005</v>
      </c>
      <c r="AH170" s="1">
        <v>0.92154000000000003</v>
      </c>
      <c r="AI170" s="1">
        <v>0.86394000000000004</v>
      </c>
      <c r="AJ170" s="1">
        <v>0.82496999999999998</v>
      </c>
      <c r="AK170" s="1">
        <v>0.97075</v>
      </c>
      <c r="AL170" s="1">
        <v>0.77664999999999995</v>
      </c>
      <c r="AM170" s="1">
        <v>0.92323999999999995</v>
      </c>
      <c r="AN170" s="1">
        <v>0.9748</v>
      </c>
      <c r="AO170"/>
      <c r="AP170"/>
      <c r="AQ170"/>
      <c r="AR170"/>
      <c r="AS170"/>
      <c r="AT170"/>
    </row>
    <row r="171" spans="1:46">
      <c r="A171" s="17" t="s">
        <v>22</v>
      </c>
      <c r="B171" s="6" t="s">
        <v>22</v>
      </c>
      <c r="C171" s="17" t="s">
        <v>1036</v>
      </c>
      <c r="D171" s="8">
        <v>0.14760000000000001</v>
      </c>
      <c r="E171" s="8">
        <v>0.97140000000000004</v>
      </c>
      <c r="F171" s="8">
        <v>0.82379000000000002</v>
      </c>
      <c r="G171" s="13">
        <f>stats_auc_gdsc1_TCELLS_RIGHTJOIN_3042[[#This Row],[AVG_AUC_LEUK]]/stats_auc_gdsc1_TCELLS_RIGHTJOIN_3042[[#This Row],[AVG_AUC_SOLIDTUMORS_x]]</f>
        <v>1.1791840153437163</v>
      </c>
      <c r="H171" s="8">
        <v>12.690709999999999</v>
      </c>
      <c r="I171" s="20">
        <v>0</v>
      </c>
      <c r="J171" s="26">
        <v>0.99736000000000002</v>
      </c>
      <c r="K171" s="26">
        <v>0.99648000000000003</v>
      </c>
      <c r="L171" s="26">
        <v>0.99048000000000003</v>
      </c>
      <c r="N171" s="26">
        <v>0.90976000000000001</v>
      </c>
      <c r="O171" s="26">
        <v>0.99429000000000001</v>
      </c>
      <c r="P171" s="26">
        <v>0.89975000000000005</v>
      </c>
      <c r="Q171" s="26">
        <v>0.97404999999999997</v>
      </c>
      <c r="R171" s="26">
        <v>0.99528000000000005</v>
      </c>
      <c r="S171" s="26">
        <v>0.99424000000000001</v>
      </c>
      <c r="T171" s="26">
        <v>0.86240000000000006</v>
      </c>
      <c r="U171" s="26">
        <v>0.99624000000000001</v>
      </c>
      <c r="V171" s="26">
        <v>0.97257000000000005</v>
      </c>
      <c r="W171" s="26">
        <v>0.97284999999999999</v>
      </c>
      <c r="X171" s="26">
        <v>0.99234</v>
      </c>
      <c r="Y171" s="26">
        <v>0.99051999999999996</v>
      </c>
      <c r="Z171" s="27">
        <v>0.98346999999999996</v>
      </c>
      <c r="AA171" s="8">
        <v>9.4490000000000005E-2</v>
      </c>
      <c r="AB171" s="8">
        <v>0.91829000000000005</v>
      </c>
      <c r="AC171" s="8">
        <v>0.82379000000000002</v>
      </c>
      <c r="AD171" s="13">
        <f xml:space="preserve"> stats_auc_gdsc1_TCELLS_RIGHTJOIN_3042[[#This Row],[AVG_AUC_LYMPH]]/stats_auc_gdsc1_TCELLS_RIGHTJOIN_3042[[#This Row],[AVG_AUC_SOLIDTUMORS_y]]</f>
        <v>1.114713701307372</v>
      </c>
      <c r="AE171" s="8">
        <v>1.6297699999999999</v>
      </c>
      <c r="AF171" s="20">
        <v>0.91829000000000005</v>
      </c>
      <c r="AG171" s="1">
        <v>0.99163999999999997</v>
      </c>
      <c r="AH171" s="1">
        <v>0.95337000000000005</v>
      </c>
      <c r="AI171" s="1">
        <v>0.96892999999999996</v>
      </c>
      <c r="AJ171" s="1">
        <v>0.99470000000000003</v>
      </c>
      <c r="AK171" s="1">
        <v>0.97377000000000002</v>
      </c>
      <c r="AL171" s="1">
        <v>0.98734999999999995</v>
      </c>
      <c r="AN171" s="1">
        <v>0.63161</v>
      </c>
      <c r="AO171"/>
      <c r="AP171"/>
      <c r="AQ171"/>
      <c r="AR171"/>
      <c r="AS171"/>
      <c r="AT171"/>
    </row>
    <row r="172" spans="1:46">
      <c r="A172" s="17" t="s">
        <v>22</v>
      </c>
      <c r="B172" s="6" t="s">
        <v>22</v>
      </c>
      <c r="C172" s="17" t="s">
        <v>959</v>
      </c>
      <c r="D172" s="8">
        <v>5.1130000000000002E-2</v>
      </c>
      <c r="E172" s="8">
        <v>0.87426999999999999</v>
      </c>
      <c r="F172" s="8">
        <v>0.82313999999999998</v>
      </c>
      <c r="G172" s="13">
        <f>stats_auc_gdsc1_TCELLS_RIGHTJOIN_3042[[#This Row],[AVG_AUC_LEUK]]/stats_auc_gdsc1_TCELLS_RIGHTJOIN_3042[[#This Row],[AVG_AUC_SOLIDTUMORS_x]]</f>
        <v>1.0621158004713658</v>
      </c>
      <c r="H172" s="8">
        <v>2.0335299999999998</v>
      </c>
      <c r="I172" s="20">
        <v>5.8630000000000002E-2</v>
      </c>
      <c r="J172" s="26">
        <v>0.87112000000000001</v>
      </c>
      <c r="K172" s="26">
        <v>0.94889000000000001</v>
      </c>
      <c r="L172" s="26">
        <v>0.92949000000000004</v>
      </c>
      <c r="O172" s="26">
        <v>0.97377999999999998</v>
      </c>
      <c r="P172" s="26">
        <v>0.57569000000000004</v>
      </c>
      <c r="Q172" s="26">
        <v>0.81974000000000002</v>
      </c>
      <c r="R172" s="26">
        <v>0.96328000000000003</v>
      </c>
      <c r="S172" s="26">
        <v>0.91879</v>
      </c>
      <c r="T172" s="26">
        <v>0.82813999999999999</v>
      </c>
      <c r="U172" s="26">
        <v>0.95816000000000001</v>
      </c>
      <c r="V172" s="26">
        <v>0.90690999999999999</v>
      </c>
      <c r="W172" s="26">
        <v>0.78220999999999996</v>
      </c>
      <c r="X172" s="26">
        <v>0.88044999999999995</v>
      </c>
      <c r="Y172" s="26">
        <v>0.81255999999999995</v>
      </c>
      <c r="Z172" s="27">
        <v>0.90622000000000003</v>
      </c>
      <c r="AA172" s="8">
        <v>7.4219999999999994E-2</v>
      </c>
      <c r="AB172" s="8">
        <v>0.89737</v>
      </c>
      <c r="AC172" s="8">
        <v>0.82313999999999998</v>
      </c>
      <c r="AD172" s="13">
        <f xml:space="preserve"> stats_auc_gdsc1_TCELLS_RIGHTJOIN_3042[[#This Row],[AVG_AUC_LYMPH]]/stats_auc_gdsc1_TCELLS_RIGHTJOIN_3042[[#This Row],[AVG_AUC_SOLIDTUMORS_y]]</f>
        <v>1.0901790703889982</v>
      </c>
      <c r="AE172" s="8">
        <v>2.21841</v>
      </c>
      <c r="AF172" s="20">
        <v>0.89737</v>
      </c>
      <c r="AG172" s="1">
        <v>0.91295999999999999</v>
      </c>
      <c r="AH172" s="1">
        <v>0.91410000000000002</v>
      </c>
      <c r="AI172" s="1">
        <v>0.77632999999999996</v>
      </c>
      <c r="AJ172" s="1">
        <v>0.89268999999999998</v>
      </c>
      <c r="AK172" s="1">
        <v>0.97411000000000003</v>
      </c>
      <c r="AL172" s="1">
        <v>0.92959999999999998</v>
      </c>
      <c r="AO172"/>
      <c r="AP172"/>
      <c r="AQ172"/>
      <c r="AR172"/>
      <c r="AS172"/>
      <c r="AT172"/>
    </row>
    <row r="173" spans="1:46">
      <c r="A173" s="17" t="s">
        <v>837</v>
      </c>
      <c r="B173" s="6" t="s">
        <v>53</v>
      </c>
      <c r="C173" s="17" t="s">
        <v>1611</v>
      </c>
      <c r="D173" s="8">
        <v>0.13325999999999999</v>
      </c>
      <c r="E173" s="8">
        <v>0.93362999999999996</v>
      </c>
      <c r="F173" s="8">
        <v>0.80035999999999996</v>
      </c>
      <c r="G173" s="13">
        <f>stats_auc_gdsc1_TCELLS_RIGHTJOIN_3042[[#This Row],[AVG_AUC_LEUK]]/stats_auc_gdsc1_TCELLS_RIGHTJOIN_3042[[#This Row],[AVG_AUC_SOLIDTUMORS_x]]</f>
        <v>1.1665125693437952</v>
      </c>
      <c r="H173" s="8">
        <v>6.0552799999999998</v>
      </c>
      <c r="I173" s="20">
        <v>1.0000000000000001E-5</v>
      </c>
      <c r="J173" s="26">
        <v>0.98480000000000001</v>
      </c>
      <c r="K173" s="26">
        <v>0.98385999999999996</v>
      </c>
      <c r="L173" s="26">
        <v>0.96250999999999998</v>
      </c>
      <c r="N173" s="26">
        <v>0.92327000000000004</v>
      </c>
      <c r="O173" s="26">
        <v>0.99031999999999998</v>
      </c>
      <c r="P173" s="26">
        <v>0.71518000000000004</v>
      </c>
      <c r="Q173" s="26">
        <v>0.96845000000000003</v>
      </c>
      <c r="R173" s="26">
        <v>0.97948000000000002</v>
      </c>
      <c r="S173" s="26">
        <v>0.98797999999999997</v>
      </c>
      <c r="T173" s="26">
        <v>0.73626000000000003</v>
      </c>
      <c r="U173" s="26">
        <v>0.98936000000000002</v>
      </c>
      <c r="V173" s="26">
        <v>0.98224999999999996</v>
      </c>
      <c r="W173" s="26">
        <v>0.97348000000000001</v>
      </c>
      <c r="X173" s="26">
        <v>0.98009999999999997</v>
      </c>
      <c r="Y173" s="26">
        <v>0.96148</v>
      </c>
      <c r="Z173" s="27">
        <v>0.91063000000000005</v>
      </c>
      <c r="AA173" s="8">
        <v>0.13253999999999999</v>
      </c>
      <c r="AB173" s="8">
        <v>0.93289999999999995</v>
      </c>
      <c r="AC173" s="8">
        <v>0.80035999999999996</v>
      </c>
      <c r="AD173" s="13">
        <f xml:space="preserve"> stats_auc_gdsc1_TCELLS_RIGHTJOIN_3042[[#This Row],[AVG_AUC_LYMPH]]/stats_auc_gdsc1_TCELLS_RIGHTJOIN_3042[[#This Row],[AVG_AUC_SOLIDTUMORS_y]]</f>
        <v>1.1656004797840971</v>
      </c>
      <c r="AE173" s="8">
        <v>4.2107799999999997</v>
      </c>
      <c r="AF173" s="20">
        <v>0.93289999999999995</v>
      </c>
      <c r="AG173" s="1">
        <v>0.84221999999999997</v>
      </c>
      <c r="AH173" s="1">
        <v>0.96672999999999998</v>
      </c>
      <c r="AI173" s="1">
        <v>0.96201999999999999</v>
      </c>
      <c r="AJ173" s="1">
        <v>0.98640000000000005</v>
      </c>
      <c r="AK173" s="1">
        <v>0.97047000000000005</v>
      </c>
      <c r="AL173" s="1">
        <v>0.92806</v>
      </c>
      <c r="AN173" s="1">
        <v>0.78369999999999995</v>
      </c>
      <c r="AO173"/>
      <c r="AP173"/>
      <c r="AQ173"/>
      <c r="AR173"/>
      <c r="AS173"/>
      <c r="AT173"/>
    </row>
    <row r="174" spans="1:46">
      <c r="A174" s="17" t="s">
        <v>837</v>
      </c>
      <c r="B174" s="6" t="s">
        <v>53</v>
      </c>
      <c r="C174" s="17" t="s">
        <v>605</v>
      </c>
      <c r="D174" s="8">
        <v>4.7210000000000002E-2</v>
      </c>
      <c r="E174" s="8">
        <v>0.93794999999999995</v>
      </c>
      <c r="F174" s="8">
        <v>0.89073999999999998</v>
      </c>
      <c r="G174" s="13">
        <f>stats_auc_gdsc1_TCELLS_RIGHTJOIN_3042[[#This Row],[AVG_AUC_LEUK]]/stats_auc_gdsc1_TCELLS_RIGHTJOIN_3042[[#This Row],[AVG_AUC_SOLIDTUMORS_x]]</f>
        <v>1.0530008756764038</v>
      </c>
      <c r="H174" s="8">
        <v>2.72485</v>
      </c>
      <c r="I174" s="20">
        <v>1.3559999999999999E-2</v>
      </c>
      <c r="J174" s="26">
        <v>0.98946000000000001</v>
      </c>
      <c r="K174" s="26">
        <v>0.95118000000000003</v>
      </c>
      <c r="L174" s="26">
        <v>0.98806000000000005</v>
      </c>
      <c r="N174" s="26">
        <v>0.88982000000000006</v>
      </c>
      <c r="O174" s="26">
        <v>0.98762000000000005</v>
      </c>
      <c r="P174" s="26">
        <v>0.70828000000000002</v>
      </c>
      <c r="Q174" s="26">
        <v>0.92854999999999999</v>
      </c>
      <c r="R174" s="26">
        <v>0.98373999999999995</v>
      </c>
      <c r="S174" s="26">
        <v>0.96606000000000003</v>
      </c>
      <c r="T174" s="26">
        <v>0.98399999999999999</v>
      </c>
      <c r="U174" s="26">
        <v>0.97563999999999995</v>
      </c>
      <c r="V174" s="26">
        <v>0.96521000000000001</v>
      </c>
      <c r="W174" s="26">
        <v>0.97211999999999998</v>
      </c>
      <c r="X174" s="26">
        <v>0.90973999999999999</v>
      </c>
      <c r="Y174" s="26">
        <v>0.90408999999999995</v>
      </c>
      <c r="Z174" s="27">
        <v>0.94916</v>
      </c>
      <c r="AA174" s="8">
        <v>2.3740000000000001E-2</v>
      </c>
      <c r="AB174" s="8">
        <v>0.91447999999999996</v>
      </c>
      <c r="AC174" s="8">
        <v>0.89073999999999998</v>
      </c>
      <c r="AD174" s="13">
        <f xml:space="preserve"> stats_auc_gdsc1_TCELLS_RIGHTJOIN_3042[[#This Row],[AVG_AUC_LYMPH]]/stats_auc_gdsc1_TCELLS_RIGHTJOIN_3042[[#This Row],[AVG_AUC_SOLIDTUMORS_y]]</f>
        <v>1.0266519972157981</v>
      </c>
      <c r="AE174" s="8">
        <v>0.48565999999999998</v>
      </c>
      <c r="AF174" s="20">
        <v>0.91447999999999996</v>
      </c>
      <c r="AG174" s="1">
        <v>0.89248000000000005</v>
      </c>
      <c r="AH174" s="1">
        <v>0.97538999999999998</v>
      </c>
      <c r="AI174" s="1">
        <v>0.93406</v>
      </c>
      <c r="AJ174" s="1">
        <v>0.99021000000000003</v>
      </c>
      <c r="AK174" s="1">
        <v>0.96638999999999997</v>
      </c>
      <c r="AL174" s="1">
        <v>0.94613999999999998</v>
      </c>
      <c r="AN174" s="1">
        <v>0.67471000000000003</v>
      </c>
      <c r="AO174"/>
      <c r="AP174"/>
      <c r="AQ174"/>
      <c r="AR174"/>
      <c r="AS174"/>
      <c r="AT174"/>
    </row>
    <row r="175" spans="1:46">
      <c r="A175" s="17" t="s">
        <v>837</v>
      </c>
      <c r="B175" s="6" t="s">
        <v>53</v>
      </c>
      <c r="C175" s="17" t="s">
        <v>729</v>
      </c>
      <c r="D175" s="8">
        <v>0.22858999999999999</v>
      </c>
      <c r="E175" s="8">
        <v>0.89498</v>
      </c>
      <c r="F175" s="8">
        <v>0.66639000000000004</v>
      </c>
      <c r="G175" s="13">
        <f>stats_auc_gdsc1_TCELLS_RIGHTJOIN_3042[[#This Row],[AVG_AUC_LEUK]]/stats_auc_gdsc1_TCELLS_RIGHTJOIN_3042[[#This Row],[AVG_AUC_SOLIDTUMORS_x]]</f>
        <v>1.3430273563528863</v>
      </c>
      <c r="H175" s="8">
        <v>4.4059999999999997</v>
      </c>
      <c r="I175" s="20">
        <v>3.6999999999999999E-4</v>
      </c>
      <c r="J175" s="26">
        <v>0.99314000000000002</v>
      </c>
      <c r="K175" s="26">
        <v>0.94620000000000004</v>
      </c>
      <c r="L175" s="26">
        <v>0.91459000000000001</v>
      </c>
      <c r="N175" s="26">
        <v>0.99016000000000004</v>
      </c>
      <c r="O175" s="26">
        <v>0.96626000000000001</v>
      </c>
      <c r="P175" s="26">
        <v>0.19255</v>
      </c>
      <c r="Q175" s="26">
        <v>0.89959</v>
      </c>
      <c r="R175" s="26">
        <v>0.98785999999999996</v>
      </c>
      <c r="S175" s="26">
        <v>0.98270000000000002</v>
      </c>
      <c r="T175" s="26">
        <v>0.54259000000000002</v>
      </c>
      <c r="U175" s="26">
        <v>0.97563999999999995</v>
      </c>
      <c r="V175" s="26">
        <v>0.93613999999999997</v>
      </c>
      <c r="W175" s="26">
        <v>0.96552000000000004</v>
      </c>
      <c r="X175" s="26">
        <v>0.98111999999999999</v>
      </c>
      <c r="Y175" s="26">
        <v>0.96794000000000002</v>
      </c>
      <c r="Z175" s="27">
        <v>0.98333000000000004</v>
      </c>
      <c r="AA175" s="8">
        <v>0.25899</v>
      </c>
      <c r="AB175" s="8">
        <v>0.92537999999999998</v>
      </c>
      <c r="AC175" s="8">
        <v>0.66639000000000004</v>
      </c>
      <c r="AD175" s="13">
        <f xml:space="preserve"> stats_auc_gdsc1_TCELLS_RIGHTJOIN_3042[[#This Row],[AVG_AUC_LYMPH]]/stats_auc_gdsc1_TCELLS_RIGHTJOIN_3042[[#This Row],[AVG_AUC_SOLIDTUMORS_y]]</f>
        <v>1.3886462882096069</v>
      </c>
      <c r="AE175" s="8">
        <v>10.706110000000001</v>
      </c>
      <c r="AF175" s="20">
        <v>0.92537999999999998</v>
      </c>
      <c r="AG175" s="1">
        <v>0.98931000000000002</v>
      </c>
      <c r="AH175" s="1">
        <v>0.98706000000000005</v>
      </c>
      <c r="AI175" s="1">
        <v>0.93028</v>
      </c>
      <c r="AJ175" s="1">
        <v>0.92664000000000002</v>
      </c>
      <c r="AK175" s="1">
        <v>0.97914000000000001</v>
      </c>
      <c r="AL175" s="1">
        <v>0.87607000000000002</v>
      </c>
      <c r="AN175" s="1">
        <v>0.85307999999999995</v>
      </c>
      <c r="AO175"/>
      <c r="AP175"/>
      <c r="AQ175"/>
      <c r="AR175"/>
      <c r="AS175"/>
      <c r="AT175"/>
    </row>
    <row r="176" spans="1:46">
      <c r="A176" s="17" t="s">
        <v>204</v>
      </c>
      <c r="B176" s="6" t="s">
        <v>53</v>
      </c>
      <c r="C176" s="17" t="s">
        <v>205</v>
      </c>
      <c r="D176" s="8">
        <v>-0.14712</v>
      </c>
      <c r="E176" s="8">
        <v>0.79596</v>
      </c>
      <c r="F176" s="8">
        <v>0.94308000000000003</v>
      </c>
      <c r="G176" s="13">
        <f>stats_auc_gdsc1_TCELLS_RIGHTJOIN_3042[[#This Row],[AVG_AUC_LEUK]]/stats_auc_gdsc1_TCELLS_RIGHTJOIN_3042[[#This Row],[AVG_AUC_SOLIDTUMORS_x]]</f>
        <v>0.84400050897060697</v>
      </c>
      <c r="H176" s="8">
        <v>-4.90916</v>
      </c>
      <c r="I176" s="20">
        <v>1.9000000000000001E-4</v>
      </c>
      <c r="J176" s="26">
        <v>0.75383999999999995</v>
      </c>
      <c r="K176" s="26">
        <v>0.88543000000000005</v>
      </c>
      <c r="L176" s="26">
        <v>0.57538</v>
      </c>
      <c r="M176" s="26">
        <v>0.97170999999999996</v>
      </c>
      <c r="N176" s="26">
        <v>0.91454000000000002</v>
      </c>
      <c r="O176" s="26">
        <v>0.71092999999999995</v>
      </c>
      <c r="P176" s="26">
        <v>0.88980999999999999</v>
      </c>
      <c r="R176" s="26">
        <v>0.79117000000000004</v>
      </c>
      <c r="S176" s="26">
        <v>0.87756000000000001</v>
      </c>
      <c r="T176" s="26">
        <v>0.73624000000000001</v>
      </c>
      <c r="V176" s="26">
        <v>0.82674000000000003</v>
      </c>
      <c r="W176" s="26">
        <v>0.82964000000000004</v>
      </c>
      <c r="X176" s="26">
        <v>0.92696000000000001</v>
      </c>
      <c r="Y176" s="26">
        <v>0.78632999999999997</v>
      </c>
      <c r="Z176" s="27">
        <v>0.55720000000000003</v>
      </c>
      <c r="AA176" s="8">
        <v>-4.3220000000000001E-2</v>
      </c>
      <c r="AB176" s="8">
        <v>0.89985999999999999</v>
      </c>
      <c r="AC176" s="8">
        <v>0.94308000000000003</v>
      </c>
      <c r="AD176" s="13">
        <f xml:space="preserve"> stats_auc_gdsc1_TCELLS_RIGHTJOIN_3042[[#This Row],[AVG_AUC_LYMPH]]/stats_auc_gdsc1_TCELLS_RIGHTJOIN_3042[[#This Row],[AVG_AUC_SOLIDTUMORS_y]]</f>
        <v>0.95417143826610673</v>
      </c>
      <c r="AE176" s="8">
        <v>-1.05253</v>
      </c>
      <c r="AF176" s="20">
        <v>0.89985999999999999</v>
      </c>
      <c r="AG176" s="1">
        <v>0.70193000000000005</v>
      </c>
      <c r="AH176" s="1">
        <v>0.94971000000000005</v>
      </c>
      <c r="AI176" s="1">
        <v>0.71509</v>
      </c>
      <c r="AJ176" s="1">
        <v>0.99111000000000005</v>
      </c>
      <c r="AK176" s="1">
        <v>0.95664000000000005</v>
      </c>
      <c r="AL176" s="1">
        <v>0.78266999999999998</v>
      </c>
      <c r="AM176" s="1">
        <v>0.99287999999999998</v>
      </c>
      <c r="AN176" s="1">
        <v>0.91093999999999997</v>
      </c>
      <c r="AO176"/>
      <c r="AP176"/>
      <c r="AQ176"/>
      <c r="AR176"/>
      <c r="AS176"/>
      <c r="AT176"/>
    </row>
    <row r="177" spans="1:46">
      <c r="A177" s="17" t="s">
        <v>22</v>
      </c>
      <c r="B177" s="6" t="s">
        <v>22</v>
      </c>
      <c r="C177" s="17" t="s">
        <v>490</v>
      </c>
      <c r="D177" s="8">
        <v>4.4699999999999997E-2</v>
      </c>
      <c r="E177" s="8">
        <v>0.97309999999999997</v>
      </c>
      <c r="F177" s="8">
        <v>0.92840999999999996</v>
      </c>
      <c r="G177" s="13">
        <f>stats_auc_gdsc1_TCELLS_RIGHTJOIN_3042[[#This Row],[AVG_AUC_LEUK]]/stats_auc_gdsc1_TCELLS_RIGHTJOIN_3042[[#This Row],[AVG_AUC_SOLIDTUMORS_x]]</f>
        <v>1.048136060576685</v>
      </c>
      <c r="H177" s="8">
        <v>10.63406</v>
      </c>
      <c r="I177" s="20">
        <v>0</v>
      </c>
      <c r="J177" s="26">
        <v>0.99265999999999999</v>
      </c>
      <c r="K177" s="26">
        <v>0.99006000000000005</v>
      </c>
      <c r="L177" s="26">
        <v>0.95403000000000004</v>
      </c>
      <c r="M177" s="26">
        <v>0.98165999999999998</v>
      </c>
      <c r="N177" s="26">
        <v>0.99085000000000001</v>
      </c>
      <c r="O177" s="26">
        <v>0.97297999999999996</v>
      </c>
      <c r="P177" s="26">
        <v>0.96275999999999995</v>
      </c>
      <c r="R177" s="26">
        <v>0.98289000000000004</v>
      </c>
      <c r="S177" s="26">
        <v>0.96009999999999995</v>
      </c>
      <c r="T177" s="26">
        <v>0.97391000000000005</v>
      </c>
      <c r="U177" s="26">
        <v>0.98411000000000004</v>
      </c>
      <c r="V177" s="26">
        <v>0.96413000000000004</v>
      </c>
      <c r="W177" s="26">
        <v>0.95067999999999997</v>
      </c>
      <c r="X177" s="26">
        <v>0.94506000000000001</v>
      </c>
      <c r="Y177" s="26">
        <v>0.97982999999999998</v>
      </c>
      <c r="Z177" s="27">
        <v>0.98372000000000004</v>
      </c>
      <c r="AA177" s="8">
        <v>1.077E-2</v>
      </c>
      <c r="AB177" s="8">
        <v>0.93916999999999995</v>
      </c>
      <c r="AC177" s="8">
        <v>0.92840999999999996</v>
      </c>
      <c r="AD177" s="13">
        <f xml:space="preserve"> stats_auc_gdsc1_TCELLS_RIGHTJOIN_3042[[#This Row],[AVG_AUC_LYMPH]]/stats_auc_gdsc1_TCELLS_RIGHTJOIN_3042[[#This Row],[AVG_AUC_SOLIDTUMORS_y]]</f>
        <v>1.0115897071337017</v>
      </c>
      <c r="AE177" s="8">
        <v>0.57271000000000005</v>
      </c>
      <c r="AF177" s="20">
        <v>0.93916999999999995</v>
      </c>
      <c r="AG177" s="1">
        <v>0.97328999999999999</v>
      </c>
      <c r="AH177" s="1">
        <v>0.97933999999999999</v>
      </c>
      <c r="AI177" s="1">
        <v>0.92398000000000002</v>
      </c>
      <c r="AJ177" s="1">
        <v>0.98211999999999999</v>
      </c>
      <c r="AK177" s="1">
        <v>0.89993999999999996</v>
      </c>
      <c r="AL177" s="1">
        <v>0.85821000000000003</v>
      </c>
      <c r="AM177" s="1">
        <v>0.99258000000000002</v>
      </c>
      <c r="AN177" s="1">
        <v>0.93803999999999998</v>
      </c>
      <c r="AO177"/>
      <c r="AP177"/>
      <c r="AQ177"/>
      <c r="AR177"/>
      <c r="AS177"/>
      <c r="AT177"/>
    </row>
    <row r="178" spans="1:46">
      <c r="A178" s="17" t="s">
        <v>446</v>
      </c>
      <c r="B178" s="6" t="s">
        <v>103</v>
      </c>
      <c r="C178" s="17" t="s">
        <v>827</v>
      </c>
      <c r="D178" s="8">
        <v>-1.2E-4</v>
      </c>
      <c r="E178" s="8">
        <v>0.96380999999999994</v>
      </c>
      <c r="F178" s="8">
        <v>0.96394000000000002</v>
      </c>
      <c r="G178" s="13">
        <f>stats_auc_gdsc1_TCELLS_RIGHTJOIN_3042[[#This Row],[AVG_AUC_LEUK]]/stats_auc_gdsc1_TCELLS_RIGHTJOIN_3042[[#This Row],[AVG_AUC_SOLIDTUMORS_x]]</f>
        <v>0.99986513683424272</v>
      </c>
      <c r="H178" s="8">
        <v>-1.358E-2</v>
      </c>
      <c r="I178" s="20">
        <v>0.98931000000000002</v>
      </c>
      <c r="J178" s="26">
        <v>0.98275000000000001</v>
      </c>
      <c r="K178" s="26">
        <v>0.98929</v>
      </c>
      <c r="L178" s="26">
        <v>0.93613999999999997</v>
      </c>
      <c r="M178" s="26">
        <v>0.98809999999999998</v>
      </c>
      <c r="O178" s="26">
        <v>0.98158000000000001</v>
      </c>
      <c r="P178" s="26">
        <v>0.95443999999999996</v>
      </c>
      <c r="R178" s="26">
        <v>0.98543000000000003</v>
      </c>
      <c r="S178" s="26">
        <v>0.89036999999999999</v>
      </c>
      <c r="T178" s="26">
        <v>0.98157000000000005</v>
      </c>
      <c r="V178" s="26">
        <v>0.98429</v>
      </c>
      <c r="W178" s="26">
        <v>0.98026000000000002</v>
      </c>
      <c r="X178" s="26">
        <v>0.98233999999999999</v>
      </c>
      <c r="Y178" s="26">
        <v>0.89422000000000001</v>
      </c>
      <c r="Z178" s="27">
        <v>0.97470999999999997</v>
      </c>
      <c r="AA178" s="8">
        <v>2.0060000000000001E-2</v>
      </c>
      <c r="AB178" s="8">
        <v>0.98399000000000003</v>
      </c>
      <c r="AC178" s="8">
        <v>0.96394000000000002</v>
      </c>
      <c r="AD178" s="13">
        <f xml:space="preserve"> stats_auc_gdsc1_TCELLS_RIGHTJOIN_3042[[#This Row],[AVG_AUC_LYMPH]]/stats_auc_gdsc1_TCELLS_RIGHTJOIN_3042[[#This Row],[AVG_AUC_SOLIDTUMORS_y]]</f>
        <v>1.0208000497956304</v>
      </c>
      <c r="AE178" s="8">
        <v>4.2656400000000003</v>
      </c>
      <c r="AF178" s="20">
        <v>0.98399000000000003</v>
      </c>
      <c r="AG178" s="1">
        <v>0.95167999999999997</v>
      </c>
      <c r="AH178" s="1">
        <v>0.98943999999999999</v>
      </c>
      <c r="AI178" s="1">
        <v>0.97099999999999997</v>
      </c>
      <c r="AJ178" s="1">
        <v>0.99097000000000002</v>
      </c>
      <c r="AK178" s="1">
        <v>0.99121999999999999</v>
      </c>
      <c r="AL178" s="1">
        <v>0.98311000000000004</v>
      </c>
      <c r="AM178" s="1">
        <v>0.98926000000000003</v>
      </c>
      <c r="AN178" s="1">
        <v>0.97292999999999996</v>
      </c>
      <c r="AO178"/>
      <c r="AP178"/>
      <c r="AQ178"/>
      <c r="AR178"/>
      <c r="AS178"/>
      <c r="AT178"/>
    </row>
    <row r="179" spans="1:46">
      <c r="A179" s="17" t="s">
        <v>22</v>
      </c>
      <c r="B179" s="6" t="s">
        <v>22</v>
      </c>
      <c r="C179" s="17" t="s">
        <v>356</v>
      </c>
      <c r="D179" s="8">
        <v>-5.6250000000000001E-2</v>
      </c>
      <c r="E179" s="8">
        <v>0.87946000000000002</v>
      </c>
      <c r="F179" s="8">
        <v>0.93571000000000004</v>
      </c>
      <c r="G179" s="13">
        <f>stats_auc_gdsc1_TCELLS_RIGHTJOIN_3042[[#This Row],[AVG_AUC_LEUK]]/stats_auc_gdsc1_TCELLS_RIGHTJOIN_3042[[#This Row],[AVG_AUC_SOLIDTUMORS_x]]</f>
        <v>0.9398852208483397</v>
      </c>
      <c r="H179" s="8">
        <v>-2.7644299999999999</v>
      </c>
      <c r="I179" s="20">
        <v>1.3610000000000001E-2</v>
      </c>
      <c r="J179" s="26">
        <v>0.94754000000000005</v>
      </c>
      <c r="K179" s="26">
        <v>0.95237000000000005</v>
      </c>
      <c r="L179" s="26">
        <v>0.84089000000000003</v>
      </c>
      <c r="M179" s="26">
        <v>0.98872000000000004</v>
      </c>
      <c r="N179" s="26">
        <v>0.88017999999999996</v>
      </c>
      <c r="O179" s="26">
        <v>0.79454999999999998</v>
      </c>
      <c r="P179" s="26">
        <v>0.80754999999999999</v>
      </c>
      <c r="R179" s="26">
        <v>0.84382999999999997</v>
      </c>
      <c r="S179" s="26">
        <v>0.88900000000000001</v>
      </c>
      <c r="T179" s="26">
        <v>0.93737999999999999</v>
      </c>
      <c r="U179" s="26">
        <v>0.98443000000000003</v>
      </c>
      <c r="V179" s="26">
        <v>0.78730999999999995</v>
      </c>
      <c r="W179" s="26">
        <v>0.76026000000000005</v>
      </c>
      <c r="X179" s="26">
        <v>0.97733000000000003</v>
      </c>
      <c r="Y179" s="26">
        <v>0.96165999999999996</v>
      </c>
      <c r="Z179" s="27">
        <v>0.73623000000000005</v>
      </c>
      <c r="AA179" s="8">
        <v>-1.7389999999999999E-2</v>
      </c>
      <c r="AB179" s="8">
        <v>0.91832000000000003</v>
      </c>
      <c r="AC179" s="8">
        <v>0.93571000000000004</v>
      </c>
      <c r="AD179" s="13">
        <f xml:space="preserve"> stats_auc_gdsc1_TCELLS_RIGHTJOIN_3042[[#This Row],[AVG_AUC_LYMPH]]/stats_auc_gdsc1_TCELLS_RIGHTJOIN_3042[[#This Row],[AVG_AUC_SOLIDTUMORS_y]]</f>
        <v>0.98141518205426892</v>
      </c>
      <c r="AE179" s="8">
        <v>-0.68611999999999995</v>
      </c>
      <c r="AF179" s="20">
        <v>0.91832000000000003</v>
      </c>
      <c r="AG179" s="1">
        <v>0.86153999999999997</v>
      </c>
      <c r="AH179" s="1">
        <v>0.98619999999999997</v>
      </c>
      <c r="AI179" s="1">
        <v>0.92754000000000003</v>
      </c>
      <c r="AJ179" s="1">
        <v>0.94777999999999996</v>
      </c>
      <c r="AK179" s="1">
        <v>0.88775999999999999</v>
      </c>
      <c r="AL179" s="1">
        <v>0.88573999999999997</v>
      </c>
      <c r="AM179" s="1">
        <v>0.99219999999999997</v>
      </c>
      <c r="AN179" s="1">
        <v>0.80098999999999998</v>
      </c>
      <c r="AO179"/>
      <c r="AP179"/>
      <c r="AQ179"/>
      <c r="AR179"/>
      <c r="AS179"/>
      <c r="AT179"/>
    </row>
    <row r="180" spans="1:46">
      <c r="A180" s="17" t="s">
        <v>232</v>
      </c>
      <c r="B180" s="6" t="s">
        <v>103</v>
      </c>
      <c r="C180" s="17" t="s">
        <v>233</v>
      </c>
      <c r="D180" s="8">
        <v>-4.5789999999999997E-2</v>
      </c>
      <c r="E180" s="8">
        <v>0.91408999999999996</v>
      </c>
      <c r="F180" s="8">
        <v>0.95987999999999996</v>
      </c>
      <c r="G180" s="13">
        <f>stats_auc_gdsc1_TCELLS_RIGHTJOIN_3042[[#This Row],[AVG_AUC_LEUK]]/stats_auc_gdsc1_TCELLS_RIGHTJOIN_3042[[#This Row],[AVG_AUC_SOLIDTUMORS_x]]</f>
        <v>0.95229612034837685</v>
      </c>
      <c r="H180" s="8">
        <v>-1.7464299999999999</v>
      </c>
      <c r="I180" s="20">
        <v>0.10324999999999999</v>
      </c>
      <c r="J180" s="26">
        <v>0.97394000000000003</v>
      </c>
      <c r="K180" s="26">
        <v>0.98568999999999996</v>
      </c>
      <c r="L180" s="26">
        <v>0.66937000000000002</v>
      </c>
      <c r="M180" s="26">
        <v>0.97424999999999995</v>
      </c>
      <c r="O180" s="26">
        <v>0.95193000000000005</v>
      </c>
      <c r="R180" s="26">
        <v>0.97077999999999998</v>
      </c>
      <c r="S180" s="26">
        <v>0.98116999999999999</v>
      </c>
      <c r="T180" s="26">
        <v>0.97075</v>
      </c>
      <c r="V180" s="26">
        <v>0.91946000000000006</v>
      </c>
      <c r="W180" s="26">
        <v>0.96518999999999999</v>
      </c>
      <c r="X180" s="26">
        <v>0.87968000000000002</v>
      </c>
      <c r="Y180" s="26">
        <v>0.89717999999999998</v>
      </c>
      <c r="Z180" s="27">
        <v>0.73129999999999995</v>
      </c>
      <c r="AA180" s="8">
        <v>-0.22883999999999999</v>
      </c>
      <c r="AB180" s="8">
        <v>0.73104000000000002</v>
      </c>
      <c r="AC180" s="8">
        <v>0.95987999999999996</v>
      </c>
      <c r="AD180" s="13">
        <f xml:space="preserve"> stats_auc_gdsc1_TCELLS_RIGHTJOIN_3042[[#This Row],[AVG_AUC_LYMPH]]/stats_auc_gdsc1_TCELLS_RIGHTJOIN_3042[[#This Row],[AVG_AUC_SOLIDTUMORS_y]]</f>
        <v>0.76159519939992504</v>
      </c>
      <c r="AE180" s="8">
        <v>-3.4957199999999999</v>
      </c>
      <c r="AF180" s="20">
        <v>0.73104000000000002</v>
      </c>
      <c r="AG180" s="1">
        <v>0.92654999999999998</v>
      </c>
      <c r="AH180" s="1">
        <v>0.75204000000000004</v>
      </c>
      <c r="AI180" s="1">
        <v>0.96001000000000003</v>
      </c>
      <c r="AJ180" s="1">
        <v>0.69281000000000004</v>
      </c>
      <c r="AK180" s="1">
        <v>0.5988</v>
      </c>
      <c r="AL180" s="1">
        <v>0.51305000000000001</v>
      </c>
      <c r="AM180" s="1">
        <v>0.64151000000000002</v>
      </c>
      <c r="AN180" s="1">
        <v>0.95903000000000005</v>
      </c>
      <c r="AO180"/>
      <c r="AP180"/>
      <c r="AQ180"/>
      <c r="AR180"/>
      <c r="AS180"/>
      <c r="AT180"/>
    </row>
    <row r="181" spans="1:46">
      <c r="A181" s="17" t="s">
        <v>649</v>
      </c>
      <c r="B181" s="6" t="s">
        <v>103</v>
      </c>
      <c r="C181" s="17" t="s">
        <v>650</v>
      </c>
      <c r="D181" s="8">
        <v>-0.14313000000000001</v>
      </c>
      <c r="E181" s="8">
        <v>0.55332999999999999</v>
      </c>
      <c r="F181" s="8">
        <v>0.69645000000000001</v>
      </c>
      <c r="G181" s="13">
        <f>stats_auc_gdsc1_TCELLS_RIGHTJOIN_3042[[#This Row],[AVG_AUC_LEUK]]/stats_auc_gdsc1_TCELLS_RIGHTJOIN_3042[[#This Row],[AVG_AUC_SOLIDTUMORS_x]]</f>
        <v>0.79450068203029645</v>
      </c>
      <c r="H181" s="8">
        <v>-4.2774799999999997</v>
      </c>
      <c r="I181" s="20">
        <v>5.9999999999999995E-4</v>
      </c>
      <c r="J181" s="26">
        <v>0.61958000000000002</v>
      </c>
      <c r="K181" s="26">
        <v>0.51634999999999998</v>
      </c>
      <c r="L181" s="26">
        <v>0.28033999999999998</v>
      </c>
      <c r="M181" s="26">
        <v>0.79934000000000005</v>
      </c>
      <c r="N181" s="26">
        <v>0.59023999999999999</v>
      </c>
      <c r="O181" s="26">
        <v>0.53847</v>
      </c>
      <c r="P181" s="26">
        <v>0.49776999999999999</v>
      </c>
      <c r="R181" s="26">
        <v>0.53610999999999998</v>
      </c>
      <c r="S181" s="26">
        <v>0.72289999999999999</v>
      </c>
      <c r="T181" s="26">
        <v>0.68354999999999999</v>
      </c>
      <c r="V181" s="26">
        <v>0.56230999999999998</v>
      </c>
      <c r="W181" s="26">
        <v>0.48899999999999999</v>
      </c>
      <c r="X181" s="26">
        <v>0.70369000000000004</v>
      </c>
      <c r="Y181" s="26">
        <v>0.41105000000000003</v>
      </c>
      <c r="Z181" s="27">
        <v>0.49064000000000002</v>
      </c>
      <c r="AA181" s="8">
        <v>-8.6690000000000003E-2</v>
      </c>
      <c r="AB181" s="8">
        <v>0.60977000000000003</v>
      </c>
      <c r="AC181" s="8">
        <v>0.69645000000000001</v>
      </c>
      <c r="AD181" s="13">
        <f xml:space="preserve"> stats_auc_gdsc1_TCELLS_RIGHTJOIN_3042[[#This Row],[AVG_AUC_LYMPH]]/stats_auc_gdsc1_TCELLS_RIGHTJOIN_3042[[#This Row],[AVG_AUC_SOLIDTUMORS_y]]</f>
        <v>0.87554023978749373</v>
      </c>
      <c r="AE181" s="8">
        <v>-2.0537100000000001</v>
      </c>
      <c r="AF181" s="20">
        <v>0.60977000000000003</v>
      </c>
      <c r="AG181" s="1">
        <v>0.41187000000000001</v>
      </c>
      <c r="AH181" s="1">
        <v>0.66968000000000005</v>
      </c>
      <c r="AI181" s="1">
        <v>0.64454</v>
      </c>
      <c r="AJ181" s="1">
        <v>0.53271000000000002</v>
      </c>
      <c r="AK181" s="1">
        <v>0.72946</v>
      </c>
      <c r="AL181" s="1">
        <v>0.40189999999999998</v>
      </c>
      <c r="AM181" s="1">
        <v>0.68366000000000005</v>
      </c>
      <c r="AN181" s="1">
        <v>0.60641999999999996</v>
      </c>
      <c r="AO181"/>
      <c r="AP181"/>
      <c r="AQ181"/>
      <c r="AR181"/>
      <c r="AS181"/>
      <c r="AT181"/>
    </row>
    <row r="182" spans="1:46">
      <c r="A182" s="17" t="s">
        <v>173</v>
      </c>
      <c r="B182" s="6" t="s">
        <v>67</v>
      </c>
      <c r="C182" s="17" t="s">
        <v>174</v>
      </c>
      <c r="D182" s="8">
        <v>6.5100000000000002E-3</v>
      </c>
      <c r="E182" s="8">
        <v>0.98172000000000004</v>
      </c>
      <c r="F182" s="8">
        <v>0.97521000000000002</v>
      </c>
      <c r="G182" s="13">
        <f>stats_auc_gdsc1_TCELLS_RIGHTJOIN_3042[[#This Row],[AVG_AUC_LEUK]]/stats_auc_gdsc1_TCELLS_RIGHTJOIN_3042[[#This Row],[AVG_AUC_SOLIDTUMORS_x]]</f>
        <v>1.0066754852800934</v>
      </c>
      <c r="H182" s="8">
        <v>3.10005</v>
      </c>
      <c r="I182" s="20">
        <v>6.0699999999999999E-3</v>
      </c>
      <c r="J182" s="26">
        <v>0.99343999999999999</v>
      </c>
      <c r="K182" s="26">
        <v>0.97850000000000004</v>
      </c>
      <c r="L182" s="26">
        <v>0.97455000000000003</v>
      </c>
      <c r="M182" s="26">
        <v>0.98287000000000002</v>
      </c>
      <c r="N182" s="26">
        <v>0.99136000000000002</v>
      </c>
      <c r="O182" s="26">
        <v>0.99045000000000005</v>
      </c>
      <c r="P182" s="26">
        <v>0.96214</v>
      </c>
      <c r="R182" s="26">
        <v>0.98734</v>
      </c>
      <c r="S182" s="26">
        <v>0.98487999999999998</v>
      </c>
      <c r="T182" s="26">
        <v>0.97106999999999999</v>
      </c>
      <c r="U182" s="26">
        <v>0.98560999999999999</v>
      </c>
      <c r="V182" s="26">
        <v>0.98051999999999995</v>
      </c>
      <c r="W182" s="26">
        <v>0.97111999999999998</v>
      </c>
      <c r="X182" s="26">
        <v>0.98440000000000005</v>
      </c>
      <c r="Y182" s="26">
        <v>0.98019000000000001</v>
      </c>
      <c r="Z182" s="27">
        <v>0.98060000000000003</v>
      </c>
      <c r="AA182" s="8">
        <v>1.4599999999999999E-3</v>
      </c>
      <c r="AB182" s="8">
        <v>0.97667999999999999</v>
      </c>
      <c r="AC182" s="8">
        <v>0.97521000000000002</v>
      </c>
      <c r="AD182" s="13">
        <f xml:space="preserve"> stats_auc_gdsc1_TCELLS_RIGHTJOIN_3042[[#This Row],[AVG_AUC_LYMPH]]/stats_auc_gdsc1_TCELLS_RIGHTJOIN_3042[[#This Row],[AVG_AUC_SOLIDTUMORS_y]]</f>
        <v>1.0015073676438921</v>
      </c>
      <c r="AE182" s="8">
        <v>0.32612999999999998</v>
      </c>
      <c r="AF182" s="20">
        <v>0.97667999999999999</v>
      </c>
      <c r="AG182" s="1">
        <v>0.99019000000000001</v>
      </c>
      <c r="AH182" s="1">
        <v>0.98165000000000002</v>
      </c>
      <c r="AI182" s="1">
        <v>0.95399</v>
      </c>
      <c r="AJ182" s="1">
        <v>0.99111000000000005</v>
      </c>
      <c r="AK182" s="1">
        <v>0.97524999999999995</v>
      </c>
      <c r="AL182" s="1">
        <v>0.97331000000000001</v>
      </c>
      <c r="AM182" s="1">
        <v>0.98526000000000002</v>
      </c>
      <c r="AN182" s="1">
        <v>0.97616999999999998</v>
      </c>
      <c r="AO182"/>
      <c r="AP182"/>
      <c r="AQ182"/>
      <c r="AR182"/>
      <c r="AS182"/>
      <c r="AT182"/>
    </row>
    <row r="183" spans="1:46">
      <c r="A183" s="17" t="s">
        <v>227</v>
      </c>
      <c r="B183" s="6" t="s">
        <v>228</v>
      </c>
      <c r="C183" s="17" t="s">
        <v>229</v>
      </c>
      <c r="D183" s="8">
        <v>-6.5129999999999993E-2</v>
      </c>
      <c r="E183" s="8">
        <v>0.84055999999999997</v>
      </c>
      <c r="F183" s="8">
        <v>0.90568000000000004</v>
      </c>
      <c r="G183" s="13">
        <f>stats_auc_gdsc1_TCELLS_RIGHTJOIN_3042[[#This Row],[AVG_AUC_LEUK]]/stats_auc_gdsc1_TCELLS_RIGHTJOIN_3042[[#This Row],[AVG_AUC_SOLIDTUMORS_x]]</f>
        <v>0.92809822453846824</v>
      </c>
      <c r="H183" s="8">
        <v>-5.5777200000000002</v>
      </c>
      <c r="I183" s="20">
        <v>3.0000000000000001E-5</v>
      </c>
      <c r="J183" s="26">
        <v>0.86368</v>
      </c>
      <c r="K183" s="26">
        <v>0.85385999999999995</v>
      </c>
      <c r="L183" s="26">
        <v>0.75666</v>
      </c>
      <c r="M183" s="26">
        <v>0.92942000000000002</v>
      </c>
      <c r="N183" s="26">
        <v>0.84370999999999996</v>
      </c>
      <c r="O183" s="26">
        <v>0.80393999999999999</v>
      </c>
      <c r="P183" s="26">
        <v>0.86092999999999997</v>
      </c>
      <c r="R183" s="26">
        <v>0.84521999999999997</v>
      </c>
      <c r="S183" s="26">
        <v>0.87929000000000002</v>
      </c>
      <c r="T183" s="26">
        <v>0.84241999999999995</v>
      </c>
      <c r="V183" s="26">
        <v>0.81159999999999999</v>
      </c>
      <c r="W183" s="26">
        <v>0.81032999999999999</v>
      </c>
      <c r="X183" s="26">
        <v>0.79096999999999995</v>
      </c>
      <c r="Y183" s="26">
        <v>0.81708000000000003</v>
      </c>
      <c r="Z183" s="27">
        <v>0.92159999999999997</v>
      </c>
      <c r="AA183" s="8">
        <v>-0.41486000000000001</v>
      </c>
      <c r="AB183" s="8">
        <v>0.49081999999999998</v>
      </c>
      <c r="AC183" s="8">
        <v>0.90568000000000004</v>
      </c>
      <c r="AD183" s="13">
        <f xml:space="preserve"> stats_auc_gdsc1_TCELLS_RIGHTJOIN_3042[[#This Row],[AVG_AUC_LYMPH]]/stats_auc_gdsc1_TCELLS_RIGHTJOIN_3042[[#This Row],[AVG_AUC_SOLIDTUMORS_y]]</f>
        <v>0.54193534140093624</v>
      </c>
      <c r="AE183" s="8">
        <v>-4.3592899999999997</v>
      </c>
      <c r="AF183" s="20">
        <v>0.49081999999999998</v>
      </c>
      <c r="AG183" s="1">
        <v>0.81818999999999997</v>
      </c>
      <c r="AH183" s="1">
        <v>0.50453999999999999</v>
      </c>
      <c r="AI183" s="1">
        <v>0.91281000000000001</v>
      </c>
      <c r="AJ183" s="1">
        <v>0.31104999999999999</v>
      </c>
      <c r="AK183" s="1">
        <v>0.35458000000000001</v>
      </c>
      <c r="AL183" s="1">
        <v>0.26682</v>
      </c>
      <c r="AM183" s="1">
        <v>0.32468000000000002</v>
      </c>
      <c r="AN183" s="1">
        <v>0.76124999999999998</v>
      </c>
      <c r="AO183"/>
      <c r="AP183"/>
      <c r="AQ183"/>
      <c r="AR183"/>
      <c r="AS183"/>
      <c r="AT183"/>
    </row>
    <row r="184" spans="1:46">
      <c r="A184" s="17" t="s">
        <v>32</v>
      </c>
      <c r="B184" s="6" t="s">
        <v>33</v>
      </c>
      <c r="C184" s="17" t="s">
        <v>34</v>
      </c>
      <c r="D184" s="8">
        <v>-4.7730000000000002E-2</v>
      </c>
      <c r="E184" s="8">
        <v>0.81821999999999995</v>
      </c>
      <c r="F184" s="8">
        <v>0.86595</v>
      </c>
      <c r="G184" s="13">
        <f>stats_auc_gdsc1_TCELLS_RIGHTJOIN_3042[[#This Row],[AVG_AUC_LEUK]]/stats_auc_gdsc1_TCELLS_RIGHTJOIN_3042[[#This Row],[AVG_AUC_SOLIDTUMORS_x]]</f>
        <v>0.94488134418846348</v>
      </c>
      <c r="H184" s="8">
        <v>-2.1012200000000001</v>
      </c>
      <c r="I184" s="20">
        <v>5.1150000000000001E-2</v>
      </c>
      <c r="J184" s="26">
        <v>0.83574999999999999</v>
      </c>
      <c r="K184" s="26">
        <v>0.69633</v>
      </c>
      <c r="L184" s="26">
        <v>0.82554000000000005</v>
      </c>
      <c r="N184" s="26">
        <v>0.90719000000000005</v>
      </c>
      <c r="O184" s="26">
        <v>0.88007000000000002</v>
      </c>
      <c r="P184" s="26">
        <v>0.76483000000000001</v>
      </c>
      <c r="Q184" s="26">
        <v>0.62919000000000003</v>
      </c>
      <c r="R184" s="26">
        <v>0.95738000000000001</v>
      </c>
      <c r="S184" s="26">
        <v>0.82206000000000001</v>
      </c>
      <c r="T184" s="26">
        <v>0.85451999999999995</v>
      </c>
      <c r="U184" s="26">
        <v>0.93433999999999995</v>
      </c>
      <c r="V184" s="26">
        <v>0.78322999999999998</v>
      </c>
      <c r="W184" s="26">
        <v>0.82699</v>
      </c>
      <c r="X184" s="26">
        <v>0.79362999999999995</v>
      </c>
      <c r="Y184" s="26">
        <v>0.70457999999999998</v>
      </c>
      <c r="Z184" s="27">
        <v>0.74383999999999995</v>
      </c>
      <c r="AA184" s="8">
        <v>-9.146E-2</v>
      </c>
      <c r="AB184" s="8">
        <v>0.77449000000000001</v>
      </c>
      <c r="AC184" s="8">
        <v>0.86595</v>
      </c>
      <c r="AD184" s="13">
        <f xml:space="preserve"> stats_auc_gdsc1_TCELLS_RIGHTJOIN_3042[[#This Row],[AVG_AUC_LYMPH]]/stats_auc_gdsc1_TCELLS_RIGHTJOIN_3042[[#This Row],[AVG_AUC_SOLIDTUMORS_y]]</f>
        <v>0.89438189271897917</v>
      </c>
      <c r="AE184" s="8">
        <v>-1.7497799999999999</v>
      </c>
      <c r="AF184" s="20">
        <v>0.77449000000000001</v>
      </c>
      <c r="AG184" s="1">
        <v>0.95021</v>
      </c>
      <c r="AH184" s="1">
        <v>0.83774000000000004</v>
      </c>
      <c r="AI184" s="1">
        <v>0.59511999999999998</v>
      </c>
      <c r="AJ184" s="1">
        <v>0.69952999999999999</v>
      </c>
      <c r="AK184" s="1">
        <v>0.93993000000000004</v>
      </c>
      <c r="AL184" s="1">
        <v>0.70938999999999997</v>
      </c>
      <c r="AN184" s="1">
        <v>0.86524000000000001</v>
      </c>
      <c r="AO184"/>
      <c r="AP184"/>
      <c r="AQ184"/>
      <c r="AR184"/>
      <c r="AS184"/>
      <c r="AT184"/>
    </row>
    <row r="185" spans="1:46">
      <c r="A185" s="17" t="s">
        <v>22</v>
      </c>
      <c r="B185" s="6" t="s">
        <v>22</v>
      </c>
      <c r="C185" s="17" t="s">
        <v>1470</v>
      </c>
      <c r="D185" s="8">
        <v>-0.10664999999999999</v>
      </c>
      <c r="E185" s="8">
        <v>0.53505000000000003</v>
      </c>
      <c r="F185" s="8">
        <v>0.64171</v>
      </c>
      <c r="G185" s="13">
        <f>stats_auc_gdsc1_TCELLS_RIGHTJOIN_3042[[#This Row],[AVG_AUC_LEUK]]/stats_auc_gdsc1_TCELLS_RIGHTJOIN_3042[[#This Row],[AVG_AUC_SOLIDTUMORS_x]]</f>
        <v>0.83378784809337558</v>
      </c>
      <c r="H185" s="8">
        <v>-2.16046</v>
      </c>
      <c r="I185" s="20">
        <v>4.5469999999999997E-2</v>
      </c>
      <c r="J185" s="26">
        <v>0.25520999999999999</v>
      </c>
      <c r="K185" s="26">
        <v>0.57016999999999995</v>
      </c>
      <c r="L185" s="26">
        <v>0.52608999999999995</v>
      </c>
      <c r="M185" s="26">
        <v>0.67422000000000004</v>
      </c>
      <c r="O185" s="26">
        <v>0.52222999999999997</v>
      </c>
      <c r="P185" s="26">
        <v>0.70643999999999996</v>
      </c>
      <c r="R185" s="26">
        <v>0.51880000000000004</v>
      </c>
      <c r="S185" s="26">
        <v>0.98494000000000004</v>
      </c>
      <c r="T185" s="26">
        <v>0.59819</v>
      </c>
      <c r="V185" s="26">
        <v>0.49548999999999999</v>
      </c>
      <c r="W185" s="26">
        <v>0.40194000000000002</v>
      </c>
      <c r="X185" s="26">
        <v>0.379</v>
      </c>
      <c r="Y185" s="26">
        <v>0.42374000000000001</v>
      </c>
      <c r="Z185" s="27">
        <v>0.29693000000000003</v>
      </c>
      <c r="AA185" s="8">
        <v>-6.2659999999999993E-2</v>
      </c>
      <c r="AB185" s="8">
        <v>0.57904</v>
      </c>
      <c r="AC185" s="8">
        <v>0.64171</v>
      </c>
      <c r="AD185" s="13">
        <f xml:space="preserve"> stats_auc_gdsc1_TCELLS_RIGHTJOIN_3042[[#This Row],[AVG_AUC_LYMPH]]/stats_auc_gdsc1_TCELLS_RIGHTJOIN_3042[[#This Row],[AVG_AUC_SOLIDTUMORS_y]]</f>
        <v>0.90233906281653709</v>
      </c>
      <c r="AE185" s="8">
        <v>-0.97833000000000003</v>
      </c>
      <c r="AF185" s="20">
        <v>0.57904</v>
      </c>
      <c r="AG185" s="1">
        <v>0.67244999999999999</v>
      </c>
      <c r="AH185" s="1">
        <v>0.57484999999999997</v>
      </c>
      <c r="AI185" s="1">
        <v>0.56637999999999999</v>
      </c>
      <c r="AJ185" s="1">
        <v>0.64593</v>
      </c>
      <c r="AK185" s="1">
        <v>0.34788000000000002</v>
      </c>
      <c r="AL185" s="1">
        <v>0.49881999999999999</v>
      </c>
      <c r="AM185" s="1">
        <v>0.88949999999999996</v>
      </c>
      <c r="AN185" s="1">
        <v>0.52993999999999997</v>
      </c>
      <c r="AO185"/>
      <c r="AP185"/>
      <c r="AQ185"/>
      <c r="AR185"/>
      <c r="AS185"/>
      <c r="AT185"/>
    </row>
    <row r="186" spans="1:46">
      <c r="A186" s="17" t="s">
        <v>588</v>
      </c>
      <c r="B186" s="6" t="s">
        <v>44</v>
      </c>
      <c r="C186" s="17" t="s">
        <v>779</v>
      </c>
      <c r="D186" s="8">
        <v>-5.1670000000000001E-2</v>
      </c>
      <c r="E186" s="8">
        <v>0.74221999999999999</v>
      </c>
      <c r="F186" s="8">
        <v>0.79388999999999998</v>
      </c>
      <c r="G186" s="13">
        <f>stats_auc_gdsc1_TCELLS_RIGHTJOIN_3042[[#This Row],[AVG_AUC_LEUK]]/stats_auc_gdsc1_TCELLS_RIGHTJOIN_3042[[#This Row],[AVG_AUC_SOLIDTUMORS_x]]</f>
        <v>0.93491541649346888</v>
      </c>
      <c r="H186" s="8">
        <v>-0.85540000000000005</v>
      </c>
      <c r="I186" s="20">
        <v>0.40649000000000002</v>
      </c>
      <c r="J186" s="26">
        <v>0.51502000000000003</v>
      </c>
      <c r="K186" s="26">
        <v>0.89441000000000004</v>
      </c>
      <c r="L186" s="26">
        <v>0.77183000000000002</v>
      </c>
      <c r="O186" s="26">
        <v>0.91132000000000002</v>
      </c>
      <c r="P186" s="26">
        <v>0.90375000000000005</v>
      </c>
      <c r="Q186" s="26">
        <v>0.26162999999999997</v>
      </c>
      <c r="R186" s="26">
        <v>0.82133</v>
      </c>
      <c r="S186" s="26">
        <v>0.96848999999999996</v>
      </c>
      <c r="T186" s="26">
        <v>0.90430999999999995</v>
      </c>
      <c r="U186" s="26">
        <v>0.96553999999999995</v>
      </c>
      <c r="V186" s="26">
        <v>0.50434999999999997</v>
      </c>
      <c r="X186" s="26">
        <v>0.83343</v>
      </c>
      <c r="Y186" s="26">
        <v>0.30087999999999998</v>
      </c>
      <c r="Z186" s="27">
        <v>0.81001999999999996</v>
      </c>
      <c r="AA186" s="8">
        <v>-0.18146000000000001</v>
      </c>
      <c r="AB186" s="8">
        <v>0.61243000000000003</v>
      </c>
      <c r="AC186" s="8">
        <v>0.79388999999999998</v>
      </c>
      <c r="AD186" s="13">
        <f xml:space="preserve"> stats_auc_gdsc1_TCELLS_RIGHTJOIN_3042[[#This Row],[AVG_AUC_LYMPH]]/stats_auc_gdsc1_TCELLS_RIGHTJOIN_3042[[#This Row],[AVG_AUC_SOLIDTUMORS_y]]</f>
        <v>0.77142929121162884</v>
      </c>
      <c r="AE186" s="8">
        <v>-1.34697</v>
      </c>
      <c r="AF186" s="20">
        <v>0.61243000000000003</v>
      </c>
      <c r="AG186" s="1">
        <v>0.76697000000000004</v>
      </c>
      <c r="AH186" s="1">
        <v>0.80305000000000004</v>
      </c>
      <c r="AI186" s="1">
        <v>0.31157000000000001</v>
      </c>
      <c r="AJ186" s="1">
        <v>0.87307000000000001</v>
      </c>
      <c r="AK186" s="1"/>
      <c r="AL186" s="1">
        <v>0.46204000000000001</v>
      </c>
      <c r="AO186"/>
      <c r="AP186"/>
      <c r="AQ186"/>
      <c r="AR186"/>
      <c r="AS186"/>
      <c r="AT186"/>
    </row>
    <row r="187" spans="1:46">
      <c r="A187" s="17" t="s">
        <v>1453</v>
      </c>
      <c r="B187" s="6" t="s">
        <v>19</v>
      </c>
      <c r="C187" s="17" t="s">
        <v>1454</v>
      </c>
      <c r="D187" s="8">
        <v>-0.19808000000000001</v>
      </c>
      <c r="E187" s="8">
        <v>0.21024999999999999</v>
      </c>
      <c r="F187" s="8">
        <v>0.40833999999999998</v>
      </c>
      <c r="G187" s="13">
        <f>stats_auc_gdsc1_TCELLS_RIGHTJOIN_3042[[#This Row],[AVG_AUC_LEUK]]/stats_auc_gdsc1_TCELLS_RIGHTJOIN_3042[[#This Row],[AVG_AUC_SOLIDTUMORS_x]]</f>
        <v>0.51488955282362736</v>
      </c>
      <c r="H187" s="8">
        <v>-7.1147</v>
      </c>
      <c r="I187" s="20">
        <v>3.3E-4</v>
      </c>
      <c r="L187" s="26">
        <v>0.20879</v>
      </c>
      <c r="O187" s="26">
        <v>0.14810000000000001</v>
      </c>
      <c r="T187" s="26">
        <v>0.24618000000000001</v>
      </c>
      <c r="U187" s="26">
        <v>0.189</v>
      </c>
      <c r="X187" s="26">
        <v>0.31845000000000001</v>
      </c>
      <c r="Y187" s="26">
        <v>0.151</v>
      </c>
      <c r="AA187" s="8">
        <v>-0.10990999999999999</v>
      </c>
      <c r="AB187" s="8">
        <v>0.29842999999999997</v>
      </c>
      <c r="AC187" s="8">
        <v>0.40833999999999998</v>
      </c>
      <c r="AD187" s="13">
        <f xml:space="preserve"> stats_auc_gdsc1_TCELLS_RIGHTJOIN_3042[[#This Row],[AVG_AUC_LYMPH]]/stats_auc_gdsc1_TCELLS_RIGHTJOIN_3042[[#This Row],[AVG_AUC_SOLIDTUMORS_y]]</f>
        <v>0.73083704755840717</v>
      </c>
      <c r="AE187" s="8">
        <v>-1.1258999999999999</v>
      </c>
      <c r="AF187" s="20">
        <v>0.29842999999999997</v>
      </c>
      <c r="AG187" s="1"/>
      <c r="AH187" s="1"/>
      <c r="AI187" s="1"/>
      <c r="AJ187" s="1"/>
      <c r="AK187" s="1"/>
      <c r="AL187" s="1">
        <v>0.20122000000000001</v>
      </c>
      <c r="AN187" s="1">
        <v>0.39562999999999998</v>
      </c>
      <c r="AO187"/>
      <c r="AP187"/>
      <c r="AQ187"/>
      <c r="AR187"/>
      <c r="AS187"/>
      <c r="AT187"/>
    </row>
    <row r="188" spans="1:46">
      <c r="A188" s="17" t="s">
        <v>22</v>
      </c>
      <c r="B188" s="6" t="s">
        <v>22</v>
      </c>
      <c r="C188" s="17" t="s">
        <v>590</v>
      </c>
      <c r="D188" s="8">
        <v>-5.8099999999999999E-2</v>
      </c>
      <c r="E188" s="8">
        <v>0.78830999999999996</v>
      </c>
      <c r="F188" s="8">
        <v>0.84641</v>
      </c>
      <c r="G188" s="13">
        <f>stats_auc_gdsc1_TCELLS_RIGHTJOIN_3042[[#This Row],[AVG_AUC_LEUK]]/stats_auc_gdsc1_TCELLS_RIGHTJOIN_3042[[#This Row],[AVG_AUC_SOLIDTUMORS_x]]</f>
        <v>0.93135714370104317</v>
      </c>
      <c r="H188" s="8">
        <v>-1.18333</v>
      </c>
      <c r="I188" s="20">
        <v>0.25464999999999999</v>
      </c>
      <c r="J188" s="26">
        <v>0.57672000000000001</v>
      </c>
      <c r="K188" s="26">
        <v>0.92284999999999995</v>
      </c>
      <c r="L188" s="26">
        <v>0.86768000000000001</v>
      </c>
      <c r="M188" s="26">
        <v>0.96545999999999998</v>
      </c>
      <c r="O188" s="26">
        <v>0.66920000000000002</v>
      </c>
      <c r="R188" s="26">
        <v>0.75249999999999995</v>
      </c>
      <c r="S188" s="26">
        <v>0.98577000000000004</v>
      </c>
      <c r="T188" s="26">
        <v>0.87326000000000004</v>
      </c>
      <c r="V188" s="26">
        <v>0.84333000000000002</v>
      </c>
      <c r="W188" s="26">
        <v>0.65058000000000005</v>
      </c>
      <c r="X188" s="26">
        <v>0.77876000000000001</v>
      </c>
      <c r="Y188" s="26">
        <v>0.34826000000000001</v>
      </c>
      <c r="Z188" s="27">
        <v>0.89792000000000005</v>
      </c>
      <c r="AA188" s="8">
        <v>-9.7699999999999995E-2</v>
      </c>
      <c r="AB188" s="8">
        <v>0.74870999999999999</v>
      </c>
      <c r="AC188" s="8">
        <v>0.84641</v>
      </c>
      <c r="AD188" s="13">
        <f xml:space="preserve"> stats_auc_gdsc1_TCELLS_RIGHTJOIN_3042[[#This Row],[AVG_AUC_LYMPH]]/stats_auc_gdsc1_TCELLS_RIGHTJOIN_3042[[#This Row],[AVG_AUC_SOLIDTUMORS_y]]</f>
        <v>0.88457130704977494</v>
      </c>
      <c r="AE188" s="8">
        <v>-1.48505</v>
      </c>
      <c r="AF188" s="20">
        <v>0.74870999999999999</v>
      </c>
      <c r="AG188" s="1">
        <v>0.90400000000000003</v>
      </c>
      <c r="AH188" s="1">
        <v>0.80398999999999998</v>
      </c>
      <c r="AI188" s="1">
        <v>0.54290000000000005</v>
      </c>
      <c r="AJ188" s="1">
        <v>0.93410000000000004</v>
      </c>
      <c r="AK188" s="1">
        <v>0.71865000000000001</v>
      </c>
      <c r="AL188" s="1">
        <v>0.54742000000000002</v>
      </c>
      <c r="AM188" s="1">
        <v>0.97558</v>
      </c>
      <c r="AN188" s="1">
        <v>0.71836999999999995</v>
      </c>
      <c r="AO188"/>
      <c r="AP188"/>
      <c r="AQ188"/>
      <c r="AR188"/>
      <c r="AS188"/>
      <c r="AT188"/>
    </row>
    <row r="189" spans="1:46">
      <c r="A189" s="17" t="s">
        <v>92</v>
      </c>
      <c r="B189" s="6" t="s">
        <v>44</v>
      </c>
      <c r="C189" s="17" t="s">
        <v>1397</v>
      </c>
      <c r="D189" s="8">
        <v>-6.6979999999999998E-2</v>
      </c>
      <c r="E189" s="8">
        <v>0.73065999999999998</v>
      </c>
      <c r="F189" s="8">
        <v>0.79764000000000002</v>
      </c>
      <c r="G189" s="13">
        <f>stats_auc_gdsc1_TCELLS_RIGHTJOIN_3042[[#This Row],[AVG_AUC_LEUK]]/stats_auc_gdsc1_TCELLS_RIGHTJOIN_3042[[#This Row],[AVG_AUC_SOLIDTUMORS_x]]</f>
        <v>0.91602728047740833</v>
      </c>
      <c r="H189" s="8">
        <v>-2.2445499999999998</v>
      </c>
      <c r="I189" s="20">
        <v>3.9849999999999997E-2</v>
      </c>
      <c r="J189" s="26">
        <v>0.60545000000000004</v>
      </c>
      <c r="K189" s="26">
        <v>0.85145000000000004</v>
      </c>
      <c r="L189" s="26">
        <v>0.73324999999999996</v>
      </c>
      <c r="N189" s="26">
        <v>0.84374000000000005</v>
      </c>
      <c r="O189" s="26">
        <v>0.70574000000000003</v>
      </c>
      <c r="P189" s="26">
        <v>0.66454000000000002</v>
      </c>
      <c r="Q189" s="26">
        <v>0.79540999999999995</v>
      </c>
      <c r="R189" s="26">
        <v>0.82630999999999999</v>
      </c>
      <c r="S189" s="26">
        <v>0.82525999999999999</v>
      </c>
      <c r="T189" s="26">
        <v>0.83067000000000002</v>
      </c>
      <c r="U189" s="26">
        <v>0.87070000000000003</v>
      </c>
      <c r="V189" s="26">
        <v>0.68711</v>
      </c>
      <c r="X189" s="26">
        <v>0.64731000000000005</v>
      </c>
      <c r="Y189" s="26">
        <v>0.76780999999999999</v>
      </c>
      <c r="Z189" s="27">
        <v>0.58862999999999999</v>
      </c>
      <c r="AA189" s="8">
        <v>-6.5720000000000001E-2</v>
      </c>
      <c r="AB189" s="8">
        <v>0.73192000000000002</v>
      </c>
      <c r="AC189" s="8">
        <v>0.79764000000000002</v>
      </c>
      <c r="AD189" s="13">
        <f xml:space="preserve"> stats_auc_gdsc1_TCELLS_RIGHTJOIN_3042[[#This Row],[AVG_AUC_LYMPH]]/stats_auc_gdsc1_TCELLS_RIGHTJOIN_3042[[#This Row],[AVG_AUC_SOLIDTUMORS_y]]</f>
        <v>0.9176069404743995</v>
      </c>
      <c r="AE189" s="8">
        <v>-1.83927</v>
      </c>
      <c r="AF189" s="20">
        <v>0.73192000000000002</v>
      </c>
      <c r="AG189" s="1">
        <v>0.44721</v>
      </c>
      <c r="AH189" s="1">
        <v>0.79583999999999999</v>
      </c>
      <c r="AI189" s="1">
        <v>0.62382000000000004</v>
      </c>
      <c r="AJ189" s="1">
        <v>0.75126999999999999</v>
      </c>
      <c r="AK189" s="1">
        <v>0.85990999999999995</v>
      </c>
      <c r="AL189" s="1">
        <v>0.68650999999999995</v>
      </c>
      <c r="AN189" s="1">
        <v>0.67418999999999996</v>
      </c>
      <c r="AO189"/>
      <c r="AP189"/>
      <c r="AQ189"/>
      <c r="AR189"/>
      <c r="AS189"/>
      <c r="AT189"/>
    </row>
    <row r="190" spans="1:46">
      <c r="A190" s="17" t="s">
        <v>92</v>
      </c>
      <c r="B190" s="6" t="s">
        <v>44</v>
      </c>
      <c r="C190" s="17" t="s">
        <v>93</v>
      </c>
      <c r="D190" s="8">
        <v>-0.24499000000000001</v>
      </c>
      <c r="E190" s="8">
        <v>0.39988000000000001</v>
      </c>
      <c r="F190" s="8">
        <v>0.64487000000000005</v>
      </c>
      <c r="G190" s="13">
        <f>stats_auc_gdsc1_TCELLS_RIGHTJOIN_3042[[#This Row],[AVG_AUC_LEUK]]/stats_auc_gdsc1_TCELLS_RIGHTJOIN_3042[[#This Row],[AVG_AUC_SOLIDTUMORS_x]]</f>
        <v>0.62009397242855147</v>
      </c>
      <c r="H190" s="8">
        <v>-4.9791600000000003</v>
      </c>
      <c r="I190" s="20">
        <v>1.2999999999999999E-4</v>
      </c>
      <c r="J190" s="26">
        <v>0.15014</v>
      </c>
      <c r="K190" s="26">
        <v>0.26651999999999998</v>
      </c>
      <c r="L190" s="26">
        <v>0.29958000000000001</v>
      </c>
      <c r="M190" s="26">
        <v>0.89949000000000001</v>
      </c>
      <c r="N190" s="26">
        <v>0.40877000000000002</v>
      </c>
      <c r="O190" s="26">
        <v>0.19891</v>
      </c>
      <c r="P190" s="26">
        <v>0.27965000000000001</v>
      </c>
      <c r="R190" s="26">
        <v>0.35725000000000001</v>
      </c>
      <c r="S190" s="26">
        <v>0.57716000000000001</v>
      </c>
      <c r="T190" s="26">
        <v>0.34132000000000001</v>
      </c>
      <c r="V190" s="26">
        <v>0.49924000000000002</v>
      </c>
      <c r="W190" s="26">
        <v>0.21496999999999999</v>
      </c>
      <c r="X190" s="26">
        <v>0.36292999999999997</v>
      </c>
      <c r="Y190" s="26">
        <v>0.39194000000000001</v>
      </c>
      <c r="Z190" s="27">
        <v>0.68156000000000005</v>
      </c>
      <c r="AA190" s="8">
        <v>-0.40926000000000001</v>
      </c>
      <c r="AB190" s="8">
        <v>0.23561000000000001</v>
      </c>
      <c r="AC190" s="8">
        <v>0.64487000000000005</v>
      </c>
      <c r="AD190" s="13">
        <f xml:space="preserve"> stats_auc_gdsc1_TCELLS_RIGHTJOIN_3042[[#This Row],[AVG_AUC_LYMPH]]/stats_auc_gdsc1_TCELLS_RIGHTJOIN_3042[[#This Row],[AVG_AUC_SOLIDTUMORS_y]]</f>
        <v>0.36536046024780189</v>
      </c>
      <c r="AE190" s="8">
        <v>-6.1423699999999997</v>
      </c>
      <c r="AF190" s="20">
        <v>0.23561000000000001</v>
      </c>
      <c r="AG190" s="1">
        <v>0.46861999999999998</v>
      </c>
      <c r="AH190" s="1">
        <v>0.37218000000000001</v>
      </c>
      <c r="AI190" s="1">
        <v>0.1585</v>
      </c>
      <c r="AJ190" s="1">
        <v>3.8830000000000003E-2</v>
      </c>
      <c r="AK190" s="1">
        <v>0.24640999999999999</v>
      </c>
      <c r="AL190" s="1">
        <v>8.7499999999999994E-2</v>
      </c>
      <c r="AM190" s="1">
        <v>0.19991</v>
      </c>
      <c r="AN190" s="1">
        <v>0.54593999999999998</v>
      </c>
      <c r="AO190"/>
      <c r="AP190"/>
      <c r="AQ190"/>
      <c r="AR190"/>
      <c r="AS190"/>
      <c r="AT190"/>
    </row>
    <row r="191" spans="1:46">
      <c r="A191" s="17" t="s">
        <v>1043</v>
      </c>
      <c r="B191" s="6" t="s">
        <v>19</v>
      </c>
      <c r="C191" s="17" t="s">
        <v>1044</v>
      </c>
      <c r="D191" s="8">
        <v>1.1939999999999999E-2</v>
      </c>
      <c r="E191" s="8">
        <v>0.95530999999999999</v>
      </c>
      <c r="F191" s="8">
        <v>0.94337000000000004</v>
      </c>
      <c r="G191" s="13">
        <f>stats_auc_gdsc1_TCELLS_RIGHTJOIN_3042[[#This Row],[AVG_AUC_LEUK]]/stats_auc_gdsc1_TCELLS_RIGHTJOIN_3042[[#This Row],[AVG_AUC_SOLIDTUMORS_x]]</f>
        <v>1.0126567518577017</v>
      </c>
      <c r="H191" s="8">
        <v>1.8428899999999999</v>
      </c>
      <c r="I191" s="20">
        <v>8.1809999999999994E-2</v>
      </c>
      <c r="J191" s="26">
        <v>0.96875</v>
      </c>
      <c r="K191" s="26">
        <v>0.96075999999999995</v>
      </c>
      <c r="L191" s="26">
        <v>0.98619000000000001</v>
      </c>
      <c r="M191" s="26">
        <v>0.95121999999999995</v>
      </c>
      <c r="N191" s="26">
        <v>0.92722000000000004</v>
      </c>
      <c r="O191" s="26">
        <v>0.96279999999999999</v>
      </c>
      <c r="P191" s="26">
        <v>0.95943999999999996</v>
      </c>
      <c r="R191" s="26">
        <v>0.93461000000000005</v>
      </c>
      <c r="S191" s="26">
        <v>0.98080000000000001</v>
      </c>
      <c r="T191" s="26">
        <v>0.95579999999999998</v>
      </c>
      <c r="U191" s="26">
        <v>0.95716000000000001</v>
      </c>
      <c r="V191" s="26">
        <v>0.98068</v>
      </c>
      <c r="W191" s="26">
        <v>0.93320000000000003</v>
      </c>
      <c r="X191" s="26">
        <v>0.87819999999999998</v>
      </c>
      <c r="Y191" s="26">
        <v>0.96355999999999997</v>
      </c>
      <c r="Z191" s="27">
        <v>0.97426000000000001</v>
      </c>
      <c r="AA191" s="8">
        <v>1.5339999999999999E-2</v>
      </c>
      <c r="AB191" s="8">
        <v>0.95870999999999995</v>
      </c>
      <c r="AC191" s="8">
        <v>0.94337000000000004</v>
      </c>
      <c r="AD191" s="13">
        <f xml:space="preserve"> stats_auc_gdsc1_TCELLS_RIGHTJOIN_3042[[#This Row],[AVG_AUC_LYMPH]]/stats_auc_gdsc1_TCELLS_RIGHTJOIN_3042[[#This Row],[AVG_AUC_SOLIDTUMORS_y]]</f>
        <v>1.0162608520516869</v>
      </c>
      <c r="AE191" s="8">
        <v>1.4787699999999999</v>
      </c>
      <c r="AF191" s="20">
        <v>0.95870999999999995</v>
      </c>
      <c r="AG191" s="1">
        <v>0.96555000000000002</v>
      </c>
      <c r="AH191" s="1">
        <v>0.94869000000000003</v>
      </c>
      <c r="AI191" s="1">
        <v>0.93508999999999998</v>
      </c>
      <c r="AJ191" s="1">
        <v>0.98624999999999996</v>
      </c>
      <c r="AK191" s="1"/>
      <c r="AL191" s="1">
        <v>0.93530000000000002</v>
      </c>
      <c r="AM191" s="1">
        <v>0.99285999999999996</v>
      </c>
      <c r="AN191" s="1">
        <v>0.95406000000000002</v>
      </c>
      <c r="AO191"/>
      <c r="AP191"/>
      <c r="AQ191"/>
      <c r="AR191"/>
      <c r="AS191"/>
      <c r="AT191"/>
    </row>
    <row r="192" spans="1:46">
      <c r="A192" s="17" t="s">
        <v>119</v>
      </c>
      <c r="B192" s="6" t="s">
        <v>19</v>
      </c>
      <c r="C192" s="17" t="s">
        <v>120</v>
      </c>
      <c r="D192" s="8">
        <v>-3.3E-4</v>
      </c>
      <c r="E192" s="8">
        <v>0.82840999999999998</v>
      </c>
      <c r="F192" s="8">
        <v>0.82874000000000003</v>
      </c>
      <c r="G192" s="13">
        <f>stats_auc_gdsc1_TCELLS_RIGHTJOIN_3042[[#This Row],[AVG_AUC_LEUK]]/stats_auc_gdsc1_TCELLS_RIGHTJOIN_3042[[#This Row],[AVG_AUC_SOLIDTUMORS_x]]</f>
        <v>0.99960180514998664</v>
      </c>
      <c r="H192" s="8">
        <v>-3.1189999999999999E-2</v>
      </c>
      <c r="I192" s="20">
        <v>0.97545999999999999</v>
      </c>
      <c r="J192" s="26">
        <v>0.82755999999999996</v>
      </c>
      <c r="K192" s="26">
        <v>0.89334000000000002</v>
      </c>
      <c r="L192" s="26">
        <v>0.86451</v>
      </c>
      <c r="M192" s="26">
        <v>0.81133</v>
      </c>
      <c r="N192" s="26">
        <v>0.78686999999999996</v>
      </c>
      <c r="O192" s="26">
        <v>0.86204000000000003</v>
      </c>
      <c r="P192" s="26">
        <v>0.80818000000000001</v>
      </c>
      <c r="R192" s="26">
        <v>0.84955999999999998</v>
      </c>
      <c r="S192" s="26">
        <v>0.78839000000000004</v>
      </c>
      <c r="T192" s="26">
        <v>0.76253000000000004</v>
      </c>
      <c r="U192" s="26">
        <v>0.85826999999999998</v>
      </c>
      <c r="V192" s="26">
        <v>0.84009</v>
      </c>
      <c r="W192" s="26">
        <v>0.7913</v>
      </c>
      <c r="X192" s="26">
        <v>0.75951000000000002</v>
      </c>
      <c r="Y192" s="26">
        <v>0.84909999999999997</v>
      </c>
      <c r="Z192" s="27">
        <v>0.90088000000000001</v>
      </c>
      <c r="AA192" s="8">
        <v>-1.477E-2</v>
      </c>
      <c r="AB192" s="8">
        <v>0.81398000000000004</v>
      </c>
      <c r="AC192" s="8">
        <v>0.82874000000000003</v>
      </c>
      <c r="AD192" s="13">
        <f xml:space="preserve"> stats_auc_gdsc1_TCELLS_RIGHTJOIN_3042[[#This Row],[AVG_AUC_LYMPH]]/stats_auc_gdsc1_TCELLS_RIGHTJOIN_3042[[#This Row],[AVG_AUC_SOLIDTUMORS_y]]</f>
        <v>0.98218983034486085</v>
      </c>
      <c r="AE192" s="8">
        <v>-0.39134999999999998</v>
      </c>
      <c r="AF192" s="20">
        <v>0.81398000000000004</v>
      </c>
      <c r="AG192" s="1">
        <v>0.82957000000000003</v>
      </c>
      <c r="AH192" s="1">
        <v>0.97514999999999996</v>
      </c>
      <c r="AI192" s="1">
        <v>0.84382999999999997</v>
      </c>
      <c r="AJ192" s="1">
        <v>0.75565000000000004</v>
      </c>
      <c r="AK192" s="1">
        <v>0.79554999999999998</v>
      </c>
      <c r="AL192" s="1">
        <v>0.87419999999999998</v>
      </c>
      <c r="AM192" s="1">
        <v>0.79757999999999996</v>
      </c>
      <c r="AN192" s="1">
        <v>0.65586999999999995</v>
      </c>
      <c r="AO192"/>
      <c r="AP192"/>
      <c r="AQ192"/>
      <c r="AR192"/>
      <c r="AS192"/>
      <c r="AT192"/>
    </row>
    <row r="193" spans="1:46">
      <c r="A193" s="17" t="s">
        <v>1416</v>
      </c>
      <c r="B193" s="6" t="s">
        <v>228</v>
      </c>
      <c r="C193" s="17" t="s">
        <v>1440</v>
      </c>
      <c r="D193" s="8">
        <v>-0.19802</v>
      </c>
      <c r="E193" s="8">
        <v>0.44973999999999997</v>
      </c>
      <c r="F193" s="8">
        <v>0.64776</v>
      </c>
      <c r="G193" s="13">
        <f>stats_auc_gdsc1_TCELLS_RIGHTJOIN_3042[[#This Row],[AVG_AUC_LEUK]]/stats_auc_gdsc1_TCELLS_RIGHTJOIN_3042[[#This Row],[AVG_AUC_SOLIDTUMORS_x]]</f>
        <v>0.69430035815734215</v>
      </c>
      <c r="H193" s="8">
        <v>-5.0220099999999999</v>
      </c>
      <c r="I193" s="20">
        <v>1.1E-4</v>
      </c>
      <c r="J193" s="26">
        <v>0.45280999999999999</v>
      </c>
      <c r="K193" s="26">
        <v>0.55781000000000003</v>
      </c>
      <c r="L193" s="26">
        <v>0.22450999999999999</v>
      </c>
      <c r="N193" s="26">
        <v>0.49735000000000001</v>
      </c>
      <c r="O193" s="26">
        <v>0.52151999999999998</v>
      </c>
      <c r="P193" s="26">
        <v>0.45650000000000002</v>
      </c>
      <c r="Q193" s="26">
        <v>0.31761</v>
      </c>
      <c r="R193" s="26">
        <v>0.78349000000000002</v>
      </c>
      <c r="S193" s="26">
        <v>0.63826000000000005</v>
      </c>
      <c r="T193" s="26">
        <v>0.70309999999999995</v>
      </c>
      <c r="U193" s="26">
        <v>0.42132999999999998</v>
      </c>
      <c r="V193" s="26">
        <v>0.46288000000000001</v>
      </c>
      <c r="W193" s="26">
        <v>0.42293999999999998</v>
      </c>
      <c r="X193" s="26">
        <v>0.21268000000000001</v>
      </c>
      <c r="Y193" s="26">
        <v>0.25223000000000001</v>
      </c>
      <c r="Z193" s="27">
        <v>0.32654</v>
      </c>
      <c r="AA193" s="8">
        <v>-0.32956000000000002</v>
      </c>
      <c r="AB193" s="8">
        <v>0.31819999999999998</v>
      </c>
      <c r="AC193" s="8">
        <v>0.64776</v>
      </c>
      <c r="AD193" s="13">
        <f xml:space="preserve"> stats_auc_gdsc1_TCELLS_RIGHTJOIN_3042[[#This Row],[AVG_AUC_LYMPH]]/stats_auc_gdsc1_TCELLS_RIGHTJOIN_3042[[#This Row],[AVG_AUC_SOLIDTUMORS_y]]</f>
        <v>0.49123132024206495</v>
      </c>
      <c r="AE193" s="8">
        <v>-5.5178900000000004</v>
      </c>
      <c r="AF193" s="20">
        <v>0.31819999999999998</v>
      </c>
      <c r="AG193" s="1">
        <v>0.39401999999999998</v>
      </c>
      <c r="AH193" s="1"/>
      <c r="AI193" s="1">
        <v>0.48431000000000002</v>
      </c>
      <c r="AJ193" s="1">
        <v>0.16661999999999999</v>
      </c>
      <c r="AK193" s="1">
        <v>0.28969</v>
      </c>
      <c r="AL193" s="1">
        <v>0.22725999999999999</v>
      </c>
      <c r="AN193" s="1">
        <v>0.42313000000000001</v>
      </c>
      <c r="AO193"/>
      <c r="AP193"/>
      <c r="AQ193"/>
      <c r="AR193"/>
      <c r="AS193"/>
      <c r="AT193"/>
    </row>
    <row r="194" spans="1:46">
      <c r="A194" s="17" t="s">
        <v>1416</v>
      </c>
      <c r="B194" s="6" t="s">
        <v>228</v>
      </c>
      <c r="C194" s="17" t="s">
        <v>1417</v>
      </c>
      <c r="D194" s="8">
        <v>-0.14413000000000001</v>
      </c>
      <c r="E194" s="8">
        <v>0.57088000000000005</v>
      </c>
      <c r="F194" s="8">
        <v>0.71501000000000003</v>
      </c>
      <c r="G194" s="13">
        <f>stats_auc_gdsc1_TCELLS_RIGHTJOIN_3042[[#This Row],[AVG_AUC_LEUK]]/stats_auc_gdsc1_TCELLS_RIGHTJOIN_3042[[#This Row],[AVG_AUC_SOLIDTUMORS_x]]</f>
        <v>0.79842239968671769</v>
      </c>
      <c r="H194" s="8">
        <v>-3.6922299999999999</v>
      </c>
      <c r="I194" s="20">
        <v>2.2200000000000002E-3</v>
      </c>
      <c r="J194" s="26">
        <v>0.53783999999999998</v>
      </c>
      <c r="K194" s="26">
        <v>0.62314999999999998</v>
      </c>
      <c r="L194" s="26">
        <v>0.34756999999999999</v>
      </c>
      <c r="M194" s="26">
        <v>0.98923000000000005</v>
      </c>
      <c r="N194" s="26">
        <v>0.63841000000000003</v>
      </c>
      <c r="O194" s="26">
        <v>0.57611000000000001</v>
      </c>
      <c r="R194" s="26">
        <v>0.65959000000000001</v>
      </c>
      <c r="S194" s="26">
        <v>0.52141000000000004</v>
      </c>
      <c r="T194" s="26">
        <v>0.65149999999999997</v>
      </c>
      <c r="V194" s="26">
        <v>0.53678999999999999</v>
      </c>
      <c r="W194" s="26">
        <v>0.52290999999999999</v>
      </c>
      <c r="X194" s="26">
        <v>0.41741</v>
      </c>
      <c r="Y194" s="26">
        <v>0.63036000000000003</v>
      </c>
      <c r="Z194" s="27">
        <v>0.41019</v>
      </c>
      <c r="AA194" s="8">
        <v>-0.11061</v>
      </c>
      <c r="AB194" s="8">
        <v>0.60440000000000005</v>
      </c>
      <c r="AC194" s="8">
        <v>0.71501000000000003</v>
      </c>
      <c r="AD194" s="13">
        <f xml:space="preserve"> stats_auc_gdsc1_TCELLS_RIGHTJOIN_3042[[#This Row],[AVG_AUC_LYMPH]]/stats_auc_gdsc1_TCELLS_RIGHTJOIN_3042[[#This Row],[AVG_AUC_SOLIDTUMORS_y]]</f>
        <v>0.8453028628970225</v>
      </c>
      <c r="AE194" s="8">
        <v>-1.74655</v>
      </c>
      <c r="AF194" s="20">
        <v>0.60440000000000005</v>
      </c>
      <c r="AG194" s="1">
        <v>0.50073999999999996</v>
      </c>
      <c r="AH194" s="1">
        <v>0.87405999999999995</v>
      </c>
      <c r="AI194" s="1">
        <v>0.5645</v>
      </c>
      <c r="AJ194" s="1">
        <v>0.53915999999999997</v>
      </c>
      <c r="AK194" s="1">
        <v>0.43863999999999997</v>
      </c>
      <c r="AL194" s="1">
        <v>0.52424999999999999</v>
      </c>
      <c r="AN194" s="1">
        <v>0.68579000000000001</v>
      </c>
      <c r="AO194"/>
      <c r="AP194"/>
      <c r="AQ194"/>
      <c r="AR194"/>
      <c r="AS194"/>
      <c r="AT194"/>
    </row>
    <row r="195" spans="1:46">
      <c r="A195" s="17" t="s">
        <v>1078</v>
      </c>
      <c r="B195" s="6" t="s">
        <v>228</v>
      </c>
      <c r="C195" s="17" t="s">
        <v>786</v>
      </c>
      <c r="D195" s="8">
        <v>0.11430999999999999</v>
      </c>
      <c r="E195" s="8">
        <v>0.87153000000000003</v>
      </c>
      <c r="F195" s="8">
        <v>0.75722</v>
      </c>
      <c r="G195" s="13">
        <f>stats_auc_gdsc1_TCELLS_RIGHTJOIN_3042[[#This Row],[AVG_AUC_LEUK]]/stats_auc_gdsc1_TCELLS_RIGHTJOIN_3042[[#This Row],[AVG_AUC_SOLIDTUMORS_x]]</f>
        <v>1.1509600908586672</v>
      </c>
      <c r="H195" s="8">
        <v>4.8866500000000004</v>
      </c>
      <c r="I195" s="20">
        <v>1.4999999999999999E-4</v>
      </c>
      <c r="J195" s="26">
        <v>0.95120000000000005</v>
      </c>
      <c r="K195" s="26">
        <v>0.90281</v>
      </c>
      <c r="L195" s="26">
        <v>0.77510000000000001</v>
      </c>
      <c r="O195" s="26">
        <v>0.93167</v>
      </c>
      <c r="P195" s="26">
        <v>0.87758999999999998</v>
      </c>
      <c r="Q195" s="26">
        <v>0.71689999999999998</v>
      </c>
      <c r="R195" s="26">
        <v>0.96158999999999994</v>
      </c>
      <c r="S195" s="26">
        <v>0.97431000000000001</v>
      </c>
      <c r="T195" s="26">
        <v>0.96738000000000002</v>
      </c>
      <c r="U195" s="26">
        <v>0.97767999999999999</v>
      </c>
      <c r="V195" s="26">
        <v>0.86229999999999996</v>
      </c>
      <c r="W195" s="26">
        <v>0.83823999999999999</v>
      </c>
      <c r="X195" s="26">
        <v>0.71018000000000003</v>
      </c>
      <c r="Y195" s="26">
        <v>0.75780000000000003</v>
      </c>
      <c r="Z195" s="27">
        <v>0.84706999999999999</v>
      </c>
      <c r="AA195" s="8">
        <v>7.9329999999999998E-2</v>
      </c>
      <c r="AB195" s="8">
        <v>0.83655000000000002</v>
      </c>
      <c r="AC195" s="8">
        <v>0.75722</v>
      </c>
      <c r="AD195" s="13">
        <f xml:space="preserve"> stats_auc_gdsc1_TCELLS_RIGHTJOIN_3042[[#This Row],[AVG_AUC_LYMPH]]/stats_auc_gdsc1_TCELLS_RIGHTJOIN_3042[[#This Row],[AVG_AUC_SOLIDTUMORS_y]]</f>
        <v>1.104764797548929</v>
      </c>
      <c r="AE195" s="8">
        <v>2.3369300000000002</v>
      </c>
      <c r="AF195" s="20">
        <v>0.83655000000000002</v>
      </c>
      <c r="AG195" s="1">
        <v>0.89258000000000004</v>
      </c>
      <c r="AH195" s="1">
        <v>0.92237999999999998</v>
      </c>
      <c r="AI195" s="1">
        <v>0.91325999999999996</v>
      </c>
      <c r="AJ195" s="1">
        <v>0.74590999999999996</v>
      </c>
      <c r="AK195" s="1">
        <v>0.89524999999999999</v>
      </c>
      <c r="AL195" s="1">
        <v>0.75939999999999996</v>
      </c>
      <c r="AN195" s="1">
        <v>0.78310000000000002</v>
      </c>
      <c r="AO195"/>
      <c r="AP195"/>
      <c r="AQ195"/>
      <c r="AR195"/>
      <c r="AS195"/>
      <c r="AT195"/>
    </row>
    <row r="196" spans="1:46">
      <c r="A196" s="17" t="s">
        <v>22</v>
      </c>
      <c r="B196" s="6" t="s">
        <v>22</v>
      </c>
      <c r="C196" s="17" t="s">
        <v>1550</v>
      </c>
      <c r="D196" s="8">
        <v>2.2870000000000001E-2</v>
      </c>
      <c r="E196" s="8">
        <v>0.66813999999999996</v>
      </c>
      <c r="F196" s="8">
        <v>0.64527000000000001</v>
      </c>
      <c r="G196" s="13">
        <f>stats_auc_gdsc1_TCELLS_RIGHTJOIN_3042[[#This Row],[AVG_AUC_LEUK]]/stats_auc_gdsc1_TCELLS_RIGHTJOIN_3042[[#This Row],[AVG_AUC_SOLIDTUMORS_x]]</f>
        <v>1.0354425279340431</v>
      </c>
      <c r="H196" s="8">
        <v>0.59331999999999996</v>
      </c>
      <c r="I196" s="20">
        <v>0.56161000000000005</v>
      </c>
      <c r="J196" s="26">
        <v>0.49997999999999998</v>
      </c>
      <c r="K196" s="26">
        <v>0.59514999999999996</v>
      </c>
      <c r="L196" s="26">
        <v>0.39478999999999997</v>
      </c>
      <c r="M196" s="26">
        <v>0.98529999999999995</v>
      </c>
      <c r="N196" s="26">
        <v>0.71831999999999996</v>
      </c>
      <c r="O196" s="26">
        <v>0.66361999999999999</v>
      </c>
      <c r="R196" s="26">
        <v>0.73948000000000003</v>
      </c>
      <c r="S196" s="26">
        <v>0.77554000000000001</v>
      </c>
      <c r="T196" s="26">
        <v>0.88265000000000005</v>
      </c>
      <c r="V196" s="26">
        <v>0.55815999999999999</v>
      </c>
      <c r="W196" s="26">
        <v>0.57652999999999999</v>
      </c>
      <c r="X196" s="26">
        <v>0.61316000000000004</v>
      </c>
      <c r="Y196" s="26">
        <v>0.68015999999999999</v>
      </c>
      <c r="Z196" s="27">
        <v>0.65827000000000002</v>
      </c>
      <c r="AA196" s="8">
        <v>5.892E-2</v>
      </c>
      <c r="AB196" s="8">
        <v>0.70418999999999998</v>
      </c>
      <c r="AC196" s="8">
        <v>0.64527000000000001</v>
      </c>
      <c r="AD196" s="13">
        <f xml:space="preserve"> stats_auc_gdsc1_TCELLS_RIGHTJOIN_3042[[#This Row],[AVG_AUC_LYMPH]]/stats_auc_gdsc1_TCELLS_RIGHTJOIN_3042[[#This Row],[AVG_AUC_SOLIDTUMORS_y]]</f>
        <v>1.0913106141615136</v>
      </c>
      <c r="AE196" s="8">
        <v>1.00265</v>
      </c>
      <c r="AF196" s="20">
        <v>0.70418999999999998</v>
      </c>
      <c r="AG196" s="1">
        <v>0.68096999999999996</v>
      </c>
      <c r="AH196" s="1">
        <v>0.93469000000000002</v>
      </c>
      <c r="AI196" s="1">
        <v>0.70421999999999996</v>
      </c>
      <c r="AJ196" s="1">
        <v>0.69125000000000003</v>
      </c>
      <c r="AK196" s="1">
        <v>0.58060999999999996</v>
      </c>
      <c r="AL196" s="1">
        <v>0.50895999999999997</v>
      </c>
      <c r="AM196" s="1">
        <v>0.87817999999999996</v>
      </c>
      <c r="AN196" s="1">
        <v>0.63143000000000005</v>
      </c>
      <c r="AO196"/>
      <c r="AP196"/>
      <c r="AQ196"/>
      <c r="AR196"/>
      <c r="AS196"/>
      <c r="AT196"/>
    </row>
    <row r="197" spans="1:46">
      <c r="A197" s="17" t="s">
        <v>1078</v>
      </c>
      <c r="B197" s="6" t="s">
        <v>228</v>
      </c>
      <c r="C197" s="17" t="s">
        <v>1166</v>
      </c>
      <c r="D197" s="8">
        <v>-0.1053</v>
      </c>
      <c r="E197" s="8">
        <v>0.63934000000000002</v>
      </c>
      <c r="F197" s="8">
        <v>0.74465000000000003</v>
      </c>
      <c r="G197" s="13">
        <f>stats_auc_gdsc1_TCELLS_RIGHTJOIN_3042[[#This Row],[AVG_AUC_LEUK]]/stats_auc_gdsc1_TCELLS_RIGHTJOIN_3042[[#This Row],[AVG_AUC_SOLIDTUMORS_x]]</f>
        <v>0.85857785536829379</v>
      </c>
      <c r="H197" s="8">
        <v>-2.54494</v>
      </c>
      <c r="I197" s="20">
        <v>2.1010000000000001E-2</v>
      </c>
      <c r="J197" s="26">
        <v>0.63</v>
      </c>
      <c r="K197" s="26">
        <v>0.54539000000000004</v>
      </c>
      <c r="L197" s="26">
        <v>0.44544</v>
      </c>
      <c r="M197" s="26">
        <v>0.80991999999999997</v>
      </c>
      <c r="O197" s="26">
        <v>0.64258000000000004</v>
      </c>
      <c r="P197" s="26">
        <v>0.61960000000000004</v>
      </c>
      <c r="R197" s="26">
        <v>0.67742000000000002</v>
      </c>
      <c r="S197" s="26">
        <v>0.98724000000000001</v>
      </c>
      <c r="T197" s="26">
        <v>0.87727999999999995</v>
      </c>
      <c r="V197" s="26">
        <v>0.46042</v>
      </c>
      <c r="W197" s="26">
        <v>0.59526999999999997</v>
      </c>
      <c r="X197" s="26">
        <v>0.48580000000000001</v>
      </c>
      <c r="Y197" s="26">
        <v>0.51865000000000006</v>
      </c>
      <c r="Z197" s="27">
        <v>0.65466999999999997</v>
      </c>
      <c r="AA197" s="8">
        <v>-9.8799999999999999E-2</v>
      </c>
      <c r="AB197" s="8">
        <v>0.64585000000000004</v>
      </c>
      <c r="AC197" s="8">
        <v>0.74465000000000003</v>
      </c>
      <c r="AD197" s="13">
        <f xml:space="preserve"> stats_auc_gdsc1_TCELLS_RIGHTJOIN_3042[[#This Row],[AVG_AUC_LYMPH]]/stats_auc_gdsc1_TCELLS_RIGHTJOIN_3042[[#This Row],[AVG_AUC_SOLIDTUMORS_y]]</f>
        <v>0.86732021755187005</v>
      </c>
      <c r="AE197" s="8">
        <v>-1.3187</v>
      </c>
      <c r="AF197" s="20">
        <v>0.64585000000000004</v>
      </c>
      <c r="AG197" s="1">
        <v>0.64046000000000003</v>
      </c>
      <c r="AH197" s="1">
        <v>0.81981999999999999</v>
      </c>
      <c r="AI197" s="1">
        <v>0.76234000000000002</v>
      </c>
      <c r="AJ197" s="1">
        <v>0.44773000000000002</v>
      </c>
      <c r="AK197" s="1">
        <v>0.57055</v>
      </c>
      <c r="AL197" s="1">
        <v>0.50085000000000002</v>
      </c>
      <c r="AM197" s="1">
        <v>0.94579000000000002</v>
      </c>
      <c r="AN197" s="1">
        <v>0.47383999999999998</v>
      </c>
      <c r="AO197"/>
      <c r="AP197"/>
      <c r="AQ197"/>
      <c r="AR197"/>
      <c r="AS197"/>
      <c r="AT197"/>
    </row>
    <row r="198" spans="1:46">
      <c r="A198" s="17" t="s">
        <v>741</v>
      </c>
      <c r="B198" s="6" t="s">
        <v>19</v>
      </c>
      <c r="C198" s="17" t="s">
        <v>742</v>
      </c>
      <c r="D198" s="8">
        <v>-8.5019999999999998E-2</v>
      </c>
      <c r="E198" s="8">
        <v>0.62397000000000002</v>
      </c>
      <c r="F198" s="8">
        <v>0.70898000000000005</v>
      </c>
      <c r="G198" s="13">
        <f>stats_auc_gdsc1_TCELLS_RIGHTJOIN_3042[[#This Row],[AVG_AUC_LEUK]]/stats_auc_gdsc1_TCELLS_RIGHTJOIN_3042[[#This Row],[AVG_AUC_SOLIDTUMORS_x]]</f>
        <v>0.88009534824677704</v>
      </c>
      <c r="H198" s="8">
        <v>-1.3771</v>
      </c>
      <c r="I198" s="20">
        <v>0.18698999999999999</v>
      </c>
      <c r="J198" s="26">
        <v>0.66874999999999996</v>
      </c>
      <c r="K198" s="26">
        <v>0.81235000000000002</v>
      </c>
      <c r="L198" s="26">
        <v>0.65969999999999995</v>
      </c>
      <c r="N198" s="26">
        <v>0.96257000000000004</v>
      </c>
      <c r="O198" s="26">
        <v>0.73789000000000005</v>
      </c>
      <c r="P198" s="26">
        <v>0.46143000000000001</v>
      </c>
      <c r="Q198" s="26">
        <v>0.25971</v>
      </c>
      <c r="R198" s="26">
        <v>0.97760999999999998</v>
      </c>
      <c r="S198" s="26">
        <v>0.91554000000000002</v>
      </c>
      <c r="T198" s="26">
        <v>0.62978000000000001</v>
      </c>
      <c r="U198" s="26">
        <v>0.34327000000000002</v>
      </c>
      <c r="V198" s="26">
        <v>0.77849999999999997</v>
      </c>
      <c r="W198" s="26">
        <v>0.61019000000000001</v>
      </c>
      <c r="X198" s="26">
        <v>0.61360999999999999</v>
      </c>
      <c r="Y198" s="26">
        <v>0.51505000000000001</v>
      </c>
      <c r="Z198" s="27">
        <v>1.333E-2</v>
      </c>
      <c r="AA198" s="8">
        <v>-0.14446999999999999</v>
      </c>
      <c r="AB198" s="8">
        <v>0.56450999999999996</v>
      </c>
      <c r="AC198" s="8">
        <v>0.70898000000000005</v>
      </c>
      <c r="AD198" s="13">
        <f xml:space="preserve"> stats_auc_gdsc1_TCELLS_RIGHTJOIN_3042[[#This Row],[AVG_AUC_LYMPH]]/stats_auc_gdsc1_TCELLS_RIGHTJOIN_3042[[#This Row],[AVG_AUC_SOLIDTUMORS_y]]</f>
        <v>0.79622838443961741</v>
      </c>
      <c r="AE198" s="8">
        <v>-1.45208</v>
      </c>
      <c r="AF198" s="20">
        <v>0.56450999999999996</v>
      </c>
      <c r="AG198" s="1">
        <v>0.64814000000000005</v>
      </c>
      <c r="AH198" s="1">
        <v>0.36416999999999999</v>
      </c>
      <c r="AI198" s="1">
        <v>0.43833</v>
      </c>
      <c r="AJ198" s="1"/>
      <c r="AK198" s="1">
        <v>0.42592000000000002</v>
      </c>
      <c r="AL198" s="1">
        <v>0.87951999999999997</v>
      </c>
      <c r="AN198" s="1">
        <v>0.71462999999999999</v>
      </c>
      <c r="AO198"/>
      <c r="AP198"/>
      <c r="AQ198"/>
      <c r="AR198"/>
      <c r="AS198"/>
      <c r="AT198"/>
    </row>
    <row r="199" spans="1:46">
      <c r="A199" s="17" t="s">
        <v>275</v>
      </c>
      <c r="B199" s="6" t="s">
        <v>19</v>
      </c>
      <c r="C199" s="17" t="s">
        <v>276</v>
      </c>
      <c r="D199" s="8">
        <v>1.304E-2</v>
      </c>
      <c r="E199" s="8">
        <v>0.85590999999999995</v>
      </c>
      <c r="F199" s="8">
        <v>0.84287999999999996</v>
      </c>
      <c r="G199" s="13">
        <f>stats_auc_gdsc1_TCELLS_RIGHTJOIN_3042[[#This Row],[AVG_AUC_LEUK]]/stats_auc_gdsc1_TCELLS_RIGHTJOIN_3042[[#This Row],[AVG_AUC_SOLIDTUMORS_x]]</f>
        <v>1.0154589028094154</v>
      </c>
      <c r="H199" s="8">
        <v>0.59062999999999999</v>
      </c>
      <c r="I199" s="20">
        <v>0.56261000000000005</v>
      </c>
      <c r="J199" s="26">
        <v>0.85174000000000005</v>
      </c>
      <c r="K199" s="26">
        <v>0.93061000000000005</v>
      </c>
      <c r="L199" s="26">
        <v>0.83769000000000005</v>
      </c>
      <c r="N199" s="26">
        <v>0.89476999999999995</v>
      </c>
      <c r="O199" s="26">
        <v>0.86395999999999995</v>
      </c>
      <c r="P199" s="26">
        <v>0.72540000000000004</v>
      </c>
      <c r="Q199" s="26">
        <v>0.72641999999999995</v>
      </c>
      <c r="R199" s="26">
        <v>0.98765000000000003</v>
      </c>
      <c r="S199" s="26">
        <v>0.89324999999999999</v>
      </c>
      <c r="T199" s="26">
        <v>0.87173999999999996</v>
      </c>
      <c r="U199" s="26">
        <v>0.70557999999999998</v>
      </c>
      <c r="V199" s="26">
        <v>0.84974000000000005</v>
      </c>
      <c r="W199" s="26">
        <v>0.76961000000000002</v>
      </c>
      <c r="X199" s="26">
        <v>0.87968999999999997</v>
      </c>
      <c r="Z199" s="27">
        <v>0.94032000000000004</v>
      </c>
      <c r="AA199" s="8">
        <v>-3.3899999999999998E-3</v>
      </c>
      <c r="AB199" s="8">
        <v>0.83948999999999996</v>
      </c>
      <c r="AC199" s="8">
        <v>0.84287999999999996</v>
      </c>
      <c r="AD199" s="13">
        <f xml:space="preserve"> stats_auc_gdsc1_TCELLS_RIGHTJOIN_3042[[#This Row],[AVG_AUC_LYMPH]]/stats_auc_gdsc1_TCELLS_RIGHTJOIN_3042[[#This Row],[AVG_AUC_SOLIDTUMORS_y]]</f>
        <v>0.9959780751708428</v>
      </c>
      <c r="AE199" s="8">
        <v>-6.4100000000000004E-2</v>
      </c>
      <c r="AF199" s="20">
        <v>0.83948999999999996</v>
      </c>
      <c r="AG199" s="1">
        <v>0.96640999999999999</v>
      </c>
      <c r="AH199" s="1">
        <v>0.95496999999999999</v>
      </c>
      <c r="AI199" s="1">
        <v>0.97206999999999999</v>
      </c>
      <c r="AJ199" s="1">
        <v>0.71855999999999998</v>
      </c>
      <c r="AK199" s="1">
        <v>0.67488000000000004</v>
      </c>
      <c r="AL199" s="1">
        <v>0.78866000000000003</v>
      </c>
      <c r="AN199" s="1">
        <v>0.92778000000000005</v>
      </c>
      <c r="AO199"/>
      <c r="AP199"/>
      <c r="AQ199"/>
      <c r="AR199"/>
      <c r="AS199"/>
      <c r="AT199"/>
    </row>
    <row r="200" spans="1:46">
      <c r="A200" s="17" t="s">
        <v>22</v>
      </c>
      <c r="B200" s="6" t="s">
        <v>22</v>
      </c>
      <c r="C200" s="17" t="s">
        <v>1391</v>
      </c>
      <c r="D200" s="8">
        <v>-0.45655000000000001</v>
      </c>
      <c r="E200" s="8">
        <v>0.10443</v>
      </c>
      <c r="F200" s="8">
        <v>0.56098000000000003</v>
      </c>
      <c r="G200" s="13">
        <f>stats_auc_gdsc1_TCELLS_RIGHTJOIN_3042[[#This Row],[AVG_AUC_LEUK]]/stats_auc_gdsc1_TCELLS_RIGHTJOIN_3042[[#This Row],[AVG_AUC_SOLIDTUMORS_x]]</f>
        <v>0.18615636921102355</v>
      </c>
      <c r="H200" s="8">
        <v>-7.0587799999999996</v>
      </c>
      <c r="I200" s="20">
        <v>0</v>
      </c>
      <c r="J200" s="26">
        <v>1.9630000000000002E-2</v>
      </c>
      <c r="K200" s="26">
        <v>1.8200000000000001E-2</v>
      </c>
      <c r="L200" s="26">
        <v>2.349E-2</v>
      </c>
      <c r="N200" s="26">
        <v>2.579E-2</v>
      </c>
      <c r="O200" s="26">
        <v>0.98485</v>
      </c>
      <c r="P200" s="26">
        <v>5.3519999999999998E-2</v>
      </c>
      <c r="Q200" s="26">
        <v>1.736E-2</v>
      </c>
      <c r="R200" s="26">
        <v>3.9629999999999999E-2</v>
      </c>
      <c r="S200" s="26">
        <v>7.8259999999999996E-2</v>
      </c>
      <c r="T200" s="26">
        <v>2.3900000000000001E-2</v>
      </c>
      <c r="U200" s="26">
        <v>2.0109999999999999E-2</v>
      </c>
      <c r="V200" s="26">
        <v>3.3759999999999998E-2</v>
      </c>
      <c r="W200" s="26">
        <v>4.5330000000000002E-2</v>
      </c>
      <c r="X200" s="26">
        <v>0.15365999999999999</v>
      </c>
      <c r="Y200" s="26">
        <v>2.8920000000000001E-2</v>
      </c>
      <c r="AA200" s="8">
        <v>-0.33040000000000003</v>
      </c>
      <c r="AB200" s="8">
        <v>0.23058000000000001</v>
      </c>
      <c r="AC200" s="8">
        <v>0.56098000000000003</v>
      </c>
      <c r="AD200" s="13">
        <f xml:space="preserve"> stats_auc_gdsc1_TCELLS_RIGHTJOIN_3042[[#This Row],[AVG_AUC_LYMPH]]/stats_auc_gdsc1_TCELLS_RIGHTJOIN_3042[[#This Row],[AVG_AUC_SOLIDTUMORS_y]]</f>
        <v>0.41103069628150735</v>
      </c>
      <c r="AE200" s="8">
        <v>-5.4307400000000001</v>
      </c>
      <c r="AF200" s="20">
        <v>0.23058000000000001</v>
      </c>
      <c r="AG200" s="1"/>
      <c r="AH200" s="1">
        <v>0.28899000000000002</v>
      </c>
      <c r="AI200" s="1">
        <v>7.1110000000000007E-2</v>
      </c>
      <c r="AJ200" s="1">
        <v>0.21762000000000001</v>
      </c>
      <c r="AK200" s="1">
        <v>0.47022999999999998</v>
      </c>
      <c r="AL200" s="1">
        <v>0.24626000000000001</v>
      </c>
      <c r="AN200" s="1">
        <v>8.9300000000000004E-2</v>
      </c>
      <c r="AO200"/>
      <c r="AP200"/>
      <c r="AQ200"/>
      <c r="AR200"/>
      <c r="AS200"/>
      <c r="AT200"/>
    </row>
    <row r="201" spans="1:46">
      <c r="A201" s="17" t="s">
        <v>22</v>
      </c>
      <c r="B201" s="6" t="s">
        <v>22</v>
      </c>
      <c r="C201" s="17" t="s">
        <v>1161</v>
      </c>
      <c r="D201" s="8">
        <v>-6.4799999999999996E-3</v>
      </c>
      <c r="E201" s="8">
        <v>0.94427000000000005</v>
      </c>
      <c r="F201" s="8">
        <v>0.95074999999999998</v>
      </c>
      <c r="G201" s="13">
        <f>stats_auc_gdsc1_TCELLS_RIGHTJOIN_3042[[#This Row],[AVG_AUC_LEUK]]/stats_auc_gdsc1_TCELLS_RIGHTJOIN_3042[[#This Row],[AVG_AUC_SOLIDTUMORS_x]]</f>
        <v>0.99318432816197744</v>
      </c>
      <c r="H201" s="8">
        <v>-0.19564000000000001</v>
      </c>
      <c r="I201" s="20">
        <v>0.84733999999999998</v>
      </c>
      <c r="J201" s="26">
        <v>0.99497999999999998</v>
      </c>
      <c r="K201" s="26">
        <v>0.99392000000000003</v>
      </c>
      <c r="L201" s="26">
        <v>0.98846000000000001</v>
      </c>
      <c r="N201" s="26">
        <v>0.98221000000000003</v>
      </c>
      <c r="O201" s="26">
        <v>0.98872000000000004</v>
      </c>
      <c r="P201" s="26">
        <v>0.97997999999999996</v>
      </c>
      <c r="Q201" s="26">
        <v>0.99360999999999999</v>
      </c>
      <c r="R201" s="26">
        <v>0.98775000000000002</v>
      </c>
      <c r="S201" s="26">
        <v>0.98292000000000002</v>
      </c>
      <c r="T201" s="26">
        <v>0.43553999999999998</v>
      </c>
      <c r="U201" s="26">
        <v>0.99239999999999995</v>
      </c>
      <c r="V201" s="26">
        <v>0.97621999999999998</v>
      </c>
      <c r="W201" s="26">
        <v>0.97872000000000003</v>
      </c>
      <c r="X201" s="26">
        <v>0.83567999999999998</v>
      </c>
      <c r="Y201" s="26">
        <v>0.98668</v>
      </c>
      <c r="Z201" s="27">
        <v>0.96242000000000005</v>
      </c>
      <c r="AA201" s="8">
        <v>3.2059999999999998E-2</v>
      </c>
      <c r="AB201" s="8">
        <v>0.98280999999999996</v>
      </c>
      <c r="AC201" s="8">
        <v>0.95074999999999998</v>
      </c>
      <c r="AD201" s="13">
        <f xml:space="preserve"> stats_auc_gdsc1_TCELLS_RIGHTJOIN_3042[[#This Row],[AVG_AUC_LYMPH]]/stats_auc_gdsc1_TCELLS_RIGHTJOIN_3042[[#This Row],[AVG_AUC_SOLIDTUMORS_y]]</f>
        <v>1.0337207467788587</v>
      </c>
      <c r="AE201" s="8">
        <v>7.6932299999999998</v>
      </c>
      <c r="AF201" s="20">
        <v>0.98280999999999996</v>
      </c>
      <c r="AG201" s="1">
        <v>0.99243000000000003</v>
      </c>
      <c r="AH201" s="1">
        <v>0.96931999999999996</v>
      </c>
      <c r="AI201" s="1">
        <v>0.97619</v>
      </c>
      <c r="AJ201" s="1">
        <v>0.99087999999999998</v>
      </c>
      <c r="AK201" s="1">
        <v>0.99075000000000002</v>
      </c>
      <c r="AL201" s="1">
        <v>0.98943999999999999</v>
      </c>
      <c r="AN201" s="1">
        <v>0.98024</v>
      </c>
      <c r="AO201"/>
      <c r="AP201"/>
      <c r="AQ201"/>
      <c r="AR201"/>
      <c r="AS201"/>
      <c r="AT201"/>
    </row>
    <row r="202" spans="1:46">
      <c r="A202" s="17" t="s">
        <v>22</v>
      </c>
      <c r="B202" s="6" t="s">
        <v>22</v>
      </c>
      <c r="C202" s="17" t="s">
        <v>1525</v>
      </c>
      <c r="D202" s="8">
        <v>-0.41959999999999997</v>
      </c>
      <c r="E202" s="8">
        <v>0.22167999999999999</v>
      </c>
      <c r="F202" s="8">
        <v>0.64127999999999996</v>
      </c>
      <c r="G202" s="13">
        <f>stats_auc_gdsc1_TCELLS_RIGHTJOIN_3042[[#This Row],[AVG_AUC_LEUK]]/stats_auc_gdsc1_TCELLS_RIGHTJOIN_3042[[#This Row],[AVG_AUC_SOLIDTUMORS_x]]</f>
        <v>0.34568363273453095</v>
      </c>
      <c r="H202" s="8">
        <v>-8.7609899999999996</v>
      </c>
      <c r="I202" s="20">
        <v>0</v>
      </c>
      <c r="J202" s="26">
        <v>7.5980000000000006E-2</v>
      </c>
      <c r="K202" s="26">
        <v>0.19225</v>
      </c>
      <c r="L202" s="26">
        <v>0.13067000000000001</v>
      </c>
      <c r="M202" s="26">
        <v>0.81838</v>
      </c>
      <c r="N202" s="26">
        <v>0.27627000000000002</v>
      </c>
      <c r="O202" s="26">
        <v>8.6129999999999998E-2</v>
      </c>
      <c r="P202" s="26">
        <v>0.1439</v>
      </c>
      <c r="R202" s="26">
        <v>6.2010000000000003E-2</v>
      </c>
      <c r="S202" s="26">
        <v>0.27507999999999999</v>
      </c>
      <c r="T202" s="26">
        <v>0.1812</v>
      </c>
      <c r="U202" s="26">
        <v>0.18758</v>
      </c>
      <c r="V202" s="26">
        <v>5.4350000000000002E-2</v>
      </c>
      <c r="W202" s="26">
        <v>4.3810000000000002E-2</v>
      </c>
      <c r="X202" s="26">
        <v>0.40653</v>
      </c>
      <c r="Y202" s="26">
        <v>0.43508000000000002</v>
      </c>
      <c r="Z202" s="27">
        <v>0.28227999999999998</v>
      </c>
      <c r="AA202" s="8">
        <v>-0.16572999999999999</v>
      </c>
      <c r="AB202" s="8">
        <v>0.47554999999999997</v>
      </c>
      <c r="AC202" s="8">
        <v>0.64127999999999996</v>
      </c>
      <c r="AD202" s="13">
        <f xml:space="preserve"> stats_auc_gdsc1_TCELLS_RIGHTJOIN_3042[[#This Row],[AVG_AUC_LYMPH]]/stats_auc_gdsc1_TCELLS_RIGHTJOIN_3042[[#This Row],[AVG_AUC_SOLIDTUMORS_y]]</f>
        <v>0.74156374750498999</v>
      </c>
      <c r="AE202" s="8">
        <v>-1.4919899999999999</v>
      </c>
      <c r="AF202" s="20">
        <v>0.47554999999999997</v>
      </c>
      <c r="AG202" s="1">
        <v>0.11704000000000001</v>
      </c>
      <c r="AH202" s="1">
        <v>0.55479999999999996</v>
      </c>
      <c r="AI202" s="1">
        <v>0.57628999999999997</v>
      </c>
      <c r="AJ202" s="1">
        <v>0.91988999999999999</v>
      </c>
      <c r="AK202" s="1">
        <v>0.15185999999999999</v>
      </c>
      <c r="AL202" s="1">
        <v>0.28305000000000002</v>
      </c>
      <c r="AN202" s="1">
        <v>0.36741000000000001</v>
      </c>
      <c r="AO202"/>
      <c r="AP202"/>
      <c r="AQ202"/>
      <c r="AR202"/>
      <c r="AS202"/>
      <c r="AT202"/>
    </row>
    <row r="203" spans="1:46">
      <c r="A203" s="17" t="s">
        <v>137</v>
      </c>
      <c r="B203" s="6" t="s">
        <v>129</v>
      </c>
      <c r="C203" s="17" t="s">
        <v>138</v>
      </c>
      <c r="D203" s="8">
        <v>-0.12497999999999999</v>
      </c>
      <c r="E203" s="8">
        <v>0.75995000000000001</v>
      </c>
      <c r="F203" s="8">
        <v>0.88492999999999999</v>
      </c>
      <c r="G203" s="13">
        <f>stats_auc_gdsc1_TCELLS_RIGHTJOIN_3042[[#This Row],[AVG_AUC_LEUK]]/stats_auc_gdsc1_TCELLS_RIGHTJOIN_3042[[#This Row],[AVG_AUC_SOLIDTUMORS_x]]</f>
        <v>0.85876849016306378</v>
      </c>
      <c r="H203" s="8">
        <v>-3.3614000000000002</v>
      </c>
      <c r="I203" s="20">
        <v>4.5500000000000002E-3</v>
      </c>
      <c r="J203" s="26">
        <v>0.60182999999999998</v>
      </c>
      <c r="K203" s="26">
        <v>0.93074999999999997</v>
      </c>
      <c r="L203" s="26">
        <v>0.57855999999999996</v>
      </c>
      <c r="M203" s="26">
        <v>0.91071000000000002</v>
      </c>
      <c r="N203" s="26">
        <v>0.93769000000000002</v>
      </c>
      <c r="O203" s="26">
        <v>0.64739999999999998</v>
      </c>
      <c r="R203" s="26">
        <v>0.65624000000000005</v>
      </c>
      <c r="S203" s="26">
        <v>0.89783999999999997</v>
      </c>
      <c r="T203" s="26">
        <v>0.62717999999999996</v>
      </c>
      <c r="V203" s="26">
        <v>0.81428</v>
      </c>
      <c r="W203" s="26">
        <v>0.55889999999999995</v>
      </c>
      <c r="X203" s="26">
        <v>0.92430000000000001</v>
      </c>
      <c r="Y203" s="26">
        <v>0.87209000000000003</v>
      </c>
      <c r="Z203" s="27">
        <v>0.71323999999999999</v>
      </c>
      <c r="AA203" s="8">
        <v>-9.5350000000000004E-2</v>
      </c>
      <c r="AB203" s="8">
        <v>0.78957999999999995</v>
      </c>
      <c r="AC203" s="8">
        <v>0.88492999999999999</v>
      </c>
      <c r="AD203" s="13">
        <f xml:space="preserve"> stats_auc_gdsc1_TCELLS_RIGHTJOIN_3042[[#This Row],[AVG_AUC_LYMPH]]/stats_auc_gdsc1_TCELLS_RIGHTJOIN_3042[[#This Row],[AVG_AUC_SOLIDTUMORS_y]]</f>
        <v>0.89225136451470732</v>
      </c>
      <c r="AE203" s="8">
        <v>-1.9103300000000001</v>
      </c>
      <c r="AF203" s="20">
        <v>0.78957999999999995</v>
      </c>
      <c r="AG203" s="1">
        <v>0.72826000000000002</v>
      </c>
      <c r="AH203" s="1">
        <v>0.98272999999999999</v>
      </c>
      <c r="AI203" s="1">
        <v>0.70467000000000002</v>
      </c>
      <c r="AJ203" s="1">
        <v>0.87680999999999998</v>
      </c>
      <c r="AK203" s="1">
        <v>0.76012999999999997</v>
      </c>
      <c r="AL203" s="1">
        <v>0.64500999999999997</v>
      </c>
      <c r="AN203" s="1">
        <v>0.76815</v>
      </c>
      <c r="AO203"/>
      <c r="AP203"/>
      <c r="AQ203"/>
      <c r="AR203"/>
      <c r="AS203"/>
      <c r="AT203"/>
    </row>
    <row r="204" spans="1:46">
      <c r="A204" s="17" t="s">
        <v>96</v>
      </c>
      <c r="B204" s="6" t="s">
        <v>33</v>
      </c>
      <c r="C204" s="17" t="s">
        <v>106</v>
      </c>
      <c r="D204" s="8">
        <v>1.238E-2</v>
      </c>
      <c r="E204" s="8">
        <v>0.94676000000000005</v>
      </c>
      <c r="F204" s="8">
        <v>0.93437999999999999</v>
      </c>
      <c r="G204" s="13">
        <f>stats_auc_gdsc1_TCELLS_RIGHTJOIN_3042[[#This Row],[AVG_AUC_LEUK]]/stats_auc_gdsc1_TCELLS_RIGHTJOIN_3042[[#This Row],[AVG_AUC_SOLIDTUMORS_x]]</f>
        <v>1.0132494274278132</v>
      </c>
      <c r="H204" s="8">
        <v>1.1447700000000001</v>
      </c>
      <c r="I204" s="20">
        <v>0.26791999999999999</v>
      </c>
      <c r="J204" s="26">
        <v>0.98507</v>
      </c>
      <c r="K204" s="26">
        <v>0.97367000000000004</v>
      </c>
      <c r="L204" s="26">
        <v>0.96264000000000005</v>
      </c>
      <c r="N204" s="26">
        <v>0.98472000000000004</v>
      </c>
      <c r="O204" s="26">
        <v>0.93259000000000003</v>
      </c>
      <c r="P204" s="26">
        <v>0.88414000000000004</v>
      </c>
      <c r="Q204" s="26">
        <v>0.81508000000000003</v>
      </c>
      <c r="R204" s="26">
        <v>0.97741</v>
      </c>
      <c r="S204" s="26">
        <v>0.96414</v>
      </c>
      <c r="T204" s="26">
        <v>0.96777000000000002</v>
      </c>
      <c r="U204" s="26">
        <v>0.94750999999999996</v>
      </c>
      <c r="V204" s="26">
        <v>0.89846999999999999</v>
      </c>
      <c r="W204" s="26">
        <v>0.94811999999999996</v>
      </c>
      <c r="X204" s="26">
        <v>0.9536</v>
      </c>
      <c r="Y204" s="26">
        <v>0.96530000000000005</v>
      </c>
      <c r="Z204" s="27">
        <v>0.96514</v>
      </c>
      <c r="AA204" s="8">
        <v>4.0600000000000002E-3</v>
      </c>
      <c r="AB204" s="8">
        <v>0.93844000000000005</v>
      </c>
      <c r="AC204" s="8">
        <v>0.93437999999999999</v>
      </c>
      <c r="AD204" s="13">
        <f xml:space="preserve"> stats_auc_gdsc1_TCELLS_RIGHTJOIN_3042[[#This Row],[AVG_AUC_LYMPH]]/stats_auc_gdsc1_TCELLS_RIGHTJOIN_3042[[#This Row],[AVG_AUC_SOLIDTUMORS_y]]</f>
        <v>1.0043451272501553</v>
      </c>
      <c r="AE204" s="8">
        <v>0.27178000000000002</v>
      </c>
      <c r="AF204" s="20">
        <v>0.93844000000000005</v>
      </c>
      <c r="AG204" s="1">
        <v>0.96957000000000004</v>
      </c>
      <c r="AH204" s="1">
        <v>0.94094</v>
      </c>
      <c r="AI204" s="1">
        <v>0.96514</v>
      </c>
      <c r="AJ204" s="1">
        <v>0.88712000000000002</v>
      </c>
      <c r="AK204" s="1">
        <v>0.90354000000000001</v>
      </c>
      <c r="AL204" s="1">
        <v>0.95355000000000001</v>
      </c>
      <c r="AN204" s="1">
        <v>0.98035000000000005</v>
      </c>
      <c r="AO204"/>
      <c r="AP204"/>
      <c r="AQ204"/>
      <c r="AR204"/>
      <c r="AS204"/>
      <c r="AT204"/>
    </row>
    <row r="205" spans="1:46">
      <c r="A205" s="17" t="s">
        <v>96</v>
      </c>
      <c r="B205" s="6" t="s">
        <v>33</v>
      </c>
      <c r="C205" s="17" t="s">
        <v>563</v>
      </c>
      <c r="D205" s="8">
        <v>2.0199999999999999E-2</v>
      </c>
      <c r="E205" s="8">
        <v>0.97423000000000004</v>
      </c>
      <c r="F205" s="8">
        <v>0.95404</v>
      </c>
      <c r="G205" s="13">
        <f>stats_auc_gdsc1_TCELLS_RIGHTJOIN_3042[[#This Row],[AVG_AUC_LEUK]]/stats_auc_gdsc1_TCELLS_RIGHTJOIN_3042[[#This Row],[AVG_AUC_SOLIDTUMORS_x]]</f>
        <v>1.0211626346903695</v>
      </c>
      <c r="H205" s="8">
        <v>3.7754400000000001</v>
      </c>
      <c r="I205" s="20">
        <v>1.2700000000000001E-3</v>
      </c>
      <c r="J205" s="26">
        <v>0.98804000000000003</v>
      </c>
      <c r="K205" s="26">
        <v>0.97172000000000003</v>
      </c>
      <c r="L205" s="26">
        <v>0.98873999999999995</v>
      </c>
      <c r="N205" s="26">
        <v>0.99072000000000005</v>
      </c>
      <c r="O205" s="26">
        <v>0.99031999999999998</v>
      </c>
      <c r="P205" s="26">
        <v>0.96860999999999997</v>
      </c>
      <c r="Q205" s="26">
        <v>0.91149999999999998</v>
      </c>
      <c r="R205" s="26">
        <v>0.98338999999999999</v>
      </c>
      <c r="S205" s="26">
        <v>0.98343999999999998</v>
      </c>
      <c r="T205" s="26">
        <v>0.98334999999999995</v>
      </c>
      <c r="U205" s="26">
        <v>0.99239999999999995</v>
      </c>
      <c r="V205" s="26">
        <v>0.98468</v>
      </c>
      <c r="W205" s="26">
        <v>0.94128000000000001</v>
      </c>
      <c r="X205" s="26">
        <v>0.98211000000000004</v>
      </c>
      <c r="Y205" s="26">
        <v>0.96967000000000003</v>
      </c>
      <c r="Z205" s="27">
        <v>0.95543</v>
      </c>
      <c r="AA205" s="8">
        <v>1.0019999999999999E-2</v>
      </c>
      <c r="AB205" s="8">
        <v>0.96404999999999996</v>
      </c>
      <c r="AC205" s="8">
        <v>0.95404</v>
      </c>
      <c r="AD205" s="13">
        <f xml:space="preserve"> stats_auc_gdsc1_TCELLS_RIGHTJOIN_3042[[#This Row],[AVG_AUC_LYMPH]]/stats_auc_gdsc1_TCELLS_RIGHTJOIN_3042[[#This Row],[AVG_AUC_SOLIDTUMORS_y]]</f>
        <v>1.0104922225483208</v>
      </c>
      <c r="AE205" s="8">
        <v>0.74370000000000003</v>
      </c>
      <c r="AF205" s="20">
        <v>0.96404999999999996</v>
      </c>
      <c r="AG205" s="1">
        <v>0.97653000000000001</v>
      </c>
      <c r="AH205" s="1">
        <v>0.98751</v>
      </c>
      <c r="AI205" s="1">
        <v>0.96343999999999996</v>
      </c>
      <c r="AJ205" s="1">
        <v>0.95111000000000001</v>
      </c>
      <c r="AK205" s="1">
        <v>0.98982999999999999</v>
      </c>
      <c r="AL205" s="1">
        <v>0.90527999999999997</v>
      </c>
      <c r="AN205" s="1">
        <v>0.98714000000000002</v>
      </c>
      <c r="AO205"/>
      <c r="AP205"/>
      <c r="AQ205"/>
      <c r="AR205"/>
      <c r="AS205"/>
      <c r="AT205"/>
    </row>
    <row r="206" spans="1:46">
      <c r="A206" s="17" t="s">
        <v>96</v>
      </c>
      <c r="B206" s="6" t="s">
        <v>33</v>
      </c>
      <c r="C206" s="17" t="s">
        <v>196</v>
      </c>
      <c r="D206" s="8">
        <v>-2.9250000000000002E-2</v>
      </c>
      <c r="E206" s="8">
        <v>0.76634999999999998</v>
      </c>
      <c r="F206" s="8">
        <v>0.79561000000000004</v>
      </c>
      <c r="G206" s="13">
        <f>stats_auc_gdsc1_TCELLS_RIGHTJOIN_3042[[#This Row],[AVG_AUC_LEUK]]/stats_auc_gdsc1_TCELLS_RIGHTJOIN_3042[[#This Row],[AVG_AUC_SOLIDTUMORS_x]]</f>
        <v>0.96322318723997935</v>
      </c>
      <c r="H206" s="8">
        <v>-0.62265000000000004</v>
      </c>
      <c r="I206" s="20">
        <v>0.54190000000000005</v>
      </c>
      <c r="J206" s="26">
        <v>0.87011000000000005</v>
      </c>
      <c r="K206" s="26">
        <v>0.98214999999999997</v>
      </c>
      <c r="L206" s="26">
        <v>0.72877999999999998</v>
      </c>
      <c r="N206" s="26">
        <v>0.90005000000000002</v>
      </c>
      <c r="O206" s="26">
        <v>0.58606999999999998</v>
      </c>
      <c r="P206" s="26">
        <v>0.71130000000000004</v>
      </c>
      <c r="Q206" s="26">
        <v>0.26523000000000002</v>
      </c>
      <c r="R206" s="26">
        <v>0.98785999999999996</v>
      </c>
      <c r="S206" s="26">
        <v>0.90049000000000001</v>
      </c>
      <c r="T206" s="26">
        <v>0.68084999999999996</v>
      </c>
      <c r="U206" s="26">
        <v>0.82362000000000002</v>
      </c>
      <c r="V206" s="26">
        <v>0.56111999999999995</v>
      </c>
      <c r="W206" s="26">
        <v>0.62348000000000003</v>
      </c>
      <c r="X206" s="26">
        <v>0.73638999999999999</v>
      </c>
      <c r="Y206" s="26">
        <v>0.94472999999999996</v>
      </c>
      <c r="Z206" s="27">
        <v>0.73638000000000003</v>
      </c>
      <c r="AA206" s="8">
        <v>-4.367E-2</v>
      </c>
      <c r="AB206" s="8">
        <v>0.75194000000000005</v>
      </c>
      <c r="AC206" s="8">
        <v>0.79561000000000004</v>
      </c>
      <c r="AD206" s="13">
        <f xml:space="preserve"> stats_auc_gdsc1_TCELLS_RIGHTJOIN_3042[[#This Row],[AVG_AUC_LYMPH]]/stats_auc_gdsc1_TCELLS_RIGHTJOIN_3042[[#This Row],[AVG_AUC_SOLIDTUMORS_y]]</f>
        <v>0.9451112982491422</v>
      </c>
      <c r="AE206" s="8">
        <v>-0.66896999999999995</v>
      </c>
      <c r="AF206" s="20">
        <v>0.75194000000000005</v>
      </c>
      <c r="AG206" s="1">
        <v>0.98941000000000001</v>
      </c>
      <c r="AH206" s="1">
        <v>0.79468000000000005</v>
      </c>
      <c r="AI206" s="1">
        <v>0.87441000000000002</v>
      </c>
      <c r="AJ206" s="1"/>
      <c r="AK206" s="1">
        <v>0.50168000000000001</v>
      </c>
      <c r="AL206" s="1">
        <v>0.81840000000000002</v>
      </c>
      <c r="AN206" s="1">
        <v>0.77054</v>
      </c>
      <c r="AO206"/>
      <c r="AP206"/>
      <c r="AQ206"/>
      <c r="AR206"/>
      <c r="AS206"/>
      <c r="AT206"/>
    </row>
    <row r="207" spans="1:46">
      <c r="A207" s="17" t="s">
        <v>96</v>
      </c>
      <c r="B207" s="6" t="s">
        <v>33</v>
      </c>
      <c r="C207" s="17" t="s">
        <v>408</v>
      </c>
      <c r="D207" s="8">
        <v>5.0000000000000001E-4</v>
      </c>
      <c r="E207" s="8">
        <v>0.97299999999999998</v>
      </c>
      <c r="F207" s="8">
        <v>0.97248999999999997</v>
      </c>
      <c r="G207" s="13">
        <f>stats_auc_gdsc1_TCELLS_RIGHTJOIN_3042[[#This Row],[AVG_AUC_LEUK]]/stats_auc_gdsc1_TCELLS_RIGHTJOIN_3042[[#This Row],[AVG_AUC_SOLIDTUMORS_x]]</f>
        <v>1.0005244269863958</v>
      </c>
      <c r="H207" s="8">
        <v>0.11226999999999999</v>
      </c>
      <c r="I207" s="20">
        <v>0.91188000000000002</v>
      </c>
      <c r="J207" s="26">
        <v>0.99217</v>
      </c>
      <c r="K207" s="26">
        <v>0.98634999999999995</v>
      </c>
      <c r="L207" s="26">
        <v>0.98873999999999995</v>
      </c>
      <c r="N207" s="26">
        <v>0.98221000000000003</v>
      </c>
      <c r="O207" s="26">
        <v>0.99043000000000003</v>
      </c>
      <c r="P207" s="26">
        <v>0.93750999999999995</v>
      </c>
      <c r="Q207" s="26">
        <v>0.97436</v>
      </c>
      <c r="R207" s="26">
        <v>0.96609</v>
      </c>
      <c r="S207" s="26">
        <v>0.97921999999999998</v>
      </c>
      <c r="T207" s="26">
        <v>0.98884000000000005</v>
      </c>
      <c r="U207" s="26">
        <v>0.98387000000000002</v>
      </c>
      <c r="V207" s="26">
        <v>0.97907</v>
      </c>
      <c r="W207" s="26">
        <v>0.94138999999999995</v>
      </c>
      <c r="X207" s="26">
        <v>0.95867000000000002</v>
      </c>
      <c r="Y207" s="26">
        <v>0.94350999999999996</v>
      </c>
      <c r="Z207" s="27">
        <v>0.96421999999999997</v>
      </c>
      <c r="AA207" s="8">
        <v>2.8300000000000001E-3</v>
      </c>
      <c r="AB207" s="8">
        <v>0.97533000000000003</v>
      </c>
      <c r="AC207" s="8">
        <v>0.97248999999999997</v>
      </c>
      <c r="AD207" s="13">
        <f xml:space="preserve"> stats_auc_gdsc1_TCELLS_RIGHTJOIN_3042[[#This Row],[AVG_AUC_LYMPH]]/stats_auc_gdsc1_TCELLS_RIGHTJOIN_3042[[#This Row],[AVG_AUC_SOLIDTUMORS_y]]</f>
        <v>1.0029203385124783</v>
      </c>
      <c r="AE207" s="8">
        <v>0.54654000000000003</v>
      </c>
      <c r="AF207" s="20">
        <v>0.97533000000000003</v>
      </c>
      <c r="AG207" s="1">
        <v>0.98429999999999995</v>
      </c>
      <c r="AH207" s="1">
        <v>0.97719</v>
      </c>
      <c r="AI207" s="1">
        <v>0.96845999999999999</v>
      </c>
      <c r="AJ207" s="1">
        <v>0.99109999999999998</v>
      </c>
      <c r="AK207" s="1">
        <v>0.96645999999999999</v>
      </c>
      <c r="AL207" s="1">
        <v>0.98851</v>
      </c>
      <c r="AN207" s="1">
        <v>0.96025000000000005</v>
      </c>
      <c r="AO207"/>
      <c r="AP207"/>
      <c r="AQ207"/>
      <c r="AR207"/>
      <c r="AS207"/>
      <c r="AT207"/>
    </row>
    <row r="208" spans="1:46">
      <c r="A208" s="17" t="s">
        <v>895</v>
      </c>
      <c r="B208" s="6" t="s">
        <v>103</v>
      </c>
      <c r="C208" s="17" t="s">
        <v>826</v>
      </c>
      <c r="D208" s="8">
        <v>-3.5790000000000002E-2</v>
      </c>
      <c r="E208" s="8">
        <v>0.89988999999999997</v>
      </c>
      <c r="F208" s="8">
        <v>0.93567999999999996</v>
      </c>
      <c r="G208" s="13">
        <f>stats_auc_gdsc1_TCELLS_RIGHTJOIN_3042[[#This Row],[AVG_AUC_LEUK]]/stats_auc_gdsc1_TCELLS_RIGHTJOIN_3042[[#This Row],[AVG_AUC_SOLIDTUMORS_x]]</f>
        <v>0.961749743502052</v>
      </c>
      <c r="H208" s="8">
        <v>-1.6472</v>
      </c>
      <c r="I208" s="20">
        <v>0.11849</v>
      </c>
      <c r="J208" s="26">
        <v>0.92329000000000006</v>
      </c>
      <c r="K208" s="26">
        <v>0.97940000000000005</v>
      </c>
      <c r="L208" s="26">
        <v>0.68516999999999995</v>
      </c>
      <c r="N208" s="26">
        <v>0.94279999999999997</v>
      </c>
      <c r="O208" s="26">
        <v>0.93637999999999999</v>
      </c>
      <c r="P208" s="26">
        <v>0.91730999999999996</v>
      </c>
      <c r="Q208" s="26">
        <v>0.89044999999999996</v>
      </c>
      <c r="R208" s="26">
        <v>0.95979999999999999</v>
      </c>
      <c r="S208" s="26">
        <v>0.96060999999999996</v>
      </c>
      <c r="T208" s="26">
        <v>0.97694999999999999</v>
      </c>
      <c r="U208" s="26">
        <v>0.98872000000000004</v>
      </c>
      <c r="V208" s="26">
        <v>0.87992000000000004</v>
      </c>
      <c r="W208" s="26">
        <v>0.88400999999999996</v>
      </c>
      <c r="X208" s="26">
        <v>0.78596999999999995</v>
      </c>
      <c r="Y208" s="26">
        <v>0.71997999999999995</v>
      </c>
      <c r="Z208" s="27">
        <v>0.95304999999999995</v>
      </c>
      <c r="AA208" s="8">
        <v>-1.8440000000000002E-2</v>
      </c>
      <c r="AB208" s="8">
        <v>0.91724000000000006</v>
      </c>
      <c r="AC208" s="8">
        <v>0.93567999999999996</v>
      </c>
      <c r="AD208" s="13">
        <f xml:space="preserve"> stats_auc_gdsc1_TCELLS_RIGHTJOIN_3042[[#This Row],[AVG_AUC_LYMPH]]/stats_auc_gdsc1_TCELLS_RIGHTJOIN_3042[[#This Row],[AVG_AUC_SOLIDTUMORS_y]]</f>
        <v>0.98029240766073877</v>
      </c>
      <c r="AE208" s="8">
        <v>-0.78325</v>
      </c>
      <c r="AF208" s="20">
        <v>0.91724000000000006</v>
      </c>
      <c r="AG208" s="1">
        <v>0.91434000000000004</v>
      </c>
      <c r="AH208" s="1">
        <v>0.97096000000000005</v>
      </c>
      <c r="AI208" s="1">
        <v>0.95094999999999996</v>
      </c>
      <c r="AJ208" s="1">
        <v>0.82543</v>
      </c>
      <c r="AK208" s="1">
        <v>0.93154000000000003</v>
      </c>
      <c r="AL208" s="1">
        <v>0.86906000000000005</v>
      </c>
      <c r="AN208" s="1">
        <v>0.95550000000000002</v>
      </c>
      <c r="AO208"/>
      <c r="AP208"/>
      <c r="AQ208"/>
      <c r="AR208"/>
      <c r="AS208"/>
      <c r="AT208"/>
    </row>
    <row r="209" spans="1:46">
      <c r="A209" s="17" t="s">
        <v>400</v>
      </c>
      <c r="B209" s="6" t="s">
        <v>103</v>
      </c>
      <c r="C209" s="17" t="s">
        <v>401</v>
      </c>
      <c r="D209" s="8">
        <v>-8.3059999999999995E-2</v>
      </c>
      <c r="E209" s="8">
        <v>0.80681999999999998</v>
      </c>
      <c r="F209" s="8">
        <v>0.88987000000000005</v>
      </c>
      <c r="G209" s="13">
        <f>stats_auc_gdsc1_TCELLS_RIGHTJOIN_3042[[#This Row],[AVG_AUC_LEUK]]/stats_auc_gdsc1_TCELLS_RIGHTJOIN_3042[[#This Row],[AVG_AUC_SOLIDTUMORS_x]]</f>
        <v>0.90667176104374791</v>
      </c>
      <c r="H209" s="8">
        <v>-3.3700399999999999</v>
      </c>
      <c r="I209" s="20">
        <v>4.1099999999999999E-3</v>
      </c>
      <c r="J209" s="26">
        <v>0.84214</v>
      </c>
      <c r="K209" s="26">
        <v>0.93247999999999998</v>
      </c>
      <c r="L209" s="26">
        <v>0.63612999999999997</v>
      </c>
      <c r="M209" s="26">
        <v>0.87314000000000003</v>
      </c>
      <c r="O209" s="26">
        <v>0.75660000000000005</v>
      </c>
      <c r="R209" s="26">
        <v>0.77185000000000004</v>
      </c>
      <c r="S209" s="26">
        <v>0.97711000000000003</v>
      </c>
      <c r="T209" s="26">
        <v>0.79064000000000001</v>
      </c>
      <c r="V209" s="26">
        <v>0.81391000000000002</v>
      </c>
      <c r="W209" s="26">
        <v>0.87050000000000005</v>
      </c>
      <c r="X209" s="26">
        <v>0.78869999999999996</v>
      </c>
      <c r="Y209" s="26">
        <v>0.79286999999999996</v>
      </c>
      <c r="Z209" s="27">
        <v>0.71509</v>
      </c>
      <c r="AA209" s="8">
        <v>-0.13159000000000001</v>
      </c>
      <c r="AB209" s="8">
        <v>0.75827999999999995</v>
      </c>
      <c r="AC209" s="8">
        <v>0.88987000000000005</v>
      </c>
      <c r="AD209" s="13">
        <f xml:space="preserve"> stats_auc_gdsc1_TCELLS_RIGHTJOIN_3042[[#This Row],[AVG_AUC_LYMPH]]/stats_auc_gdsc1_TCELLS_RIGHTJOIN_3042[[#This Row],[AVG_AUC_SOLIDTUMORS_y]]</f>
        <v>0.85212446761886562</v>
      </c>
      <c r="AE209" s="8">
        <v>-5.8911600000000002</v>
      </c>
      <c r="AF209" s="20">
        <v>0.75827999999999995</v>
      </c>
      <c r="AG209" s="1">
        <v>0.73426000000000002</v>
      </c>
      <c r="AH209" s="1">
        <v>0.74048999999999998</v>
      </c>
      <c r="AI209" s="1">
        <v>0.81955999999999996</v>
      </c>
      <c r="AJ209" s="1">
        <v>0.85077999999999998</v>
      </c>
      <c r="AK209" s="1">
        <v>0.72562000000000004</v>
      </c>
      <c r="AL209" s="1">
        <v>0.69081999999999999</v>
      </c>
      <c r="AM209" s="1">
        <v>0.74614000000000003</v>
      </c>
      <c r="AN209" s="1">
        <v>0.73455999999999999</v>
      </c>
      <c r="AO209"/>
      <c r="AP209"/>
      <c r="AQ209"/>
      <c r="AR209"/>
      <c r="AS209"/>
      <c r="AT209"/>
    </row>
    <row r="210" spans="1:46">
      <c r="A210" s="17" t="s">
        <v>321</v>
      </c>
      <c r="B210" s="6" t="s">
        <v>103</v>
      </c>
      <c r="C210" s="17" t="s">
        <v>322</v>
      </c>
      <c r="D210" s="8">
        <v>1.6410000000000001E-2</v>
      </c>
      <c r="E210" s="8">
        <v>0.92435999999999996</v>
      </c>
      <c r="F210" s="8">
        <v>0.90795000000000003</v>
      </c>
      <c r="G210" s="13">
        <f>stats_auc_gdsc1_TCELLS_RIGHTJOIN_3042[[#This Row],[AVG_AUC_LEUK]]/stats_auc_gdsc1_TCELLS_RIGHTJOIN_3042[[#This Row],[AVG_AUC_SOLIDTUMORS_x]]</f>
        <v>1.0180736824715018</v>
      </c>
      <c r="H210" s="8">
        <v>0.84006000000000003</v>
      </c>
      <c r="I210" s="20">
        <v>0.41354999999999997</v>
      </c>
      <c r="J210" s="26">
        <v>0.91744999999999999</v>
      </c>
      <c r="K210" s="26">
        <v>0.95394999999999996</v>
      </c>
      <c r="L210" s="26">
        <v>0.77066000000000001</v>
      </c>
      <c r="M210" s="26">
        <v>0.98253000000000001</v>
      </c>
      <c r="O210" s="26">
        <v>0.97636000000000001</v>
      </c>
      <c r="P210" s="26">
        <v>0.97199999999999998</v>
      </c>
      <c r="R210" s="26">
        <v>0.92364999999999997</v>
      </c>
      <c r="S210" s="26">
        <v>0.98760999999999999</v>
      </c>
      <c r="T210" s="26">
        <v>0.89693999999999996</v>
      </c>
      <c r="V210" s="26">
        <v>0.96577000000000002</v>
      </c>
      <c r="W210" s="26">
        <v>0.95726</v>
      </c>
      <c r="X210" s="26">
        <v>0.93347999999999998</v>
      </c>
      <c r="Y210" s="26">
        <v>0.74058000000000002</v>
      </c>
      <c r="Z210" s="27">
        <v>0.96360999999999997</v>
      </c>
      <c r="AA210" s="8">
        <v>2.4279999999999999E-2</v>
      </c>
      <c r="AB210" s="8">
        <v>0.93222000000000005</v>
      </c>
      <c r="AC210" s="8">
        <v>0.90795000000000003</v>
      </c>
      <c r="AD210" s="13">
        <f xml:space="preserve"> stats_auc_gdsc1_TCELLS_RIGHTJOIN_3042[[#This Row],[AVG_AUC_LYMPH]]/stats_auc_gdsc1_TCELLS_RIGHTJOIN_3042[[#This Row],[AVG_AUC_SOLIDTUMORS_y]]</f>
        <v>1.0267305468362795</v>
      </c>
      <c r="AE210" s="8">
        <v>1.55186</v>
      </c>
      <c r="AF210" s="20">
        <v>0.93222000000000005</v>
      </c>
      <c r="AG210" s="1">
        <v>0.92352000000000001</v>
      </c>
      <c r="AH210" s="1">
        <v>0.97941</v>
      </c>
      <c r="AI210" s="1">
        <v>0.91657999999999995</v>
      </c>
      <c r="AJ210" s="1">
        <v>0.96472000000000002</v>
      </c>
      <c r="AK210" s="1">
        <v>0.85636999999999996</v>
      </c>
      <c r="AL210" s="1">
        <v>0.93796999999999997</v>
      </c>
      <c r="AM210" s="1">
        <v>0.94196999999999997</v>
      </c>
      <c r="AN210" s="1">
        <v>0.92854999999999999</v>
      </c>
      <c r="AO210"/>
      <c r="AP210"/>
      <c r="AQ210"/>
      <c r="AR210"/>
      <c r="AS210"/>
      <c r="AT210"/>
    </row>
    <row r="211" spans="1:46">
      <c r="A211" s="17" t="s">
        <v>22</v>
      </c>
      <c r="B211" s="6" t="s">
        <v>22</v>
      </c>
      <c r="C211" s="17" t="s">
        <v>557</v>
      </c>
      <c r="D211" s="8">
        <v>-0.10094</v>
      </c>
      <c r="E211" s="8">
        <v>0.65700999999999998</v>
      </c>
      <c r="F211" s="8">
        <v>0.75795000000000001</v>
      </c>
      <c r="G211" s="13">
        <f>stats_auc_gdsc1_TCELLS_RIGHTJOIN_3042[[#This Row],[AVG_AUC_LEUK]]/stats_auc_gdsc1_TCELLS_RIGHTJOIN_3042[[#This Row],[AVG_AUC_SOLIDTUMORS_x]]</f>
        <v>0.86682498845570288</v>
      </c>
      <c r="H211" s="8">
        <v>-2.8862999999999999</v>
      </c>
      <c r="I211" s="20">
        <v>1.1599999999999999E-2</v>
      </c>
      <c r="J211" s="26">
        <v>0.50094000000000005</v>
      </c>
      <c r="K211" s="26">
        <v>0.86375000000000002</v>
      </c>
      <c r="L211" s="26">
        <v>0.66678000000000004</v>
      </c>
      <c r="M211" s="26">
        <v>0.87909999999999999</v>
      </c>
      <c r="N211" s="26">
        <v>0.52883999999999998</v>
      </c>
      <c r="O211" s="26">
        <v>0.63924999999999998</v>
      </c>
      <c r="R211" s="26">
        <v>0.61648000000000003</v>
      </c>
      <c r="S211" s="26">
        <v>0.62192000000000003</v>
      </c>
      <c r="T211" s="26">
        <v>0.52942</v>
      </c>
      <c r="V211" s="26">
        <v>0.53151000000000004</v>
      </c>
      <c r="W211" s="26">
        <v>0.50548999999999999</v>
      </c>
      <c r="X211" s="26">
        <v>0.87121999999999999</v>
      </c>
      <c r="Y211" s="26">
        <v>0.75744</v>
      </c>
      <c r="Z211" s="27">
        <v>0.62317999999999996</v>
      </c>
      <c r="AA211" s="8">
        <v>-8.6999999999999994E-2</v>
      </c>
      <c r="AB211" s="8">
        <v>0.67095000000000005</v>
      </c>
      <c r="AC211" s="8">
        <v>0.75795000000000001</v>
      </c>
      <c r="AD211" s="13">
        <f xml:space="preserve"> stats_auc_gdsc1_TCELLS_RIGHTJOIN_3042[[#This Row],[AVG_AUC_LYMPH]]/stats_auc_gdsc1_TCELLS_RIGHTJOIN_3042[[#This Row],[AVG_AUC_SOLIDTUMORS_y]]</f>
        <v>0.88521670294874333</v>
      </c>
      <c r="AE211" s="8">
        <v>-3.81473</v>
      </c>
      <c r="AF211" s="20">
        <v>0.67095000000000005</v>
      </c>
      <c r="AG211" s="1">
        <v>0.7198</v>
      </c>
      <c r="AH211" s="1">
        <v>0.75095999999999996</v>
      </c>
      <c r="AI211" s="1">
        <v>0.70735000000000003</v>
      </c>
      <c r="AJ211" s="1">
        <v>0.73038999999999998</v>
      </c>
      <c r="AK211" s="1">
        <v>0.65569999999999995</v>
      </c>
      <c r="AL211" s="1">
        <v>0.63990999999999998</v>
      </c>
      <c r="AM211" s="1">
        <v>0.61184000000000005</v>
      </c>
      <c r="AN211" s="1">
        <v>0.60050000000000003</v>
      </c>
      <c r="AO211"/>
      <c r="AP211"/>
      <c r="AQ211"/>
      <c r="AR211"/>
      <c r="AS211"/>
      <c r="AT211"/>
    </row>
    <row r="212" spans="1:46">
      <c r="A212" s="17" t="s">
        <v>354</v>
      </c>
      <c r="B212" s="6" t="s">
        <v>117</v>
      </c>
      <c r="C212" s="17" t="s">
        <v>382</v>
      </c>
      <c r="D212" s="8">
        <v>-0.46955999999999998</v>
      </c>
      <c r="E212" s="8">
        <v>0.40165000000000001</v>
      </c>
      <c r="F212" s="8">
        <v>0.87121000000000004</v>
      </c>
      <c r="G212" s="13">
        <f>stats_auc_gdsc1_TCELLS_RIGHTJOIN_3042[[#This Row],[AVG_AUC_LEUK]]/stats_auc_gdsc1_TCELLS_RIGHTJOIN_3042[[#This Row],[AVG_AUC_SOLIDTUMORS_x]]</f>
        <v>0.46102547032288427</v>
      </c>
      <c r="H212" s="8">
        <v>-8.1843699999999995</v>
      </c>
      <c r="I212" s="20">
        <v>0</v>
      </c>
      <c r="J212" s="26">
        <v>0.24142</v>
      </c>
      <c r="K212" s="26">
        <v>0.17188999999999999</v>
      </c>
      <c r="L212" s="26">
        <v>0.14022000000000001</v>
      </c>
      <c r="M212" s="26">
        <v>0.90000999999999998</v>
      </c>
      <c r="N212" s="26">
        <v>0.29503000000000001</v>
      </c>
      <c r="O212" s="26">
        <v>0.27665000000000001</v>
      </c>
      <c r="P212" s="26">
        <v>0.56172</v>
      </c>
      <c r="R212" s="26">
        <v>0.29693999999999998</v>
      </c>
      <c r="S212" s="26">
        <v>0.59387000000000001</v>
      </c>
      <c r="T212" s="26">
        <v>0.44641999999999998</v>
      </c>
      <c r="V212" s="26">
        <v>0.56979000000000002</v>
      </c>
      <c r="X212" s="26">
        <v>0.23713000000000001</v>
      </c>
      <c r="Y212" s="26">
        <v>0.36967</v>
      </c>
      <c r="Z212" s="27">
        <v>0.71287</v>
      </c>
      <c r="AA212" s="8">
        <v>-0.18084</v>
      </c>
      <c r="AB212" s="8">
        <v>0.69037000000000004</v>
      </c>
      <c r="AC212" s="8">
        <v>0.87121000000000004</v>
      </c>
      <c r="AD212" s="13">
        <f xml:space="preserve"> stats_auc_gdsc1_TCELLS_RIGHTJOIN_3042[[#This Row],[AVG_AUC_LYMPH]]/stats_auc_gdsc1_TCELLS_RIGHTJOIN_3042[[#This Row],[AVG_AUC_SOLIDTUMORS_y]]</f>
        <v>0.79242662503873929</v>
      </c>
      <c r="AE212" s="8">
        <v>-2.07131</v>
      </c>
      <c r="AF212" s="20">
        <v>0.69037000000000004</v>
      </c>
      <c r="AG212" s="1">
        <v>0.21113000000000001</v>
      </c>
      <c r="AH212" s="1">
        <v>0.92347999999999997</v>
      </c>
      <c r="AI212" s="1">
        <v>0.68522000000000005</v>
      </c>
      <c r="AJ212" s="1">
        <v>0.36828</v>
      </c>
      <c r="AK212" s="1">
        <v>0.82865999999999995</v>
      </c>
      <c r="AL212" s="1">
        <v>0.39616000000000001</v>
      </c>
      <c r="AM212" s="1">
        <v>0.92557</v>
      </c>
      <c r="AN212" s="1">
        <v>0.70523000000000002</v>
      </c>
      <c r="AO212"/>
      <c r="AP212"/>
      <c r="AQ212"/>
      <c r="AR212"/>
      <c r="AS212"/>
      <c r="AT212"/>
    </row>
    <row r="213" spans="1:46">
      <c r="A213" s="17" t="s">
        <v>354</v>
      </c>
      <c r="B213" s="6" t="s">
        <v>117</v>
      </c>
      <c r="C213" s="17" t="s">
        <v>355</v>
      </c>
      <c r="D213" s="8">
        <v>-0.12697</v>
      </c>
      <c r="E213" s="8">
        <v>0.75692000000000004</v>
      </c>
      <c r="F213" s="8">
        <v>0.88388999999999995</v>
      </c>
      <c r="G213" s="13">
        <f>stats_auc_gdsc1_TCELLS_RIGHTJOIN_3042[[#This Row],[AVG_AUC_LEUK]]/stats_auc_gdsc1_TCELLS_RIGHTJOIN_3042[[#This Row],[AVG_AUC_SOLIDTUMORS_x]]</f>
        <v>0.85635090339295628</v>
      </c>
      <c r="H213" s="8">
        <v>-3.3031600000000001</v>
      </c>
      <c r="I213" s="20">
        <v>4.7800000000000004E-3</v>
      </c>
      <c r="J213" s="26">
        <v>0.50953999999999999</v>
      </c>
      <c r="K213" s="26">
        <v>0.81208999999999998</v>
      </c>
      <c r="L213" s="26">
        <v>0.61243000000000003</v>
      </c>
      <c r="M213" s="26">
        <v>0.95896999999999999</v>
      </c>
      <c r="N213" s="26">
        <v>0.80279</v>
      </c>
      <c r="O213" s="26">
        <v>0.64407000000000003</v>
      </c>
      <c r="P213" s="26">
        <v>0.89766999999999997</v>
      </c>
      <c r="R213" s="26">
        <v>0.70587</v>
      </c>
      <c r="S213" s="26">
        <v>0.88761999999999996</v>
      </c>
      <c r="T213" s="26">
        <v>0.84353</v>
      </c>
      <c r="V213" s="26">
        <v>0.82886000000000004</v>
      </c>
      <c r="W213" s="26">
        <v>0.39062000000000002</v>
      </c>
      <c r="X213" s="26">
        <v>0.84431999999999996</v>
      </c>
      <c r="Y213" s="26">
        <v>0.82562000000000002</v>
      </c>
      <c r="Z213" s="27">
        <v>0.85377999999999998</v>
      </c>
      <c r="AA213" s="8">
        <v>-0.15748000000000001</v>
      </c>
      <c r="AB213" s="8">
        <v>0.72641</v>
      </c>
      <c r="AC213" s="8">
        <v>0.88388999999999995</v>
      </c>
      <c r="AD213" s="13">
        <f xml:space="preserve"> stats_auc_gdsc1_TCELLS_RIGHTJOIN_3042[[#This Row],[AVG_AUC_LYMPH]]/stats_auc_gdsc1_TCELLS_RIGHTJOIN_3042[[#This Row],[AVG_AUC_SOLIDTUMORS_y]]</f>
        <v>0.82183303352227088</v>
      </c>
      <c r="AE213" s="8">
        <v>-1.7661</v>
      </c>
      <c r="AF213" s="20">
        <v>0.72641</v>
      </c>
      <c r="AG213" s="1">
        <v>0.69286999999999999</v>
      </c>
      <c r="AH213" s="1">
        <v>0.89680000000000004</v>
      </c>
      <c r="AI213" s="1">
        <v>0.44485000000000002</v>
      </c>
      <c r="AJ213" s="1">
        <v>0.85907999999999995</v>
      </c>
      <c r="AK213" s="1">
        <v>0.87878000000000001</v>
      </c>
      <c r="AL213" s="1">
        <v>0.33595999999999998</v>
      </c>
      <c r="AM213" s="1">
        <v>0.90037999999999996</v>
      </c>
      <c r="AN213" s="1">
        <v>0.76898</v>
      </c>
      <c r="AO213"/>
      <c r="AP213"/>
      <c r="AQ213"/>
      <c r="AR213"/>
      <c r="AS213"/>
      <c r="AT213"/>
    </row>
    <row r="214" spans="1:46">
      <c r="A214" s="17" t="s">
        <v>1137</v>
      </c>
      <c r="B214" s="6" t="s">
        <v>44</v>
      </c>
      <c r="C214" s="17" t="s">
        <v>1138</v>
      </c>
      <c r="D214" s="8">
        <v>-1.5820000000000001E-2</v>
      </c>
      <c r="E214" s="8">
        <v>0.44657999999999998</v>
      </c>
      <c r="F214" s="8">
        <v>0.46239999999999998</v>
      </c>
      <c r="G214" s="13">
        <f>stats_auc_gdsc1_TCELLS_RIGHTJOIN_3042[[#This Row],[AVG_AUC_LEUK]]/stats_auc_gdsc1_TCELLS_RIGHTJOIN_3042[[#This Row],[AVG_AUC_SOLIDTUMORS_x]]</f>
        <v>0.96578719723183393</v>
      </c>
      <c r="H214" s="8">
        <v>-0.57074999999999998</v>
      </c>
      <c r="I214" s="20">
        <v>0.57498000000000005</v>
      </c>
      <c r="J214" s="26">
        <v>0.35321999999999998</v>
      </c>
      <c r="K214" s="26">
        <v>0.29213</v>
      </c>
      <c r="L214" s="26">
        <v>0.27133000000000002</v>
      </c>
      <c r="M214" s="26">
        <v>0.69911999999999996</v>
      </c>
      <c r="N214" s="26">
        <v>0.53971999999999998</v>
      </c>
      <c r="O214" s="26">
        <v>0.41825000000000001</v>
      </c>
      <c r="P214" s="26">
        <v>0.52002000000000004</v>
      </c>
      <c r="R214" s="26">
        <v>0.41854999999999998</v>
      </c>
      <c r="S214" s="26">
        <v>0.48858000000000001</v>
      </c>
      <c r="T214" s="26">
        <v>0.42592000000000002</v>
      </c>
      <c r="U214" s="26">
        <v>0.41627999999999998</v>
      </c>
      <c r="V214" s="26">
        <v>0.43897000000000003</v>
      </c>
      <c r="W214" s="26">
        <v>0.32967999999999997</v>
      </c>
      <c r="X214" s="26">
        <v>0.39432</v>
      </c>
      <c r="Y214" s="26">
        <v>0.55228999999999995</v>
      </c>
      <c r="Z214" s="27">
        <v>0.58782000000000001</v>
      </c>
      <c r="AA214" s="8">
        <v>-1.093E-2</v>
      </c>
      <c r="AB214" s="8">
        <v>0.45147999999999999</v>
      </c>
      <c r="AC214" s="8">
        <v>0.46239999999999998</v>
      </c>
      <c r="AD214" s="13">
        <f xml:space="preserve"> stats_auc_gdsc1_TCELLS_RIGHTJOIN_3042[[#This Row],[AVG_AUC_LYMPH]]/stats_auc_gdsc1_TCELLS_RIGHTJOIN_3042[[#This Row],[AVG_AUC_SOLIDTUMORS_y]]</f>
        <v>0.9763840830449827</v>
      </c>
      <c r="AE214" s="8">
        <v>-0.21989</v>
      </c>
      <c r="AF214" s="20">
        <v>0.45147999999999999</v>
      </c>
      <c r="AG214" s="1">
        <v>0.44574000000000003</v>
      </c>
      <c r="AH214" s="1">
        <v>0.59465999999999997</v>
      </c>
      <c r="AI214" s="1">
        <v>0.33113999999999999</v>
      </c>
      <c r="AJ214" s="1">
        <v>0.51800000000000002</v>
      </c>
      <c r="AK214" s="1">
        <v>0.36748999999999998</v>
      </c>
      <c r="AL214" s="1">
        <v>0.28639999999999999</v>
      </c>
      <c r="AM214" s="1">
        <v>0.61741999999999997</v>
      </c>
      <c r="AN214" s="1">
        <v>0.44520999999999999</v>
      </c>
      <c r="AO214"/>
      <c r="AP214"/>
      <c r="AQ214"/>
      <c r="AR214"/>
      <c r="AS214"/>
      <c r="AT214"/>
    </row>
    <row r="215" spans="1:46">
      <c r="A215" s="17" t="s">
        <v>22</v>
      </c>
      <c r="B215" s="6" t="s">
        <v>22</v>
      </c>
      <c r="C215" s="17" t="s">
        <v>584</v>
      </c>
      <c r="D215" s="8">
        <v>-1.174E-2</v>
      </c>
      <c r="E215" s="8">
        <v>0.85934999999999995</v>
      </c>
      <c r="F215" s="8">
        <v>0.87109000000000003</v>
      </c>
      <c r="G215" s="13">
        <f>stats_auc_gdsc1_TCELLS_RIGHTJOIN_3042[[#This Row],[AVG_AUC_LEUK]]/stats_auc_gdsc1_TCELLS_RIGHTJOIN_3042[[#This Row],[AVG_AUC_SOLIDTUMORS_x]]</f>
        <v>0.98652263256379924</v>
      </c>
      <c r="H215" s="8">
        <v>-0.64331000000000005</v>
      </c>
      <c r="I215" s="20">
        <v>0.52866000000000002</v>
      </c>
      <c r="J215" s="26">
        <v>0.76346999999999998</v>
      </c>
      <c r="K215" s="26">
        <v>0.91966000000000003</v>
      </c>
      <c r="L215" s="26">
        <v>0.73792000000000002</v>
      </c>
      <c r="M215" s="26">
        <v>0.93427000000000004</v>
      </c>
      <c r="N215" s="26">
        <v>0.83130000000000004</v>
      </c>
      <c r="O215" s="26">
        <v>0.92823</v>
      </c>
      <c r="P215" s="26">
        <v>0.82840999999999998</v>
      </c>
      <c r="R215" s="26">
        <v>0.81949000000000005</v>
      </c>
      <c r="S215" s="26">
        <v>0.82401000000000002</v>
      </c>
      <c r="T215" s="26">
        <v>0.9274</v>
      </c>
      <c r="U215" s="26">
        <v>0.88336000000000003</v>
      </c>
      <c r="V215" s="26">
        <v>0.89402000000000004</v>
      </c>
      <c r="W215" s="26">
        <v>0.75951000000000002</v>
      </c>
      <c r="X215" s="26">
        <v>0.97689999999999999</v>
      </c>
      <c r="Y215" s="26">
        <v>0.86445000000000005</v>
      </c>
      <c r="Z215" s="27">
        <v>0.94613999999999998</v>
      </c>
      <c r="AA215" s="8">
        <v>6.4009999999999997E-2</v>
      </c>
      <c r="AB215" s="8">
        <v>0.93511</v>
      </c>
      <c r="AC215" s="8">
        <v>0.87109000000000003</v>
      </c>
      <c r="AD215" s="13">
        <f xml:space="preserve"> stats_auc_gdsc1_TCELLS_RIGHTJOIN_3042[[#This Row],[AVG_AUC_LYMPH]]/stats_auc_gdsc1_TCELLS_RIGHTJOIN_3042[[#This Row],[AVG_AUC_SOLIDTUMORS_y]]</f>
        <v>1.0734941280464705</v>
      </c>
      <c r="AE215" s="8">
        <v>5.0593599999999999</v>
      </c>
      <c r="AF215" s="20">
        <v>0.93511</v>
      </c>
      <c r="AG215" s="1">
        <v>0.77042999999999995</v>
      </c>
      <c r="AH215" s="1">
        <v>0.95094000000000001</v>
      </c>
      <c r="AI215" s="1">
        <v>0.89209000000000005</v>
      </c>
      <c r="AJ215" s="1">
        <v>0.94969000000000003</v>
      </c>
      <c r="AK215" s="1">
        <v>0.94940999999999998</v>
      </c>
      <c r="AL215" s="1">
        <v>0.97533999999999998</v>
      </c>
      <c r="AM215" s="1">
        <v>0.93991000000000002</v>
      </c>
      <c r="AN215" s="1">
        <v>0.88836000000000004</v>
      </c>
      <c r="AO215"/>
      <c r="AP215"/>
      <c r="AQ215"/>
      <c r="AR215"/>
      <c r="AS215"/>
      <c r="AT215"/>
    </row>
    <row r="216" spans="1:46">
      <c r="A216" s="17" t="s">
        <v>22</v>
      </c>
      <c r="B216" s="6" t="s">
        <v>22</v>
      </c>
      <c r="C216" s="17" t="s">
        <v>806</v>
      </c>
      <c r="D216" s="8">
        <v>-3.4849999999999999E-2</v>
      </c>
      <c r="E216" s="8">
        <v>0.79725000000000001</v>
      </c>
      <c r="F216" s="8">
        <v>0.83211000000000002</v>
      </c>
      <c r="G216" s="13">
        <f>stats_auc_gdsc1_TCELLS_RIGHTJOIN_3042[[#This Row],[AVG_AUC_LEUK]]/stats_auc_gdsc1_TCELLS_RIGHTJOIN_3042[[#This Row],[AVG_AUC_SOLIDTUMORS_x]]</f>
        <v>0.95810650034250278</v>
      </c>
      <c r="H216" s="8">
        <v>-0.82086000000000003</v>
      </c>
      <c r="I216" s="20">
        <v>0.42355999999999999</v>
      </c>
      <c r="J216" s="26">
        <v>0.95267999999999997</v>
      </c>
      <c r="K216" s="26">
        <v>0.93771000000000004</v>
      </c>
      <c r="L216" s="26">
        <v>0.74687000000000003</v>
      </c>
      <c r="N216" s="26">
        <v>0.94808000000000003</v>
      </c>
      <c r="O216" s="26">
        <v>0.57065999999999995</v>
      </c>
      <c r="P216" s="26">
        <v>0.91896</v>
      </c>
      <c r="Q216" s="26">
        <v>0.88995999999999997</v>
      </c>
      <c r="R216" s="26">
        <v>0.77393999999999996</v>
      </c>
      <c r="S216" s="26">
        <v>0.78566000000000003</v>
      </c>
      <c r="T216" s="26">
        <v>0.93786999999999998</v>
      </c>
      <c r="U216" s="26">
        <v>0.99204000000000003</v>
      </c>
      <c r="V216" s="26">
        <v>0.53571999999999997</v>
      </c>
      <c r="W216" s="26">
        <v>0.90969</v>
      </c>
      <c r="X216" s="26">
        <v>0.58406000000000002</v>
      </c>
      <c r="Y216" s="26">
        <v>0.89698</v>
      </c>
      <c r="Z216" s="27">
        <v>0.75612000000000001</v>
      </c>
      <c r="AA216" s="8">
        <v>2.009E-2</v>
      </c>
      <c r="AB216" s="8">
        <v>0.85219999999999996</v>
      </c>
      <c r="AC216" s="8">
        <v>0.83211000000000002</v>
      </c>
      <c r="AD216" s="13">
        <f xml:space="preserve"> stats_auc_gdsc1_TCELLS_RIGHTJOIN_3042[[#This Row],[AVG_AUC_LYMPH]]/stats_auc_gdsc1_TCELLS_RIGHTJOIN_3042[[#This Row],[AVG_AUC_SOLIDTUMORS_y]]</f>
        <v>1.0241434425736982</v>
      </c>
      <c r="AE216" s="8">
        <v>0.22686999999999999</v>
      </c>
      <c r="AF216" s="20">
        <v>0.85219999999999996</v>
      </c>
      <c r="AG216" s="1">
        <v>0.41628999999999999</v>
      </c>
      <c r="AH216" s="1">
        <v>0.91032000000000002</v>
      </c>
      <c r="AI216" s="1">
        <v>0.42359999999999998</v>
      </c>
      <c r="AJ216" s="1">
        <v>0.98428000000000004</v>
      </c>
      <c r="AK216" s="1">
        <v>0.96264000000000005</v>
      </c>
      <c r="AL216" s="1">
        <v>0.84580999999999995</v>
      </c>
      <c r="AN216" s="1">
        <v>0.98655999999999999</v>
      </c>
      <c r="AO216"/>
      <c r="AP216"/>
      <c r="AQ216"/>
      <c r="AR216"/>
      <c r="AS216"/>
      <c r="AT216"/>
    </row>
    <row r="217" spans="1:46">
      <c r="A217" s="17" t="s">
        <v>22</v>
      </c>
      <c r="B217" s="6" t="s">
        <v>22</v>
      </c>
      <c r="C217" s="17" t="s">
        <v>998</v>
      </c>
      <c r="D217" s="8">
        <v>-0.25451000000000001</v>
      </c>
      <c r="E217" s="8">
        <v>0.51365000000000005</v>
      </c>
      <c r="F217" s="8">
        <v>0.76815999999999995</v>
      </c>
      <c r="G217" s="13">
        <f>stats_auc_gdsc1_TCELLS_RIGHTJOIN_3042[[#This Row],[AVG_AUC_LEUK]]/stats_auc_gdsc1_TCELLS_RIGHTJOIN_3042[[#This Row],[AVG_AUC_SOLIDTUMORS_x]]</f>
        <v>0.66867579670901911</v>
      </c>
      <c r="H217" s="8">
        <v>-4.0033500000000002</v>
      </c>
      <c r="I217" s="20">
        <v>1.1199999999999999E-3</v>
      </c>
      <c r="J217" s="26">
        <v>0.26051999999999997</v>
      </c>
      <c r="K217" s="26">
        <v>0.42355999999999999</v>
      </c>
      <c r="L217" s="26">
        <v>0.39528999999999997</v>
      </c>
      <c r="M217" s="26">
        <v>0.94823000000000002</v>
      </c>
      <c r="N217" s="26">
        <v>0.43947999999999998</v>
      </c>
      <c r="O217" s="26">
        <v>0.16078999999999999</v>
      </c>
      <c r="P217" s="26">
        <v>0.89295999999999998</v>
      </c>
      <c r="R217" s="26">
        <v>0.39335999999999999</v>
      </c>
      <c r="S217" s="26">
        <v>0.42908000000000002</v>
      </c>
      <c r="T217" s="26">
        <v>0.74138000000000004</v>
      </c>
      <c r="V217" s="26">
        <v>0.44668000000000002</v>
      </c>
      <c r="W217" s="26">
        <v>0.40096999999999999</v>
      </c>
      <c r="X217" s="26">
        <v>0.40883000000000003</v>
      </c>
      <c r="Y217" s="26">
        <v>0.89098999999999995</v>
      </c>
      <c r="Z217" s="27">
        <v>0.78335999999999995</v>
      </c>
      <c r="AA217" s="8">
        <v>-0.128</v>
      </c>
      <c r="AB217" s="8">
        <v>0.64015999999999995</v>
      </c>
      <c r="AC217" s="8">
        <v>0.76815999999999995</v>
      </c>
      <c r="AD217" s="13">
        <f xml:space="preserve"> stats_auc_gdsc1_TCELLS_RIGHTJOIN_3042[[#This Row],[AVG_AUC_LYMPH]]/stats_auc_gdsc1_TCELLS_RIGHTJOIN_3042[[#This Row],[AVG_AUC_SOLIDTUMORS_y]]</f>
        <v>0.83336804832326594</v>
      </c>
      <c r="AE217" s="8">
        <v>-1.3371299999999999</v>
      </c>
      <c r="AF217" s="20">
        <v>0.64015999999999995</v>
      </c>
      <c r="AG217" s="1">
        <v>0.20293</v>
      </c>
      <c r="AH217" s="1">
        <v>0.87768999999999997</v>
      </c>
      <c r="AI217" s="1">
        <v>0.26777000000000001</v>
      </c>
      <c r="AJ217" s="1">
        <v>0.45202999999999999</v>
      </c>
      <c r="AK217" s="1">
        <v>0.90093000000000001</v>
      </c>
      <c r="AL217" s="1">
        <v>0.53330999999999995</v>
      </c>
      <c r="AM217" s="1">
        <v>0.55245</v>
      </c>
      <c r="AN217" s="1">
        <v>0.89693999999999996</v>
      </c>
      <c r="AO217"/>
      <c r="AP217"/>
      <c r="AQ217"/>
      <c r="AR217"/>
      <c r="AS217"/>
      <c r="AT217"/>
    </row>
    <row r="218" spans="1:46">
      <c r="A218" s="17" t="s">
        <v>325</v>
      </c>
      <c r="B218" s="6" t="s">
        <v>44</v>
      </c>
      <c r="C218" s="17" t="s">
        <v>326</v>
      </c>
      <c r="D218" s="8">
        <v>1.4460000000000001E-2</v>
      </c>
      <c r="E218" s="8">
        <v>0.95304999999999995</v>
      </c>
      <c r="F218" s="8">
        <v>0.93859000000000004</v>
      </c>
      <c r="G218" s="13">
        <f>stats_auc_gdsc1_TCELLS_RIGHTJOIN_3042[[#This Row],[AVG_AUC_LEUK]]/stats_auc_gdsc1_TCELLS_RIGHTJOIN_3042[[#This Row],[AVG_AUC_SOLIDTUMORS_x]]</f>
        <v>1.0154060878551869</v>
      </c>
      <c r="H218" s="8">
        <v>2.22113</v>
      </c>
      <c r="I218" s="20">
        <v>3.9329999999999997E-2</v>
      </c>
      <c r="J218" s="26">
        <v>0.98223000000000005</v>
      </c>
      <c r="K218" s="26">
        <v>0.88998999999999995</v>
      </c>
      <c r="L218" s="26">
        <v>0.93881000000000003</v>
      </c>
      <c r="M218" s="26">
        <v>0.98551999999999995</v>
      </c>
      <c r="N218" s="26">
        <v>0.98597999999999997</v>
      </c>
      <c r="O218" s="26">
        <v>0.96289999999999998</v>
      </c>
      <c r="P218" s="26">
        <v>0.92495000000000005</v>
      </c>
      <c r="R218" s="26">
        <v>0.93554000000000004</v>
      </c>
      <c r="S218" s="26">
        <v>0.97341999999999995</v>
      </c>
      <c r="T218" s="26">
        <v>0.98545000000000005</v>
      </c>
      <c r="U218" s="26">
        <v>0.92842999999999998</v>
      </c>
      <c r="V218" s="26">
        <v>0.93852000000000002</v>
      </c>
      <c r="W218" s="26">
        <v>0.95728999999999997</v>
      </c>
      <c r="X218" s="26">
        <v>0.94706999999999997</v>
      </c>
      <c r="Y218" s="26">
        <v>0.94747000000000003</v>
      </c>
      <c r="Z218" s="27">
        <v>0.96289000000000002</v>
      </c>
      <c r="AA218" s="8">
        <v>7.3600000000000002E-3</v>
      </c>
      <c r="AB218" s="8">
        <v>0.94596000000000002</v>
      </c>
      <c r="AC218" s="8">
        <v>0.93859000000000004</v>
      </c>
      <c r="AD218" s="13">
        <f xml:space="preserve"> stats_auc_gdsc1_TCELLS_RIGHTJOIN_3042[[#This Row],[AVG_AUC_LYMPH]]/stats_auc_gdsc1_TCELLS_RIGHTJOIN_3042[[#This Row],[AVG_AUC_SOLIDTUMORS_y]]</f>
        <v>1.0078522038376714</v>
      </c>
      <c r="AE218" s="8">
        <v>0.35099000000000002</v>
      </c>
      <c r="AF218" s="20">
        <v>0.94596000000000002</v>
      </c>
      <c r="AG218" s="1">
        <v>0.95540999999999998</v>
      </c>
      <c r="AH218" s="1">
        <v>0.98472999999999999</v>
      </c>
      <c r="AI218" s="1">
        <v>0.83265999999999996</v>
      </c>
      <c r="AJ218" s="1">
        <v>0.97619999999999996</v>
      </c>
      <c r="AK218" s="1">
        <v>0.93710000000000004</v>
      </c>
      <c r="AL218" s="1">
        <v>0.92849999999999999</v>
      </c>
      <c r="AM218" s="1">
        <v>0.99255000000000004</v>
      </c>
      <c r="AN218" s="1">
        <v>0.96997</v>
      </c>
      <c r="AO218"/>
      <c r="AP218"/>
      <c r="AQ218"/>
      <c r="AR218"/>
      <c r="AS218"/>
      <c r="AT218"/>
    </row>
    <row r="219" spans="1:46">
      <c r="A219" s="17" t="s">
        <v>22</v>
      </c>
      <c r="B219" s="6" t="s">
        <v>22</v>
      </c>
      <c r="C219" s="17" t="s">
        <v>1516</v>
      </c>
      <c r="D219" s="8">
        <v>-0.30057</v>
      </c>
      <c r="E219" s="8">
        <v>0.45202999999999999</v>
      </c>
      <c r="F219" s="8">
        <v>0.75260000000000005</v>
      </c>
      <c r="G219" s="13">
        <f>stats_auc_gdsc1_TCELLS_RIGHTJOIN_3042[[#This Row],[AVG_AUC_LEUK]]/stats_auc_gdsc1_TCELLS_RIGHTJOIN_3042[[#This Row],[AVG_AUC_SOLIDTUMORS_x]]</f>
        <v>0.60062450172734516</v>
      </c>
      <c r="H219" s="8">
        <v>-4.2580499999999999</v>
      </c>
      <c r="I219" s="20">
        <v>6.6E-4</v>
      </c>
      <c r="J219" s="26">
        <v>0.24845999999999999</v>
      </c>
      <c r="K219" s="26">
        <v>0.22545000000000001</v>
      </c>
      <c r="L219" s="26">
        <v>0.25069999999999998</v>
      </c>
      <c r="M219" s="26">
        <v>0.86184000000000005</v>
      </c>
      <c r="N219" s="26">
        <v>0.46966999999999998</v>
      </c>
      <c r="O219" s="26">
        <v>8.3419999999999994E-2</v>
      </c>
      <c r="P219" s="26">
        <v>0.90725</v>
      </c>
      <c r="R219" s="26">
        <v>0.25831999999999999</v>
      </c>
      <c r="S219" s="26">
        <v>0.51793999999999996</v>
      </c>
      <c r="T219" s="26">
        <v>0.82774000000000003</v>
      </c>
      <c r="V219" s="26">
        <v>0.16750999999999999</v>
      </c>
      <c r="W219" s="26">
        <v>0.43980000000000002</v>
      </c>
      <c r="X219" s="26">
        <v>0.28372999999999998</v>
      </c>
      <c r="Y219" s="26">
        <v>0.86002000000000001</v>
      </c>
      <c r="Z219" s="27">
        <v>0.61463999999999996</v>
      </c>
      <c r="AA219" s="8">
        <v>-0.14921999999999999</v>
      </c>
      <c r="AB219" s="8">
        <v>0.60338000000000003</v>
      </c>
      <c r="AC219" s="8">
        <v>0.75260000000000005</v>
      </c>
      <c r="AD219" s="13">
        <f xml:space="preserve"> stats_auc_gdsc1_TCELLS_RIGHTJOIN_3042[[#This Row],[AVG_AUC_LYMPH]]/stats_auc_gdsc1_TCELLS_RIGHTJOIN_3042[[#This Row],[AVG_AUC_SOLIDTUMORS_y]]</f>
        <v>0.80172734520329525</v>
      </c>
      <c r="AE219" s="8">
        <v>-1.50827</v>
      </c>
      <c r="AF219" s="20">
        <v>0.60338000000000003</v>
      </c>
      <c r="AG219" s="1">
        <v>0.21603</v>
      </c>
      <c r="AH219" s="1">
        <v>0.86931000000000003</v>
      </c>
      <c r="AI219" s="1">
        <v>0.39387</v>
      </c>
      <c r="AJ219" s="1">
        <v>0.25391999999999998</v>
      </c>
      <c r="AK219" s="1">
        <v>0.87477000000000005</v>
      </c>
      <c r="AL219" s="1">
        <v>0.43591999999999997</v>
      </c>
      <c r="AM219" s="1">
        <v>0.53517999999999999</v>
      </c>
      <c r="AN219" s="1">
        <v>0.86070999999999998</v>
      </c>
      <c r="AO219"/>
      <c r="AP219"/>
      <c r="AQ219"/>
      <c r="AR219"/>
      <c r="AS219"/>
      <c r="AT219"/>
    </row>
    <row r="220" spans="1:46">
      <c r="A220" s="17" t="s">
        <v>22</v>
      </c>
      <c r="B220" s="6" t="s">
        <v>22</v>
      </c>
      <c r="C220" s="17" t="s">
        <v>1348</v>
      </c>
      <c r="D220" s="8">
        <v>-1.6140000000000002E-2</v>
      </c>
      <c r="E220" s="8">
        <v>0.69796999999999998</v>
      </c>
      <c r="F220" s="8">
        <v>0.71411000000000002</v>
      </c>
      <c r="G220" s="13">
        <f>stats_auc_gdsc1_TCELLS_RIGHTJOIN_3042[[#This Row],[AVG_AUC_LEUK]]/stats_auc_gdsc1_TCELLS_RIGHTJOIN_3042[[#This Row],[AVG_AUC_SOLIDTUMORS_x]]</f>
        <v>0.97739844001624399</v>
      </c>
      <c r="H220" s="8">
        <v>-0.46351999999999999</v>
      </c>
      <c r="I220" s="20">
        <v>0.64929000000000003</v>
      </c>
      <c r="J220" s="26">
        <v>0.66822999999999999</v>
      </c>
      <c r="K220" s="26">
        <v>0.76417999999999997</v>
      </c>
      <c r="L220" s="26">
        <v>0.81427000000000005</v>
      </c>
      <c r="N220" s="26">
        <v>0.69564000000000004</v>
      </c>
      <c r="O220" s="26">
        <v>0.70238999999999996</v>
      </c>
      <c r="P220" s="26">
        <v>0.78744000000000003</v>
      </c>
      <c r="Q220" s="26">
        <v>0.33080999999999999</v>
      </c>
      <c r="R220" s="26">
        <v>0.85326000000000002</v>
      </c>
      <c r="S220" s="26">
        <v>0.79137000000000002</v>
      </c>
      <c r="T220" s="26">
        <v>0.82562999999999998</v>
      </c>
      <c r="U220" s="26">
        <v>0.87233000000000005</v>
      </c>
      <c r="V220" s="26">
        <v>0.62387000000000004</v>
      </c>
      <c r="X220" s="26">
        <v>0.61612999999999996</v>
      </c>
      <c r="Y220" s="26">
        <v>0.55806</v>
      </c>
      <c r="Z220" s="27">
        <v>0.65613999999999995</v>
      </c>
      <c r="AA220" s="8">
        <v>6.43E-3</v>
      </c>
      <c r="AB220" s="8">
        <v>0.72053999999999996</v>
      </c>
      <c r="AC220" s="8">
        <v>0.71411000000000002</v>
      </c>
      <c r="AD220" s="13">
        <f xml:space="preserve"> stats_auc_gdsc1_TCELLS_RIGHTJOIN_3042[[#This Row],[AVG_AUC_LYMPH]]/stats_auc_gdsc1_TCELLS_RIGHTJOIN_3042[[#This Row],[AVG_AUC_SOLIDTUMORS_y]]</f>
        <v>1.009004215036899</v>
      </c>
      <c r="AE220" s="8">
        <v>0.14057</v>
      </c>
      <c r="AF220" s="20">
        <v>0.72053999999999996</v>
      </c>
      <c r="AG220" s="1">
        <v>0.60779000000000005</v>
      </c>
      <c r="AH220" s="1">
        <v>0.81028</v>
      </c>
      <c r="AI220" s="1">
        <v>0.55027999999999999</v>
      </c>
      <c r="AJ220" s="1">
        <v>0.70242000000000004</v>
      </c>
      <c r="AK220" s="1">
        <v>0.80733999999999995</v>
      </c>
      <c r="AL220" s="1">
        <v>0.63478999999999997</v>
      </c>
      <c r="AN220" s="1">
        <v>0.81811</v>
      </c>
      <c r="AO220"/>
      <c r="AP220"/>
      <c r="AQ220"/>
      <c r="AR220"/>
      <c r="AS220"/>
      <c r="AT220"/>
    </row>
    <row r="221" spans="1:46">
      <c r="A221" s="17" t="s">
        <v>481</v>
      </c>
      <c r="B221" s="6" t="s">
        <v>67</v>
      </c>
      <c r="C221" s="17" t="s">
        <v>482</v>
      </c>
      <c r="D221" s="8">
        <v>-0.23474</v>
      </c>
      <c r="E221" s="8">
        <v>0.46928999999999998</v>
      </c>
      <c r="F221" s="8">
        <v>0.70403000000000004</v>
      </c>
      <c r="G221" s="13">
        <f>stats_auc_gdsc1_TCELLS_RIGHTJOIN_3042[[#This Row],[AVG_AUC_LEUK]]/stats_auc_gdsc1_TCELLS_RIGHTJOIN_3042[[#This Row],[AVG_AUC_SOLIDTUMORS_x]]</f>
        <v>0.66657670837890426</v>
      </c>
      <c r="H221" s="8">
        <v>-4.3064099999999996</v>
      </c>
      <c r="I221" s="20">
        <v>5.5999999999999995E-4</v>
      </c>
      <c r="J221" s="26">
        <v>0.30881999999999998</v>
      </c>
      <c r="K221" s="26">
        <v>0.39350000000000002</v>
      </c>
      <c r="L221" s="26">
        <v>0.31529000000000001</v>
      </c>
      <c r="M221" s="26">
        <v>0.92215999999999998</v>
      </c>
      <c r="N221" s="26">
        <v>0.55942000000000003</v>
      </c>
      <c r="O221" s="26">
        <v>0.14791000000000001</v>
      </c>
      <c r="P221" s="26">
        <v>0.80811999999999995</v>
      </c>
      <c r="R221" s="26">
        <v>0.34849000000000002</v>
      </c>
      <c r="S221" s="26">
        <v>0.56803000000000003</v>
      </c>
      <c r="T221" s="26">
        <v>0.46681</v>
      </c>
      <c r="V221" s="26">
        <v>0.27672000000000002</v>
      </c>
      <c r="W221" s="26">
        <v>0.30269000000000001</v>
      </c>
      <c r="X221" s="26">
        <v>0.44385000000000002</v>
      </c>
      <c r="Y221" s="26">
        <v>0.74924999999999997</v>
      </c>
      <c r="Z221" s="27">
        <v>0.59060999999999997</v>
      </c>
      <c r="AA221" s="8">
        <v>-0.36897999999999997</v>
      </c>
      <c r="AB221" s="8">
        <v>0.33505000000000001</v>
      </c>
      <c r="AC221" s="8">
        <v>0.70403000000000004</v>
      </c>
      <c r="AD221" s="13">
        <f xml:space="preserve"> stats_auc_gdsc1_TCELLS_RIGHTJOIN_3042[[#This Row],[AVG_AUC_LYMPH]]/stats_auc_gdsc1_TCELLS_RIGHTJOIN_3042[[#This Row],[AVG_AUC_SOLIDTUMORS_y]]</f>
        <v>0.47590301549649872</v>
      </c>
      <c r="AE221" s="8">
        <v>-3.8287</v>
      </c>
      <c r="AF221" s="20">
        <v>0.33505000000000001</v>
      </c>
      <c r="AG221" s="1">
        <v>0.30692999999999998</v>
      </c>
      <c r="AH221" s="1">
        <v>0.71938999999999997</v>
      </c>
      <c r="AI221" s="1">
        <v>0.2321</v>
      </c>
      <c r="AJ221" s="1">
        <v>0.11992</v>
      </c>
      <c r="AK221" s="1">
        <v>0.52598999999999996</v>
      </c>
      <c r="AL221" s="1">
        <v>0.17227999999999999</v>
      </c>
      <c r="AM221" s="1">
        <v>0.24060999999999999</v>
      </c>
      <c r="AO221"/>
      <c r="AP221"/>
      <c r="AQ221"/>
      <c r="AR221"/>
      <c r="AS221"/>
      <c r="AT221"/>
    </row>
    <row r="222" spans="1:46">
      <c r="A222" s="17" t="s">
        <v>1116</v>
      </c>
      <c r="B222" s="6" t="s">
        <v>44</v>
      </c>
      <c r="C222" s="17" t="s">
        <v>857</v>
      </c>
      <c r="D222" s="8">
        <v>4.2930000000000003E-2</v>
      </c>
      <c r="E222" s="8">
        <v>0.93633999999999995</v>
      </c>
      <c r="F222" s="8">
        <v>0.89341000000000004</v>
      </c>
      <c r="G222" s="13">
        <f>stats_auc_gdsc1_TCELLS_RIGHTJOIN_3042[[#This Row],[AVG_AUC_LEUK]]/stats_auc_gdsc1_TCELLS_RIGHTJOIN_3042[[#This Row],[AVG_AUC_SOLIDTUMORS_x]]</f>
        <v>1.0480518462967729</v>
      </c>
      <c r="H222" s="8">
        <v>3.4757199999999999</v>
      </c>
      <c r="I222" s="20">
        <v>2.49E-3</v>
      </c>
      <c r="J222" s="26">
        <v>0.95660000000000001</v>
      </c>
      <c r="K222" s="26">
        <v>0.94559000000000004</v>
      </c>
      <c r="L222" s="26">
        <v>0.91327999999999998</v>
      </c>
      <c r="M222" s="26">
        <v>0.98923000000000005</v>
      </c>
      <c r="N222" s="26">
        <v>0.94462999999999997</v>
      </c>
      <c r="O222" s="26">
        <v>0.91413999999999995</v>
      </c>
      <c r="P222" s="26">
        <v>0.98275999999999997</v>
      </c>
      <c r="R222" s="26">
        <v>0.90417999999999998</v>
      </c>
      <c r="S222" s="26">
        <v>0.91713999999999996</v>
      </c>
      <c r="T222" s="26">
        <v>0.95035000000000003</v>
      </c>
      <c r="U222" s="26">
        <v>0.97689000000000004</v>
      </c>
      <c r="V222" s="26">
        <v>0.95435999999999999</v>
      </c>
      <c r="W222" s="26">
        <v>0.82650000000000001</v>
      </c>
      <c r="X222" s="26">
        <v>0.95701000000000003</v>
      </c>
      <c r="Y222" s="26">
        <v>0.98850000000000005</v>
      </c>
      <c r="Z222" s="27">
        <v>0.96743999999999997</v>
      </c>
      <c r="AA222" s="8">
        <v>4.45E-3</v>
      </c>
      <c r="AB222" s="8">
        <v>0.89785000000000004</v>
      </c>
      <c r="AC222" s="8">
        <v>0.89341000000000004</v>
      </c>
      <c r="AD222" s="13">
        <f xml:space="preserve"> stats_auc_gdsc1_TCELLS_RIGHTJOIN_3042[[#This Row],[AVG_AUC_LYMPH]]/stats_auc_gdsc1_TCELLS_RIGHTJOIN_3042[[#This Row],[AVG_AUC_SOLIDTUMORS_y]]</f>
        <v>1.0049697227476746</v>
      </c>
      <c r="AE222" s="8">
        <v>7.0760000000000003E-2</v>
      </c>
      <c r="AF222" s="20">
        <v>0.89785000000000004</v>
      </c>
      <c r="AG222" s="1">
        <v>0.82915000000000005</v>
      </c>
      <c r="AH222" s="1">
        <v>0.98948000000000003</v>
      </c>
      <c r="AI222" s="1">
        <v>0.52981</v>
      </c>
      <c r="AJ222" s="1">
        <v>0.99111000000000005</v>
      </c>
      <c r="AK222" s="1">
        <v>0.96750999999999998</v>
      </c>
      <c r="AL222" s="1">
        <v>0.92559999999999998</v>
      </c>
      <c r="AM222" s="1">
        <v>0.89914000000000005</v>
      </c>
      <c r="AN222" s="1">
        <v>0.98233000000000004</v>
      </c>
      <c r="AO222"/>
      <c r="AP222"/>
      <c r="AQ222"/>
      <c r="AR222"/>
      <c r="AS222"/>
      <c r="AT222"/>
    </row>
    <row r="223" spans="1:46">
      <c r="A223" s="17" t="s">
        <v>22</v>
      </c>
      <c r="B223" s="6" t="s">
        <v>22</v>
      </c>
      <c r="C223" s="17" t="s">
        <v>501</v>
      </c>
      <c r="D223" s="8">
        <v>4.1930000000000002E-2</v>
      </c>
      <c r="E223" s="8">
        <v>0.97928999999999999</v>
      </c>
      <c r="F223" s="8">
        <v>0.93735999999999997</v>
      </c>
      <c r="G223" s="13">
        <f>stats_auc_gdsc1_TCELLS_RIGHTJOIN_3042[[#This Row],[AVG_AUC_LEUK]]/stats_auc_gdsc1_TCELLS_RIGHTJOIN_3042[[#This Row],[AVG_AUC_SOLIDTUMORS_x]]</f>
        <v>1.0447320133139884</v>
      </c>
      <c r="H223" s="8">
        <v>5.8714399999999998</v>
      </c>
      <c r="I223" s="20">
        <v>0</v>
      </c>
      <c r="J223" s="26">
        <v>0.99343999999999999</v>
      </c>
      <c r="K223" s="26">
        <v>0.99009000000000003</v>
      </c>
      <c r="L223" s="26">
        <v>0.98482999999999998</v>
      </c>
      <c r="M223" s="26">
        <v>0.98402999999999996</v>
      </c>
      <c r="O223" s="26">
        <v>0.95906000000000002</v>
      </c>
      <c r="R223" s="26">
        <v>0.98787999999999998</v>
      </c>
      <c r="S223" s="26">
        <v>0.98448000000000002</v>
      </c>
      <c r="T223" s="26">
        <v>0.98216000000000003</v>
      </c>
      <c r="V223" s="26">
        <v>0.98740000000000006</v>
      </c>
      <c r="W223" s="26">
        <v>0.98943999999999999</v>
      </c>
      <c r="X223" s="26">
        <v>0.96836999999999995</v>
      </c>
      <c r="Y223" s="26">
        <v>0.98407</v>
      </c>
      <c r="Z223" s="27">
        <v>0.98365999999999998</v>
      </c>
      <c r="AA223" s="8">
        <v>2.9250000000000002E-2</v>
      </c>
      <c r="AB223" s="8">
        <v>0.96660999999999997</v>
      </c>
      <c r="AC223" s="8">
        <v>0.93735999999999997</v>
      </c>
      <c r="AD223" s="13">
        <f xml:space="preserve"> stats_auc_gdsc1_TCELLS_RIGHTJOIN_3042[[#This Row],[AVG_AUC_LYMPH]]/stats_auc_gdsc1_TCELLS_RIGHTJOIN_3042[[#This Row],[AVG_AUC_SOLIDTUMORS_y]]</f>
        <v>1.0312046598958777</v>
      </c>
      <c r="AE223" s="8">
        <v>1.53752</v>
      </c>
      <c r="AF223" s="20">
        <v>0.96660999999999997</v>
      </c>
      <c r="AG223" s="1">
        <v>0.93110999999999999</v>
      </c>
      <c r="AH223" s="1">
        <v>0.98941999999999997</v>
      </c>
      <c r="AI223" s="1">
        <v>0.85997999999999997</v>
      </c>
      <c r="AJ223" s="1">
        <v>0.99111000000000005</v>
      </c>
      <c r="AK223" s="1">
        <v>0.99343999999999999</v>
      </c>
      <c r="AL223" s="1">
        <v>0.97929999999999995</v>
      </c>
      <c r="AM223" s="1">
        <v>0.98897999999999997</v>
      </c>
      <c r="AN223" s="1">
        <v>0.96404999999999996</v>
      </c>
      <c r="AO223"/>
      <c r="AP223"/>
      <c r="AQ223"/>
      <c r="AR223"/>
      <c r="AS223"/>
      <c r="AT223"/>
    </row>
    <row r="224" spans="1:46">
      <c r="A224" s="17" t="s">
        <v>159</v>
      </c>
      <c r="B224" s="6" t="s">
        <v>44</v>
      </c>
      <c r="C224" s="17" t="s">
        <v>160</v>
      </c>
      <c r="D224" s="8">
        <v>1.31E-3</v>
      </c>
      <c r="E224" s="8">
        <v>0.97428999999999999</v>
      </c>
      <c r="F224" s="8">
        <v>0.97297999999999996</v>
      </c>
      <c r="G224" s="13">
        <f>stats_auc_gdsc1_TCELLS_RIGHTJOIN_3042[[#This Row],[AVG_AUC_LEUK]]/stats_auc_gdsc1_TCELLS_RIGHTJOIN_3042[[#This Row],[AVG_AUC_SOLIDTUMORS_x]]</f>
        <v>1.0013463791650394</v>
      </c>
      <c r="H224" s="8">
        <v>0.28893000000000002</v>
      </c>
      <c r="I224" s="20">
        <v>0.77617000000000003</v>
      </c>
      <c r="J224" s="26">
        <v>0.98892000000000002</v>
      </c>
      <c r="K224" s="26">
        <v>0.98348999999999998</v>
      </c>
      <c r="L224" s="26">
        <v>0.97519999999999996</v>
      </c>
      <c r="M224" s="26">
        <v>0.98533000000000004</v>
      </c>
      <c r="N224" s="26">
        <v>0.99031999999999998</v>
      </c>
      <c r="O224" s="26">
        <v>0.98328000000000004</v>
      </c>
      <c r="P224" s="26">
        <v>0.98229</v>
      </c>
      <c r="R224" s="26">
        <v>0.96375</v>
      </c>
      <c r="S224" s="26">
        <v>0.98143999999999998</v>
      </c>
      <c r="T224" s="26">
        <v>0.98551</v>
      </c>
      <c r="U224" s="26">
        <v>0.98955000000000004</v>
      </c>
      <c r="V224" s="26">
        <v>0.95616000000000001</v>
      </c>
      <c r="W224" s="26">
        <v>0.92267999999999994</v>
      </c>
      <c r="X224" s="26">
        <v>0.97738999999999998</v>
      </c>
      <c r="Y224" s="26">
        <v>0.98148999999999997</v>
      </c>
      <c r="Z224" s="27">
        <v>0.97474000000000005</v>
      </c>
      <c r="AA224" s="8">
        <v>-3.0630000000000001E-2</v>
      </c>
      <c r="AB224" s="8">
        <v>0.94235000000000002</v>
      </c>
      <c r="AC224" s="8">
        <v>0.97297999999999996</v>
      </c>
      <c r="AD224" s="13">
        <f xml:space="preserve"> stats_auc_gdsc1_TCELLS_RIGHTJOIN_3042[[#This Row],[AVG_AUC_LYMPH]]/stats_auc_gdsc1_TCELLS_RIGHTJOIN_3042[[#This Row],[AVG_AUC_SOLIDTUMORS_y]]</f>
        <v>0.96851939402659881</v>
      </c>
      <c r="AE224" s="8">
        <v>-0.81515000000000004</v>
      </c>
      <c r="AF224" s="20">
        <v>0.94235000000000002</v>
      </c>
      <c r="AG224" s="1">
        <v>0.94138999999999995</v>
      </c>
      <c r="AH224" s="1">
        <v>0.98311999999999999</v>
      </c>
      <c r="AI224" s="1">
        <v>0.71799000000000002</v>
      </c>
      <c r="AJ224" s="1">
        <v>0.98928000000000005</v>
      </c>
      <c r="AK224" s="1">
        <v>0.98314000000000001</v>
      </c>
      <c r="AL224" s="1">
        <v>0.96487999999999996</v>
      </c>
      <c r="AM224" s="1">
        <v>0.98916000000000004</v>
      </c>
      <c r="AN224" s="1">
        <v>0.96887000000000001</v>
      </c>
      <c r="AO224"/>
      <c r="AP224"/>
      <c r="AQ224"/>
      <c r="AR224"/>
      <c r="AS224"/>
      <c r="AT224"/>
    </row>
    <row r="225" spans="1:46">
      <c r="A225" s="17" t="s">
        <v>159</v>
      </c>
      <c r="B225" s="6" t="s">
        <v>44</v>
      </c>
      <c r="C225" s="17" t="s">
        <v>221</v>
      </c>
      <c r="D225" s="8">
        <v>-0.10222000000000001</v>
      </c>
      <c r="E225" s="8">
        <v>0.83899000000000001</v>
      </c>
      <c r="F225" s="8">
        <v>0.94120000000000004</v>
      </c>
      <c r="G225" s="13">
        <f>stats_auc_gdsc1_TCELLS_RIGHTJOIN_3042[[#This Row],[AVG_AUC_LEUK]]/stats_auc_gdsc1_TCELLS_RIGHTJOIN_3042[[#This Row],[AVG_AUC_SOLIDTUMORS_x]]</f>
        <v>0.89140458988525284</v>
      </c>
      <c r="H225" s="8">
        <v>-3.6621199999999998</v>
      </c>
      <c r="I225" s="20">
        <v>2.2699999999999999E-3</v>
      </c>
      <c r="J225" s="26">
        <v>0.64424000000000003</v>
      </c>
      <c r="K225" s="26">
        <v>0.74004999999999999</v>
      </c>
      <c r="L225" s="26">
        <v>0.85145000000000004</v>
      </c>
      <c r="M225" s="26">
        <v>0.98856999999999995</v>
      </c>
      <c r="N225" s="26">
        <v>0.84338999999999997</v>
      </c>
      <c r="O225" s="26">
        <v>0.67532000000000003</v>
      </c>
      <c r="P225" s="26">
        <v>0.96526000000000001</v>
      </c>
      <c r="R225" s="26">
        <v>0.84609000000000001</v>
      </c>
      <c r="S225" s="26">
        <v>0.89336000000000004</v>
      </c>
      <c r="T225" s="26">
        <v>0.90910999999999997</v>
      </c>
      <c r="V225" s="26">
        <v>0.90864</v>
      </c>
      <c r="W225" s="26">
        <v>0.72572999999999999</v>
      </c>
      <c r="X225" s="26">
        <v>0.86331000000000002</v>
      </c>
      <c r="Y225" s="26">
        <v>0.94767999999999997</v>
      </c>
      <c r="Z225" s="27">
        <v>0.93984000000000001</v>
      </c>
      <c r="AA225" s="8">
        <v>-7.9339999999999994E-2</v>
      </c>
      <c r="AB225" s="8">
        <v>0.86185999999999996</v>
      </c>
      <c r="AC225" s="8">
        <v>0.94120000000000004</v>
      </c>
      <c r="AD225" s="13">
        <f xml:space="preserve"> stats_auc_gdsc1_TCELLS_RIGHTJOIN_3042[[#This Row],[AVG_AUC_LYMPH]]/stats_auc_gdsc1_TCELLS_RIGHTJOIN_3042[[#This Row],[AVG_AUC_SOLIDTUMORS_y]]</f>
        <v>0.91570335741606457</v>
      </c>
      <c r="AE225" s="8">
        <v>-1.2334000000000001</v>
      </c>
      <c r="AF225" s="20">
        <v>0.86185999999999996</v>
      </c>
      <c r="AG225" s="1">
        <v>0.68171999999999999</v>
      </c>
      <c r="AH225" s="1">
        <v>0.97816000000000003</v>
      </c>
      <c r="AI225" s="1">
        <v>0.49635000000000001</v>
      </c>
      <c r="AJ225" s="1">
        <v>0.87839</v>
      </c>
      <c r="AK225" s="1">
        <v>0.96436999999999995</v>
      </c>
      <c r="AL225" s="1">
        <v>0.82369999999999999</v>
      </c>
      <c r="AM225" s="1">
        <v>0.93998999999999999</v>
      </c>
      <c r="AN225" s="1">
        <v>0.95208000000000004</v>
      </c>
      <c r="AO225"/>
      <c r="AP225"/>
      <c r="AQ225"/>
      <c r="AR225"/>
      <c r="AS225"/>
      <c r="AT225"/>
    </row>
    <row r="226" spans="1:46">
      <c r="A226" s="17" t="s">
        <v>22</v>
      </c>
      <c r="B226" s="6" t="s">
        <v>22</v>
      </c>
      <c r="C226" s="17" t="s">
        <v>366</v>
      </c>
      <c r="D226" s="8">
        <v>-0.18440000000000001</v>
      </c>
      <c r="E226" s="8">
        <v>0.66503999999999996</v>
      </c>
      <c r="F226" s="8">
        <v>0.84943999999999997</v>
      </c>
      <c r="G226" s="13">
        <f>stats_auc_gdsc1_TCELLS_RIGHTJOIN_3042[[#This Row],[AVG_AUC_LEUK]]/stats_auc_gdsc1_TCELLS_RIGHTJOIN_3042[[#This Row],[AVG_AUC_SOLIDTUMORS_x]]</f>
        <v>0.78291580335279709</v>
      </c>
      <c r="H226" s="8">
        <v>-4.3232499999999998</v>
      </c>
      <c r="I226" s="20">
        <v>5.6999999999999998E-4</v>
      </c>
      <c r="J226" s="26">
        <v>0.40075</v>
      </c>
      <c r="K226" s="26">
        <v>0.41173999999999999</v>
      </c>
      <c r="L226" s="26">
        <v>0.63397000000000003</v>
      </c>
      <c r="M226" s="26">
        <v>0.97875000000000001</v>
      </c>
      <c r="N226" s="26">
        <v>0.68761000000000005</v>
      </c>
      <c r="O226" s="26">
        <v>0.48336000000000001</v>
      </c>
      <c r="P226" s="26">
        <v>0.71270999999999995</v>
      </c>
      <c r="R226" s="26">
        <v>0.60682999999999998</v>
      </c>
      <c r="S226" s="26">
        <v>0.49410999999999999</v>
      </c>
      <c r="T226" s="26">
        <v>0.59197999999999995</v>
      </c>
      <c r="V226" s="26">
        <v>0.75619999999999998</v>
      </c>
      <c r="W226" s="26">
        <v>0.75597999999999999</v>
      </c>
      <c r="X226" s="26">
        <v>0.7248</v>
      </c>
      <c r="Y226" s="26">
        <v>0.86304999999999998</v>
      </c>
      <c r="Z226" s="27">
        <v>0.91591999999999996</v>
      </c>
      <c r="AA226" s="8">
        <v>-1.4109999999999999E-2</v>
      </c>
      <c r="AB226" s="8">
        <v>0.83533000000000002</v>
      </c>
      <c r="AC226" s="8">
        <v>0.84943999999999997</v>
      </c>
      <c r="AD226" s="13">
        <f xml:space="preserve"> stats_auc_gdsc1_TCELLS_RIGHTJOIN_3042[[#This Row],[AVG_AUC_LYMPH]]/stats_auc_gdsc1_TCELLS_RIGHTJOIN_3042[[#This Row],[AVG_AUC_SOLIDTUMORS_y]]</f>
        <v>0.98338905631945761</v>
      </c>
      <c r="AE226" s="8">
        <v>-0.43708000000000002</v>
      </c>
      <c r="AF226" s="20">
        <v>0.83533000000000002</v>
      </c>
      <c r="AG226" s="1">
        <v>0.62282999999999999</v>
      </c>
      <c r="AH226" s="1">
        <v>0.89622000000000002</v>
      </c>
      <c r="AI226" s="1">
        <v>0.77422000000000002</v>
      </c>
      <c r="AJ226" s="1">
        <v>0.70764000000000005</v>
      </c>
      <c r="AK226" s="1">
        <v>0.90737999999999996</v>
      </c>
      <c r="AL226" s="1">
        <v>0.85692000000000002</v>
      </c>
      <c r="AM226" s="1">
        <v>0.86960000000000004</v>
      </c>
      <c r="AO226"/>
      <c r="AP226"/>
      <c r="AQ226"/>
      <c r="AR226"/>
      <c r="AS226"/>
      <c r="AT226"/>
    </row>
    <row r="227" spans="1:46">
      <c r="A227" s="17" t="s">
        <v>62</v>
      </c>
      <c r="B227" s="6" t="s">
        <v>44</v>
      </c>
      <c r="C227" s="17" t="s">
        <v>362</v>
      </c>
      <c r="D227" s="8">
        <v>-0.34610999999999997</v>
      </c>
      <c r="E227" s="8">
        <v>0.48626999999999998</v>
      </c>
      <c r="F227" s="8">
        <v>0.83238000000000001</v>
      </c>
      <c r="G227" s="13">
        <f>stats_auc_gdsc1_TCELLS_RIGHTJOIN_3042[[#This Row],[AVG_AUC_LEUK]]/stats_auc_gdsc1_TCELLS_RIGHTJOIN_3042[[#This Row],[AVG_AUC_SOLIDTUMORS_x]]</f>
        <v>0.58419231600951482</v>
      </c>
      <c r="H227" s="8">
        <v>-5.9611299999999998</v>
      </c>
      <c r="I227" s="20">
        <v>2.0000000000000002E-5</v>
      </c>
      <c r="J227" s="26">
        <v>0.12426</v>
      </c>
      <c r="K227" s="26">
        <v>0.35505999999999999</v>
      </c>
      <c r="L227" s="26">
        <v>0.53400999999999998</v>
      </c>
      <c r="M227" s="26">
        <v>0.93269999999999997</v>
      </c>
      <c r="N227" s="26">
        <v>0.49298999999999998</v>
      </c>
      <c r="O227" s="26">
        <v>0.27582000000000001</v>
      </c>
      <c r="P227" s="26">
        <v>0.75229000000000001</v>
      </c>
      <c r="R227" s="26">
        <v>0.43412000000000001</v>
      </c>
      <c r="S227" s="26">
        <v>0.67967</v>
      </c>
      <c r="T227" s="26">
        <v>0.29208000000000001</v>
      </c>
      <c r="V227" s="26">
        <v>0.70030000000000003</v>
      </c>
      <c r="W227" s="26">
        <v>0.15343999999999999</v>
      </c>
      <c r="X227" s="26">
        <v>0.58291000000000004</v>
      </c>
      <c r="Y227" s="26">
        <v>0.61068999999999996</v>
      </c>
      <c r="Z227" s="27">
        <v>0.62168000000000001</v>
      </c>
      <c r="AA227" s="8">
        <v>-0.20200000000000001</v>
      </c>
      <c r="AB227" s="8">
        <v>0.63038000000000005</v>
      </c>
      <c r="AC227" s="8">
        <v>0.83238000000000001</v>
      </c>
      <c r="AD227" s="13">
        <f xml:space="preserve"> stats_auc_gdsc1_TCELLS_RIGHTJOIN_3042[[#This Row],[AVG_AUC_LYMPH]]/stats_auc_gdsc1_TCELLS_RIGHTJOIN_3042[[#This Row],[AVG_AUC_SOLIDTUMORS_y]]</f>
        <v>0.75732237679905823</v>
      </c>
      <c r="AE227" s="8">
        <v>-1.9544699999999999</v>
      </c>
      <c r="AF227" s="20">
        <v>0.63038000000000005</v>
      </c>
      <c r="AG227" s="1">
        <v>0.23830999999999999</v>
      </c>
      <c r="AH227" s="1">
        <v>0.90256999999999998</v>
      </c>
      <c r="AI227" s="1">
        <v>0.39721000000000001</v>
      </c>
      <c r="AJ227" s="1">
        <v>0.84565999999999997</v>
      </c>
      <c r="AK227" s="1">
        <v>0.69782</v>
      </c>
      <c r="AL227" s="1">
        <v>0.30368000000000001</v>
      </c>
      <c r="AM227" s="1">
        <v>0.91715999999999998</v>
      </c>
      <c r="AN227" s="1">
        <v>0.34855000000000003</v>
      </c>
      <c r="AO227"/>
      <c r="AP227"/>
      <c r="AQ227"/>
      <c r="AR227"/>
      <c r="AS227"/>
      <c r="AT227"/>
    </row>
    <row r="228" spans="1:46">
      <c r="A228" s="17" t="s">
        <v>22</v>
      </c>
      <c r="B228" s="6" t="s">
        <v>22</v>
      </c>
      <c r="C228" s="17" t="s">
        <v>606</v>
      </c>
      <c r="D228" s="8">
        <v>-0.10372000000000001</v>
      </c>
      <c r="E228" s="8">
        <v>0.79864000000000002</v>
      </c>
      <c r="F228" s="8">
        <v>0.90236000000000005</v>
      </c>
      <c r="G228" s="13">
        <f>stats_auc_gdsc1_TCELLS_RIGHTJOIN_3042[[#This Row],[AVG_AUC_LEUK]]/stats_auc_gdsc1_TCELLS_RIGHTJOIN_3042[[#This Row],[AVG_AUC_SOLIDTUMORS_x]]</f>
        <v>0.88505696174475812</v>
      </c>
      <c r="H228" s="8">
        <v>-4.6075400000000002</v>
      </c>
      <c r="I228" s="20">
        <v>3.2000000000000003E-4</v>
      </c>
      <c r="J228" s="26">
        <v>0.83628000000000002</v>
      </c>
      <c r="K228" s="26">
        <v>0.77251000000000003</v>
      </c>
      <c r="L228" s="26">
        <v>0.63985000000000003</v>
      </c>
      <c r="M228" s="26">
        <v>0.97626000000000002</v>
      </c>
      <c r="N228" s="26">
        <v>0.88787000000000005</v>
      </c>
      <c r="O228" s="26">
        <v>0.71787999999999996</v>
      </c>
      <c r="P228" s="26">
        <v>0.82940000000000003</v>
      </c>
      <c r="R228" s="26">
        <v>0.78293000000000001</v>
      </c>
      <c r="S228" s="26">
        <v>0.88648000000000005</v>
      </c>
      <c r="T228" s="26">
        <v>0.63802999999999999</v>
      </c>
      <c r="V228" s="26">
        <v>0.85260000000000002</v>
      </c>
      <c r="W228" s="26">
        <v>0.80957999999999997</v>
      </c>
      <c r="X228" s="26">
        <v>0.8367</v>
      </c>
      <c r="Y228" s="26">
        <v>0.72206999999999999</v>
      </c>
      <c r="Z228" s="27">
        <v>0.76795000000000002</v>
      </c>
      <c r="AA228" s="8">
        <v>-5.2749999999999998E-2</v>
      </c>
      <c r="AB228" s="8">
        <v>0.84960999999999998</v>
      </c>
      <c r="AC228" s="8">
        <v>0.90236000000000005</v>
      </c>
      <c r="AD228" s="13">
        <f xml:space="preserve"> stats_auc_gdsc1_TCELLS_RIGHTJOIN_3042[[#This Row],[AVG_AUC_LYMPH]]/stats_auc_gdsc1_TCELLS_RIGHTJOIN_3042[[#This Row],[AVG_AUC_SOLIDTUMORS_y]]</f>
        <v>0.94154217828804465</v>
      </c>
      <c r="AE228" s="8">
        <v>-1.2930200000000001</v>
      </c>
      <c r="AF228" s="20">
        <v>0.84960999999999998</v>
      </c>
      <c r="AG228" s="1">
        <v>0.82181000000000004</v>
      </c>
      <c r="AH228" s="1">
        <v>0.83608000000000005</v>
      </c>
      <c r="AI228" s="1">
        <v>0.63617999999999997</v>
      </c>
      <c r="AJ228" s="1">
        <v>0.89900000000000002</v>
      </c>
      <c r="AK228" s="1">
        <v>0.97726000000000002</v>
      </c>
      <c r="AL228" s="1">
        <v>0.82625000000000004</v>
      </c>
      <c r="AM228" s="1">
        <v>0.91701999999999995</v>
      </c>
      <c r="AN228" s="1">
        <v>0.85550999999999999</v>
      </c>
      <c r="AO228"/>
      <c r="AP228"/>
      <c r="AQ228"/>
      <c r="AR228"/>
      <c r="AS228"/>
      <c r="AT228"/>
    </row>
    <row r="229" spans="1:46">
      <c r="A229" s="17" t="s">
        <v>1551</v>
      </c>
      <c r="B229" s="6" t="s">
        <v>19</v>
      </c>
      <c r="C229" s="17" t="s">
        <v>1552</v>
      </c>
      <c r="D229" s="8">
        <v>1.8100000000000002E-2</v>
      </c>
      <c r="E229" s="8">
        <v>0.97941999999999996</v>
      </c>
      <c r="F229" s="8">
        <v>0.96131</v>
      </c>
      <c r="G229" s="13">
        <f>stats_auc_gdsc1_TCELLS_RIGHTJOIN_3042[[#This Row],[AVG_AUC_LEUK]]/stats_auc_gdsc1_TCELLS_RIGHTJOIN_3042[[#This Row],[AVG_AUC_SOLIDTUMORS_x]]</f>
        <v>1.0188388761169653</v>
      </c>
      <c r="H229" s="8">
        <v>4.3566500000000001</v>
      </c>
      <c r="I229" s="20">
        <v>4.2000000000000002E-4</v>
      </c>
      <c r="J229" s="26">
        <v>0.98631000000000002</v>
      </c>
      <c r="K229" s="26">
        <v>0.98909000000000002</v>
      </c>
      <c r="L229" s="26">
        <v>0.98833000000000004</v>
      </c>
      <c r="M229" s="26">
        <v>0.98923000000000005</v>
      </c>
      <c r="N229" s="26">
        <v>0.98784000000000005</v>
      </c>
      <c r="O229" s="26">
        <v>0.99007000000000001</v>
      </c>
      <c r="R229" s="26">
        <v>0.98219000000000001</v>
      </c>
      <c r="S229" s="26">
        <v>0.98509999999999998</v>
      </c>
      <c r="T229" s="26">
        <v>0.97838999999999998</v>
      </c>
      <c r="V229" s="26">
        <v>0.98917999999999995</v>
      </c>
      <c r="W229" s="26">
        <v>0.95816000000000001</v>
      </c>
      <c r="X229" s="26">
        <v>0.96970000000000001</v>
      </c>
      <c r="Y229" s="26">
        <v>0.97084000000000004</v>
      </c>
      <c r="Z229" s="27">
        <v>0.99089000000000005</v>
      </c>
      <c r="AA229" s="8">
        <v>8.2400000000000008E-3</v>
      </c>
      <c r="AB229" s="8">
        <v>0.96955000000000002</v>
      </c>
      <c r="AC229" s="8">
        <v>0.96131</v>
      </c>
      <c r="AD229" s="13">
        <f xml:space="preserve"> stats_auc_gdsc1_TCELLS_RIGHTJOIN_3042[[#This Row],[AVG_AUC_LYMPH]]/stats_auc_gdsc1_TCELLS_RIGHTJOIN_3042[[#This Row],[AVG_AUC_SOLIDTUMORS_y]]</f>
        <v>1.0085716366208612</v>
      </c>
      <c r="AE229" s="8">
        <v>0.84716999999999998</v>
      </c>
      <c r="AF229" s="20">
        <v>0.96955000000000002</v>
      </c>
      <c r="AG229" s="1">
        <v>0.93596000000000001</v>
      </c>
      <c r="AH229" s="1">
        <v>0.98848000000000003</v>
      </c>
      <c r="AI229" s="1">
        <v>0.97345000000000004</v>
      </c>
      <c r="AJ229" s="1">
        <v>0.98804999999999998</v>
      </c>
      <c r="AK229" s="1">
        <v>0.98389000000000004</v>
      </c>
      <c r="AL229" s="1">
        <v>0.97862000000000005</v>
      </c>
      <c r="AM229" s="1">
        <v>0.91710999999999998</v>
      </c>
      <c r="AN229" s="1">
        <v>0.95728000000000002</v>
      </c>
      <c r="AO229"/>
      <c r="AP229"/>
      <c r="AQ229"/>
      <c r="AR229"/>
      <c r="AS229"/>
      <c r="AT229"/>
    </row>
    <row r="230" spans="1:46">
      <c r="A230" s="17" t="s">
        <v>1451</v>
      </c>
      <c r="B230" s="6" t="s">
        <v>19</v>
      </c>
      <c r="C230" s="17" t="s">
        <v>1452</v>
      </c>
      <c r="D230" s="8">
        <v>7.0400000000000003E-3</v>
      </c>
      <c r="E230" s="8">
        <v>0.89385000000000003</v>
      </c>
      <c r="F230" s="8">
        <v>0.88680999999999999</v>
      </c>
      <c r="G230" s="13">
        <f>stats_auc_gdsc1_TCELLS_RIGHTJOIN_3042[[#This Row],[AVG_AUC_LEUK]]/stats_auc_gdsc1_TCELLS_RIGHTJOIN_3042[[#This Row],[AVG_AUC_SOLIDTUMORS_x]]</f>
        <v>1.0079385663219855</v>
      </c>
      <c r="H230" s="8">
        <v>0.60375000000000001</v>
      </c>
      <c r="I230" s="20">
        <v>0.55432999999999999</v>
      </c>
      <c r="J230" s="26">
        <v>0.83835999999999999</v>
      </c>
      <c r="K230" s="26">
        <v>0.92796000000000001</v>
      </c>
      <c r="L230" s="26">
        <v>0.81306999999999996</v>
      </c>
      <c r="M230" s="26">
        <v>0.98923000000000005</v>
      </c>
      <c r="N230" s="26">
        <v>0.88790999999999998</v>
      </c>
      <c r="O230" s="26">
        <v>0.91315999999999997</v>
      </c>
      <c r="R230" s="26">
        <v>0.88597999999999999</v>
      </c>
      <c r="S230" s="26">
        <v>0.88604000000000005</v>
      </c>
      <c r="T230" s="26">
        <v>0.93045999999999995</v>
      </c>
      <c r="V230" s="26">
        <v>0.87578</v>
      </c>
      <c r="W230" s="26">
        <v>0.86441000000000001</v>
      </c>
      <c r="X230" s="26">
        <v>0.85487000000000002</v>
      </c>
      <c r="Y230" s="26">
        <v>0.91068000000000005</v>
      </c>
      <c r="Z230" s="27">
        <v>0.93542000000000003</v>
      </c>
      <c r="AA230" s="8">
        <v>4.0730000000000002E-2</v>
      </c>
      <c r="AB230" s="8">
        <v>0.92754000000000003</v>
      </c>
      <c r="AC230" s="8">
        <v>0.88680999999999999</v>
      </c>
      <c r="AD230" s="13">
        <f xml:space="preserve"> stats_auc_gdsc1_TCELLS_RIGHTJOIN_3042[[#This Row],[AVG_AUC_LYMPH]]/stats_auc_gdsc1_TCELLS_RIGHTJOIN_3042[[#This Row],[AVG_AUC_SOLIDTUMORS_y]]</f>
        <v>1.0459286656668283</v>
      </c>
      <c r="AE230" s="8">
        <v>2.0242399999999998</v>
      </c>
      <c r="AF230" s="20">
        <v>0.92754000000000003</v>
      </c>
      <c r="AG230" s="1">
        <v>0.89441000000000004</v>
      </c>
      <c r="AH230" s="1">
        <v>0.98914000000000002</v>
      </c>
      <c r="AI230" s="1">
        <v>0.94084000000000001</v>
      </c>
      <c r="AJ230" s="1">
        <v>0.95086000000000004</v>
      </c>
      <c r="AK230" s="1">
        <v>0.89992000000000005</v>
      </c>
      <c r="AL230" s="1">
        <v>0.86829999999999996</v>
      </c>
      <c r="AM230" s="1">
        <v>0.98407999999999995</v>
      </c>
      <c r="AN230" s="1">
        <v>0.85967000000000005</v>
      </c>
      <c r="AO230"/>
      <c r="AP230"/>
      <c r="AQ230"/>
      <c r="AR230"/>
      <c r="AS230"/>
      <c r="AT230"/>
    </row>
    <row r="231" spans="1:46">
      <c r="A231" s="17" t="s">
        <v>258</v>
      </c>
      <c r="B231" s="6" t="s">
        <v>67</v>
      </c>
      <c r="C231" s="17" t="s">
        <v>259</v>
      </c>
      <c r="D231" s="8">
        <v>-0.28486</v>
      </c>
      <c r="E231" s="8">
        <v>0.58221999999999996</v>
      </c>
      <c r="F231" s="8">
        <v>0.86709000000000003</v>
      </c>
      <c r="G231" s="13">
        <f>stats_auc_gdsc1_TCELLS_RIGHTJOIN_3042[[#This Row],[AVG_AUC_LEUK]]/stats_auc_gdsc1_TCELLS_RIGHTJOIN_3042[[#This Row],[AVG_AUC_SOLIDTUMORS_x]]</f>
        <v>0.67146432319597726</v>
      </c>
      <c r="H231" s="8">
        <v>-8.4592899999999993</v>
      </c>
      <c r="I231" s="20">
        <v>0</v>
      </c>
      <c r="J231" s="26">
        <v>0.49159999999999998</v>
      </c>
      <c r="K231" s="26">
        <v>0.46726000000000001</v>
      </c>
      <c r="L231" s="26">
        <v>0.44556000000000001</v>
      </c>
      <c r="M231" s="26">
        <v>0.81320999999999999</v>
      </c>
      <c r="N231" s="26">
        <v>0.69430999999999998</v>
      </c>
      <c r="O231" s="26">
        <v>0.50497999999999998</v>
      </c>
      <c r="P231" s="26">
        <v>0.69310000000000005</v>
      </c>
      <c r="R231" s="26">
        <v>0.54240999999999995</v>
      </c>
      <c r="S231" s="26">
        <v>0.62639</v>
      </c>
      <c r="T231" s="26">
        <v>0.57664000000000004</v>
      </c>
      <c r="V231" s="26">
        <v>0.62971999999999995</v>
      </c>
      <c r="W231" s="26">
        <v>0.87205999999999995</v>
      </c>
      <c r="X231" s="26">
        <v>0.47598000000000001</v>
      </c>
      <c r="Y231" s="26">
        <v>0.55274000000000001</v>
      </c>
      <c r="Z231" s="27">
        <v>0.38250000000000001</v>
      </c>
      <c r="AA231" s="8">
        <v>-5.067E-2</v>
      </c>
      <c r="AB231" s="8">
        <v>0.81642000000000003</v>
      </c>
      <c r="AC231" s="8">
        <v>0.86709000000000003</v>
      </c>
      <c r="AD231" s="13">
        <f xml:space="preserve"> stats_auc_gdsc1_TCELLS_RIGHTJOIN_3042[[#This Row],[AVG_AUC_LYMPH]]/stats_auc_gdsc1_TCELLS_RIGHTJOIN_3042[[#This Row],[AVG_AUC_SOLIDTUMORS_y]]</f>
        <v>0.94156315953361247</v>
      </c>
      <c r="AE231" s="8">
        <v>-2.4058600000000001</v>
      </c>
      <c r="AF231" s="20">
        <v>0.81642000000000003</v>
      </c>
      <c r="AG231" s="1">
        <v>0.54713999999999996</v>
      </c>
      <c r="AH231" s="1">
        <v>0.87148000000000003</v>
      </c>
      <c r="AI231" s="1">
        <v>0.72019</v>
      </c>
      <c r="AJ231" s="1">
        <v>0.85196000000000005</v>
      </c>
      <c r="AK231" s="1">
        <v>0.83701000000000003</v>
      </c>
      <c r="AL231" s="1">
        <v>0.79862999999999995</v>
      </c>
      <c r="AM231" s="1">
        <v>0.85963999999999996</v>
      </c>
      <c r="AN231" s="1">
        <v>0.77600000000000002</v>
      </c>
      <c r="AO231"/>
      <c r="AP231"/>
      <c r="AQ231"/>
      <c r="AR231"/>
      <c r="AS231"/>
      <c r="AT231"/>
    </row>
    <row r="232" spans="1:46">
      <c r="A232" s="17" t="s">
        <v>452</v>
      </c>
      <c r="B232" s="6" t="s">
        <v>67</v>
      </c>
      <c r="C232" s="17" t="s">
        <v>453</v>
      </c>
      <c r="D232" s="8">
        <v>-7.9759999999999998E-2</v>
      </c>
      <c r="E232" s="8">
        <v>0.73340000000000005</v>
      </c>
      <c r="F232" s="8">
        <v>0.81316999999999995</v>
      </c>
      <c r="G232" s="13">
        <f>stats_auc_gdsc1_TCELLS_RIGHTJOIN_3042[[#This Row],[AVG_AUC_LEUK]]/stats_auc_gdsc1_TCELLS_RIGHTJOIN_3042[[#This Row],[AVG_AUC_SOLIDTUMORS_x]]</f>
        <v>0.90190243122594305</v>
      </c>
      <c r="H232" s="8">
        <v>-5.00868</v>
      </c>
      <c r="I232" s="20">
        <v>1E-4</v>
      </c>
      <c r="J232" s="26">
        <v>0.67779999999999996</v>
      </c>
      <c r="K232" s="26">
        <v>0.65776000000000001</v>
      </c>
      <c r="L232" s="26">
        <v>0.72789000000000004</v>
      </c>
      <c r="M232" s="26">
        <v>0.85094000000000003</v>
      </c>
      <c r="N232" s="26">
        <v>0.79605999999999999</v>
      </c>
      <c r="O232" s="26">
        <v>0.63668999999999998</v>
      </c>
      <c r="P232" s="26">
        <v>0.68505000000000005</v>
      </c>
      <c r="R232" s="26">
        <v>0.69677</v>
      </c>
      <c r="S232" s="26">
        <v>0.76966999999999997</v>
      </c>
      <c r="T232" s="26">
        <v>0.74160999999999999</v>
      </c>
      <c r="U232" s="26">
        <v>0.75727999999999995</v>
      </c>
      <c r="V232" s="26">
        <v>0.72904999999999998</v>
      </c>
      <c r="W232" s="26">
        <v>0.67557999999999996</v>
      </c>
      <c r="X232" s="26">
        <v>0.72996000000000005</v>
      </c>
      <c r="Y232" s="26">
        <v>0.80408999999999997</v>
      </c>
      <c r="Z232" s="27">
        <v>0.68366000000000005</v>
      </c>
      <c r="AA232" s="8">
        <v>-8.6129999999999998E-2</v>
      </c>
      <c r="AB232" s="8">
        <v>0.72702999999999995</v>
      </c>
      <c r="AC232" s="8">
        <v>0.81316999999999995</v>
      </c>
      <c r="AD232" s="13">
        <f xml:space="preserve"> stats_auc_gdsc1_TCELLS_RIGHTJOIN_3042[[#This Row],[AVG_AUC_LYMPH]]/stats_auc_gdsc1_TCELLS_RIGHTJOIN_3042[[#This Row],[AVG_AUC_SOLIDTUMORS_y]]</f>
        <v>0.89406889088382502</v>
      </c>
      <c r="AE232" s="8">
        <v>-3.3921000000000001</v>
      </c>
      <c r="AF232" s="20">
        <v>0.72702999999999995</v>
      </c>
      <c r="AG232" s="1">
        <v>0.84802</v>
      </c>
      <c r="AH232" s="1">
        <v>0.73570000000000002</v>
      </c>
      <c r="AI232" s="1">
        <v>0.69608000000000003</v>
      </c>
      <c r="AJ232" s="1">
        <v>0.71477999999999997</v>
      </c>
      <c r="AK232" s="1">
        <v>0.70611999999999997</v>
      </c>
      <c r="AL232" s="1">
        <v>0.63568999999999998</v>
      </c>
      <c r="AM232" s="1">
        <v>0.85433999999999999</v>
      </c>
      <c r="AN232" s="1">
        <v>0.74653999999999998</v>
      </c>
      <c r="AO232"/>
      <c r="AP232"/>
      <c r="AQ232"/>
      <c r="AR232"/>
      <c r="AS232"/>
      <c r="AT232"/>
    </row>
    <row r="233" spans="1:46">
      <c r="A233" s="17" t="s">
        <v>1229</v>
      </c>
      <c r="B233" s="6" t="s">
        <v>114</v>
      </c>
      <c r="C233" s="17" t="s">
        <v>1487</v>
      </c>
      <c r="D233" s="8">
        <v>-0.28793000000000002</v>
      </c>
      <c r="E233" s="8">
        <v>0.43955</v>
      </c>
      <c r="F233" s="8">
        <v>0.72748000000000002</v>
      </c>
      <c r="G233" s="13">
        <f>stats_auc_gdsc1_TCELLS_RIGHTJOIN_3042[[#This Row],[AVG_AUC_LEUK]]/stats_auc_gdsc1_TCELLS_RIGHTJOIN_3042[[#This Row],[AVG_AUC_SOLIDTUMORS_x]]</f>
        <v>0.60420905042063011</v>
      </c>
      <c r="H233" s="8">
        <v>-6.2494300000000003</v>
      </c>
      <c r="I233" s="20">
        <v>1.0000000000000001E-5</v>
      </c>
      <c r="J233" s="26">
        <v>0.31189</v>
      </c>
      <c r="K233" s="26">
        <v>0.40949000000000002</v>
      </c>
      <c r="L233" s="26">
        <v>0.41985</v>
      </c>
      <c r="M233" s="26">
        <v>0.46888999999999997</v>
      </c>
      <c r="O233" s="26">
        <v>0.27506000000000003</v>
      </c>
      <c r="P233" s="26">
        <v>0.40442</v>
      </c>
      <c r="R233" s="26">
        <v>0.43865999999999999</v>
      </c>
      <c r="S233" s="26">
        <v>0.98450000000000004</v>
      </c>
      <c r="T233" s="26">
        <v>0.57648999999999995</v>
      </c>
      <c r="V233" s="26">
        <v>0.44590000000000002</v>
      </c>
      <c r="W233" s="26">
        <v>0.39262999999999998</v>
      </c>
      <c r="X233" s="26">
        <v>0.48164000000000001</v>
      </c>
      <c r="Y233" s="26">
        <v>0.24060000000000001</v>
      </c>
      <c r="Z233" s="27">
        <v>0.41854000000000002</v>
      </c>
      <c r="AA233" s="8">
        <v>-8.6470000000000005E-2</v>
      </c>
      <c r="AB233" s="8">
        <v>0.64100999999999997</v>
      </c>
      <c r="AC233" s="8">
        <v>0.72748000000000002</v>
      </c>
      <c r="AD233" s="13">
        <f xml:space="preserve"> stats_auc_gdsc1_TCELLS_RIGHTJOIN_3042[[#This Row],[AVG_AUC_LYMPH]]/stats_auc_gdsc1_TCELLS_RIGHTJOIN_3042[[#This Row],[AVG_AUC_SOLIDTUMORS_y]]</f>
        <v>0.88113762577665355</v>
      </c>
      <c r="AE233" s="8">
        <v>-1.66018</v>
      </c>
      <c r="AF233" s="20">
        <v>0.64100999999999997</v>
      </c>
      <c r="AG233" s="1">
        <v>0.32477</v>
      </c>
      <c r="AH233" s="1">
        <v>0.77275000000000005</v>
      </c>
      <c r="AI233" s="1">
        <v>0.72492000000000001</v>
      </c>
      <c r="AJ233" s="1">
        <v>0.61467000000000005</v>
      </c>
      <c r="AK233" s="1">
        <v>0.54649000000000003</v>
      </c>
      <c r="AL233" s="1">
        <v>0.41108</v>
      </c>
      <c r="AM233" s="1">
        <v>0.78827000000000003</v>
      </c>
      <c r="AN233" s="1">
        <v>0.62887999999999999</v>
      </c>
      <c r="AO233"/>
      <c r="AP233"/>
      <c r="AQ233"/>
      <c r="AR233"/>
      <c r="AS233"/>
      <c r="AT233"/>
    </row>
    <row r="234" spans="1:46">
      <c r="A234" s="17" t="s">
        <v>1481</v>
      </c>
      <c r="B234" s="6" t="s">
        <v>114</v>
      </c>
      <c r="C234" s="17" t="s">
        <v>1337</v>
      </c>
      <c r="D234" s="8">
        <v>-0.22242999999999999</v>
      </c>
      <c r="E234" s="8">
        <v>0.56833</v>
      </c>
      <c r="F234" s="8">
        <v>0.79076000000000002</v>
      </c>
      <c r="G234" s="13">
        <f>stats_auc_gdsc1_TCELLS_RIGHTJOIN_3042[[#This Row],[AVG_AUC_LEUK]]/stats_auc_gdsc1_TCELLS_RIGHTJOIN_3042[[#This Row],[AVG_AUC_SOLIDTUMORS_x]]</f>
        <v>0.71871364257170312</v>
      </c>
      <c r="H234" s="8">
        <v>-6.1007999999999996</v>
      </c>
      <c r="I234" s="20">
        <v>2.0000000000000002E-5</v>
      </c>
      <c r="J234" s="26">
        <v>0.46911999999999998</v>
      </c>
      <c r="K234" s="26">
        <v>0.55030999999999997</v>
      </c>
      <c r="L234" s="26">
        <v>0.43765999999999999</v>
      </c>
      <c r="M234" s="26">
        <v>0.67484</v>
      </c>
      <c r="O234" s="26">
        <v>0.45018999999999998</v>
      </c>
      <c r="P234" s="26">
        <v>0.59040999999999999</v>
      </c>
      <c r="R234" s="26">
        <v>0.55557999999999996</v>
      </c>
      <c r="S234" s="26">
        <v>0.98590999999999995</v>
      </c>
      <c r="T234" s="26">
        <v>0.61062000000000005</v>
      </c>
      <c r="V234" s="26">
        <v>0.55686000000000002</v>
      </c>
      <c r="W234" s="26">
        <v>0.54483999999999999</v>
      </c>
      <c r="X234" s="26">
        <v>0.63510999999999995</v>
      </c>
      <c r="Y234" s="26">
        <v>0.41892000000000001</v>
      </c>
      <c r="Z234" s="27">
        <v>0.54279999999999995</v>
      </c>
      <c r="AA234" s="8">
        <v>-5.0310000000000001E-2</v>
      </c>
      <c r="AB234" s="8">
        <v>0.74045000000000005</v>
      </c>
      <c r="AC234" s="8">
        <v>0.79076000000000002</v>
      </c>
      <c r="AD234" s="13">
        <f xml:space="preserve"> stats_auc_gdsc1_TCELLS_RIGHTJOIN_3042[[#This Row],[AVG_AUC_LYMPH]]/stats_auc_gdsc1_TCELLS_RIGHTJOIN_3042[[#This Row],[AVG_AUC_SOLIDTUMORS_y]]</f>
        <v>0.93637766199605443</v>
      </c>
      <c r="AE234" s="8">
        <v>-1.1957100000000001</v>
      </c>
      <c r="AF234" s="20">
        <v>0.74045000000000005</v>
      </c>
      <c r="AG234" s="1">
        <v>0.50178999999999996</v>
      </c>
      <c r="AH234" s="1">
        <v>0.84982000000000002</v>
      </c>
      <c r="AI234" s="1">
        <v>0.82065999999999995</v>
      </c>
      <c r="AJ234" s="1">
        <v>0.70294000000000001</v>
      </c>
      <c r="AK234" s="1">
        <v>0.71613000000000004</v>
      </c>
      <c r="AL234" s="1">
        <v>0.57081000000000004</v>
      </c>
      <c r="AM234" s="1">
        <v>0.86353000000000002</v>
      </c>
      <c r="AN234" s="1">
        <v>0.65925999999999996</v>
      </c>
      <c r="AO234"/>
      <c r="AP234"/>
      <c r="AQ234"/>
      <c r="AR234"/>
      <c r="AS234"/>
      <c r="AT234"/>
    </row>
    <row r="235" spans="1:46">
      <c r="A235" s="17" t="s">
        <v>327</v>
      </c>
      <c r="B235" s="6" t="s">
        <v>114</v>
      </c>
      <c r="C235" s="17" t="s">
        <v>328</v>
      </c>
      <c r="D235" s="8">
        <v>-0.38241999999999998</v>
      </c>
      <c r="E235" s="8">
        <v>0.50868000000000002</v>
      </c>
      <c r="F235" s="8">
        <v>0.8911</v>
      </c>
      <c r="G235" s="13">
        <f>stats_auc_gdsc1_TCELLS_RIGHTJOIN_3042[[#This Row],[AVG_AUC_LEUK]]/stats_auc_gdsc1_TCELLS_RIGHTJOIN_3042[[#This Row],[AVG_AUC_SOLIDTUMORS_x]]</f>
        <v>0.5708450230052744</v>
      </c>
      <c r="H235" s="8">
        <v>-9.9526900000000005</v>
      </c>
      <c r="I235" s="20">
        <v>0</v>
      </c>
      <c r="J235" s="26">
        <v>0.47915000000000002</v>
      </c>
      <c r="K235" s="26">
        <v>0.57725000000000004</v>
      </c>
      <c r="L235" s="26">
        <v>0.42702000000000001</v>
      </c>
      <c r="M235" s="26">
        <v>0.87792000000000003</v>
      </c>
      <c r="N235" s="26">
        <v>0.62646000000000002</v>
      </c>
      <c r="O235" s="26">
        <v>0.31418000000000001</v>
      </c>
      <c r="P235" s="26">
        <v>0.26141999999999999</v>
      </c>
      <c r="R235" s="26">
        <v>0.47566999999999998</v>
      </c>
      <c r="S235" s="26">
        <v>0.54579</v>
      </c>
      <c r="T235" s="26">
        <v>0.46931</v>
      </c>
      <c r="V235" s="26">
        <v>0.73651999999999995</v>
      </c>
      <c r="W235" s="26">
        <v>0.49080000000000001</v>
      </c>
      <c r="X235" s="26">
        <v>0.51049</v>
      </c>
      <c r="Y235" s="26">
        <v>0.38453999999999999</v>
      </c>
      <c r="Z235" s="27">
        <v>0.57096999999999998</v>
      </c>
      <c r="AA235" s="8">
        <v>-0.11724</v>
      </c>
      <c r="AB235" s="8">
        <v>0.77385999999999999</v>
      </c>
      <c r="AC235" s="8">
        <v>0.8911</v>
      </c>
      <c r="AD235" s="13">
        <f xml:space="preserve"> stats_auc_gdsc1_TCELLS_RIGHTJOIN_3042[[#This Row],[AVG_AUC_LYMPH]]/stats_auc_gdsc1_TCELLS_RIGHTJOIN_3042[[#This Row],[AVG_AUC_SOLIDTUMORS_y]]</f>
        <v>0.86843227471664231</v>
      </c>
      <c r="AE235" s="8">
        <v>-2.0320399999999998</v>
      </c>
      <c r="AF235" s="20">
        <v>0.77385999999999999</v>
      </c>
      <c r="AG235" s="1">
        <v>0.39132</v>
      </c>
      <c r="AH235" s="1">
        <v>0.81332000000000004</v>
      </c>
      <c r="AI235" s="1">
        <v>0.61346999999999996</v>
      </c>
      <c r="AJ235" s="1">
        <v>0.83613999999999999</v>
      </c>
      <c r="AK235" s="1">
        <v>0.9103</v>
      </c>
      <c r="AL235" s="1">
        <v>0.52968000000000004</v>
      </c>
      <c r="AM235" s="1">
        <v>0.94633</v>
      </c>
      <c r="AN235" s="1">
        <v>0.76778000000000002</v>
      </c>
      <c r="AO235"/>
      <c r="AP235"/>
      <c r="AQ235"/>
      <c r="AR235"/>
      <c r="AS235"/>
      <c r="AT235"/>
    </row>
    <row r="236" spans="1:46">
      <c r="A236" s="17" t="s">
        <v>22</v>
      </c>
      <c r="B236" s="6" t="s">
        <v>22</v>
      </c>
      <c r="C236" s="17" t="s">
        <v>136</v>
      </c>
      <c r="D236" s="8">
        <v>2.1299999999999999E-2</v>
      </c>
      <c r="E236" s="8">
        <v>0.98462000000000005</v>
      </c>
      <c r="F236" s="8">
        <v>0.96333000000000002</v>
      </c>
      <c r="G236" s="13">
        <f>stats_auc_gdsc1_TCELLS_RIGHTJOIN_3042[[#This Row],[AVG_AUC_LEUK]]/stats_auc_gdsc1_TCELLS_RIGHTJOIN_3042[[#This Row],[AVG_AUC_SOLIDTUMORS_x]]</f>
        <v>1.0221004224928114</v>
      </c>
      <c r="H236" s="8">
        <v>10.05214</v>
      </c>
      <c r="I236" s="20">
        <v>0</v>
      </c>
      <c r="J236" s="26">
        <v>0.97180999999999995</v>
      </c>
      <c r="K236" s="26">
        <v>0.98902000000000001</v>
      </c>
      <c r="L236" s="26">
        <v>0.98802999999999996</v>
      </c>
      <c r="M236" s="26">
        <v>0.99365999999999999</v>
      </c>
      <c r="N236" s="26">
        <v>0.99307999999999996</v>
      </c>
      <c r="O236" s="26">
        <v>0.98329</v>
      </c>
      <c r="P236" s="26">
        <v>0.97972999999999999</v>
      </c>
      <c r="R236" s="26">
        <v>0.9909</v>
      </c>
      <c r="S236" s="26">
        <v>0.99021999999999999</v>
      </c>
      <c r="T236" s="26">
        <v>0.97460999999999998</v>
      </c>
      <c r="U236" s="26">
        <v>0.99190999999999996</v>
      </c>
      <c r="V236" s="26">
        <v>0.99283999999999994</v>
      </c>
      <c r="W236" s="26">
        <v>0.97987999999999997</v>
      </c>
      <c r="X236" s="26">
        <v>0.97733999999999999</v>
      </c>
      <c r="Y236" s="26">
        <v>0.98280000000000001</v>
      </c>
      <c r="Z236" s="27">
        <v>0.99067000000000005</v>
      </c>
      <c r="AA236" s="8">
        <v>1.6000000000000001E-3</v>
      </c>
      <c r="AB236" s="8">
        <v>0.96492</v>
      </c>
      <c r="AC236" s="8">
        <v>0.96333000000000002</v>
      </c>
      <c r="AD236" s="13">
        <f xml:space="preserve"> stats_auc_gdsc1_TCELLS_RIGHTJOIN_3042[[#This Row],[AVG_AUC_LYMPH]]/stats_auc_gdsc1_TCELLS_RIGHTJOIN_3042[[#This Row],[AVG_AUC_SOLIDTUMORS_y]]</f>
        <v>1.0016505247423002</v>
      </c>
      <c r="AE236" s="8">
        <v>0.35215000000000002</v>
      </c>
      <c r="AF236" s="20">
        <v>0.96492</v>
      </c>
      <c r="AG236" s="1">
        <v>0.96880999999999995</v>
      </c>
      <c r="AH236" s="1">
        <v>0.96540000000000004</v>
      </c>
      <c r="AI236" s="1">
        <v>0.95362999999999998</v>
      </c>
      <c r="AJ236" s="1">
        <v>0.96187999999999996</v>
      </c>
      <c r="AK236" s="1">
        <v>0.98345000000000005</v>
      </c>
      <c r="AL236" s="1">
        <v>0.95174000000000003</v>
      </c>
      <c r="AM236" s="1">
        <v>0.97763999999999995</v>
      </c>
      <c r="AN236" s="1">
        <v>0.9607</v>
      </c>
      <c r="AO236"/>
      <c r="AP236"/>
      <c r="AQ236"/>
      <c r="AR236"/>
      <c r="AS236"/>
      <c r="AT236"/>
    </row>
    <row r="237" spans="1:46">
      <c r="A237" s="17" t="s">
        <v>110</v>
      </c>
      <c r="B237" s="6" t="s">
        <v>90</v>
      </c>
      <c r="C237" s="17" t="s">
        <v>111</v>
      </c>
      <c r="D237" s="8">
        <v>2.1139999999999999E-2</v>
      </c>
      <c r="E237" s="8">
        <v>0.98238000000000003</v>
      </c>
      <c r="F237" s="8">
        <v>0.96123999999999998</v>
      </c>
      <c r="G237" s="13">
        <f>stats_auc_gdsc1_TCELLS_RIGHTJOIN_3042[[#This Row],[AVG_AUC_LEUK]]/stats_auc_gdsc1_TCELLS_RIGHTJOIN_3042[[#This Row],[AVG_AUC_SOLIDTUMORS_x]]</f>
        <v>1.0219924264491698</v>
      </c>
      <c r="H237" s="8">
        <v>9.5633999999999997</v>
      </c>
      <c r="I237" s="20">
        <v>0</v>
      </c>
      <c r="J237" s="26">
        <v>0.96609</v>
      </c>
      <c r="K237" s="26">
        <v>0.98165999999999998</v>
      </c>
      <c r="L237" s="26">
        <v>0.97821999999999998</v>
      </c>
      <c r="M237" s="26">
        <v>0.98609000000000002</v>
      </c>
      <c r="N237" s="26">
        <v>0.99089000000000005</v>
      </c>
      <c r="O237" s="26">
        <v>0.99068000000000001</v>
      </c>
      <c r="P237" s="26">
        <v>0.9839</v>
      </c>
      <c r="R237" s="26">
        <v>0.99239999999999995</v>
      </c>
      <c r="S237" s="26">
        <v>0.98797000000000001</v>
      </c>
      <c r="T237" s="26">
        <v>0.97319</v>
      </c>
      <c r="U237" s="26">
        <v>0.99165000000000003</v>
      </c>
      <c r="V237" s="26">
        <v>0.98323000000000005</v>
      </c>
      <c r="W237" s="26">
        <v>0.97350999999999999</v>
      </c>
      <c r="X237" s="26">
        <v>0.97526999999999997</v>
      </c>
      <c r="Y237" s="26">
        <v>0.96847000000000005</v>
      </c>
      <c r="Z237" s="27">
        <v>0.98709000000000002</v>
      </c>
      <c r="AA237" s="8">
        <v>-3.98E-3</v>
      </c>
      <c r="AB237" s="8">
        <v>0.95726</v>
      </c>
      <c r="AC237" s="8">
        <v>0.96123999999999998</v>
      </c>
      <c r="AD237" s="13">
        <f xml:space="preserve"> stats_auc_gdsc1_TCELLS_RIGHTJOIN_3042[[#This Row],[AVG_AUC_LYMPH]]/stats_auc_gdsc1_TCELLS_RIGHTJOIN_3042[[#This Row],[AVG_AUC_SOLIDTUMORS_y]]</f>
        <v>0.99585951479339185</v>
      </c>
      <c r="AE237" s="8">
        <v>-0.45728999999999997</v>
      </c>
      <c r="AF237" s="20">
        <v>0.95726</v>
      </c>
      <c r="AG237" s="1">
        <v>0.99016000000000004</v>
      </c>
      <c r="AH237" s="1">
        <v>0.96313000000000004</v>
      </c>
      <c r="AI237" s="1">
        <v>0.94169000000000003</v>
      </c>
      <c r="AJ237" s="1">
        <v>0.97502999999999995</v>
      </c>
      <c r="AK237" s="1">
        <v>0.95847000000000004</v>
      </c>
      <c r="AL237" s="1">
        <v>0.91410999999999998</v>
      </c>
      <c r="AM237" s="1">
        <v>0.98231999999999997</v>
      </c>
      <c r="AN237" s="1">
        <v>0.96606000000000003</v>
      </c>
      <c r="AO237"/>
      <c r="AP237"/>
      <c r="AQ237"/>
      <c r="AR237"/>
      <c r="AS237"/>
      <c r="AT237"/>
    </row>
    <row r="238" spans="1:46">
      <c r="A238" s="17" t="s">
        <v>845</v>
      </c>
      <c r="B238" s="6" t="s">
        <v>19</v>
      </c>
      <c r="C238" s="17" t="s">
        <v>846</v>
      </c>
      <c r="D238" s="8">
        <v>4.666E-2</v>
      </c>
      <c r="E238" s="8">
        <v>0.71343999999999996</v>
      </c>
      <c r="F238" s="8">
        <v>0.66676999999999997</v>
      </c>
      <c r="G238" s="13">
        <f>stats_auc_gdsc1_TCELLS_RIGHTJOIN_3042[[#This Row],[AVG_AUC_LEUK]]/stats_auc_gdsc1_TCELLS_RIGHTJOIN_3042[[#This Row],[AVG_AUC_SOLIDTUMORS_x]]</f>
        <v>1.0699941509066095</v>
      </c>
      <c r="H238" s="8">
        <v>2.5046599999999999</v>
      </c>
      <c r="I238" s="20">
        <v>2.2710000000000001E-2</v>
      </c>
      <c r="J238" s="26">
        <v>0.72048000000000001</v>
      </c>
      <c r="K238" s="26">
        <v>0.69337000000000004</v>
      </c>
      <c r="L238" s="26">
        <v>0.57047000000000003</v>
      </c>
      <c r="M238" s="26">
        <v>0.84684999999999999</v>
      </c>
      <c r="N238" s="26">
        <v>0.79515000000000002</v>
      </c>
      <c r="O238" s="26">
        <v>0.70169999999999999</v>
      </c>
      <c r="R238" s="26">
        <v>0.72609999999999997</v>
      </c>
      <c r="S238" s="26">
        <v>0.65688000000000002</v>
      </c>
      <c r="T238" s="26">
        <v>0.73331999999999997</v>
      </c>
      <c r="V238" s="26">
        <v>0.78149999999999997</v>
      </c>
      <c r="W238" s="26">
        <v>0.68296999999999997</v>
      </c>
      <c r="X238" s="26">
        <v>0.77859999999999996</v>
      </c>
      <c r="Y238" s="26">
        <v>0.70448</v>
      </c>
      <c r="Z238" s="27">
        <v>0.6613</v>
      </c>
      <c r="AA238" s="8">
        <v>9.9349999999999994E-2</v>
      </c>
      <c r="AB238" s="8">
        <v>0.76612000000000002</v>
      </c>
      <c r="AC238" s="8">
        <v>0.66676999999999997</v>
      </c>
      <c r="AD238" s="13">
        <f xml:space="preserve"> stats_auc_gdsc1_TCELLS_RIGHTJOIN_3042[[#This Row],[AVG_AUC_LYMPH]]/stats_auc_gdsc1_TCELLS_RIGHTJOIN_3042[[#This Row],[AVG_AUC_SOLIDTUMORS_y]]</f>
        <v>1.1490019047047708</v>
      </c>
      <c r="AE238" s="8">
        <v>2.9495200000000001</v>
      </c>
      <c r="AF238" s="20">
        <v>0.76612000000000002</v>
      </c>
      <c r="AG238" s="1">
        <v>0.64839999999999998</v>
      </c>
      <c r="AH238" s="1">
        <v>0.94244000000000006</v>
      </c>
      <c r="AI238" s="1">
        <v>0.78412000000000004</v>
      </c>
      <c r="AJ238" s="1">
        <v>0.72796000000000005</v>
      </c>
      <c r="AK238" s="1">
        <v>0.71435000000000004</v>
      </c>
      <c r="AL238" s="1">
        <v>0.66293000000000002</v>
      </c>
      <c r="AM238" s="1">
        <v>0.75866999999999996</v>
      </c>
      <c r="AN238" s="1">
        <v>0.77239999999999998</v>
      </c>
      <c r="AO238"/>
      <c r="AP238"/>
      <c r="AQ238"/>
      <c r="AR238"/>
      <c r="AS238"/>
      <c r="AT238"/>
    </row>
    <row r="239" spans="1:46">
      <c r="A239" s="17" t="s">
        <v>433</v>
      </c>
      <c r="B239" s="6" t="s">
        <v>114</v>
      </c>
      <c r="C239" s="17" t="s">
        <v>434</v>
      </c>
      <c r="D239" s="8">
        <v>1.0789999999999999E-2</v>
      </c>
      <c r="E239" s="8">
        <v>0.97982000000000002</v>
      </c>
      <c r="F239" s="8">
        <v>0.96902999999999995</v>
      </c>
      <c r="G239" s="13">
        <f>stats_auc_gdsc1_TCELLS_RIGHTJOIN_3042[[#This Row],[AVG_AUC_LEUK]]/stats_auc_gdsc1_TCELLS_RIGHTJOIN_3042[[#This Row],[AVG_AUC_SOLIDTUMORS_x]]</f>
        <v>1.0111348461863927</v>
      </c>
      <c r="H239" s="8">
        <v>3.3844799999999999</v>
      </c>
      <c r="I239" s="20">
        <v>3.3800000000000002E-3</v>
      </c>
      <c r="J239" s="26">
        <v>0.97150000000000003</v>
      </c>
      <c r="K239" s="26">
        <v>0.96014999999999995</v>
      </c>
      <c r="L239" s="26">
        <v>0.98341000000000001</v>
      </c>
      <c r="N239" s="26">
        <v>0.98704999999999998</v>
      </c>
      <c r="O239" s="26">
        <v>0.99045000000000005</v>
      </c>
      <c r="P239" s="26">
        <v>0.98187000000000002</v>
      </c>
      <c r="R239" s="26">
        <v>0.98889000000000005</v>
      </c>
      <c r="S239" s="26">
        <v>0.98694999999999999</v>
      </c>
      <c r="T239" s="26">
        <v>0.98831999999999998</v>
      </c>
      <c r="U239" s="26">
        <v>0.99099999999999999</v>
      </c>
      <c r="V239" s="26">
        <v>0.98094000000000003</v>
      </c>
      <c r="W239" s="26">
        <v>0.98358000000000001</v>
      </c>
      <c r="X239" s="26">
        <v>0.96945000000000003</v>
      </c>
      <c r="Y239" s="26">
        <v>0.94759000000000004</v>
      </c>
      <c r="Z239" s="27">
        <v>0.99007999999999996</v>
      </c>
      <c r="AA239" s="8">
        <v>7.1700000000000002E-3</v>
      </c>
      <c r="AB239" s="8">
        <v>0.97619999999999996</v>
      </c>
      <c r="AC239" s="8">
        <v>0.96902999999999995</v>
      </c>
      <c r="AD239" s="13">
        <f xml:space="preserve"> stats_auc_gdsc1_TCELLS_RIGHTJOIN_3042[[#This Row],[AVG_AUC_LYMPH]]/stats_auc_gdsc1_TCELLS_RIGHTJOIN_3042[[#This Row],[AVG_AUC_SOLIDTUMORS_y]]</f>
        <v>1.0073991517290486</v>
      </c>
      <c r="AE239" s="8">
        <v>0.92828999999999995</v>
      </c>
      <c r="AF239" s="20">
        <v>0.97619999999999996</v>
      </c>
      <c r="AG239" s="1">
        <v>0.97592999999999996</v>
      </c>
      <c r="AH239" s="1">
        <v>0.98790999999999995</v>
      </c>
      <c r="AI239" s="1">
        <v>0.95269999999999999</v>
      </c>
      <c r="AJ239" s="1">
        <v>0.98665999999999998</v>
      </c>
      <c r="AK239" s="1">
        <v>0.99131999999999998</v>
      </c>
      <c r="AL239" s="1">
        <v>0.95135999999999998</v>
      </c>
      <c r="AN239" s="1">
        <v>0.98723000000000005</v>
      </c>
      <c r="AO239"/>
      <c r="AP239"/>
      <c r="AQ239"/>
      <c r="AR239"/>
      <c r="AS239"/>
      <c r="AT239"/>
    </row>
    <row r="240" spans="1:46">
      <c r="A240" s="17" t="s">
        <v>761</v>
      </c>
      <c r="B240" s="6" t="s">
        <v>176</v>
      </c>
      <c r="C240" s="17" t="s">
        <v>762</v>
      </c>
      <c r="D240" s="8">
        <v>-0.13164000000000001</v>
      </c>
      <c r="E240" s="8">
        <v>0.80349999999999999</v>
      </c>
      <c r="F240" s="8">
        <v>0.93513999999999997</v>
      </c>
      <c r="G240" s="13">
        <f>stats_auc_gdsc1_TCELLS_RIGHTJOIN_3042[[#This Row],[AVG_AUC_LEUK]]/stats_auc_gdsc1_TCELLS_RIGHTJOIN_3042[[#This Row],[AVG_AUC_SOLIDTUMORS_x]]</f>
        <v>0.85922963406548758</v>
      </c>
      <c r="H240" s="8">
        <v>-4.6956300000000004</v>
      </c>
      <c r="I240" s="20">
        <v>3.3E-4</v>
      </c>
      <c r="J240" s="26">
        <v>0.55123</v>
      </c>
      <c r="K240" s="26">
        <v>0.78224000000000005</v>
      </c>
      <c r="L240" s="26">
        <v>0.67573000000000005</v>
      </c>
      <c r="M240" s="26">
        <v>0.98292000000000002</v>
      </c>
      <c r="N240" s="26">
        <v>0.84157000000000004</v>
      </c>
      <c r="O240" s="26">
        <v>0.82364000000000004</v>
      </c>
      <c r="R240" s="26">
        <v>0.80249999999999999</v>
      </c>
      <c r="S240" s="26">
        <v>0.78956999999999999</v>
      </c>
      <c r="T240" s="26">
        <v>0.74551000000000001</v>
      </c>
      <c r="V240" s="26">
        <v>0.85138999999999998</v>
      </c>
      <c r="W240" s="26">
        <v>0.70416000000000001</v>
      </c>
      <c r="X240" s="26">
        <v>0.96691000000000005</v>
      </c>
      <c r="Y240" s="26">
        <v>0.87894000000000005</v>
      </c>
      <c r="Z240" s="27">
        <v>0.81589</v>
      </c>
      <c r="AA240" s="8">
        <v>-1.472E-2</v>
      </c>
      <c r="AB240" s="8">
        <v>0.92042999999999997</v>
      </c>
      <c r="AC240" s="8">
        <v>0.93513999999999997</v>
      </c>
      <c r="AD240" s="13">
        <f xml:space="preserve"> stats_auc_gdsc1_TCELLS_RIGHTJOIN_3042[[#This Row],[AVG_AUC_LYMPH]]/stats_auc_gdsc1_TCELLS_RIGHTJOIN_3042[[#This Row],[AVG_AUC_SOLIDTUMORS_y]]</f>
        <v>0.98426973501293924</v>
      </c>
      <c r="AE240" s="8">
        <v>-0.76368999999999998</v>
      </c>
      <c r="AF240" s="20">
        <v>0.92042999999999997</v>
      </c>
      <c r="AG240" s="1">
        <v>0.84031</v>
      </c>
      <c r="AH240" s="1">
        <v>0.97848000000000002</v>
      </c>
      <c r="AI240" s="1">
        <v>0.87046999999999997</v>
      </c>
      <c r="AJ240" s="1">
        <v>0.99065999999999999</v>
      </c>
      <c r="AK240" s="1">
        <v>0.92142999999999997</v>
      </c>
      <c r="AL240" s="1">
        <v>0.92223999999999995</v>
      </c>
      <c r="AM240" s="1">
        <v>0.90542</v>
      </c>
      <c r="AN240" s="1">
        <v>0.85429999999999995</v>
      </c>
      <c r="AO240"/>
      <c r="AP240"/>
      <c r="AQ240"/>
      <c r="AR240"/>
      <c r="AS240"/>
      <c r="AT240"/>
    </row>
    <row r="241" spans="1:46">
      <c r="A241" s="17" t="s">
        <v>1547</v>
      </c>
      <c r="B241" s="6" t="s">
        <v>58</v>
      </c>
      <c r="C241" s="17" t="s">
        <v>1548</v>
      </c>
      <c r="D241" s="8">
        <v>-6.8790000000000004E-2</v>
      </c>
      <c r="E241" s="8">
        <v>0.57945999999999998</v>
      </c>
      <c r="F241" s="8">
        <v>0.64824999999999999</v>
      </c>
      <c r="G241" s="13">
        <f>stats_auc_gdsc1_TCELLS_RIGHTJOIN_3042[[#This Row],[AVG_AUC_LEUK]]/stats_auc_gdsc1_TCELLS_RIGHTJOIN_3042[[#This Row],[AVG_AUC_SOLIDTUMORS_x]]</f>
        <v>0.89388353258773623</v>
      </c>
      <c r="H241" s="8">
        <v>-1.39246</v>
      </c>
      <c r="I241" s="20">
        <v>0.18409</v>
      </c>
      <c r="J241" s="26">
        <v>0.55279</v>
      </c>
      <c r="K241" s="26">
        <v>0.31023000000000001</v>
      </c>
      <c r="L241" s="26">
        <v>0.40114</v>
      </c>
      <c r="M241" s="26">
        <v>0.91505999999999998</v>
      </c>
      <c r="O241" s="26">
        <v>0.59113000000000004</v>
      </c>
      <c r="R241" s="26">
        <v>0.51615</v>
      </c>
      <c r="S241" s="26">
        <v>0.94723999999999997</v>
      </c>
      <c r="T241" s="26">
        <v>0.40493000000000001</v>
      </c>
      <c r="V241" s="26">
        <v>0.44152000000000002</v>
      </c>
      <c r="W241" s="26">
        <v>0.63543000000000005</v>
      </c>
      <c r="X241" s="26">
        <v>0.58118999999999998</v>
      </c>
      <c r="Y241" s="26">
        <v>0.59501999999999999</v>
      </c>
      <c r="Z241" s="27">
        <v>0.58045999999999998</v>
      </c>
      <c r="AA241" s="8">
        <v>-6.0290000000000003E-2</v>
      </c>
      <c r="AB241" s="8">
        <v>0.58796000000000004</v>
      </c>
      <c r="AC241" s="8">
        <v>0.64824999999999999</v>
      </c>
      <c r="AD241" s="13">
        <f xml:space="preserve"> stats_auc_gdsc1_TCELLS_RIGHTJOIN_3042[[#This Row],[AVG_AUC_LYMPH]]/stats_auc_gdsc1_TCELLS_RIGHTJOIN_3042[[#This Row],[AVG_AUC_SOLIDTUMORS_y]]</f>
        <v>0.90699575780948716</v>
      </c>
      <c r="AE241" s="8">
        <v>-1.6432500000000001</v>
      </c>
      <c r="AF241" s="20">
        <v>0.58796000000000004</v>
      </c>
      <c r="AG241" s="1">
        <v>0.64009000000000005</v>
      </c>
      <c r="AH241" s="1">
        <v>0.62544999999999995</v>
      </c>
      <c r="AI241" s="1">
        <v>0.55962000000000001</v>
      </c>
      <c r="AJ241" s="1">
        <v>0.61136000000000001</v>
      </c>
      <c r="AK241" s="1">
        <v>0.66859000000000002</v>
      </c>
      <c r="AL241" s="1">
        <v>0.56589</v>
      </c>
      <c r="AM241" s="1">
        <v>0.67576000000000003</v>
      </c>
      <c r="AN241" s="1">
        <v>0.40908</v>
      </c>
      <c r="AO241"/>
      <c r="AP241"/>
      <c r="AQ241"/>
      <c r="AR241"/>
      <c r="AS241"/>
      <c r="AT241"/>
    </row>
    <row r="242" spans="1:46">
      <c r="A242" s="17" t="s">
        <v>1434</v>
      </c>
      <c r="B242" s="6" t="s">
        <v>58</v>
      </c>
      <c r="C242" s="17" t="s">
        <v>1422</v>
      </c>
      <c r="D242" s="8">
        <v>-2.63E-2</v>
      </c>
      <c r="E242" s="8">
        <v>0.80145999999999995</v>
      </c>
      <c r="F242" s="8">
        <v>0.82776000000000005</v>
      </c>
      <c r="G242" s="13">
        <f>stats_auc_gdsc1_TCELLS_RIGHTJOIN_3042[[#This Row],[AVG_AUC_LEUK]]/stats_auc_gdsc1_TCELLS_RIGHTJOIN_3042[[#This Row],[AVG_AUC_SOLIDTUMORS_x]]</f>
        <v>0.96822750555716619</v>
      </c>
      <c r="H242" s="8">
        <v>-0.72145000000000004</v>
      </c>
      <c r="I242" s="20">
        <v>0.48296</v>
      </c>
      <c r="J242" s="26">
        <v>0.63621000000000005</v>
      </c>
      <c r="K242" s="26">
        <v>0.66268000000000005</v>
      </c>
      <c r="L242" s="26">
        <v>0.83904000000000001</v>
      </c>
      <c r="M242" s="26">
        <v>0.98797999999999997</v>
      </c>
      <c r="O242" s="26">
        <v>0.85158</v>
      </c>
      <c r="R242" s="26">
        <v>0.66984999999999995</v>
      </c>
      <c r="S242" s="26">
        <v>0.98748999999999998</v>
      </c>
      <c r="T242" s="26">
        <v>0.70777999999999996</v>
      </c>
      <c r="V242" s="26">
        <v>0.74241999999999997</v>
      </c>
      <c r="W242" s="26">
        <v>0.87104999999999999</v>
      </c>
      <c r="Y242" s="26">
        <v>0.98411999999999999</v>
      </c>
      <c r="Z242" s="27">
        <v>0.74882000000000004</v>
      </c>
      <c r="AA242" s="8">
        <v>-2.358E-2</v>
      </c>
      <c r="AB242" s="8">
        <v>0.80418000000000001</v>
      </c>
      <c r="AC242" s="8">
        <v>0.82776000000000005</v>
      </c>
      <c r="AD242" s="13">
        <f xml:space="preserve"> stats_auc_gdsc1_TCELLS_RIGHTJOIN_3042[[#This Row],[AVG_AUC_LYMPH]]/stats_auc_gdsc1_TCELLS_RIGHTJOIN_3042[[#This Row],[AVG_AUC_SOLIDTUMORS_y]]</f>
        <v>0.97151348216874456</v>
      </c>
      <c r="AE242" s="8">
        <v>-1.05379</v>
      </c>
      <c r="AF242" s="20">
        <v>0.80418000000000001</v>
      </c>
      <c r="AG242" s="1">
        <v>0.72997999999999996</v>
      </c>
      <c r="AH242" s="1">
        <v>0.86845000000000006</v>
      </c>
      <c r="AI242" s="1">
        <v>0.76122999999999996</v>
      </c>
      <c r="AJ242" s="1">
        <v>0.80610000000000004</v>
      </c>
      <c r="AK242" s="1">
        <v>0.80893999999999999</v>
      </c>
      <c r="AL242" s="1">
        <v>0.79069999999999996</v>
      </c>
      <c r="AM242" s="1">
        <v>0.87300999999999995</v>
      </c>
      <c r="AN242" s="1">
        <v>0.72082999999999997</v>
      </c>
      <c r="AO242"/>
      <c r="AP242"/>
      <c r="AQ242"/>
      <c r="AR242"/>
      <c r="AS242"/>
      <c r="AT242"/>
    </row>
    <row r="243" spans="1:46">
      <c r="A243" s="17" t="s">
        <v>395</v>
      </c>
      <c r="B243" s="6" t="s">
        <v>26</v>
      </c>
      <c r="C243" s="17" t="s">
        <v>396</v>
      </c>
      <c r="D243" s="8">
        <v>-0.17058999999999999</v>
      </c>
      <c r="E243" s="8">
        <v>0.37067</v>
      </c>
      <c r="F243" s="8">
        <v>0.54127000000000003</v>
      </c>
      <c r="G243" s="13">
        <f>stats_auc_gdsc1_TCELLS_RIGHTJOIN_3042[[#This Row],[AVG_AUC_LEUK]]/stats_auc_gdsc1_TCELLS_RIGHTJOIN_3042[[#This Row],[AVG_AUC_SOLIDTUMORS_x]]</f>
        <v>0.6848153416963807</v>
      </c>
      <c r="H243" s="8">
        <v>-2.5210699999999999</v>
      </c>
      <c r="I243" s="20">
        <v>2.3650000000000001E-2</v>
      </c>
      <c r="J243" s="26">
        <v>9.0550000000000005E-2</v>
      </c>
      <c r="K243" s="26">
        <v>0.30132999999999999</v>
      </c>
      <c r="L243" s="26">
        <v>0.21751999999999999</v>
      </c>
      <c r="M243" s="26">
        <v>0.95279999999999998</v>
      </c>
      <c r="N243" s="26">
        <v>0.29187999999999997</v>
      </c>
      <c r="O243" s="26">
        <v>0.41349000000000002</v>
      </c>
      <c r="R243" s="26">
        <v>0.34084999999999999</v>
      </c>
      <c r="S243" s="26">
        <v>0.25528000000000001</v>
      </c>
      <c r="T243" s="26">
        <v>0.42884</v>
      </c>
      <c r="V243" s="26">
        <v>0.45084999999999997</v>
      </c>
      <c r="W243" s="26">
        <v>0.29952000000000001</v>
      </c>
      <c r="X243" s="26">
        <v>0.12898000000000001</v>
      </c>
      <c r="Y243" s="26">
        <v>0.2437</v>
      </c>
      <c r="Z243" s="27">
        <v>0.18794</v>
      </c>
      <c r="AA243" s="8">
        <v>-0.25874000000000003</v>
      </c>
      <c r="AB243" s="8">
        <v>0.28253</v>
      </c>
      <c r="AC243" s="8">
        <v>0.54127000000000003</v>
      </c>
      <c r="AD243" s="13">
        <f xml:space="preserve"> stats_auc_gdsc1_TCELLS_RIGHTJOIN_3042[[#This Row],[AVG_AUC_LYMPH]]/stats_auc_gdsc1_TCELLS_RIGHTJOIN_3042[[#This Row],[AVG_AUC_SOLIDTUMORS_y]]</f>
        <v>0.52197609326214267</v>
      </c>
      <c r="AE243" s="8">
        <v>-3.3575200000000001</v>
      </c>
      <c r="AF243" s="20">
        <v>0.28253</v>
      </c>
      <c r="AG243" s="1">
        <v>0.95655000000000001</v>
      </c>
      <c r="AH243" s="1">
        <v>0.51727999999999996</v>
      </c>
      <c r="AI243" s="1">
        <v>0.50658999999999998</v>
      </c>
      <c r="AJ243" s="1">
        <v>0.46555000000000002</v>
      </c>
      <c r="AK243" s="1">
        <v>9.7640000000000005E-2</v>
      </c>
      <c r="AL243" s="1">
        <v>0.14071</v>
      </c>
      <c r="AM243" s="1">
        <v>0.14859</v>
      </c>
      <c r="AN243" s="1">
        <v>0.1013</v>
      </c>
      <c r="AO243"/>
      <c r="AP243"/>
      <c r="AQ243"/>
      <c r="AR243"/>
      <c r="AS243"/>
      <c r="AT243"/>
    </row>
    <row r="244" spans="1:46">
      <c r="A244" s="17" t="s">
        <v>22</v>
      </c>
      <c r="B244" s="6" t="s">
        <v>22</v>
      </c>
      <c r="C244" s="17" t="s">
        <v>444</v>
      </c>
      <c r="D244" s="8">
        <v>-4.2100000000000002E-3</v>
      </c>
      <c r="E244" s="8">
        <v>0.93969000000000003</v>
      </c>
      <c r="F244" s="8">
        <v>0.94389999999999996</v>
      </c>
      <c r="G244" s="13">
        <f>stats_auc_gdsc1_TCELLS_RIGHTJOIN_3042[[#This Row],[AVG_AUC_LEUK]]/stats_auc_gdsc1_TCELLS_RIGHTJOIN_3042[[#This Row],[AVG_AUC_SOLIDTUMORS_x]]</f>
        <v>0.99553978175654212</v>
      </c>
      <c r="H244" s="8">
        <v>-0.37082999999999999</v>
      </c>
      <c r="I244" s="20">
        <v>0.71548999999999996</v>
      </c>
      <c r="J244" s="26">
        <v>0.95587</v>
      </c>
      <c r="K244" s="26">
        <v>0.95940999999999999</v>
      </c>
      <c r="L244" s="26">
        <v>0.96855999999999998</v>
      </c>
      <c r="N244" s="26">
        <v>0.89405999999999997</v>
      </c>
      <c r="O244" s="26">
        <v>0.94598000000000004</v>
      </c>
      <c r="P244" s="26">
        <v>0.95050000000000001</v>
      </c>
      <c r="Q244" s="26">
        <v>0.79503999999999997</v>
      </c>
      <c r="R244" s="26">
        <v>0.94011999999999996</v>
      </c>
      <c r="S244" s="26">
        <v>0.94442000000000004</v>
      </c>
      <c r="T244" s="26">
        <v>0.98602000000000001</v>
      </c>
      <c r="U244" s="26">
        <v>0.89202000000000004</v>
      </c>
      <c r="V244" s="26">
        <v>0.96821000000000002</v>
      </c>
      <c r="W244" s="26">
        <v>0.95653999999999995</v>
      </c>
      <c r="X244" s="26">
        <v>0.98536000000000001</v>
      </c>
      <c r="Y244" s="26">
        <v>0.91422999999999999</v>
      </c>
      <c r="Z244" s="27">
        <v>0.97931000000000001</v>
      </c>
      <c r="AA244" s="8">
        <v>1.3480000000000001E-2</v>
      </c>
      <c r="AB244" s="8">
        <v>0.95738000000000001</v>
      </c>
      <c r="AC244" s="8">
        <v>0.94389999999999996</v>
      </c>
      <c r="AD244" s="13">
        <f xml:space="preserve"> stats_auc_gdsc1_TCELLS_RIGHTJOIN_3042[[#This Row],[AVG_AUC_LYMPH]]/stats_auc_gdsc1_TCELLS_RIGHTJOIN_3042[[#This Row],[AVG_AUC_SOLIDTUMORS_y]]</f>
        <v>1.0142811738531625</v>
      </c>
      <c r="AE244" s="8">
        <v>1.0737300000000001</v>
      </c>
      <c r="AF244" s="20">
        <v>0.95738000000000001</v>
      </c>
      <c r="AG244" s="1">
        <v>0.93913999999999997</v>
      </c>
      <c r="AH244" s="1">
        <v>0.96457999999999999</v>
      </c>
      <c r="AI244" s="1">
        <v>0.91981999999999997</v>
      </c>
      <c r="AJ244" s="1">
        <v>0.98414000000000001</v>
      </c>
      <c r="AK244" s="1">
        <v>0.98956</v>
      </c>
      <c r="AL244" s="1">
        <v>0.92015999999999998</v>
      </c>
      <c r="AN244" s="1">
        <v>0.96604000000000001</v>
      </c>
      <c r="AO244"/>
      <c r="AP244"/>
      <c r="AQ244"/>
      <c r="AR244"/>
      <c r="AS244"/>
      <c r="AT244"/>
    </row>
    <row r="245" spans="1:46">
      <c r="A245" s="17" t="s">
        <v>286</v>
      </c>
      <c r="B245" s="6" t="s">
        <v>103</v>
      </c>
      <c r="C245" s="17" t="s">
        <v>287</v>
      </c>
      <c r="D245" s="8">
        <v>1.18E-2</v>
      </c>
      <c r="E245" s="8">
        <v>0.95823999999999998</v>
      </c>
      <c r="F245" s="8">
        <v>0.94643999999999995</v>
      </c>
      <c r="G245" s="13">
        <f>stats_auc_gdsc1_TCELLS_RIGHTJOIN_3042[[#This Row],[AVG_AUC_LEUK]]/stats_auc_gdsc1_TCELLS_RIGHTJOIN_3042[[#This Row],[AVG_AUC_SOLIDTUMORS_x]]</f>
        <v>1.0124677739740502</v>
      </c>
      <c r="H245" s="8">
        <v>1.85659</v>
      </c>
      <c r="I245" s="20">
        <v>8.0070000000000002E-2</v>
      </c>
      <c r="J245" s="26">
        <v>0.94504999999999995</v>
      </c>
      <c r="K245" s="26">
        <v>0.98494999999999999</v>
      </c>
      <c r="L245" s="26">
        <v>0.94152000000000002</v>
      </c>
      <c r="M245" s="26">
        <v>0.97457000000000005</v>
      </c>
      <c r="N245" s="26">
        <v>0.98001000000000005</v>
      </c>
      <c r="O245" s="26">
        <v>0.96765999999999996</v>
      </c>
      <c r="P245" s="26">
        <v>0.89663000000000004</v>
      </c>
      <c r="R245" s="26">
        <v>0.94420000000000004</v>
      </c>
      <c r="S245" s="26">
        <v>0.94879000000000002</v>
      </c>
      <c r="T245" s="26">
        <v>0.97384000000000004</v>
      </c>
      <c r="U245" s="26">
        <v>0.98021999999999998</v>
      </c>
      <c r="V245" s="26">
        <v>0.98875999999999997</v>
      </c>
      <c r="W245" s="26">
        <v>0.96741999999999995</v>
      </c>
      <c r="X245" s="26">
        <v>0.95657000000000003</v>
      </c>
      <c r="Y245" s="26">
        <v>0.95157000000000003</v>
      </c>
      <c r="Z245" s="27">
        <v>0.97706000000000004</v>
      </c>
      <c r="AA245" s="8">
        <v>6.28E-3</v>
      </c>
      <c r="AB245" s="8">
        <v>0.95272000000000001</v>
      </c>
      <c r="AC245" s="8">
        <v>0.94643999999999995</v>
      </c>
      <c r="AD245" s="13">
        <f xml:space="preserve"> stats_auc_gdsc1_TCELLS_RIGHTJOIN_3042[[#This Row],[AVG_AUC_LYMPH]]/stats_auc_gdsc1_TCELLS_RIGHTJOIN_3042[[#This Row],[AVG_AUC_SOLIDTUMORS_y]]</f>
        <v>1.00663539157263</v>
      </c>
      <c r="AE245" s="8">
        <v>0.53886999999999996</v>
      </c>
      <c r="AF245" s="20">
        <v>0.95272000000000001</v>
      </c>
      <c r="AG245" s="1">
        <v>0.91122000000000003</v>
      </c>
      <c r="AH245" s="1">
        <v>0.95948</v>
      </c>
      <c r="AI245" s="1">
        <v>0.91683999999999999</v>
      </c>
      <c r="AJ245" s="1">
        <v>0.94750000000000001</v>
      </c>
      <c r="AK245" s="1">
        <v>0.99131999999999998</v>
      </c>
      <c r="AL245" s="1">
        <v>0.92135</v>
      </c>
      <c r="AM245" s="1">
        <v>0.99297999999999997</v>
      </c>
      <c r="AN245" s="1">
        <v>0.93959999999999999</v>
      </c>
      <c r="AO245"/>
      <c r="AP245"/>
      <c r="AQ245"/>
      <c r="AR245"/>
      <c r="AS245"/>
      <c r="AT245"/>
    </row>
    <row r="246" spans="1:46">
      <c r="A246" s="17" t="s">
        <v>312</v>
      </c>
      <c r="B246" s="6" t="s">
        <v>176</v>
      </c>
      <c r="C246" s="17" t="s">
        <v>313</v>
      </c>
      <c r="D246" s="8">
        <v>-0.15312000000000001</v>
      </c>
      <c r="E246" s="8">
        <v>0.77488000000000001</v>
      </c>
      <c r="F246" s="8">
        <v>0.92800000000000005</v>
      </c>
      <c r="G246" s="13">
        <f>stats_auc_gdsc1_TCELLS_RIGHTJOIN_3042[[#This Row],[AVG_AUC_LEUK]]/stats_auc_gdsc1_TCELLS_RIGHTJOIN_3042[[#This Row],[AVG_AUC_SOLIDTUMORS_x]]</f>
        <v>0.83499999999999996</v>
      </c>
      <c r="H246" s="8">
        <v>-4.74193</v>
      </c>
      <c r="I246" s="20">
        <v>2.5999999999999998E-4</v>
      </c>
      <c r="J246" s="26">
        <v>0.86516000000000004</v>
      </c>
      <c r="K246" s="26">
        <v>0.85363999999999995</v>
      </c>
      <c r="L246" s="26">
        <v>0.43884000000000001</v>
      </c>
      <c r="M246" s="26">
        <v>0.96672000000000002</v>
      </c>
      <c r="N246" s="26">
        <v>0.89139000000000002</v>
      </c>
      <c r="O246" s="26">
        <v>0.73660000000000003</v>
      </c>
      <c r="P246" s="26">
        <v>0.64285999999999999</v>
      </c>
      <c r="R246" s="26">
        <v>0.87168999999999996</v>
      </c>
      <c r="S246" s="26">
        <v>0.86906000000000005</v>
      </c>
      <c r="T246" s="26">
        <v>0.71111000000000002</v>
      </c>
      <c r="V246" s="26">
        <v>0.88290000000000002</v>
      </c>
      <c r="W246" s="26">
        <v>0.72914999999999996</v>
      </c>
      <c r="X246" s="26">
        <v>0.66949000000000003</v>
      </c>
      <c r="Y246" s="26">
        <v>0.73029999999999995</v>
      </c>
      <c r="Z246" s="27">
        <v>0.72911999999999999</v>
      </c>
      <c r="AA246" s="8">
        <v>-0.17444000000000001</v>
      </c>
      <c r="AB246" s="8">
        <v>0.75356000000000001</v>
      </c>
      <c r="AC246" s="8">
        <v>0.92800000000000005</v>
      </c>
      <c r="AD246" s="13">
        <f xml:space="preserve"> stats_auc_gdsc1_TCELLS_RIGHTJOIN_3042[[#This Row],[AVG_AUC_LYMPH]]/stats_auc_gdsc1_TCELLS_RIGHTJOIN_3042[[#This Row],[AVG_AUC_SOLIDTUMORS_y]]</f>
        <v>0.81202586206896543</v>
      </c>
      <c r="AE246" s="8">
        <v>-2.9581599999999999</v>
      </c>
      <c r="AF246" s="20">
        <v>0.75356000000000001</v>
      </c>
      <c r="AG246" s="1">
        <v>0.81001000000000001</v>
      </c>
      <c r="AH246" s="1">
        <v>0.96714999999999995</v>
      </c>
      <c r="AI246" s="1">
        <v>0.81811999999999996</v>
      </c>
      <c r="AJ246" s="1">
        <v>0.64776</v>
      </c>
      <c r="AK246" s="1">
        <v>0.59482000000000002</v>
      </c>
      <c r="AL246" s="1">
        <v>0.57979999999999998</v>
      </c>
      <c r="AM246" s="1">
        <v>0.74243999999999999</v>
      </c>
      <c r="AN246" s="1">
        <v>0.92484</v>
      </c>
      <c r="AO246"/>
      <c r="AP246"/>
      <c r="AQ246"/>
      <c r="AR246"/>
      <c r="AS246"/>
      <c r="AT246"/>
    </row>
    <row r="247" spans="1:46">
      <c r="A247" s="17" t="s">
        <v>290</v>
      </c>
      <c r="B247" s="6" t="s">
        <v>19</v>
      </c>
      <c r="C247" s="17" t="s">
        <v>291</v>
      </c>
      <c r="D247" s="8">
        <v>-0.29133999999999999</v>
      </c>
      <c r="E247" s="8">
        <v>0.58957000000000004</v>
      </c>
      <c r="F247" s="8">
        <v>0.88090999999999997</v>
      </c>
      <c r="G247" s="13">
        <f>stats_auc_gdsc1_TCELLS_RIGHTJOIN_3042[[#This Row],[AVG_AUC_LEUK]]/stats_auc_gdsc1_TCELLS_RIGHTJOIN_3042[[#This Row],[AVG_AUC_SOLIDTUMORS_x]]</f>
        <v>0.66927381911886574</v>
      </c>
      <c r="H247" s="8">
        <v>-4.2679200000000002</v>
      </c>
      <c r="I247" s="20">
        <v>6.6E-4</v>
      </c>
      <c r="J247" s="26">
        <v>0.75044</v>
      </c>
      <c r="K247" s="26">
        <v>0.20157</v>
      </c>
      <c r="L247" s="26">
        <v>0.73414999999999997</v>
      </c>
      <c r="M247" s="26">
        <v>0.96638000000000002</v>
      </c>
      <c r="N247" s="26">
        <v>0.41442000000000001</v>
      </c>
      <c r="O247" s="26">
        <v>0.22384999999999999</v>
      </c>
      <c r="P247" s="26">
        <v>0.87566999999999995</v>
      </c>
      <c r="R247" s="26">
        <v>0.45610000000000001</v>
      </c>
      <c r="S247" s="26">
        <v>0.77756999999999998</v>
      </c>
      <c r="T247" s="26">
        <v>0.43564000000000003</v>
      </c>
      <c r="V247" s="26">
        <v>0.17338000000000001</v>
      </c>
      <c r="W247" s="26">
        <v>0.27622000000000002</v>
      </c>
      <c r="X247" s="26">
        <v>0.89575000000000005</v>
      </c>
      <c r="Y247" s="26">
        <v>0.73973999999999995</v>
      </c>
      <c r="Z247" s="27">
        <v>0.70062999999999998</v>
      </c>
      <c r="AA247" s="8">
        <v>-9.672E-2</v>
      </c>
      <c r="AB247" s="8">
        <v>0.78419000000000005</v>
      </c>
      <c r="AC247" s="8">
        <v>0.88090999999999997</v>
      </c>
      <c r="AD247" s="13">
        <f xml:space="preserve"> stats_auc_gdsc1_TCELLS_RIGHTJOIN_3042[[#This Row],[AVG_AUC_LYMPH]]/stats_auc_gdsc1_TCELLS_RIGHTJOIN_3042[[#This Row],[AVG_AUC_SOLIDTUMORS_y]]</f>
        <v>0.89020444767342866</v>
      </c>
      <c r="AE247" s="8">
        <v>-0.95187999999999995</v>
      </c>
      <c r="AF247" s="20">
        <v>0.78419000000000005</v>
      </c>
      <c r="AG247" s="1">
        <v>0.81154999999999999</v>
      </c>
      <c r="AH247" s="1">
        <v>0.96601999999999999</v>
      </c>
      <c r="AI247" s="1">
        <v>0.75060000000000004</v>
      </c>
      <c r="AJ247" s="1">
        <v>0.77286999999999995</v>
      </c>
      <c r="AK247" s="1">
        <v>0.91715999999999998</v>
      </c>
      <c r="AL247" s="1">
        <v>0.21029999999999999</v>
      </c>
      <c r="AM247" s="1">
        <v>0.88666</v>
      </c>
      <c r="AN247" s="1">
        <v>0.98572000000000004</v>
      </c>
      <c r="AO247"/>
      <c r="AP247"/>
      <c r="AQ247"/>
      <c r="AR247"/>
      <c r="AS247"/>
      <c r="AT247"/>
    </row>
    <row r="248" spans="1:46">
      <c r="A248" s="17" t="s">
        <v>178</v>
      </c>
      <c r="B248" s="6" t="s">
        <v>19</v>
      </c>
      <c r="C248" s="17" t="s">
        <v>179</v>
      </c>
      <c r="D248" s="8">
        <v>-5.9330000000000001E-2</v>
      </c>
      <c r="E248" s="8">
        <v>0.70257000000000003</v>
      </c>
      <c r="F248" s="8">
        <v>0.76190000000000002</v>
      </c>
      <c r="G248" s="13">
        <f>stats_auc_gdsc1_TCELLS_RIGHTJOIN_3042[[#This Row],[AVG_AUC_LEUK]]/stats_auc_gdsc1_TCELLS_RIGHTJOIN_3042[[#This Row],[AVG_AUC_SOLIDTUMORS_x]]</f>
        <v>0.92212888830555195</v>
      </c>
      <c r="H248" s="8">
        <v>-1.7130000000000001</v>
      </c>
      <c r="I248" s="20">
        <v>0.10802</v>
      </c>
      <c r="J248" s="26">
        <v>0.66669</v>
      </c>
      <c r="K248" s="26">
        <v>0.73282000000000003</v>
      </c>
      <c r="L248" s="26">
        <v>0.53176999999999996</v>
      </c>
      <c r="N248" s="26">
        <v>0.84606999999999999</v>
      </c>
      <c r="O248" s="26">
        <v>0.68584000000000001</v>
      </c>
      <c r="P248" s="26">
        <v>0.62404000000000004</v>
      </c>
      <c r="Q248" s="26">
        <v>0.48303000000000001</v>
      </c>
      <c r="R248" s="26">
        <v>0.98785999999999996</v>
      </c>
      <c r="S248" s="26">
        <v>0.86468</v>
      </c>
      <c r="T248" s="26">
        <v>0.79201999999999995</v>
      </c>
      <c r="U248" s="26">
        <v>0.56903999999999999</v>
      </c>
      <c r="V248" s="26">
        <v>0.67481999999999998</v>
      </c>
      <c r="W248" s="26">
        <v>0.74082000000000003</v>
      </c>
      <c r="Z248" s="27">
        <v>0.63029000000000002</v>
      </c>
      <c r="AA248" s="8">
        <v>-0.11729000000000001</v>
      </c>
      <c r="AB248" s="8">
        <v>0.64461000000000002</v>
      </c>
      <c r="AC248" s="8">
        <v>0.76190000000000002</v>
      </c>
      <c r="AD248" s="13">
        <f xml:space="preserve"> stats_auc_gdsc1_TCELLS_RIGHTJOIN_3042[[#This Row],[AVG_AUC_LYMPH]]/stats_auc_gdsc1_TCELLS_RIGHTJOIN_3042[[#This Row],[AVG_AUC_SOLIDTUMORS_y]]</f>
        <v>0.84605591284945536</v>
      </c>
      <c r="AE248" s="8">
        <v>-2.3678699999999999</v>
      </c>
      <c r="AF248" s="20">
        <v>0.64461000000000002</v>
      </c>
      <c r="AG248" s="1">
        <v>0.70881000000000005</v>
      </c>
      <c r="AH248" s="1">
        <v>0.66107000000000005</v>
      </c>
      <c r="AI248" s="1">
        <v>0.72668999999999995</v>
      </c>
      <c r="AJ248" s="1">
        <v>0.63558000000000003</v>
      </c>
      <c r="AK248" s="1">
        <v>0.54637000000000002</v>
      </c>
      <c r="AL248" s="1">
        <v>0.48133999999999999</v>
      </c>
      <c r="AN248" s="1">
        <v>0.81664000000000003</v>
      </c>
      <c r="AO248"/>
      <c r="AP248"/>
      <c r="AQ248"/>
      <c r="AR248"/>
      <c r="AS248"/>
      <c r="AT248"/>
    </row>
    <row r="249" spans="1:46">
      <c r="A249" s="17" t="s">
        <v>157</v>
      </c>
      <c r="B249" s="6" t="s">
        <v>129</v>
      </c>
      <c r="C249" s="17" t="s">
        <v>158</v>
      </c>
      <c r="D249" s="8">
        <v>-0.10416</v>
      </c>
      <c r="E249" s="8">
        <v>0.83560999999999996</v>
      </c>
      <c r="F249" s="8">
        <v>0.93976999999999999</v>
      </c>
      <c r="G249" s="13">
        <f>stats_auc_gdsc1_TCELLS_RIGHTJOIN_3042[[#This Row],[AVG_AUC_LEUK]]/stats_auc_gdsc1_TCELLS_RIGHTJOIN_3042[[#This Row],[AVG_AUC_SOLIDTUMORS_x]]</f>
        <v>0.88916437000542681</v>
      </c>
      <c r="H249" s="8">
        <v>-3.3204899999999999</v>
      </c>
      <c r="I249" s="20">
        <v>4.5999999999999999E-3</v>
      </c>
      <c r="J249" s="26">
        <v>0.85804000000000002</v>
      </c>
      <c r="K249" s="26">
        <v>0.85909999999999997</v>
      </c>
      <c r="L249" s="26">
        <v>0.87348999999999999</v>
      </c>
      <c r="M249" s="26">
        <v>0.94138999999999995</v>
      </c>
      <c r="N249" s="26">
        <v>0.94881000000000004</v>
      </c>
      <c r="O249" s="26">
        <v>0.72211999999999998</v>
      </c>
      <c r="P249" s="26">
        <v>0.81791999999999998</v>
      </c>
      <c r="R249" s="26">
        <v>0.85440000000000005</v>
      </c>
      <c r="S249" s="26">
        <v>0.95560999999999996</v>
      </c>
      <c r="T249" s="26">
        <v>0.81428</v>
      </c>
      <c r="V249" s="26">
        <v>0.88680000000000003</v>
      </c>
      <c r="W249" s="26">
        <v>0.78132999999999997</v>
      </c>
      <c r="X249" s="26">
        <v>0.90668000000000004</v>
      </c>
      <c r="Y249" s="26">
        <v>0.43478</v>
      </c>
      <c r="Z249" s="27">
        <v>0.91973000000000005</v>
      </c>
      <c r="AA249" s="8">
        <v>-0.17169999999999999</v>
      </c>
      <c r="AB249" s="8">
        <v>0.76807000000000003</v>
      </c>
      <c r="AC249" s="8">
        <v>0.93976999999999999</v>
      </c>
      <c r="AD249" s="13">
        <f xml:space="preserve"> stats_auc_gdsc1_TCELLS_RIGHTJOIN_3042[[#This Row],[AVG_AUC_LYMPH]]/stats_auc_gdsc1_TCELLS_RIGHTJOIN_3042[[#This Row],[AVG_AUC_SOLIDTUMORS_y]]</f>
        <v>0.81729572129350803</v>
      </c>
      <c r="AE249" s="8">
        <v>-1.7841199999999999</v>
      </c>
      <c r="AF249" s="20">
        <v>0.76807000000000003</v>
      </c>
      <c r="AG249" s="1">
        <v>0.79527999999999999</v>
      </c>
      <c r="AH249" s="1">
        <v>0.88166999999999995</v>
      </c>
      <c r="AI249" s="1">
        <v>0.75407999999999997</v>
      </c>
      <c r="AJ249" s="1">
        <v>0.83145999999999998</v>
      </c>
      <c r="AK249" s="1">
        <v>0.79144000000000003</v>
      </c>
      <c r="AL249" s="1">
        <v>0.21884999999999999</v>
      </c>
      <c r="AM249" s="1">
        <v>0.99199999999999999</v>
      </c>
      <c r="AN249" s="1">
        <v>0.90700999999999998</v>
      </c>
      <c r="AO249"/>
      <c r="AP249"/>
      <c r="AQ249"/>
      <c r="AR249"/>
      <c r="AS249"/>
      <c r="AT249"/>
    </row>
    <row r="250" spans="1:46">
      <c r="A250" s="17" t="s">
        <v>128</v>
      </c>
      <c r="B250" s="6" t="s">
        <v>129</v>
      </c>
      <c r="C250" s="17" t="s">
        <v>770</v>
      </c>
      <c r="D250" s="8">
        <v>-7.6859999999999998E-2</v>
      </c>
      <c r="E250" s="8">
        <v>0.80225000000000002</v>
      </c>
      <c r="F250" s="8">
        <v>0.87910999999999995</v>
      </c>
      <c r="G250" s="13">
        <f>stats_auc_gdsc1_TCELLS_RIGHTJOIN_3042[[#This Row],[AVG_AUC_LEUK]]/stats_auc_gdsc1_TCELLS_RIGHTJOIN_3042[[#This Row],[AVG_AUC_SOLIDTUMORS_x]]</f>
        <v>0.91257066806201736</v>
      </c>
      <c r="H250" s="8">
        <v>-1.9416</v>
      </c>
      <c r="I250" s="20">
        <v>6.8589999999999998E-2</v>
      </c>
      <c r="J250" s="26">
        <v>0.94418999999999997</v>
      </c>
      <c r="K250" s="26">
        <v>0.60482999999999998</v>
      </c>
      <c r="L250" s="26">
        <v>0.81144000000000005</v>
      </c>
      <c r="M250" s="26">
        <v>0.94698000000000004</v>
      </c>
      <c r="N250" s="26">
        <v>0.96286000000000005</v>
      </c>
      <c r="O250" s="26">
        <v>0.82894000000000001</v>
      </c>
      <c r="P250" s="26">
        <v>0.48604999999999998</v>
      </c>
      <c r="Q250" s="26">
        <v>0.56593000000000004</v>
      </c>
      <c r="R250" s="26">
        <v>0.98785000000000001</v>
      </c>
      <c r="S250" s="26">
        <v>0.85304999999999997</v>
      </c>
      <c r="T250" s="26">
        <v>0.86500999999999995</v>
      </c>
      <c r="U250" s="26">
        <v>0.84755000000000003</v>
      </c>
      <c r="V250" s="26">
        <v>0.76236999999999999</v>
      </c>
      <c r="W250" s="26">
        <v>0.70926</v>
      </c>
      <c r="X250" s="26">
        <v>0.89978999999999998</v>
      </c>
      <c r="Y250" s="26">
        <v>0.47416000000000003</v>
      </c>
      <c r="Z250" s="27">
        <v>0.96325000000000005</v>
      </c>
      <c r="AA250" s="8">
        <v>-0.11788</v>
      </c>
      <c r="AB250" s="8">
        <v>0.76122999999999996</v>
      </c>
      <c r="AC250" s="8">
        <v>0.87910999999999995</v>
      </c>
      <c r="AD250" s="13">
        <f xml:space="preserve"> stats_auc_gdsc1_TCELLS_RIGHTJOIN_3042[[#This Row],[AVG_AUC_LYMPH]]/stats_auc_gdsc1_TCELLS_RIGHTJOIN_3042[[#This Row],[AVG_AUC_SOLIDTUMORS_y]]</f>
        <v>0.86590984063427789</v>
      </c>
      <c r="AE250" s="8">
        <v>-1.0901700000000001</v>
      </c>
      <c r="AF250" s="20">
        <v>0.76122999999999996</v>
      </c>
      <c r="AG250" s="1">
        <v>0.92703000000000002</v>
      </c>
      <c r="AH250" s="1">
        <v>0.94869000000000003</v>
      </c>
      <c r="AI250" s="1">
        <v>0.61970999999999998</v>
      </c>
      <c r="AJ250" s="1">
        <v>0.74902000000000002</v>
      </c>
      <c r="AK250" s="1">
        <v>0.94191000000000003</v>
      </c>
      <c r="AL250" s="1">
        <v>0.18196000000000001</v>
      </c>
      <c r="AM250" s="1">
        <v>0.95652999999999999</v>
      </c>
      <c r="AN250" s="1">
        <v>0.93076999999999999</v>
      </c>
      <c r="AO250"/>
      <c r="AP250"/>
      <c r="AQ250"/>
      <c r="AR250"/>
      <c r="AS250"/>
      <c r="AT250"/>
    </row>
    <row r="251" spans="1:46">
      <c r="A251" s="17" t="s">
        <v>128</v>
      </c>
      <c r="B251" s="6" t="s">
        <v>129</v>
      </c>
      <c r="C251" s="17" t="s">
        <v>130</v>
      </c>
      <c r="D251" s="8">
        <v>-0.11176</v>
      </c>
      <c r="E251" s="8">
        <v>0.84367000000000003</v>
      </c>
      <c r="F251" s="8">
        <v>0.95543</v>
      </c>
      <c r="G251" s="13">
        <f>stats_auc_gdsc1_TCELLS_RIGHTJOIN_3042[[#This Row],[AVG_AUC_LEUK]]/stats_auc_gdsc1_TCELLS_RIGHTJOIN_3042[[#This Row],[AVG_AUC_SOLIDTUMORS_x]]</f>
        <v>0.88302649069005579</v>
      </c>
      <c r="H251" s="8">
        <v>-4.9363400000000004</v>
      </c>
      <c r="I251" s="20">
        <v>1.7000000000000001E-4</v>
      </c>
      <c r="J251" s="26">
        <v>0.68945000000000001</v>
      </c>
      <c r="K251" s="26">
        <v>0.76941000000000004</v>
      </c>
      <c r="L251" s="26">
        <v>0.91142000000000001</v>
      </c>
      <c r="M251" s="26">
        <v>0.98168</v>
      </c>
      <c r="N251" s="26">
        <v>0.91161000000000003</v>
      </c>
      <c r="O251" s="26">
        <v>0.74641000000000002</v>
      </c>
      <c r="P251" s="26">
        <v>0.86102999999999996</v>
      </c>
      <c r="R251" s="26">
        <v>0.69843999999999995</v>
      </c>
      <c r="S251" s="26">
        <v>0.89290000000000003</v>
      </c>
      <c r="T251" s="26">
        <v>0.90610999999999997</v>
      </c>
      <c r="V251" s="26">
        <v>0.91190000000000004</v>
      </c>
      <c r="W251" s="26">
        <v>0.93986000000000003</v>
      </c>
      <c r="X251" s="26">
        <v>0.83935000000000004</v>
      </c>
      <c r="Y251" s="26">
        <v>0.76698999999999995</v>
      </c>
      <c r="Z251" s="27">
        <v>0.89712999999999998</v>
      </c>
      <c r="AA251" s="8">
        <v>-0.10891000000000001</v>
      </c>
      <c r="AB251" s="8">
        <v>0.84650999999999998</v>
      </c>
      <c r="AC251" s="8">
        <v>0.95543</v>
      </c>
      <c r="AD251" s="13">
        <f xml:space="preserve"> stats_auc_gdsc1_TCELLS_RIGHTJOIN_3042[[#This Row],[AVG_AUC_LYMPH]]/stats_auc_gdsc1_TCELLS_RIGHTJOIN_3042[[#This Row],[AVG_AUC_SOLIDTUMORS_y]]</f>
        <v>0.88599897428383034</v>
      </c>
      <c r="AE251" s="8">
        <v>-1.1294299999999999</v>
      </c>
      <c r="AF251" s="20">
        <v>0.84650999999999998</v>
      </c>
      <c r="AG251" s="1">
        <v>0.77503</v>
      </c>
      <c r="AH251" s="1">
        <v>0.97946</v>
      </c>
      <c r="AI251" s="1">
        <v>0.91015999999999997</v>
      </c>
      <c r="AJ251" s="1">
        <v>0.86448999999999998</v>
      </c>
      <c r="AK251" s="1">
        <v>0.95911999999999997</v>
      </c>
      <c r="AL251" s="1">
        <v>0.27596999999999999</v>
      </c>
      <c r="AM251" s="1">
        <v>0.98492000000000002</v>
      </c>
      <c r="AN251" s="1">
        <v>0.95147000000000004</v>
      </c>
      <c r="AO251"/>
      <c r="AP251"/>
      <c r="AQ251"/>
      <c r="AR251"/>
      <c r="AS251"/>
      <c r="AT251"/>
    </row>
    <row r="252" spans="1:46">
      <c r="A252" s="17" t="s">
        <v>22</v>
      </c>
      <c r="B252" s="6" t="s">
        <v>22</v>
      </c>
      <c r="C252" s="17" t="s">
        <v>152</v>
      </c>
      <c r="D252" s="8">
        <v>-6.6879999999999995E-2</v>
      </c>
      <c r="E252" s="8">
        <v>0.90185000000000004</v>
      </c>
      <c r="F252" s="8">
        <v>0.96872999999999998</v>
      </c>
      <c r="G252" s="13">
        <f>stats_auc_gdsc1_TCELLS_RIGHTJOIN_3042[[#This Row],[AVG_AUC_LEUK]]/stats_auc_gdsc1_TCELLS_RIGHTJOIN_3042[[#This Row],[AVG_AUC_SOLIDTUMORS_x]]</f>
        <v>0.93096115532707779</v>
      </c>
      <c r="H252" s="8">
        <v>-3.0192800000000002</v>
      </c>
      <c r="I252" s="20">
        <v>9.1599999999999997E-3</v>
      </c>
      <c r="J252" s="26">
        <v>0.89315999999999995</v>
      </c>
      <c r="K252" s="26">
        <v>0.92479999999999996</v>
      </c>
      <c r="L252" s="26">
        <v>0.89737999999999996</v>
      </c>
      <c r="M252" s="26">
        <v>0.98765000000000003</v>
      </c>
      <c r="N252" s="26">
        <v>0.95340999999999998</v>
      </c>
      <c r="O252" s="26">
        <v>0.82889000000000002</v>
      </c>
      <c r="R252" s="26">
        <v>0.87007999999999996</v>
      </c>
      <c r="S252" s="26">
        <v>0.96025000000000005</v>
      </c>
      <c r="T252" s="26">
        <v>0.92649999999999999</v>
      </c>
      <c r="V252" s="26">
        <v>0.95960000000000001</v>
      </c>
      <c r="W252" s="26">
        <v>0.97597999999999996</v>
      </c>
      <c r="X252" s="26">
        <v>0.92156000000000005</v>
      </c>
      <c r="Y252" s="26">
        <v>0.95669000000000004</v>
      </c>
      <c r="Z252" s="27">
        <v>0.65066999999999997</v>
      </c>
      <c r="AA252" s="8">
        <v>4.1799999999999997E-3</v>
      </c>
      <c r="AB252" s="8">
        <v>0.97291000000000005</v>
      </c>
      <c r="AC252" s="8">
        <v>0.96872999999999998</v>
      </c>
      <c r="AD252" s="13">
        <f xml:space="preserve"> stats_auc_gdsc1_TCELLS_RIGHTJOIN_3042[[#This Row],[AVG_AUC_LYMPH]]/stats_auc_gdsc1_TCELLS_RIGHTJOIN_3042[[#This Row],[AVG_AUC_SOLIDTUMORS_y]]</f>
        <v>1.0043149277920578</v>
      </c>
      <c r="AE252" s="8">
        <v>0.83477999999999997</v>
      </c>
      <c r="AF252" s="20">
        <v>0.97291000000000005</v>
      </c>
      <c r="AG252" s="1">
        <v>0.82116999999999996</v>
      </c>
      <c r="AH252" s="1">
        <v>0.98945000000000005</v>
      </c>
      <c r="AI252" s="1">
        <v>0.95698000000000005</v>
      </c>
      <c r="AJ252" s="1">
        <v>0.96584999999999999</v>
      </c>
      <c r="AK252" s="1">
        <v>0.98070000000000002</v>
      </c>
      <c r="AL252" s="1">
        <v>0.97411000000000003</v>
      </c>
      <c r="AM252" s="1">
        <v>0.98524</v>
      </c>
      <c r="AN252" s="1">
        <v>0.95804</v>
      </c>
      <c r="AO252"/>
      <c r="AP252"/>
      <c r="AQ252"/>
      <c r="AR252"/>
      <c r="AS252"/>
      <c r="AT252"/>
    </row>
    <row r="253" spans="1:46">
      <c r="A253" s="17" t="s">
        <v>22</v>
      </c>
      <c r="B253" s="6" t="s">
        <v>22</v>
      </c>
      <c r="C253" s="17" t="s">
        <v>264</v>
      </c>
      <c r="D253" s="8">
        <v>-3.2799999999999999E-3</v>
      </c>
      <c r="E253" s="8">
        <v>0.96297999999999995</v>
      </c>
      <c r="F253" s="8">
        <v>0.96626000000000001</v>
      </c>
      <c r="G253" s="13">
        <f>stats_auc_gdsc1_TCELLS_RIGHTJOIN_3042[[#This Row],[AVG_AUC_LEUK]]/stats_auc_gdsc1_TCELLS_RIGHTJOIN_3042[[#This Row],[AVG_AUC_SOLIDTUMORS_x]]</f>
        <v>0.99660546850744103</v>
      </c>
      <c r="H253" s="8">
        <v>-0.53985000000000005</v>
      </c>
      <c r="I253" s="20">
        <v>0.59687000000000001</v>
      </c>
      <c r="J253" s="26">
        <v>0.96021999999999996</v>
      </c>
      <c r="K253" s="26">
        <v>0.92366999999999999</v>
      </c>
      <c r="L253" s="26">
        <v>0.98368999999999995</v>
      </c>
      <c r="N253" s="26">
        <v>0.99243000000000003</v>
      </c>
      <c r="O253" s="26">
        <v>0.99007000000000001</v>
      </c>
      <c r="P253" s="26">
        <v>0.97506999999999999</v>
      </c>
      <c r="Q253" s="26">
        <v>0.97101999999999999</v>
      </c>
      <c r="S253" s="26">
        <v>0.93862000000000001</v>
      </c>
      <c r="T253" s="26">
        <v>0.97840000000000005</v>
      </c>
      <c r="U253" s="26">
        <v>0.99075999999999997</v>
      </c>
      <c r="V253" s="26">
        <v>0.96404000000000001</v>
      </c>
      <c r="W253" s="26">
        <v>0.93608000000000002</v>
      </c>
      <c r="X253" s="26">
        <v>0.93010000000000004</v>
      </c>
      <c r="Y253" s="26">
        <v>0.93084</v>
      </c>
      <c r="Z253" s="27">
        <v>0.98341000000000001</v>
      </c>
      <c r="AA253" s="8">
        <v>-1.8749999999999999E-2</v>
      </c>
      <c r="AB253" s="8">
        <v>0.94750999999999996</v>
      </c>
      <c r="AC253" s="8">
        <v>0.96626000000000001</v>
      </c>
      <c r="AD253" s="13">
        <f xml:space="preserve"> stats_auc_gdsc1_TCELLS_RIGHTJOIN_3042[[#This Row],[AVG_AUC_LYMPH]]/stats_auc_gdsc1_TCELLS_RIGHTJOIN_3042[[#This Row],[AVG_AUC_SOLIDTUMORS_y]]</f>
        <v>0.98059528491296333</v>
      </c>
      <c r="AE253" s="8">
        <v>-1.2446900000000001</v>
      </c>
      <c r="AF253" s="20">
        <v>0.94750999999999996</v>
      </c>
      <c r="AG253" s="1">
        <v>0.95921000000000001</v>
      </c>
      <c r="AH253" s="1">
        <v>0.94755</v>
      </c>
      <c r="AI253" s="1">
        <v>0.93127000000000004</v>
      </c>
      <c r="AJ253" s="1">
        <v>0.99111000000000005</v>
      </c>
      <c r="AK253" s="1">
        <v>0.97568999999999995</v>
      </c>
      <c r="AL253" s="1">
        <v>0.88597000000000004</v>
      </c>
      <c r="AN253" s="1">
        <v>0.95347999999999999</v>
      </c>
      <c r="AO253"/>
      <c r="AP253"/>
      <c r="AQ253"/>
      <c r="AR253"/>
      <c r="AS253"/>
      <c r="AT253"/>
    </row>
    <row r="254" spans="1:46">
      <c r="A254" s="17" t="s">
        <v>22</v>
      </c>
      <c r="B254" s="6" t="s">
        <v>22</v>
      </c>
      <c r="C254" s="17" t="s">
        <v>776</v>
      </c>
      <c r="D254" s="8">
        <v>-2.546E-2</v>
      </c>
      <c r="E254" s="8">
        <v>0.88361999999999996</v>
      </c>
      <c r="F254" s="8">
        <v>0.90908999999999995</v>
      </c>
      <c r="G254" s="13">
        <f>stats_auc_gdsc1_TCELLS_RIGHTJOIN_3042[[#This Row],[AVG_AUC_LEUK]]/stats_auc_gdsc1_TCELLS_RIGHTJOIN_3042[[#This Row],[AVG_AUC_SOLIDTUMORS_x]]</f>
        <v>0.97198297198297201</v>
      </c>
      <c r="H254" s="8">
        <v>-1.0838099999999999</v>
      </c>
      <c r="I254" s="20">
        <v>0.29692000000000002</v>
      </c>
      <c r="J254" s="26">
        <v>0.9798</v>
      </c>
      <c r="K254" s="26">
        <v>0.96609</v>
      </c>
      <c r="L254" s="26">
        <v>0.82799999999999996</v>
      </c>
      <c r="M254" s="26">
        <v>0.84889000000000003</v>
      </c>
      <c r="O254" s="26">
        <v>0.81930999999999998</v>
      </c>
      <c r="R254" s="26">
        <v>0.73687999999999998</v>
      </c>
      <c r="S254" s="26">
        <v>0.98065000000000002</v>
      </c>
      <c r="T254" s="26">
        <v>0.83182999999999996</v>
      </c>
      <c r="V254" s="26">
        <v>0.98053999999999997</v>
      </c>
      <c r="W254" s="26">
        <v>0.76883000000000001</v>
      </c>
      <c r="X254" s="26">
        <v>0.95906000000000002</v>
      </c>
      <c r="Y254" s="26">
        <v>0.95411000000000001</v>
      </c>
      <c r="Z254" s="27">
        <v>0.81044000000000005</v>
      </c>
      <c r="AA254" s="8">
        <v>-2.8139999999999998E-2</v>
      </c>
      <c r="AB254" s="8">
        <v>0.88093999999999995</v>
      </c>
      <c r="AC254" s="8">
        <v>0.90908999999999995</v>
      </c>
      <c r="AD254" s="13">
        <f xml:space="preserve"> stats_auc_gdsc1_TCELLS_RIGHTJOIN_3042[[#This Row],[AVG_AUC_LYMPH]]/stats_auc_gdsc1_TCELLS_RIGHTJOIN_3042[[#This Row],[AVG_AUC_SOLIDTUMORS_y]]</f>
        <v>0.969034969034969</v>
      </c>
      <c r="AE254" s="8">
        <v>-0.99370999999999998</v>
      </c>
      <c r="AF254" s="20">
        <v>0.88093999999999995</v>
      </c>
      <c r="AG254" s="1">
        <v>0.90629999999999999</v>
      </c>
      <c r="AH254" s="1">
        <v>0.97221999999999997</v>
      </c>
      <c r="AI254" s="1">
        <v>0.94664999999999999</v>
      </c>
      <c r="AJ254" s="1">
        <v>0.89702000000000004</v>
      </c>
      <c r="AK254" s="1">
        <v>0.77952999999999995</v>
      </c>
      <c r="AL254" s="1">
        <v>0.91556999999999999</v>
      </c>
      <c r="AM254" s="1">
        <v>0.86587000000000003</v>
      </c>
      <c r="AN254" s="1">
        <v>0.78974</v>
      </c>
      <c r="AO254"/>
      <c r="AP254"/>
      <c r="AQ254"/>
      <c r="AR254"/>
      <c r="AS254"/>
      <c r="AT254"/>
    </row>
    <row r="255" spans="1:46">
      <c r="A255" s="17" t="s">
        <v>494</v>
      </c>
      <c r="B255" s="6" t="s">
        <v>19</v>
      </c>
      <c r="C255" s="17" t="s">
        <v>495</v>
      </c>
      <c r="D255" s="8">
        <v>1.99E-3</v>
      </c>
      <c r="E255" s="8">
        <v>0.94021999999999994</v>
      </c>
      <c r="F255" s="8">
        <v>0.93823000000000001</v>
      </c>
      <c r="G255" s="13">
        <f>stats_auc_gdsc1_TCELLS_RIGHTJOIN_3042[[#This Row],[AVG_AUC_LEUK]]/stats_auc_gdsc1_TCELLS_RIGHTJOIN_3042[[#This Row],[AVG_AUC_SOLIDTUMORS_x]]</f>
        <v>1.0021210151029065</v>
      </c>
      <c r="H255" s="8">
        <v>0.12469</v>
      </c>
      <c r="I255" s="20">
        <v>0.90247999999999995</v>
      </c>
      <c r="J255" s="26">
        <v>0.95616999999999996</v>
      </c>
      <c r="K255" s="26">
        <v>0.89061999999999997</v>
      </c>
      <c r="L255" s="26">
        <v>0.93193999999999999</v>
      </c>
      <c r="M255" s="26">
        <v>0.98282999999999998</v>
      </c>
      <c r="N255" s="26">
        <v>0.98172999999999999</v>
      </c>
      <c r="O255" s="26">
        <v>0.98777000000000004</v>
      </c>
      <c r="R255" s="26">
        <v>0.97245999999999999</v>
      </c>
      <c r="S255" s="26">
        <v>0.95132000000000005</v>
      </c>
      <c r="T255" s="26">
        <v>0.95677999999999996</v>
      </c>
      <c r="V255" s="26">
        <v>0.96331</v>
      </c>
      <c r="W255" s="26">
        <v>0.88878000000000001</v>
      </c>
      <c r="X255" s="26">
        <v>0.747</v>
      </c>
      <c r="Y255" s="26">
        <v>0.94538</v>
      </c>
      <c r="Z255" s="27">
        <v>0.97340000000000004</v>
      </c>
      <c r="AA255" s="8">
        <v>1.48E-3</v>
      </c>
      <c r="AB255" s="8">
        <v>0.93969999999999998</v>
      </c>
      <c r="AC255" s="8">
        <v>0.93823000000000001</v>
      </c>
      <c r="AD255" s="13">
        <f xml:space="preserve"> stats_auc_gdsc1_TCELLS_RIGHTJOIN_3042[[#This Row],[AVG_AUC_LYMPH]]/stats_auc_gdsc1_TCELLS_RIGHTJOIN_3042[[#This Row],[AVG_AUC_SOLIDTUMORS_y]]</f>
        <v>1.0015667800006394</v>
      </c>
      <c r="AE255" s="8">
        <v>3.6970000000000003E-2</v>
      </c>
      <c r="AF255" s="20">
        <v>0.93969999999999998</v>
      </c>
      <c r="AG255" s="1">
        <v>0.97377000000000002</v>
      </c>
      <c r="AH255" s="1">
        <v>0.97870999999999997</v>
      </c>
      <c r="AI255" s="1">
        <v>0.70152000000000003</v>
      </c>
      <c r="AJ255" s="1">
        <v>0.98768</v>
      </c>
      <c r="AK255" s="1">
        <v>0.99055000000000004</v>
      </c>
      <c r="AL255" s="1">
        <v>0.97714999999999996</v>
      </c>
      <c r="AM255" s="1">
        <v>0.95684000000000002</v>
      </c>
      <c r="AN255" s="1">
        <v>0.98546999999999996</v>
      </c>
      <c r="AO255"/>
      <c r="AP255"/>
      <c r="AQ255"/>
      <c r="AR255"/>
      <c r="AS255"/>
      <c r="AT255"/>
    </row>
    <row r="256" spans="1:46">
      <c r="A256" s="17" t="s">
        <v>337</v>
      </c>
      <c r="B256" s="6" t="s">
        <v>19</v>
      </c>
      <c r="C256" s="17" t="s">
        <v>338</v>
      </c>
      <c r="D256" s="8">
        <v>-6.7330000000000001E-2</v>
      </c>
      <c r="E256" s="8">
        <v>0.87977000000000005</v>
      </c>
      <c r="F256" s="8">
        <v>0.94710000000000005</v>
      </c>
      <c r="G256" s="13">
        <f>stats_auc_gdsc1_TCELLS_RIGHTJOIN_3042[[#This Row],[AVG_AUC_LEUK]]/stats_auc_gdsc1_TCELLS_RIGHTJOIN_3042[[#This Row],[AVG_AUC_SOLIDTUMORS_x]]</f>
        <v>0.92890930208003375</v>
      </c>
      <c r="H256" s="8">
        <v>-1.1455</v>
      </c>
      <c r="I256" s="20">
        <v>0.27260000000000001</v>
      </c>
      <c r="J256" s="26">
        <v>0.92459999999999998</v>
      </c>
      <c r="K256" s="26">
        <v>0.83836999999999995</v>
      </c>
      <c r="L256" s="26">
        <v>0.98660000000000003</v>
      </c>
      <c r="N256" s="26">
        <v>0.93469999999999998</v>
      </c>
      <c r="O256" s="26">
        <v>0.98629</v>
      </c>
      <c r="Q256" s="26">
        <v>0.91934000000000005</v>
      </c>
      <c r="R256" s="26">
        <v>0.91959999999999997</v>
      </c>
      <c r="S256" s="26">
        <v>0.95406000000000002</v>
      </c>
      <c r="T256" s="26">
        <v>0.98558999999999997</v>
      </c>
      <c r="U256" s="26">
        <v>0.97345000000000004</v>
      </c>
      <c r="V256" s="26">
        <v>0.98358999999999996</v>
      </c>
      <c r="W256" s="26">
        <v>0.87338000000000005</v>
      </c>
      <c r="X256" s="26">
        <v>0.13250999999999999</v>
      </c>
      <c r="AA256" s="8">
        <v>-4.3929999999999997E-2</v>
      </c>
      <c r="AB256" s="8">
        <v>0.90317999999999998</v>
      </c>
      <c r="AC256" s="8">
        <v>0.94710000000000005</v>
      </c>
      <c r="AD256" s="13">
        <f xml:space="preserve"> stats_auc_gdsc1_TCELLS_RIGHTJOIN_3042[[#This Row],[AVG_AUC_LYMPH]]/stats_auc_gdsc1_TCELLS_RIGHTJOIN_3042[[#This Row],[AVG_AUC_SOLIDTUMORS_y]]</f>
        <v>0.95362686094393401</v>
      </c>
      <c r="AE256" s="8">
        <v>-0.56752999999999998</v>
      </c>
      <c r="AF256" s="20">
        <v>0.90317999999999998</v>
      </c>
      <c r="AG256" s="1">
        <v>0.90469999999999995</v>
      </c>
      <c r="AH256" s="1">
        <v>0.97721000000000002</v>
      </c>
      <c r="AI256" s="1">
        <v>0.51690000000000003</v>
      </c>
      <c r="AJ256" s="1">
        <v>0.98962000000000006</v>
      </c>
      <c r="AK256" s="1">
        <v>0.96191000000000004</v>
      </c>
      <c r="AL256" s="1">
        <v>0.98763000000000001</v>
      </c>
      <c r="AN256" s="1">
        <v>0.98580999999999996</v>
      </c>
      <c r="AO256"/>
      <c r="AP256"/>
      <c r="AQ256"/>
      <c r="AR256"/>
      <c r="AS256"/>
      <c r="AT256"/>
    </row>
    <row r="257" spans="1:46">
      <c r="A257" s="17" t="s">
        <v>22</v>
      </c>
      <c r="B257" s="6" t="s">
        <v>22</v>
      </c>
      <c r="C257" s="17" t="s">
        <v>1077</v>
      </c>
      <c r="D257" s="8">
        <v>-3.3849999999999998E-2</v>
      </c>
      <c r="E257" s="8">
        <v>0.74680000000000002</v>
      </c>
      <c r="F257" s="8">
        <v>0.78064999999999996</v>
      </c>
      <c r="G257" s="13">
        <f>stats_auc_gdsc1_TCELLS_RIGHTJOIN_3042[[#This Row],[AVG_AUC_LEUK]]/stats_auc_gdsc1_TCELLS_RIGHTJOIN_3042[[#This Row],[AVG_AUC_SOLIDTUMORS_x]]</f>
        <v>0.95663869852046379</v>
      </c>
      <c r="H257" s="8">
        <v>-2.21557</v>
      </c>
      <c r="I257" s="20">
        <v>4.0759999999999998E-2</v>
      </c>
      <c r="J257" s="26">
        <v>0.68820000000000003</v>
      </c>
      <c r="K257" s="26">
        <v>0.76907000000000003</v>
      </c>
      <c r="L257" s="26">
        <v>0.63883999999999996</v>
      </c>
      <c r="M257" s="26">
        <v>0.77388999999999997</v>
      </c>
      <c r="N257" s="26">
        <v>0.83438000000000001</v>
      </c>
      <c r="O257" s="26">
        <v>0.80457999999999996</v>
      </c>
      <c r="P257" s="26">
        <v>0.73197999999999996</v>
      </c>
      <c r="R257" s="26">
        <v>0.75946999999999998</v>
      </c>
      <c r="S257" s="26">
        <v>0.81716</v>
      </c>
      <c r="T257" s="26">
        <v>0.65576999999999996</v>
      </c>
      <c r="U257" s="26">
        <v>0.66854000000000002</v>
      </c>
      <c r="V257" s="26">
        <v>0.73906000000000005</v>
      </c>
      <c r="W257" s="26">
        <v>0.74241000000000001</v>
      </c>
      <c r="X257" s="26">
        <v>0.82035000000000002</v>
      </c>
      <c r="Y257" s="26">
        <v>0.80789</v>
      </c>
      <c r="Z257" s="27">
        <v>0.76822000000000001</v>
      </c>
      <c r="AA257" s="8">
        <v>-8.0229999999999996E-2</v>
      </c>
      <c r="AB257" s="8">
        <v>0.70042000000000004</v>
      </c>
      <c r="AC257" s="8">
        <v>0.78064999999999996</v>
      </c>
      <c r="AD257" s="13">
        <f xml:space="preserve"> stats_auc_gdsc1_TCELLS_RIGHTJOIN_3042[[#This Row],[AVG_AUC_LYMPH]]/stats_auc_gdsc1_TCELLS_RIGHTJOIN_3042[[#This Row],[AVG_AUC_SOLIDTUMORS_y]]</f>
        <v>0.89722667008262358</v>
      </c>
      <c r="AE257" s="8">
        <v>-1.65818</v>
      </c>
      <c r="AF257" s="20">
        <v>0.70042000000000004</v>
      </c>
      <c r="AG257" s="1">
        <v>0.67579999999999996</v>
      </c>
      <c r="AH257" s="1">
        <v>0.80362999999999996</v>
      </c>
      <c r="AI257" s="1">
        <v>0.69389000000000001</v>
      </c>
      <c r="AJ257" s="1">
        <v>0.77929000000000004</v>
      </c>
      <c r="AK257" s="1">
        <v>0.59899999999999998</v>
      </c>
      <c r="AL257" s="1">
        <v>0.51212000000000002</v>
      </c>
      <c r="AM257" s="1">
        <v>0.87766999999999995</v>
      </c>
      <c r="AN257" s="1">
        <v>0.63736000000000004</v>
      </c>
      <c r="AO257"/>
      <c r="AP257"/>
      <c r="AQ257"/>
      <c r="AR257"/>
      <c r="AS257"/>
      <c r="AT257"/>
    </row>
    <row r="258" spans="1:46">
      <c r="A258" s="17" t="s">
        <v>429</v>
      </c>
      <c r="B258" s="6" t="s">
        <v>44</v>
      </c>
      <c r="C258" s="17" t="s">
        <v>430</v>
      </c>
      <c r="D258" s="8">
        <v>-1.0200000000000001E-3</v>
      </c>
      <c r="E258" s="8">
        <v>0.94684999999999997</v>
      </c>
      <c r="F258" s="8">
        <v>0.94786999999999999</v>
      </c>
      <c r="G258" s="13">
        <f>stats_auc_gdsc1_TCELLS_RIGHTJOIN_3042[[#This Row],[AVG_AUC_LEUK]]/stats_auc_gdsc1_TCELLS_RIGHTJOIN_3042[[#This Row],[AVG_AUC_SOLIDTUMORS_x]]</f>
        <v>0.99892390306687628</v>
      </c>
      <c r="H258" s="8">
        <v>-0.10346</v>
      </c>
      <c r="I258" s="20">
        <v>0.91890000000000005</v>
      </c>
      <c r="J258" s="26">
        <v>0.97323000000000004</v>
      </c>
      <c r="K258" s="26">
        <v>0.96296999999999999</v>
      </c>
      <c r="L258" s="26">
        <v>0.98463999999999996</v>
      </c>
      <c r="N258" s="26">
        <v>0.91385000000000005</v>
      </c>
      <c r="P258" s="26">
        <v>0.96048999999999995</v>
      </c>
      <c r="Q258" s="26">
        <v>0.93318999999999996</v>
      </c>
      <c r="R258" s="26">
        <v>0.97133999999999998</v>
      </c>
      <c r="S258" s="26">
        <v>0.95008000000000004</v>
      </c>
      <c r="T258" s="26">
        <v>0.98900999999999994</v>
      </c>
      <c r="U258" s="26">
        <v>0.91842000000000001</v>
      </c>
      <c r="V258" s="26">
        <v>0.97389000000000003</v>
      </c>
      <c r="W258" s="26">
        <v>0.96741999999999995</v>
      </c>
      <c r="X258" s="26">
        <v>0.87575000000000003</v>
      </c>
      <c r="Y258" s="26">
        <v>0.85180999999999996</v>
      </c>
      <c r="Z258" s="27">
        <v>0.95157999999999998</v>
      </c>
      <c r="AA258" s="8">
        <v>1.159E-2</v>
      </c>
      <c r="AB258" s="8">
        <v>0.95945999999999998</v>
      </c>
      <c r="AC258" s="8">
        <v>0.94786999999999999</v>
      </c>
      <c r="AD258" s="13">
        <f xml:space="preserve"> stats_auc_gdsc1_TCELLS_RIGHTJOIN_3042[[#This Row],[AVG_AUC_LYMPH]]/stats_auc_gdsc1_TCELLS_RIGHTJOIN_3042[[#This Row],[AVG_AUC_SOLIDTUMORS_y]]</f>
        <v>1.0122274151518669</v>
      </c>
      <c r="AE258" s="8">
        <v>1.16869</v>
      </c>
      <c r="AF258" s="20">
        <v>0.95945999999999998</v>
      </c>
      <c r="AG258" s="1">
        <v>0.97187000000000001</v>
      </c>
      <c r="AH258" s="1">
        <v>0.95664000000000005</v>
      </c>
      <c r="AI258" s="1">
        <v>0.97445999999999999</v>
      </c>
      <c r="AJ258" s="1">
        <v>0.97050999999999998</v>
      </c>
      <c r="AK258" s="1">
        <v>0.98738000000000004</v>
      </c>
      <c r="AL258" s="1">
        <v>0.91912000000000005</v>
      </c>
      <c r="AN258" s="1">
        <v>0.94864000000000004</v>
      </c>
      <c r="AO258"/>
      <c r="AP258"/>
      <c r="AQ258"/>
      <c r="AR258"/>
      <c r="AS258"/>
      <c r="AT258"/>
    </row>
    <row r="259" spans="1:46">
      <c r="A259" s="17" t="s">
        <v>1521</v>
      </c>
      <c r="B259" s="6" t="s">
        <v>19</v>
      </c>
      <c r="C259" s="17" t="s">
        <v>1522</v>
      </c>
      <c r="D259" s="8">
        <v>-5.1119999999999999E-2</v>
      </c>
      <c r="E259" s="8">
        <v>0.37007000000000001</v>
      </c>
      <c r="F259" s="8">
        <v>0.42120000000000002</v>
      </c>
      <c r="G259" s="13">
        <f>stats_auc_gdsc1_TCELLS_RIGHTJOIN_3042[[#This Row],[AVG_AUC_LEUK]]/stats_auc_gdsc1_TCELLS_RIGHTJOIN_3042[[#This Row],[AVG_AUC_SOLIDTUMORS_x]]</f>
        <v>0.87860873694207031</v>
      </c>
      <c r="H259" s="8">
        <v>-1.2433099999999999</v>
      </c>
      <c r="I259" s="20">
        <v>0.23216000000000001</v>
      </c>
      <c r="J259" s="26">
        <v>0.252</v>
      </c>
      <c r="K259" s="26">
        <v>0.53230999999999995</v>
      </c>
      <c r="L259" s="26">
        <v>8.7040000000000006E-2</v>
      </c>
      <c r="M259" s="26">
        <v>0.34028000000000003</v>
      </c>
      <c r="N259" s="26">
        <v>0.40960000000000002</v>
      </c>
      <c r="O259" s="26">
        <v>0.21931999999999999</v>
      </c>
      <c r="R259" s="26">
        <v>0.48451</v>
      </c>
      <c r="S259" s="26">
        <v>0.59050000000000002</v>
      </c>
      <c r="T259" s="26">
        <v>0.26125999999999999</v>
      </c>
      <c r="V259" s="26">
        <v>0.55623</v>
      </c>
      <c r="W259" s="26">
        <v>0.50704000000000005</v>
      </c>
      <c r="X259" s="26">
        <v>0.52929999999999999</v>
      </c>
      <c r="Y259" s="26">
        <v>0.28155999999999998</v>
      </c>
      <c r="Z259" s="27">
        <v>0.21634999999999999</v>
      </c>
      <c r="AA259" s="8">
        <v>6.9879999999999998E-2</v>
      </c>
      <c r="AB259" s="8">
        <v>0.49107000000000001</v>
      </c>
      <c r="AC259" s="8">
        <v>0.42120000000000002</v>
      </c>
      <c r="AD259" s="13">
        <f xml:space="preserve"> stats_auc_gdsc1_TCELLS_RIGHTJOIN_3042[[#This Row],[AVG_AUC_LYMPH]]/stats_auc_gdsc1_TCELLS_RIGHTJOIN_3042[[#This Row],[AVG_AUC_SOLIDTUMORS_y]]</f>
        <v>1.1658831908831908</v>
      </c>
      <c r="AE259" s="8">
        <v>0.61126000000000003</v>
      </c>
      <c r="AF259" s="20">
        <v>0.49107000000000001</v>
      </c>
      <c r="AG259" s="1">
        <v>0.28382000000000002</v>
      </c>
      <c r="AH259" s="1">
        <v>0.55364999999999998</v>
      </c>
      <c r="AI259" s="1">
        <v>0.66408</v>
      </c>
      <c r="AJ259" s="1">
        <v>0.30807000000000001</v>
      </c>
      <c r="AK259" s="1">
        <v>0.30836000000000002</v>
      </c>
      <c r="AL259" s="1">
        <v>0.93045999999999995</v>
      </c>
      <c r="AN259" s="1">
        <v>0.18182000000000001</v>
      </c>
      <c r="AO259"/>
      <c r="AP259"/>
      <c r="AQ259"/>
      <c r="AR259"/>
      <c r="AS259"/>
      <c r="AT259"/>
    </row>
    <row r="260" spans="1:46">
      <c r="A260" s="17" t="s">
        <v>303</v>
      </c>
      <c r="B260" s="6" t="s">
        <v>67</v>
      </c>
      <c r="C260" s="17" t="s">
        <v>304</v>
      </c>
      <c r="D260" s="8">
        <v>-3.1119999999999998E-2</v>
      </c>
      <c r="E260" s="8">
        <v>0.83623999999999998</v>
      </c>
      <c r="F260" s="8">
        <v>0.86736000000000002</v>
      </c>
      <c r="G260" s="13">
        <f>stats_auc_gdsc1_TCELLS_RIGHTJOIN_3042[[#This Row],[AVG_AUC_LEUK]]/stats_auc_gdsc1_TCELLS_RIGHTJOIN_3042[[#This Row],[AVG_AUC_SOLIDTUMORS_x]]</f>
        <v>0.9641210108836008</v>
      </c>
      <c r="H260" s="8">
        <v>-0.88571999999999995</v>
      </c>
      <c r="I260" s="20">
        <v>0.39412999999999998</v>
      </c>
      <c r="L260" s="26">
        <v>0.55013000000000001</v>
      </c>
      <c r="M260" s="26">
        <v>0.98358000000000001</v>
      </c>
      <c r="N260" s="26">
        <v>0.83860000000000001</v>
      </c>
      <c r="O260" s="26">
        <v>0.87178999999999995</v>
      </c>
      <c r="R260" s="26">
        <v>0.82150999999999996</v>
      </c>
      <c r="S260" s="26">
        <v>0.9405</v>
      </c>
      <c r="T260" s="26">
        <v>0.82320000000000004</v>
      </c>
      <c r="V260" s="26">
        <v>0.67115999999999998</v>
      </c>
      <c r="X260" s="26">
        <v>0.91242000000000001</v>
      </c>
      <c r="Y260" s="26">
        <v>0.93884000000000001</v>
      </c>
      <c r="Z260" s="27">
        <v>0.85857000000000006</v>
      </c>
      <c r="AA260" s="8">
        <v>-5.3400000000000001E-3</v>
      </c>
      <c r="AB260" s="8">
        <v>0.86202000000000001</v>
      </c>
      <c r="AC260" s="8">
        <v>0.86736000000000002</v>
      </c>
      <c r="AD260" s="13">
        <f xml:space="preserve"> stats_auc_gdsc1_TCELLS_RIGHTJOIN_3042[[#This Row],[AVG_AUC_LYMPH]]/stats_auc_gdsc1_TCELLS_RIGHTJOIN_3042[[#This Row],[AVG_AUC_SOLIDTUMORS_y]]</f>
        <v>0.99384338682899831</v>
      </c>
      <c r="AE260" s="8">
        <v>-0.12648999999999999</v>
      </c>
      <c r="AF260" s="20">
        <v>0.86202000000000001</v>
      </c>
      <c r="AG260" s="1">
        <v>0.82457000000000003</v>
      </c>
      <c r="AH260" s="1">
        <v>0.98568</v>
      </c>
      <c r="AI260" s="1">
        <v>0.85475999999999996</v>
      </c>
      <c r="AJ260" s="1">
        <v>0.90271999999999997</v>
      </c>
      <c r="AK260" s="1">
        <v>0.7137</v>
      </c>
      <c r="AL260" s="1">
        <v>0.89527000000000001</v>
      </c>
      <c r="AM260" s="1">
        <v>0.96938000000000002</v>
      </c>
      <c r="AN260" s="1">
        <v>0.71262000000000003</v>
      </c>
      <c r="AO260"/>
      <c r="AP260"/>
      <c r="AQ260"/>
      <c r="AR260"/>
      <c r="AS260"/>
      <c r="AT260"/>
    </row>
    <row r="261" spans="1:46">
      <c r="A261" s="17" t="s">
        <v>250</v>
      </c>
      <c r="B261" s="6" t="s">
        <v>19</v>
      </c>
      <c r="C261" s="17" t="s">
        <v>251</v>
      </c>
      <c r="D261" s="8">
        <v>1.6230000000000001E-2</v>
      </c>
      <c r="E261" s="8">
        <v>0.98282999999999998</v>
      </c>
      <c r="F261" s="8">
        <v>0.96660000000000001</v>
      </c>
      <c r="G261" s="13">
        <f>stats_auc_gdsc1_TCELLS_RIGHTJOIN_3042[[#This Row],[AVG_AUC_LEUK]]/stats_auc_gdsc1_TCELLS_RIGHTJOIN_3042[[#This Row],[AVG_AUC_SOLIDTUMORS_x]]</f>
        <v>1.0167908131595282</v>
      </c>
      <c r="H261" s="8">
        <v>8.3772199999999994</v>
      </c>
      <c r="I261" s="20">
        <v>0</v>
      </c>
      <c r="J261" s="26">
        <v>0.98024</v>
      </c>
      <c r="K261" s="26">
        <v>0.99160999999999999</v>
      </c>
      <c r="L261" s="26">
        <v>0.98629999999999995</v>
      </c>
      <c r="M261" s="26">
        <v>0.96936999999999995</v>
      </c>
      <c r="N261" s="26">
        <v>0.98714999999999997</v>
      </c>
      <c r="O261" s="26">
        <v>0.98002999999999996</v>
      </c>
      <c r="R261" s="26">
        <v>0.97974000000000006</v>
      </c>
      <c r="S261" s="26">
        <v>0.98273999999999995</v>
      </c>
      <c r="T261" s="26">
        <v>0.98118000000000005</v>
      </c>
      <c r="V261" s="26">
        <v>0.98977999999999999</v>
      </c>
      <c r="W261" s="26">
        <v>0.98614000000000002</v>
      </c>
      <c r="X261" s="26">
        <v>0.97770000000000001</v>
      </c>
      <c r="Y261" s="26">
        <v>0.98445000000000005</v>
      </c>
      <c r="Z261" s="27">
        <v>0.98197999999999996</v>
      </c>
      <c r="AA261" s="8">
        <v>1.491E-2</v>
      </c>
      <c r="AB261" s="8">
        <v>0.98150999999999999</v>
      </c>
      <c r="AC261" s="8">
        <v>0.96660000000000001</v>
      </c>
      <c r="AD261" s="13">
        <f xml:space="preserve"> stats_auc_gdsc1_TCELLS_RIGHTJOIN_3042[[#This Row],[AVG_AUC_LYMPH]]/stats_auc_gdsc1_TCELLS_RIGHTJOIN_3042[[#This Row],[AVG_AUC_SOLIDTUMORS_y]]</f>
        <v>1.015425201738051</v>
      </c>
      <c r="AE261" s="8">
        <v>5.9987199999999996</v>
      </c>
      <c r="AF261" s="20">
        <v>0.98150999999999999</v>
      </c>
      <c r="AG261" s="1">
        <v>0.98402999999999996</v>
      </c>
      <c r="AH261" s="1">
        <v>0.98453999999999997</v>
      </c>
      <c r="AI261" s="1">
        <v>0.97465999999999997</v>
      </c>
      <c r="AJ261" s="1">
        <v>0.98070000000000002</v>
      </c>
      <c r="AK261" s="1">
        <v>0.98514000000000002</v>
      </c>
      <c r="AL261" s="1">
        <v>0.97831000000000001</v>
      </c>
      <c r="AM261" s="1">
        <v>0.99046999999999996</v>
      </c>
      <c r="AN261" s="1">
        <v>0.97675000000000001</v>
      </c>
      <c r="AO261"/>
      <c r="AP261"/>
      <c r="AQ261"/>
      <c r="AR261"/>
      <c r="AS261"/>
      <c r="AT261"/>
    </row>
    <row r="262" spans="1:46">
      <c r="A262" s="17" t="s">
        <v>573</v>
      </c>
      <c r="B262" s="6" t="s">
        <v>85</v>
      </c>
      <c r="C262" s="17" t="s">
        <v>574</v>
      </c>
      <c r="D262" s="8">
        <v>-0.11777</v>
      </c>
      <c r="E262" s="8">
        <v>0.65146000000000004</v>
      </c>
      <c r="F262" s="8">
        <v>0.76922999999999997</v>
      </c>
      <c r="G262" s="13">
        <f>stats_auc_gdsc1_TCELLS_RIGHTJOIN_3042[[#This Row],[AVG_AUC_LEUK]]/stats_auc_gdsc1_TCELLS_RIGHTJOIN_3042[[#This Row],[AVG_AUC_SOLIDTUMORS_x]]</f>
        <v>0.84689884689884698</v>
      </c>
      <c r="H262" s="8">
        <v>-4.7984999999999998</v>
      </c>
      <c r="I262" s="20">
        <v>1.8000000000000001E-4</v>
      </c>
      <c r="J262" s="26">
        <v>0.43181999999999998</v>
      </c>
      <c r="K262" s="26">
        <v>0.76129000000000002</v>
      </c>
      <c r="L262" s="26">
        <v>0.67071999999999998</v>
      </c>
      <c r="M262" s="26">
        <v>0.78547999999999996</v>
      </c>
      <c r="N262" s="26">
        <v>0.71299000000000001</v>
      </c>
      <c r="O262" s="26">
        <v>0.61782000000000004</v>
      </c>
      <c r="P262" s="26">
        <v>0.64148000000000005</v>
      </c>
      <c r="R262" s="26">
        <v>0.57865</v>
      </c>
      <c r="S262" s="26">
        <v>0.67122999999999999</v>
      </c>
      <c r="T262" s="26">
        <v>0.68098999999999998</v>
      </c>
      <c r="U262" s="26">
        <v>0.56332000000000004</v>
      </c>
      <c r="V262" s="26">
        <v>0.54186000000000001</v>
      </c>
      <c r="W262" s="26">
        <v>0.62478999999999996</v>
      </c>
      <c r="X262" s="26">
        <v>0.77020999999999995</v>
      </c>
      <c r="Y262" s="26">
        <v>0.82142000000000004</v>
      </c>
      <c r="Z262" s="27">
        <v>0.57279999999999998</v>
      </c>
      <c r="AA262" s="8">
        <v>-0.14082</v>
      </c>
      <c r="AB262" s="8">
        <v>0.62841000000000002</v>
      </c>
      <c r="AC262" s="8">
        <v>0.76922999999999997</v>
      </c>
      <c r="AD262" s="13">
        <f xml:space="preserve"> stats_auc_gdsc1_TCELLS_RIGHTJOIN_3042[[#This Row],[AVG_AUC_LYMPH]]/stats_auc_gdsc1_TCELLS_RIGHTJOIN_3042[[#This Row],[AVG_AUC_SOLIDTUMORS_y]]</f>
        <v>0.81693381693381695</v>
      </c>
      <c r="AE262" s="8">
        <v>-4.3390500000000003</v>
      </c>
      <c r="AF262" s="20">
        <v>0.62841000000000002</v>
      </c>
      <c r="AG262" s="1">
        <v>0.62795000000000001</v>
      </c>
      <c r="AH262" s="1">
        <v>0.71308000000000005</v>
      </c>
      <c r="AI262" s="1">
        <v>0.59799999999999998</v>
      </c>
      <c r="AJ262" s="1">
        <v>0.72375</v>
      </c>
      <c r="AK262" s="1">
        <v>0.64617999999999998</v>
      </c>
      <c r="AL262" s="1">
        <v>0.59924999999999995</v>
      </c>
      <c r="AM262" s="1">
        <v>0.64822000000000002</v>
      </c>
      <c r="AN262" s="1">
        <v>0.47038999999999997</v>
      </c>
      <c r="AO262"/>
      <c r="AP262"/>
      <c r="AQ262"/>
      <c r="AR262"/>
      <c r="AS262"/>
      <c r="AT262"/>
    </row>
    <row r="263" spans="1:46">
      <c r="A263" s="17" t="s">
        <v>22</v>
      </c>
      <c r="B263" s="6" t="s">
        <v>22</v>
      </c>
      <c r="C263" s="17" t="s">
        <v>125</v>
      </c>
      <c r="D263" s="8">
        <v>4.1700000000000001E-3</v>
      </c>
      <c r="E263" s="8">
        <v>0.98207999999999995</v>
      </c>
      <c r="F263" s="8">
        <v>0.97789999999999999</v>
      </c>
      <c r="G263" s="13">
        <f>stats_auc_gdsc1_TCELLS_RIGHTJOIN_3042[[#This Row],[AVG_AUC_LEUK]]/stats_auc_gdsc1_TCELLS_RIGHTJOIN_3042[[#This Row],[AVG_AUC_SOLIDTUMORS_x]]</f>
        <v>1.0042744656917886</v>
      </c>
      <c r="H263" s="8">
        <v>2.05017</v>
      </c>
      <c r="I263" s="20">
        <v>5.6840000000000002E-2</v>
      </c>
      <c r="J263" s="26">
        <v>0.99170999999999998</v>
      </c>
      <c r="K263" s="26">
        <v>0.99134999999999995</v>
      </c>
      <c r="L263" s="26">
        <v>0.98675999999999997</v>
      </c>
      <c r="M263" s="26">
        <v>0.98589000000000004</v>
      </c>
      <c r="N263" s="26">
        <v>0.96445999999999998</v>
      </c>
      <c r="O263" s="26">
        <v>0.97269000000000005</v>
      </c>
      <c r="P263" s="26">
        <v>0.98011000000000004</v>
      </c>
      <c r="R263" s="26">
        <v>0.98797000000000001</v>
      </c>
      <c r="S263" s="26">
        <v>0.97419999999999995</v>
      </c>
      <c r="V263" s="26">
        <v>0.98921999999999999</v>
      </c>
      <c r="W263" s="26">
        <v>0.98472000000000004</v>
      </c>
      <c r="X263" s="26">
        <v>0.97614999999999996</v>
      </c>
      <c r="Y263" s="26">
        <v>0.98175999999999997</v>
      </c>
      <c r="Z263" s="27">
        <v>0.98273999999999995</v>
      </c>
      <c r="AA263" s="8">
        <v>-1.209E-2</v>
      </c>
      <c r="AB263" s="8">
        <v>0.96580999999999995</v>
      </c>
      <c r="AC263" s="8">
        <v>0.97789999999999999</v>
      </c>
      <c r="AD263" s="13">
        <f xml:space="preserve"> stats_auc_gdsc1_TCELLS_RIGHTJOIN_3042[[#This Row],[AVG_AUC_LYMPH]]/stats_auc_gdsc1_TCELLS_RIGHTJOIN_3042[[#This Row],[AVG_AUC_SOLIDTUMORS_y]]</f>
        <v>0.98763677267614269</v>
      </c>
      <c r="AE263" s="8">
        <v>-1.80603</v>
      </c>
      <c r="AF263" s="20">
        <v>0.96580999999999995</v>
      </c>
      <c r="AG263" s="1">
        <v>0.98143999999999998</v>
      </c>
      <c r="AH263" s="1">
        <v>0.97170000000000001</v>
      </c>
      <c r="AI263" s="1">
        <v>0.9415</v>
      </c>
      <c r="AJ263" s="1">
        <v>0.96443999999999996</v>
      </c>
      <c r="AK263" s="1">
        <v>0.96194999999999997</v>
      </c>
      <c r="AL263" s="1">
        <v>0.94740999999999997</v>
      </c>
      <c r="AM263" s="1">
        <v>0.98824999999999996</v>
      </c>
      <c r="AN263" s="1">
        <v>0.98543999999999998</v>
      </c>
      <c r="AO263"/>
      <c r="AP263"/>
      <c r="AQ263"/>
      <c r="AR263"/>
      <c r="AS263"/>
      <c r="AT263"/>
    </row>
    <row r="264" spans="1:46">
      <c r="A264" s="17" t="s">
        <v>49</v>
      </c>
      <c r="B264" s="6" t="s">
        <v>50</v>
      </c>
      <c r="C264" s="17" t="s">
        <v>51</v>
      </c>
      <c r="D264" s="8">
        <v>7.2500000000000004E-3</v>
      </c>
      <c r="E264" s="8">
        <v>0.98170000000000002</v>
      </c>
      <c r="F264" s="8">
        <v>0.97445000000000004</v>
      </c>
      <c r="G264" s="13">
        <f>stats_auc_gdsc1_TCELLS_RIGHTJOIN_3042[[#This Row],[AVG_AUC_LEUK]]/stats_auc_gdsc1_TCELLS_RIGHTJOIN_3042[[#This Row],[AVG_AUC_SOLIDTUMORS_x]]</f>
        <v>1.0074400944122326</v>
      </c>
      <c r="H264" s="8">
        <v>3.8482599999999998</v>
      </c>
      <c r="I264" s="20">
        <v>9.7000000000000005E-4</v>
      </c>
      <c r="J264" s="26">
        <v>0.99104999999999999</v>
      </c>
      <c r="K264" s="26">
        <v>0.98706000000000005</v>
      </c>
      <c r="L264" s="26">
        <v>0.96938999999999997</v>
      </c>
      <c r="N264" s="26">
        <v>0.98628000000000005</v>
      </c>
      <c r="O264" s="26">
        <v>0.97648000000000001</v>
      </c>
      <c r="P264" s="26">
        <v>0.97184999999999999</v>
      </c>
      <c r="Q264" s="26">
        <v>0.97206999999999999</v>
      </c>
      <c r="R264" s="26">
        <v>0.98765000000000003</v>
      </c>
      <c r="S264" s="26">
        <v>0.97777999999999998</v>
      </c>
      <c r="T264" s="26">
        <v>0.98738000000000004</v>
      </c>
      <c r="U264" s="26">
        <v>0.98253000000000001</v>
      </c>
      <c r="V264" s="26">
        <v>0.97933999999999999</v>
      </c>
      <c r="W264" s="26">
        <v>0.97697000000000001</v>
      </c>
      <c r="X264" s="26">
        <v>0.98331999999999997</v>
      </c>
      <c r="Z264" s="27">
        <v>0.98809000000000002</v>
      </c>
      <c r="AA264" s="8">
        <v>-5.1200000000000004E-3</v>
      </c>
      <c r="AB264" s="8">
        <v>0.96931999999999996</v>
      </c>
      <c r="AC264" s="8">
        <v>0.97445000000000004</v>
      </c>
      <c r="AD264" s="13">
        <f xml:space="preserve"> stats_auc_gdsc1_TCELLS_RIGHTJOIN_3042[[#This Row],[AVG_AUC_LYMPH]]/stats_auc_gdsc1_TCELLS_RIGHTJOIN_3042[[#This Row],[AVG_AUC_SOLIDTUMORS_y]]</f>
        <v>0.99473549181589604</v>
      </c>
      <c r="AE264" s="8">
        <v>-0.86751</v>
      </c>
      <c r="AF264" s="20">
        <v>0.96931999999999996</v>
      </c>
      <c r="AG264" s="1">
        <v>0.98992000000000002</v>
      </c>
      <c r="AH264" s="1">
        <v>0.98721999999999999</v>
      </c>
      <c r="AI264" s="1">
        <v>0.94603999999999999</v>
      </c>
      <c r="AJ264" s="1">
        <v>0.97580999999999996</v>
      </c>
      <c r="AK264" s="1">
        <v>0.97638000000000003</v>
      </c>
      <c r="AL264" s="1">
        <v>0.96057999999999999</v>
      </c>
      <c r="AN264" s="1">
        <v>0.96991000000000005</v>
      </c>
      <c r="AO264"/>
      <c r="AP264"/>
      <c r="AQ264"/>
      <c r="AR264"/>
      <c r="AS264"/>
      <c r="AT264"/>
    </row>
    <row r="265" spans="1:46">
      <c r="A265" s="17" t="s">
        <v>194</v>
      </c>
      <c r="B265" s="6" t="s">
        <v>19</v>
      </c>
      <c r="C265" s="17" t="s">
        <v>195</v>
      </c>
      <c r="D265" s="8">
        <v>-1.3979999999999999E-2</v>
      </c>
      <c r="E265" s="8">
        <v>0.95179000000000002</v>
      </c>
      <c r="F265" s="8">
        <v>0.96577000000000002</v>
      </c>
      <c r="G265" s="13">
        <f>stats_auc_gdsc1_TCELLS_RIGHTJOIN_3042[[#This Row],[AVG_AUC_LEUK]]/stats_auc_gdsc1_TCELLS_RIGHTJOIN_3042[[#This Row],[AVG_AUC_SOLIDTUMORS_x]]</f>
        <v>0.98552450376383616</v>
      </c>
      <c r="H265" s="8">
        <v>-1.39537</v>
      </c>
      <c r="I265" s="20">
        <v>0.18446000000000001</v>
      </c>
      <c r="J265" s="26">
        <v>0.92667999999999995</v>
      </c>
      <c r="K265" s="26">
        <v>0.99275999999999998</v>
      </c>
      <c r="L265" s="26">
        <v>0.97138999999999998</v>
      </c>
      <c r="M265" s="26">
        <v>0.98309999999999997</v>
      </c>
      <c r="O265" s="26">
        <v>0.89915</v>
      </c>
      <c r="R265" s="26">
        <v>0.93310000000000004</v>
      </c>
      <c r="S265" s="26">
        <v>0.98131000000000002</v>
      </c>
      <c r="T265" s="26">
        <v>0.97477999999999998</v>
      </c>
      <c r="V265" s="26">
        <v>0.98982999999999999</v>
      </c>
      <c r="W265" s="26">
        <v>0.98241000000000001</v>
      </c>
      <c r="X265" s="26">
        <v>0.93188000000000004</v>
      </c>
      <c r="Y265" s="26">
        <v>0.96608000000000005</v>
      </c>
      <c r="Z265" s="27">
        <v>0.88661000000000001</v>
      </c>
      <c r="AA265" s="8">
        <v>-3.4599999999999999E-2</v>
      </c>
      <c r="AB265" s="8">
        <v>0.93118000000000001</v>
      </c>
      <c r="AC265" s="8">
        <v>0.96577000000000002</v>
      </c>
      <c r="AD265" s="13">
        <f xml:space="preserve"> stats_auc_gdsc1_TCELLS_RIGHTJOIN_3042[[#This Row],[AVG_AUC_LYMPH]]/stats_auc_gdsc1_TCELLS_RIGHTJOIN_3042[[#This Row],[AVG_AUC_SOLIDTUMORS_y]]</f>
        <v>0.96418401896931982</v>
      </c>
      <c r="AE265" s="8">
        <v>-1.3969800000000001</v>
      </c>
      <c r="AF265" s="20">
        <v>0.93118000000000001</v>
      </c>
      <c r="AG265" s="1">
        <v>0.90602000000000005</v>
      </c>
      <c r="AH265" s="1">
        <v>0.93210999999999999</v>
      </c>
      <c r="AI265" s="1">
        <v>0.94854000000000005</v>
      </c>
      <c r="AJ265" s="1">
        <v>0.99019999999999997</v>
      </c>
      <c r="AK265" s="1">
        <v>0.83806000000000003</v>
      </c>
      <c r="AL265" s="1">
        <v>0.84326999999999996</v>
      </c>
      <c r="AM265" s="1">
        <v>0.98665999999999998</v>
      </c>
      <c r="AN265" s="1">
        <v>0.97936999999999996</v>
      </c>
      <c r="AO265"/>
      <c r="AP265"/>
      <c r="AQ265"/>
      <c r="AR265"/>
      <c r="AS265"/>
      <c r="AT265"/>
    </row>
    <row r="266" spans="1:46">
      <c r="A266" s="17" t="s">
        <v>194</v>
      </c>
      <c r="B266" s="6" t="s">
        <v>19</v>
      </c>
      <c r="C266" s="17" t="s">
        <v>255</v>
      </c>
      <c r="D266" s="8">
        <v>-5.8599999999999998E-3</v>
      </c>
      <c r="E266" s="8">
        <v>0.96401999999999999</v>
      </c>
      <c r="F266" s="8">
        <v>0.96987999999999996</v>
      </c>
      <c r="G266" s="13">
        <f>stats_auc_gdsc1_TCELLS_RIGHTJOIN_3042[[#This Row],[AVG_AUC_LEUK]]/stats_auc_gdsc1_TCELLS_RIGHTJOIN_3042[[#This Row],[AVG_AUC_SOLIDTUMORS_x]]</f>
        <v>0.99395801542458861</v>
      </c>
      <c r="H266" s="8">
        <v>-1.0178799999999999</v>
      </c>
      <c r="I266" s="20">
        <v>0.32336999999999999</v>
      </c>
      <c r="J266" s="26">
        <v>0.99195999999999995</v>
      </c>
      <c r="K266" s="26">
        <v>0.98265999999999998</v>
      </c>
      <c r="L266" s="26">
        <v>0.98351999999999995</v>
      </c>
      <c r="N266" s="26">
        <v>0.95843999999999996</v>
      </c>
      <c r="O266" s="26">
        <v>0.98706000000000005</v>
      </c>
      <c r="P266" s="26">
        <v>0.91593000000000002</v>
      </c>
      <c r="Q266" s="26">
        <v>0.95911999999999997</v>
      </c>
      <c r="R266" s="26">
        <v>0.96340999999999999</v>
      </c>
      <c r="S266" s="26">
        <v>0.95592999999999995</v>
      </c>
      <c r="T266" s="26">
        <v>0.96118000000000003</v>
      </c>
      <c r="U266" s="26">
        <v>0.98829999999999996</v>
      </c>
      <c r="V266" s="26">
        <v>0.97882000000000002</v>
      </c>
      <c r="W266" s="26">
        <v>0.93308999999999997</v>
      </c>
      <c r="X266" s="26">
        <v>0.97577000000000003</v>
      </c>
      <c r="Y266" s="26">
        <v>0.91617999999999999</v>
      </c>
      <c r="Z266" s="27">
        <v>0.95952999999999999</v>
      </c>
      <c r="AA266" s="8">
        <v>-1.392E-2</v>
      </c>
      <c r="AB266" s="8">
        <v>0.95596000000000003</v>
      </c>
      <c r="AC266" s="8">
        <v>0.96987999999999996</v>
      </c>
      <c r="AD266" s="13">
        <f xml:space="preserve"> stats_auc_gdsc1_TCELLS_RIGHTJOIN_3042[[#This Row],[AVG_AUC_LYMPH]]/stats_auc_gdsc1_TCELLS_RIGHTJOIN_3042[[#This Row],[AVG_AUC_SOLIDTUMORS_y]]</f>
        <v>0.98564770899492726</v>
      </c>
      <c r="AE266" s="8">
        <v>-2.01485</v>
      </c>
      <c r="AF266" s="20">
        <v>0.95596000000000003</v>
      </c>
      <c r="AG266" s="1">
        <v>0.97736999999999996</v>
      </c>
      <c r="AH266" s="1">
        <v>0.96697999999999995</v>
      </c>
      <c r="AI266" s="1">
        <v>0.93294999999999995</v>
      </c>
      <c r="AJ266" s="1">
        <v>0.95440999999999998</v>
      </c>
      <c r="AK266" s="1">
        <v>0.95377999999999996</v>
      </c>
      <c r="AL266" s="1">
        <v>0.94604999999999995</v>
      </c>
      <c r="AN266" s="1">
        <v>0.98160999999999998</v>
      </c>
      <c r="AO266"/>
      <c r="AP266"/>
      <c r="AQ266"/>
      <c r="AR266"/>
      <c r="AS266"/>
      <c r="AT266"/>
    </row>
    <row r="267" spans="1:46">
      <c r="A267" s="17" t="s">
        <v>921</v>
      </c>
      <c r="B267" s="6" t="s">
        <v>67</v>
      </c>
      <c r="C267" s="17" t="s">
        <v>922</v>
      </c>
      <c r="D267" s="8">
        <v>-6.7549999999999999E-2</v>
      </c>
      <c r="E267" s="8">
        <v>0.85202</v>
      </c>
      <c r="F267" s="8">
        <v>0.91957</v>
      </c>
      <c r="G267" s="13">
        <f>stats_auc_gdsc1_TCELLS_RIGHTJOIN_3042[[#This Row],[AVG_AUC_LEUK]]/stats_auc_gdsc1_TCELLS_RIGHTJOIN_3042[[#This Row],[AVG_AUC_SOLIDTUMORS_x]]</f>
        <v>0.92654175321073984</v>
      </c>
      <c r="H267" s="8">
        <v>-2.1096300000000001</v>
      </c>
      <c r="I267" s="20">
        <v>5.0750000000000003E-2</v>
      </c>
      <c r="J267" s="26">
        <v>0.70631999999999995</v>
      </c>
      <c r="K267" s="26">
        <v>0.98870000000000002</v>
      </c>
      <c r="L267" s="26">
        <v>0.68776999999999999</v>
      </c>
      <c r="N267" s="26">
        <v>0.98096000000000005</v>
      </c>
      <c r="O267" s="26">
        <v>0.93210000000000004</v>
      </c>
      <c r="P267" s="26">
        <v>0.89885999999999999</v>
      </c>
      <c r="Q267" s="26">
        <v>0.83420000000000005</v>
      </c>
      <c r="R267" s="26">
        <v>0.95113000000000003</v>
      </c>
      <c r="S267" s="26">
        <v>0.94538</v>
      </c>
      <c r="T267" s="26">
        <v>0.94579999999999997</v>
      </c>
      <c r="U267" s="26">
        <v>0.97621999999999998</v>
      </c>
      <c r="V267" s="26">
        <v>0.89137999999999995</v>
      </c>
      <c r="W267" s="26">
        <v>0.89600999999999997</v>
      </c>
      <c r="X267" s="26">
        <v>0.77881</v>
      </c>
      <c r="Y267" s="26">
        <v>0.69232000000000005</v>
      </c>
      <c r="Z267" s="27">
        <v>0.52456000000000003</v>
      </c>
      <c r="AA267" s="8">
        <v>3.98E-3</v>
      </c>
      <c r="AB267" s="8">
        <v>0.92354999999999998</v>
      </c>
      <c r="AC267" s="8">
        <v>0.91957</v>
      </c>
      <c r="AD267" s="13">
        <f xml:space="preserve"> stats_auc_gdsc1_TCELLS_RIGHTJOIN_3042[[#This Row],[AVG_AUC_LYMPH]]/stats_auc_gdsc1_TCELLS_RIGHTJOIN_3042[[#This Row],[AVG_AUC_SOLIDTUMORS_y]]</f>
        <v>1.0043281098774428</v>
      </c>
      <c r="AE267" s="8">
        <v>0.29622999999999999</v>
      </c>
      <c r="AF267" s="20">
        <v>0.92354999999999998</v>
      </c>
      <c r="AG267" s="1">
        <v>0.85389000000000004</v>
      </c>
      <c r="AH267" s="1">
        <v>0.92176000000000002</v>
      </c>
      <c r="AI267" s="1">
        <v>0.96865999999999997</v>
      </c>
      <c r="AJ267" s="1">
        <v>0.92491999999999996</v>
      </c>
      <c r="AK267" s="1">
        <v>0.93225999999999998</v>
      </c>
      <c r="AL267" s="1">
        <v>0.92552000000000001</v>
      </c>
      <c r="AN267" s="1">
        <v>0.86817999999999995</v>
      </c>
      <c r="AO267"/>
      <c r="AP267"/>
      <c r="AQ267"/>
      <c r="AR267"/>
      <c r="AS267"/>
      <c r="AT267"/>
    </row>
    <row r="268" spans="1:46">
      <c r="A268" s="17" t="s">
        <v>739</v>
      </c>
      <c r="B268" s="6" t="s">
        <v>67</v>
      </c>
      <c r="C268" s="17" t="s">
        <v>740</v>
      </c>
      <c r="D268" s="8">
        <v>-4.419E-2</v>
      </c>
      <c r="E268" s="8">
        <v>0.80435999999999996</v>
      </c>
      <c r="F268" s="8">
        <v>0.84855000000000003</v>
      </c>
      <c r="G268" s="13">
        <f>stats_auc_gdsc1_TCELLS_RIGHTJOIN_3042[[#This Row],[AVG_AUC_LEUK]]/stats_auc_gdsc1_TCELLS_RIGHTJOIN_3042[[#This Row],[AVG_AUC_SOLIDTUMORS_x]]</f>
        <v>0.94792292734665007</v>
      </c>
      <c r="H268" s="8">
        <v>-0.46489999999999998</v>
      </c>
      <c r="I268" s="20">
        <v>0.65007000000000004</v>
      </c>
      <c r="J268" s="26">
        <v>0.97389000000000003</v>
      </c>
      <c r="K268" s="26">
        <v>0.99336999999999998</v>
      </c>
      <c r="L268" s="26">
        <v>7.4539999999999995E-2</v>
      </c>
      <c r="M268" s="26">
        <v>0.98140000000000005</v>
      </c>
      <c r="O268" s="26">
        <v>0.92608999999999997</v>
      </c>
      <c r="S268" s="26">
        <v>0.98223000000000005</v>
      </c>
      <c r="T268" s="26">
        <v>0.94298000000000004</v>
      </c>
      <c r="V268" s="26">
        <v>0.92881000000000002</v>
      </c>
      <c r="W268" s="26">
        <v>0.98016000000000003</v>
      </c>
      <c r="X268" s="26">
        <v>0.9466</v>
      </c>
      <c r="Y268" s="26">
        <v>0.87958999999999998</v>
      </c>
      <c r="Z268" s="27">
        <v>1.6840000000000001E-2</v>
      </c>
      <c r="AA268" s="8">
        <v>0.11087</v>
      </c>
      <c r="AB268" s="8">
        <v>0.95942000000000005</v>
      </c>
      <c r="AC268" s="8">
        <v>0.84855000000000003</v>
      </c>
      <c r="AD268" s="13">
        <f xml:space="preserve"> stats_auc_gdsc1_TCELLS_RIGHTJOIN_3042[[#This Row],[AVG_AUC_LYMPH]]/stats_auc_gdsc1_TCELLS_RIGHTJOIN_3042[[#This Row],[AVG_AUC_SOLIDTUMORS_y]]</f>
        <v>1.1306581816039125</v>
      </c>
      <c r="AE268" s="8">
        <v>5.7986199999999997</v>
      </c>
      <c r="AF268" s="20">
        <v>0.95942000000000005</v>
      </c>
      <c r="AG268" s="1">
        <v>0.83011999999999997</v>
      </c>
      <c r="AH268" s="1">
        <v>0.96938999999999997</v>
      </c>
      <c r="AI268" s="1">
        <v>0.87556</v>
      </c>
      <c r="AJ268" s="1">
        <v>0.99109999999999998</v>
      </c>
      <c r="AK268" s="1">
        <v>0.95506999999999997</v>
      </c>
      <c r="AL268" s="1">
        <v>0.97623000000000004</v>
      </c>
      <c r="AM268" s="1">
        <v>0.98912</v>
      </c>
      <c r="AN268" s="1">
        <v>0.95943999999999996</v>
      </c>
      <c r="AO268"/>
      <c r="AP268"/>
      <c r="AQ268"/>
      <c r="AR268"/>
      <c r="AS268"/>
      <c r="AT268"/>
    </row>
    <row r="269" spans="1:46">
      <c r="A269" s="17" t="s">
        <v>1034</v>
      </c>
      <c r="B269" s="6" t="s">
        <v>19</v>
      </c>
      <c r="C269" s="17" t="s">
        <v>1035</v>
      </c>
      <c r="D269" s="8">
        <v>-0.51034000000000002</v>
      </c>
      <c r="E269" s="8">
        <v>0.32263999999999998</v>
      </c>
      <c r="F269" s="8">
        <v>0.83296999999999999</v>
      </c>
      <c r="G269" s="13">
        <f>stats_auc_gdsc1_TCELLS_RIGHTJOIN_3042[[#This Row],[AVG_AUC_LEUK]]/stats_auc_gdsc1_TCELLS_RIGHTJOIN_3042[[#This Row],[AVG_AUC_SOLIDTUMORS_x]]</f>
        <v>0.38733687887919133</v>
      </c>
      <c r="H269" s="8">
        <v>-8.0995699999999999</v>
      </c>
      <c r="I269" s="20">
        <v>0</v>
      </c>
      <c r="J269" s="26">
        <v>0.17807999999999999</v>
      </c>
      <c r="K269" s="26">
        <v>1.14E-2</v>
      </c>
      <c r="L269" s="26">
        <v>0.11208</v>
      </c>
      <c r="M269" s="26">
        <v>0.81759000000000004</v>
      </c>
      <c r="N269" s="26">
        <v>0.21545</v>
      </c>
      <c r="O269" s="26">
        <v>0.14971999999999999</v>
      </c>
      <c r="P269" s="26">
        <v>0.65920999999999996</v>
      </c>
      <c r="R269" s="26">
        <v>0.13713</v>
      </c>
      <c r="S269" s="26">
        <v>0.23043</v>
      </c>
      <c r="T269" s="26">
        <v>0.75207999999999997</v>
      </c>
      <c r="V269" s="26">
        <v>0.21817</v>
      </c>
      <c r="W269" s="26">
        <v>0.53893000000000002</v>
      </c>
      <c r="X269" s="26">
        <v>0.19239999999999999</v>
      </c>
      <c r="Y269" s="26">
        <v>0.55162999999999995</v>
      </c>
      <c r="Z269" s="27">
        <v>0.20584</v>
      </c>
      <c r="AA269" s="8">
        <v>-0.21873000000000001</v>
      </c>
      <c r="AB269" s="8">
        <v>0.61424999999999996</v>
      </c>
      <c r="AC269" s="8">
        <v>0.83296999999999999</v>
      </c>
      <c r="AD269" s="13">
        <f xml:space="preserve"> stats_auc_gdsc1_TCELLS_RIGHTJOIN_3042[[#This Row],[AVG_AUC_LYMPH]]/stats_auc_gdsc1_TCELLS_RIGHTJOIN_3042[[#This Row],[AVG_AUC_SOLIDTUMORS_y]]</f>
        <v>0.73742151578088044</v>
      </c>
      <c r="AE269" s="8">
        <v>-9.02623</v>
      </c>
      <c r="AF269" s="20">
        <v>0.61424999999999996</v>
      </c>
      <c r="AG269" s="1">
        <v>0.19208</v>
      </c>
      <c r="AH269" s="1">
        <v>0.71884000000000003</v>
      </c>
      <c r="AI269" s="1">
        <v>0.55084</v>
      </c>
      <c r="AJ269" s="1">
        <v>0.56569999999999998</v>
      </c>
      <c r="AK269" s="1">
        <v>0.66391999999999995</v>
      </c>
      <c r="AL269" s="1">
        <v>0.55366000000000004</v>
      </c>
      <c r="AM269" s="1">
        <v>0.62465000000000004</v>
      </c>
      <c r="AN269" s="1">
        <v>0.62211000000000005</v>
      </c>
      <c r="AO269"/>
      <c r="AP269"/>
      <c r="AQ269"/>
      <c r="AR269"/>
      <c r="AS269"/>
      <c r="AT269"/>
    </row>
    <row r="270" spans="1:46">
      <c r="A270" s="17" t="s">
        <v>192</v>
      </c>
      <c r="B270" s="6" t="s">
        <v>67</v>
      </c>
      <c r="C270" s="17" t="s">
        <v>539</v>
      </c>
      <c r="D270" s="8">
        <v>-8.1320000000000003E-2</v>
      </c>
      <c r="E270" s="8">
        <v>0.77056000000000002</v>
      </c>
      <c r="F270" s="8">
        <v>0.85189000000000004</v>
      </c>
      <c r="G270" s="13">
        <f>stats_auc_gdsc1_TCELLS_RIGHTJOIN_3042[[#This Row],[AVG_AUC_LEUK]]/stats_auc_gdsc1_TCELLS_RIGHTJOIN_3042[[#This Row],[AVG_AUC_SOLIDTUMORS_x]]</f>
        <v>0.9045299275728087</v>
      </c>
      <c r="H270" s="8">
        <v>-3.1417099999999998</v>
      </c>
      <c r="I270" s="20">
        <v>6.8500000000000002E-3</v>
      </c>
      <c r="J270" s="26">
        <v>0.60153999999999996</v>
      </c>
      <c r="K270" s="26">
        <v>0.81762000000000001</v>
      </c>
      <c r="L270" s="26">
        <v>0.71716999999999997</v>
      </c>
      <c r="M270" s="26">
        <v>0.97501000000000004</v>
      </c>
      <c r="N270" s="26">
        <v>0.81635999999999997</v>
      </c>
      <c r="O270" s="26">
        <v>0.71955000000000002</v>
      </c>
      <c r="R270" s="26">
        <v>0.75488999999999995</v>
      </c>
      <c r="S270" s="26">
        <v>0.74163000000000001</v>
      </c>
      <c r="T270" s="26">
        <v>0.67669000000000001</v>
      </c>
      <c r="V270" s="26">
        <v>0.86753000000000002</v>
      </c>
      <c r="W270" s="26">
        <v>0.72353999999999996</v>
      </c>
      <c r="X270" s="26">
        <v>0.93872999999999995</v>
      </c>
      <c r="Y270" s="26">
        <v>0.78134000000000003</v>
      </c>
      <c r="Z270" s="27">
        <v>0.69518000000000002</v>
      </c>
      <c r="AA270" s="8">
        <v>-5.212E-2</v>
      </c>
      <c r="AB270" s="8">
        <v>0.79976000000000003</v>
      </c>
      <c r="AC270" s="8">
        <v>0.85189000000000004</v>
      </c>
      <c r="AD270" s="13">
        <f xml:space="preserve"> stats_auc_gdsc1_TCELLS_RIGHTJOIN_3042[[#This Row],[AVG_AUC_LYMPH]]/stats_auc_gdsc1_TCELLS_RIGHTJOIN_3042[[#This Row],[AVG_AUC_SOLIDTUMORS_y]]</f>
        <v>0.93880665344117198</v>
      </c>
      <c r="AE270" s="8">
        <v>-0.92303000000000002</v>
      </c>
      <c r="AF270" s="20">
        <v>0.79976000000000003</v>
      </c>
      <c r="AG270" s="1">
        <v>0.73167000000000004</v>
      </c>
      <c r="AH270" s="1">
        <v>0.95416999999999996</v>
      </c>
      <c r="AI270" s="1">
        <v>0.85945000000000005</v>
      </c>
      <c r="AJ270" s="1">
        <v>0.70182999999999995</v>
      </c>
      <c r="AK270" s="1">
        <v>0.78020999999999996</v>
      </c>
      <c r="AL270" s="1">
        <v>0.51892000000000005</v>
      </c>
      <c r="AM270" s="1">
        <v>0.89517999999999998</v>
      </c>
      <c r="AN270" s="1">
        <v>0.88858000000000004</v>
      </c>
      <c r="AO270"/>
      <c r="AP270"/>
      <c r="AQ270"/>
      <c r="AR270"/>
      <c r="AS270"/>
      <c r="AT270"/>
    </row>
    <row r="271" spans="1:46">
      <c r="A271" s="17" t="s">
        <v>22</v>
      </c>
      <c r="B271" s="6" t="s">
        <v>22</v>
      </c>
      <c r="C271" s="17" t="s">
        <v>191</v>
      </c>
      <c r="D271" s="8">
        <v>-6.8080000000000002E-2</v>
      </c>
      <c r="E271" s="8">
        <v>0.88078999999999996</v>
      </c>
      <c r="F271" s="8">
        <v>0.94886999999999999</v>
      </c>
      <c r="G271" s="13">
        <f>stats_auc_gdsc1_TCELLS_RIGHTJOIN_3042[[#This Row],[AVG_AUC_LEUK]]/stats_auc_gdsc1_TCELLS_RIGHTJOIN_3042[[#This Row],[AVG_AUC_SOLIDTUMORS_x]]</f>
        <v>0.92825149915162242</v>
      </c>
      <c r="H271" s="8">
        <v>-3.3687999999999998</v>
      </c>
      <c r="I271" s="20">
        <v>3.8500000000000001E-3</v>
      </c>
      <c r="J271" s="26">
        <v>0.72214</v>
      </c>
      <c r="K271" s="26">
        <v>0.92766000000000004</v>
      </c>
      <c r="L271" s="26">
        <v>0.86960999999999999</v>
      </c>
      <c r="M271" s="26">
        <v>0.98704999999999998</v>
      </c>
      <c r="N271" s="26">
        <v>0.92044999999999999</v>
      </c>
      <c r="O271" s="26">
        <v>0.85416999999999998</v>
      </c>
      <c r="P271" s="26">
        <v>0.91151000000000004</v>
      </c>
      <c r="R271" s="26">
        <v>0.88309000000000004</v>
      </c>
      <c r="S271" s="26">
        <v>0.97728000000000004</v>
      </c>
      <c r="T271" s="26">
        <v>0.78893999999999997</v>
      </c>
      <c r="U271" s="26">
        <v>0.87741000000000002</v>
      </c>
      <c r="V271" s="26">
        <v>0.88241999999999998</v>
      </c>
      <c r="W271" s="26">
        <v>0.94386999999999999</v>
      </c>
      <c r="X271" s="26">
        <v>0.95882000000000001</v>
      </c>
      <c r="Y271" s="26">
        <v>0.89171999999999996</v>
      </c>
      <c r="Z271" s="27">
        <v>0.89703999999999995</v>
      </c>
      <c r="AA271" s="8">
        <v>-5.4440000000000002E-2</v>
      </c>
      <c r="AB271" s="8">
        <v>0.89442999999999995</v>
      </c>
      <c r="AC271" s="8">
        <v>0.94886999999999999</v>
      </c>
      <c r="AD271" s="13">
        <f xml:space="preserve"> stats_auc_gdsc1_TCELLS_RIGHTJOIN_3042[[#This Row],[AVG_AUC_LYMPH]]/stats_auc_gdsc1_TCELLS_RIGHTJOIN_3042[[#This Row],[AVG_AUC_SOLIDTUMORS_y]]</f>
        <v>0.94262649256484021</v>
      </c>
      <c r="AE271" s="8">
        <v>-1.87941</v>
      </c>
      <c r="AF271" s="20">
        <v>0.89442999999999995</v>
      </c>
      <c r="AG271" s="1">
        <v>0.68032999999999999</v>
      </c>
      <c r="AH271" s="1">
        <v>0.96855000000000002</v>
      </c>
      <c r="AI271" s="1">
        <v>0.84758</v>
      </c>
      <c r="AJ271" s="1">
        <v>0.93159000000000003</v>
      </c>
      <c r="AK271" s="1">
        <v>0.88160000000000005</v>
      </c>
      <c r="AL271" s="1">
        <v>0.76961000000000002</v>
      </c>
      <c r="AM271" s="1">
        <v>0.99287000000000003</v>
      </c>
      <c r="AN271" s="1">
        <v>0.86921999999999999</v>
      </c>
      <c r="AO271"/>
      <c r="AP271"/>
      <c r="AQ271"/>
      <c r="AR271"/>
      <c r="AS271"/>
      <c r="AT271"/>
    </row>
    <row r="272" spans="1:46">
      <c r="A272" s="17" t="s">
        <v>22</v>
      </c>
      <c r="B272" s="6" t="s">
        <v>22</v>
      </c>
      <c r="C272" s="17" t="s">
        <v>556</v>
      </c>
      <c r="D272" s="8">
        <v>3.3800000000000002E-3</v>
      </c>
      <c r="E272" s="8">
        <v>0.98446</v>
      </c>
      <c r="F272" s="8">
        <v>0.98107999999999995</v>
      </c>
      <c r="G272" s="13">
        <f>stats_auc_gdsc1_TCELLS_RIGHTJOIN_3042[[#This Row],[AVG_AUC_LEUK]]/stats_auc_gdsc1_TCELLS_RIGHTJOIN_3042[[#This Row],[AVG_AUC_SOLIDTUMORS_x]]</f>
        <v>1.0034451828597057</v>
      </c>
      <c r="H272" s="8">
        <v>2.16256</v>
      </c>
      <c r="I272" s="20">
        <v>4.5060000000000003E-2</v>
      </c>
      <c r="J272" s="26">
        <v>0.98536999999999997</v>
      </c>
      <c r="K272" s="26">
        <v>0.99163999999999997</v>
      </c>
      <c r="L272" s="26">
        <v>0.98873999999999995</v>
      </c>
      <c r="M272" s="26">
        <v>0.98853999999999997</v>
      </c>
      <c r="N272" s="26">
        <v>0.98931999999999998</v>
      </c>
      <c r="O272" s="26">
        <v>0.97450999999999999</v>
      </c>
      <c r="P272" s="26">
        <v>0.98682000000000003</v>
      </c>
      <c r="R272" s="26">
        <v>0.96687999999999996</v>
      </c>
      <c r="S272" s="26">
        <v>0.98765999999999998</v>
      </c>
      <c r="T272" s="26">
        <v>0.98485999999999996</v>
      </c>
      <c r="U272" s="26">
        <v>0.99014000000000002</v>
      </c>
      <c r="V272" s="26">
        <v>0.97868999999999995</v>
      </c>
      <c r="W272" s="26">
        <v>0.98572000000000004</v>
      </c>
      <c r="X272" s="26">
        <v>0.98133000000000004</v>
      </c>
      <c r="Y272" s="26">
        <v>0.98065000000000002</v>
      </c>
      <c r="Z272" s="27">
        <v>0.98782999999999999</v>
      </c>
      <c r="AA272" s="8">
        <v>1.8400000000000001E-3</v>
      </c>
      <c r="AB272" s="8">
        <v>0.98292000000000002</v>
      </c>
      <c r="AC272" s="8">
        <v>0.98107999999999995</v>
      </c>
      <c r="AD272" s="13">
        <f xml:space="preserve"> stats_auc_gdsc1_TCELLS_RIGHTJOIN_3042[[#This Row],[AVG_AUC_LYMPH]]/stats_auc_gdsc1_TCELLS_RIGHTJOIN_3042[[#This Row],[AVG_AUC_SOLIDTUMORS_y]]</f>
        <v>1.0018754841603132</v>
      </c>
      <c r="AE272" s="8">
        <v>0.33193</v>
      </c>
      <c r="AF272" s="20">
        <v>0.98292000000000002</v>
      </c>
      <c r="AG272" s="1">
        <v>0.98709000000000002</v>
      </c>
      <c r="AH272" s="1">
        <v>0.98770000000000002</v>
      </c>
      <c r="AI272" s="1">
        <v>0.95020000000000004</v>
      </c>
      <c r="AJ272" s="1">
        <v>0.99048000000000003</v>
      </c>
      <c r="AK272" s="1">
        <v>0.98765999999999998</v>
      </c>
      <c r="AL272" s="1">
        <v>0.98467000000000005</v>
      </c>
      <c r="AM272" s="1">
        <v>0.99297000000000002</v>
      </c>
      <c r="AN272" s="1">
        <v>0.98675000000000002</v>
      </c>
      <c r="AO272"/>
      <c r="AP272"/>
      <c r="AQ272"/>
      <c r="AR272"/>
      <c r="AS272"/>
      <c r="AT272"/>
    </row>
    <row r="273" spans="1:46">
      <c r="A273" s="17" t="s">
        <v>697</v>
      </c>
      <c r="B273" s="6" t="s">
        <v>19</v>
      </c>
      <c r="C273" s="17" t="s">
        <v>698</v>
      </c>
      <c r="D273" s="8">
        <v>-4.4510000000000001E-2</v>
      </c>
      <c r="E273" s="8">
        <v>0.91720000000000002</v>
      </c>
      <c r="F273" s="8">
        <v>0.96170999999999995</v>
      </c>
      <c r="G273" s="13">
        <f>stats_auc_gdsc1_TCELLS_RIGHTJOIN_3042[[#This Row],[AVG_AUC_LEUK]]/stats_auc_gdsc1_TCELLS_RIGHTJOIN_3042[[#This Row],[AVG_AUC_SOLIDTUMORS_x]]</f>
        <v>0.9537178567343586</v>
      </c>
      <c r="H273" s="8">
        <v>-1.24332</v>
      </c>
      <c r="I273" s="20">
        <v>0.23154</v>
      </c>
      <c r="J273" s="26">
        <v>0.97804999999999997</v>
      </c>
      <c r="K273" s="26">
        <v>0.99160000000000004</v>
      </c>
      <c r="L273" s="26">
        <v>0.98873</v>
      </c>
      <c r="M273" s="26">
        <v>0.40172000000000002</v>
      </c>
      <c r="N273" s="26">
        <v>0.96935000000000004</v>
      </c>
      <c r="O273" s="26">
        <v>0.98875999999999997</v>
      </c>
      <c r="P273" s="26">
        <v>0.98397000000000001</v>
      </c>
      <c r="R273" s="26">
        <v>0.98638000000000003</v>
      </c>
      <c r="S273" s="26">
        <v>0.95484999999999998</v>
      </c>
      <c r="T273" s="26">
        <v>0.96294999999999997</v>
      </c>
      <c r="U273" s="26">
        <v>0.98482999999999998</v>
      </c>
      <c r="V273" s="26">
        <v>0.88341999999999998</v>
      </c>
      <c r="W273" s="26">
        <v>0.96435000000000004</v>
      </c>
      <c r="X273" s="26">
        <v>0.82747999999999999</v>
      </c>
      <c r="Y273" s="26">
        <v>0.97985999999999995</v>
      </c>
      <c r="Z273" s="27">
        <v>0.76604000000000005</v>
      </c>
      <c r="AA273" s="8">
        <v>1.602E-2</v>
      </c>
      <c r="AB273" s="8">
        <v>0.97772999999999999</v>
      </c>
      <c r="AC273" s="8">
        <v>0.96170999999999995</v>
      </c>
      <c r="AD273" s="13">
        <f xml:space="preserve"> stats_auc_gdsc1_TCELLS_RIGHTJOIN_3042[[#This Row],[AVG_AUC_LYMPH]]/stats_auc_gdsc1_TCELLS_RIGHTJOIN_3042[[#This Row],[AVG_AUC_SOLIDTUMORS_y]]</f>
        <v>1.0166578282434413</v>
      </c>
      <c r="AE273" s="8">
        <v>2.9142800000000002</v>
      </c>
      <c r="AF273" s="20">
        <v>0.97772999999999999</v>
      </c>
      <c r="AG273" s="1">
        <v>0.98007</v>
      </c>
      <c r="AH273" s="1">
        <v>0.98948999999999998</v>
      </c>
      <c r="AI273" s="1">
        <v>0.96318000000000004</v>
      </c>
      <c r="AJ273" s="1">
        <v>0.95713999999999999</v>
      </c>
      <c r="AK273" s="1">
        <v>0.98624999999999996</v>
      </c>
      <c r="AL273" s="1">
        <v>0.97962000000000005</v>
      </c>
      <c r="AM273" s="1">
        <v>0.99297000000000002</v>
      </c>
      <c r="AN273" s="1">
        <v>0.97545999999999999</v>
      </c>
      <c r="AO273"/>
      <c r="AP273"/>
      <c r="AQ273"/>
      <c r="AR273"/>
      <c r="AS273"/>
      <c r="AT273"/>
    </row>
    <row r="274" spans="1:46">
      <c r="A274" s="17" t="s">
        <v>344</v>
      </c>
      <c r="B274" s="6" t="s">
        <v>67</v>
      </c>
      <c r="C274" s="17" t="s">
        <v>345</v>
      </c>
      <c r="D274" s="8">
        <v>-0.19295999999999999</v>
      </c>
      <c r="E274" s="8">
        <v>0.72902999999999996</v>
      </c>
      <c r="F274" s="8">
        <v>0.92198999999999998</v>
      </c>
      <c r="G274" s="13">
        <f>stats_auc_gdsc1_TCELLS_RIGHTJOIN_3042[[#This Row],[AVG_AUC_LEUK]]/stats_auc_gdsc1_TCELLS_RIGHTJOIN_3042[[#This Row],[AVG_AUC_SOLIDTUMORS_x]]</f>
        <v>0.79071356522305014</v>
      </c>
      <c r="H274" s="8">
        <v>-2.9730699999999999</v>
      </c>
      <c r="I274" s="20">
        <v>9.4500000000000001E-3</v>
      </c>
      <c r="J274" s="26">
        <v>0.89105999999999996</v>
      </c>
      <c r="K274" s="26">
        <v>0.78529000000000004</v>
      </c>
      <c r="L274" s="26">
        <v>4.2529999999999998E-2</v>
      </c>
      <c r="M274" s="26">
        <v>0.97838000000000003</v>
      </c>
      <c r="N274" s="26">
        <v>0.94862999999999997</v>
      </c>
      <c r="O274" s="26">
        <v>0.75995999999999997</v>
      </c>
      <c r="P274" s="26">
        <v>0.89046000000000003</v>
      </c>
      <c r="R274" s="26">
        <v>0.79162999999999994</v>
      </c>
      <c r="S274" s="26">
        <v>0.83582000000000001</v>
      </c>
      <c r="T274" s="26">
        <v>0.64290000000000003</v>
      </c>
      <c r="V274" s="26">
        <v>0.92212000000000005</v>
      </c>
      <c r="W274" s="26">
        <v>0.87946000000000002</v>
      </c>
      <c r="X274" s="26">
        <v>0.90098999999999996</v>
      </c>
      <c r="Y274" s="26">
        <v>0.35537999999999997</v>
      </c>
      <c r="Z274" s="27">
        <v>0.39324999999999999</v>
      </c>
      <c r="AA274" s="8">
        <v>-6.3490000000000005E-2</v>
      </c>
      <c r="AB274" s="8">
        <v>0.85850000000000004</v>
      </c>
      <c r="AC274" s="8">
        <v>0.92198999999999998</v>
      </c>
      <c r="AD274" s="13">
        <f xml:space="preserve"> stats_auc_gdsc1_TCELLS_RIGHTJOIN_3042[[#This Row],[AVG_AUC_LYMPH]]/stats_auc_gdsc1_TCELLS_RIGHTJOIN_3042[[#This Row],[AVG_AUC_SOLIDTUMORS_y]]</f>
        <v>0.93113808175793666</v>
      </c>
      <c r="AE274" s="8">
        <v>-1.8092999999999999</v>
      </c>
      <c r="AF274" s="20">
        <v>0.85850000000000004</v>
      </c>
      <c r="AG274" s="1">
        <v>0.64668000000000003</v>
      </c>
      <c r="AH274" s="1">
        <v>0.87868999999999997</v>
      </c>
      <c r="AI274" s="1">
        <v>0.68389</v>
      </c>
      <c r="AJ274" s="1">
        <v>0.89263000000000003</v>
      </c>
      <c r="AK274" s="1">
        <v>0.88687000000000005</v>
      </c>
      <c r="AL274" s="1">
        <v>0.82128000000000001</v>
      </c>
      <c r="AM274" s="1">
        <v>0.98968999999999996</v>
      </c>
      <c r="AN274" s="1">
        <v>0.85643999999999998</v>
      </c>
      <c r="AO274"/>
      <c r="AP274"/>
      <c r="AQ274"/>
      <c r="AR274"/>
      <c r="AS274"/>
      <c r="AT274"/>
    </row>
    <row r="275" spans="1:46">
      <c r="A275" s="17" t="s">
        <v>1171</v>
      </c>
      <c r="B275" s="6" t="s">
        <v>67</v>
      </c>
      <c r="C275" s="17" t="s">
        <v>1172</v>
      </c>
      <c r="D275" s="8">
        <v>1.299E-2</v>
      </c>
      <c r="E275" s="8">
        <v>0.68950999999999996</v>
      </c>
      <c r="F275" s="8">
        <v>0.67652000000000001</v>
      </c>
      <c r="G275" s="13">
        <f>stats_auc_gdsc1_TCELLS_RIGHTJOIN_3042[[#This Row],[AVG_AUC_LEUK]]/stats_auc_gdsc1_TCELLS_RIGHTJOIN_3042[[#This Row],[AVG_AUC_SOLIDTUMORS_x]]</f>
        <v>1.0192012061727664</v>
      </c>
      <c r="H275" s="8">
        <v>0.39716000000000001</v>
      </c>
      <c r="I275" s="20">
        <v>0.69610000000000005</v>
      </c>
      <c r="J275" s="26">
        <v>0.84913000000000005</v>
      </c>
      <c r="K275" s="26">
        <v>0.64036999999999999</v>
      </c>
      <c r="L275" s="26">
        <v>0.63066</v>
      </c>
      <c r="N275" s="26">
        <v>0.81235999999999997</v>
      </c>
      <c r="O275" s="26">
        <v>0.5333</v>
      </c>
      <c r="P275" s="26">
        <v>0.41721999999999998</v>
      </c>
      <c r="Q275" s="26">
        <v>0.55022000000000004</v>
      </c>
      <c r="R275" s="26">
        <v>0.89998999999999996</v>
      </c>
      <c r="S275" s="26">
        <v>0.77161999999999997</v>
      </c>
      <c r="T275" s="26">
        <v>0.58582999999999996</v>
      </c>
      <c r="U275" s="26">
        <v>0.77463000000000004</v>
      </c>
      <c r="V275" s="26">
        <v>0.54035999999999995</v>
      </c>
      <c r="W275" s="26">
        <v>0.69947000000000004</v>
      </c>
      <c r="X275" s="26">
        <v>0.74314000000000002</v>
      </c>
      <c r="Y275" s="26">
        <v>0.69815000000000005</v>
      </c>
      <c r="Z275" s="27">
        <v>0.75790000000000002</v>
      </c>
      <c r="AA275" s="8">
        <v>-5.8000000000000003E-2</v>
      </c>
      <c r="AB275" s="8">
        <v>0.61851999999999996</v>
      </c>
      <c r="AC275" s="8">
        <v>0.67652000000000001</v>
      </c>
      <c r="AD275" s="13">
        <f xml:space="preserve"> stats_auc_gdsc1_TCELLS_RIGHTJOIN_3042[[#This Row],[AVG_AUC_LYMPH]]/stats_auc_gdsc1_TCELLS_RIGHTJOIN_3042[[#This Row],[AVG_AUC_SOLIDTUMORS_y]]</f>
        <v>0.9142671317921125</v>
      </c>
      <c r="AE275" s="8">
        <v>-1.2298</v>
      </c>
      <c r="AF275" s="20">
        <v>0.61851999999999996</v>
      </c>
      <c r="AG275" s="1">
        <v>0.81738</v>
      </c>
      <c r="AH275" s="1">
        <v>0.70294000000000001</v>
      </c>
      <c r="AI275" s="1">
        <v>0.63788</v>
      </c>
      <c r="AJ275" s="1">
        <v>0.43147999999999997</v>
      </c>
      <c r="AK275" s="1">
        <v>0.74743999999999999</v>
      </c>
      <c r="AL275" s="1">
        <v>0.54401999999999995</v>
      </c>
      <c r="AN275" s="1">
        <v>0.64734000000000003</v>
      </c>
      <c r="AO275"/>
      <c r="AP275"/>
      <c r="AQ275"/>
      <c r="AR275"/>
      <c r="AS275"/>
      <c r="AT275"/>
    </row>
    <row r="276" spans="1:46">
      <c r="A276" s="17" t="s">
        <v>409</v>
      </c>
      <c r="B276" s="6" t="s">
        <v>67</v>
      </c>
      <c r="C276" s="17" t="s">
        <v>410</v>
      </c>
      <c r="D276" s="8">
        <v>-0.22203000000000001</v>
      </c>
      <c r="E276" s="8">
        <v>0.66405999999999998</v>
      </c>
      <c r="F276" s="8">
        <v>0.88609000000000004</v>
      </c>
      <c r="G276" s="13">
        <f>stats_auc_gdsc1_TCELLS_RIGHTJOIN_3042[[#This Row],[AVG_AUC_LEUK]]/stats_auc_gdsc1_TCELLS_RIGHTJOIN_3042[[#This Row],[AVG_AUC_SOLIDTUMORS_x]]</f>
        <v>0.74942725908203445</v>
      </c>
      <c r="H276" s="8">
        <v>-3.2965399999999998</v>
      </c>
      <c r="I276" s="20">
        <v>4.8700000000000002E-3</v>
      </c>
      <c r="J276" s="26">
        <v>0.88673000000000002</v>
      </c>
      <c r="K276" s="26">
        <v>0.53715000000000002</v>
      </c>
      <c r="L276" s="26">
        <v>5.0700000000000002E-2</v>
      </c>
      <c r="M276" s="26">
        <v>0.97541999999999995</v>
      </c>
      <c r="N276" s="26">
        <v>0.92430000000000001</v>
      </c>
      <c r="O276" s="26">
        <v>0.67362</v>
      </c>
      <c r="P276" s="26">
        <v>0.87424999999999997</v>
      </c>
      <c r="R276" s="26">
        <v>0.66383999999999999</v>
      </c>
      <c r="S276" s="26">
        <v>0.75068999999999997</v>
      </c>
      <c r="T276" s="26">
        <v>0.61617</v>
      </c>
      <c r="V276" s="26">
        <v>0.86292000000000002</v>
      </c>
      <c r="W276" s="26">
        <v>0.83797999999999995</v>
      </c>
      <c r="X276" s="26">
        <v>0.87429000000000001</v>
      </c>
      <c r="Y276" s="26">
        <v>0.36437000000000003</v>
      </c>
      <c r="Z276" s="27">
        <v>0.21693999999999999</v>
      </c>
      <c r="AA276" s="8">
        <v>-5.0790000000000002E-2</v>
      </c>
      <c r="AB276" s="8">
        <v>0.83530000000000004</v>
      </c>
      <c r="AC276" s="8">
        <v>0.88609000000000004</v>
      </c>
      <c r="AD276" s="13">
        <f xml:space="preserve"> stats_auc_gdsc1_TCELLS_RIGHTJOIN_3042[[#This Row],[AVG_AUC_LYMPH]]/stats_auc_gdsc1_TCELLS_RIGHTJOIN_3042[[#This Row],[AVG_AUC_SOLIDTUMORS_y]]</f>
        <v>0.94268076606213813</v>
      </c>
      <c r="AE276" s="8">
        <v>-1.4334800000000001</v>
      </c>
      <c r="AF276" s="20">
        <v>0.83530000000000004</v>
      </c>
      <c r="AG276" s="1">
        <v>0.51565000000000005</v>
      </c>
      <c r="AH276" s="1">
        <v>0.87024000000000001</v>
      </c>
      <c r="AI276" s="1">
        <v>0.63046999999999997</v>
      </c>
      <c r="AJ276" s="1">
        <v>0.89227000000000001</v>
      </c>
      <c r="AK276" s="1">
        <v>0.87697999999999998</v>
      </c>
      <c r="AL276" s="1">
        <v>0.82806999999999997</v>
      </c>
      <c r="AM276" s="1">
        <v>0.89725999999999995</v>
      </c>
      <c r="AN276" s="1">
        <v>0.85180999999999996</v>
      </c>
      <c r="AO276"/>
      <c r="AP276"/>
      <c r="AQ276"/>
      <c r="AR276"/>
      <c r="AS276"/>
      <c r="AT276"/>
    </row>
    <row r="277" spans="1:46">
      <c r="A277" s="17" t="s">
        <v>22</v>
      </c>
      <c r="B277" s="6" t="s">
        <v>22</v>
      </c>
      <c r="C277" s="17" t="s">
        <v>814</v>
      </c>
      <c r="D277" s="8">
        <v>-9.0289999999999995E-2</v>
      </c>
      <c r="E277" s="8">
        <v>0.78532999999999997</v>
      </c>
      <c r="F277" s="8">
        <v>0.87561999999999995</v>
      </c>
      <c r="G277" s="13">
        <f>stats_auc_gdsc1_TCELLS_RIGHTJOIN_3042[[#This Row],[AVG_AUC_LEUK]]/stats_auc_gdsc1_TCELLS_RIGHTJOIN_3042[[#This Row],[AVG_AUC_SOLIDTUMORS_x]]</f>
        <v>0.89688449327333775</v>
      </c>
      <c r="H277" s="8">
        <v>-3.0266999999999999</v>
      </c>
      <c r="I277" s="20">
        <v>7.9100000000000004E-3</v>
      </c>
      <c r="J277" s="26">
        <v>0.83040999999999998</v>
      </c>
      <c r="K277" s="26">
        <v>0.86502000000000001</v>
      </c>
      <c r="L277" s="26">
        <v>0.74929999999999997</v>
      </c>
      <c r="N277" s="26">
        <v>0.76483999999999996</v>
      </c>
      <c r="O277" s="26">
        <v>0.71845999999999999</v>
      </c>
      <c r="P277" s="26">
        <v>0.72101999999999999</v>
      </c>
      <c r="Q277" s="26">
        <v>0.81362999999999996</v>
      </c>
      <c r="R277" s="26">
        <v>0.94518000000000002</v>
      </c>
      <c r="S277" s="26">
        <v>0.89986999999999995</v>
      </c>
      <c r="T277" s="26">
        <v>0.78395999999999999</v>
      </c>
      <c r="U277" s="26">
        <v>0.99060000000000004</v>
      </c>
      <c r="V277" s="26">
        <v>0.73655999999999999</v>
      </c>
      <c r="W277" s="26">
        <v>0.80823999999999996</v>
      </c>
      <c r="X277" s="26">
        <v>0.56113999999999997</v>
      </c>
      <c r="Y277" s="26">
        <v>0.62085000000000001</v>
      </c>
      <c r="Z277" s="27">
        <v>0.94281999999999999</v>
      </c>
      <c r="AA277" s="8">
        <v>-4.5130000000000003E-2</v>
      </c>
      <c r="AB277" s="8">
        <v>0.83048999999999995</v>
      </c>
      <c r="AC277" s="8">
        <v>0.87561999999999995</v>
      </c>
      <c r="AD277" s="13">
        <f xml:space="preserve"> stats_auc_gdsc1_TCELLS_RIGHTJOIN_3042[[#This Row],[AVG_AUC_LYMPH]]/stats_auc_gdsc1_TCELLS_RIGHTJOIN_3042[[#This Row],[AVG_AUC_SOLIDTUMORS_y]]</f>
        <v>0.94845937735547381</v>
      </c>
      <c r="AE277" s="8">
        <v>-1.0829599999999999</v>
      </c>
      <c r="AF277" s="20">
        <v>0.83048999999999995</v>
      </c>
      <c r="AG277" s="1">
        <v>0.59865999999999997</v>
      </c>
      <c r="AH277" s="1">
        <v>0.94350000000000001</v>
      </c>
      <c r="AI277" s="1">
        <v>0.80279999999999996</v>
      </c>
      <c r="AJ277" s="1">
        <v>0.71360999999999997</v>
      </c>
      <c r="AK277" s="1">
        <v>0.93767999999999996</v>
      </c>
      <c r="AL277" s="1">
        <v>0.72075</v>
      </c>
      <c r="AN277" s="1">
        <v>0.86456999999999995</v>
      </c>
      <c r="AO277"/>
      <c r="AP277"/>
      <c r="AQ277"/>
      <c r="AR277"/>
      <c r="AS277"/>
      <c r="AT277"/>
    </row>
    <row r="278" spans="1:46">
      <c r="A278" s="17" t="s">
        <v>431</v>
      </c>
      <c r="B278" s="6" t="s">
        <v>19</v>
      </c>
      <c r="C278" s="17" t="s">
        <v>432</v>
      </c>
      <c r="D278" s="8">
        <v>2.537E-2</v>
      </c>
      <c r="E278" s="8">
        <v>0.96799000000000002</v>
      </c>
      <c r="F278" s="8">
        <v>0.94262000000000001</v>
      </c>
      <c r="G278" s="13">
        <f>stats_auc_gdsc1_TCELLS_RIGHTJOIN_3042[[#This Row],[AVG_AUC_LEUK]]/stats_auc_gdsc1_TCELLS_RIGHTJOIN_3042[[#This Row],[AVG_AUC_SOLIDTUMORS_x]]</f>
        <v>1.0269143451231673</v>
      </c>
      <c r="H278" s="8">
        <v>3.0014699999999999</v>
      </c>
      <c r="I278" s="20">
        <v>8.1600000000000006E-3</v>
      </c>
      <c r="J278" s="26">
        <v>0.99300999999999995</v>
      </c>
      <c r="K278" s="26">
        <v>0.97609999999999997</v>
      </c>
      <c r="L278" s="26">
        <v>0.85465000000000002</v>
      </c>
      <c r="M278" s="26">
        <v>0.99036999999999997</v>
      </c>
      <c r="N278" s="26">
        <v>0.99211000000000005</v>
      </c>
      <c r="O278" s="26">
        <v>0.98877999999999999</v>
      </c>
      <c r="P278" s="26">
        <v>0.97304000000000002</v>
      </c>
      <c r="R278" s="26">
        <v>0.97582999999999998</v>
      </c>
      <c r="S278" s="26">
        <v>0.98295999999999994</v>
      </c>
      <c r="T278" s="26">
        <v>0.97169000000000005</v>
      </c>
      <c r="U278" s="26">
        <v>0.98465999999999998</v>
      </c>
      <c r="V278" s="26">
        <v>0.99270000000000003</v>
      </c>
      <c r="W278" s="26">
        <v>0.98936000000000002</v>
      </c>
      <c r="X278" s="26">
        <v>0.95418000000000003</v>
      </c>
      <c r="Y278" s="26">
        <v>0.92561000000000004</v>
      </c>
      <c r="Z278" s="27">
        <v>0.95252999999999999</v>
      </c>
      <c r="AA278" s="8">
        <v>1.4599999999999999E-3</v>
      </c>
      <c r="AB278" s="8">
        <v>0.94406999999999996</v>
      </c>
      <c r="AC278" s="8">
        <v>0.94262000000000001</v>
      </c>
      <c r="AD278" s="13">
        <f xml:space="preserve"> stats_auc_gdsc1_TCELLS_RIGHTJOIN_3042[[#This Row],[AVG_AUC_LYMPH]]/stats_auc_gdsc1_TCELLS_RIGHTJOIN_3042[[#This Row],[AVG_AUC_SOLIDTUMORS_y]]</f>
        <v>1.0015382656850056</v>
      </c>
      <c r="AE278" s="8">
        <v>9.6250000000000002E-2</v>
      </c>
      <c r="AF278" s="20">
        <v>0.94406999999999996</v>
      </c>
      <c r="AG278" s="1">
        <v>0.95830000000000004</v>
      </c>
      <c r="AH278" s="1">
        <v>0.95486000000000004</v>
      </c>
      <c r="AI278" s="1">
        <v>0.95369000000000004</v>
      </c>
      <c r="AJ278" s="1">
        <v>0.93962000000000001</v>
      </c>
      <c r="AK278" s="1">
        <v>0.96533000000000002</v>
      </c>
      <c r="AL278" s="1">
        <v>0.85899999999999999</v>
      </c>
      <c r="AM278" s="1">
        <v>0.98360000000000003</v>
      </c>
      <c r="AN278" s="1">
        <v>0.95243</v>
      </c>
      <c r="AO278"/>
      <c r="AP278"/>
      <c r="AQ278"/>
      <c r="AR278"/>
      <c r="AS278"/>
      <c r="AT278"/>
    </row>
    <row r="279" spans="1:46">
      <c r="A279" s="17" t="s">
        <v>22</v>
      </c>
      <c r="B279" s="6" t="s">
        <v>22</v>
      </c>
      <c r="C279" s="17" t="s">
        <v>346</v>
      </c>
      <c r="D279" s="8">
        <v>-7.2859999999999994E-2</v>
      </c>
      <c r="E279" s="8">
        <v>0.80159000000000002</v>
      </c>
      <c r="F279" s="8">
        <v>0.87444999999999995</v>
      </c>
      <c r="G279" s="13">
        <f>stats_auc_gdsc1_TCELLS_RIGHTJOIN_3042[[#This Row],[AVG_AUC_LEUK]]/stats_auc_gdsc1_TCELLS_RIGHTJOIN_3042[[#This Row],[AVG_AUC_SOLIDTUMORS_x]]</f>
        <v>0.91667905540625549</v>
      </c>
      <c r="H279" s="8">
        <v>-2.4999799999999999</v>
      </c>
      <c r="I279" s="20">
        <v>2.2509999999999999E-2</v>
      </c>
      <c r="J279" s="26">
        <v>0.69059000000000004</v>
      </c>
      <c r="K279" s="26">
        <v>0.76276999999999995</v>
      </c>
      <c r="L279" s="26">
        <v>0.72140000000000004</v>
      </c>
      <c r="M279" s="26">
        <v>0.98729</v>
      </c>
      <c r="N279" s="26">
        <v>0.99085000000000001</v>
      </c>
      <c r="O279" s="26">
        <v>0.83237000000000005</v>
      </c>
      <c r="P279" s="26">
        <v>0.57330000000000003</v>
      </c>
      <c r="Q279" s="26">
        <v>0.89361000000000002</v>
      </c>
      <c r="R279" s="26">
        <v>0.76136000000000004</v>
      </c>
      <c r="S279" s="26">
        <v>0.97860999999999998</v>
      </c>
      <c r="T279" s="26">
        <v>0.72445999999999999</v>
      </c>
      <c r="U279" s="26">
        <v>0.70391999999999999</v>
      </c>
      <c r="V279" s="26">
        <v>0.75485000000000002</v>
      </c>
      <c r="W279" s="26">
        <v>0.74568000000000001</v>
      </c>
      <c r="X279" s="26">
        <v>0.96728999999999998</v>
      </c>
      <c r="Y279" s="26">
        <v>0.89556999999999998</v>
      </c>
      <c r="Z279" s="27">
        <v>0.71287</v>
      </c>
      <c r="AA279" s="8">
        <v>3.39E-2</v>
      </c>
      <c r="AB279" s="8">
        <v>0.90834999999999999</v>
      </c>
      <c r="AC279" s="8">
        <v>0.87444999999999995</v>
      </c>
      <c r="AD279" s="13">
        <f xml:space="preserve"> stats_auc_gdsc1_TCELLS_RIGHTJOIN_3042[[#This Row],[AVG_AUC_LYMPH]]/stats_auc_gdsc1_TCELLS_RIGHTJOIN_3042[[#This Row],[AVG_AUC_SOLIDTUMORS_y]]</f>
        <v>1.0387672251129281</v>
      </c>
      <c r="AE279" s="8">
        <v>1.6373</v>
      </c>
      <c r="AF279" s="20">
        <v>0.90834999999999999</v>
      </c>
      <c r="AG279" s="1">
        <v>0.73182000000000003</v>
      </c>
      <c r="AH279" s="1">
        <v>0.98948999999999998</v>
      </c>
      <c r="AI279" s="1">
        <v>0.93011999999999995</v>
      </c>
      <c r="AJ279" s="1">
        <v>0.95730000000000004</v>
      </c>
      <c r="AK279" s="1">
        <v>0.88383</v>
      </c>
      <c r="AL279" s="1">
        <v>0.89961999999999998</v>
      </c>
      <c r="AM279" s="1">
        <v>0.85748000000000002</v>
      </c>
      <c r="AN279" s="1">
        <v>0.84057999999999999</v>
      </c>
      <c r="AO279"/>
      <c r="AP279"/>
      <c r="AQ279"/>
      <c r="AR279"/>
      <c r="AS279"/>
      <c r="AT279"/>
    </row>
    <row r="280" spans="1:46">
      <c r="A280" s="17" t="s">
        <v>22</v>
      </c>
      <c r="B280" s="6" t="s">
        <v>22</v>
      </c>
      <c r="C280" s="17" t="s">
        <v>131</v>
      </c>
      <c r="D280" s="8">
        <v>2.767E-2</v>
      </c>
      <c r="E280" s="8">
        <v>0.97706999999999999</v>
      </c>
      <c r="F280" s="8">
        <v>0.94940000000000002</v>
      </c>
      <c r="G280" s="13">
        <f>stats_auc_gdsc1_TCELLS_RIGHTJOIN_3042[[#This Row],[AVG_AUC_LEUK]]/stats_auc_gdsc1_TCELLS_RIGHTJOIN_3042[[#This Row],[AVG_AUC_SOLIDTUMORS_x]]</f>
        <v>1.0291447229829365</v>
      </c>
      <c r="H280" s="8">
        <v>9.3383800000000008</v>
      </c>
      <c r="I280" s="20">
        <v>0</v>
      </c>
      <c r="J280" s="26">
        <v>0.98868999999999996</v>
      </c>
      <c r="K280" s="26">
        <v>0.98075999999999997</v>
      </c>
      <c r="L280" s="26">
        <v>0.97899999999999998</v>
      </c>
      <c r="N280" s="26">
        <v>0.98192000000000002</v>
      </c>
      <c r="O280" s="26">
        <v>0.97284000000000004</v>
      </c>
      <c r="P280" s="26">
        <v>0.98043000000000002</v>
      </c>
      <c r="Q280" s="26">
        <v>0.97241999999999995</v>
      </c>
      <c r="R280" s="26">
        <v>0.98785999999999996</v>
      </c>
      <c r="S280" s="26">
        <v>0.96816000000000002</v>
      </c>
      <c r="T280" s="26">
        <v>0.97921000000000002</v>
      </c>
      <c r="U280" s="26">
        <v>0.98338000000000003</v>
      </c>
      <c r="V280" s="26">
        <v>0.97643999999999997</v>
      </c>
      <c r="W280" s="26">
        <v>0.98038000000000003</v>
      </c>
      <c r="X280" s="26">
        <v>0.94489999999999996</v>
      </c>
      <c r="Y280" s="26">
        <v>0.97072000000000003</v>
      </c>
      <c r="Z280" s="27">
        <v>0.98170000000000002</v>
      </c>
      <c r="AA280" s="8">
        <v>2.7140000000000001E-2</v>
      </c>
      <c r="AB280" s="8">
        <v>0.97653999999999996</v>
      </c>
      <c r="AC280" s="8">
        <v>0.94940000000000002</v>
      </c>
      <c r="AD280" s="13">
        <f xml:space="preserve"> stats_auc_gdsc1_TCELLS_RIGHTJOIN_3042[[#This Row],[AVG_AUC_LYMPH]]/stats_auc_gdsc1_TCELLS_RIGHTJOIN_3042[[#This Row],[AVG_AUC_SOLIDTUMORS_y]]</f>
        <v>1.0285864756688434</v>
      </c>
      <c r="AE280" s="8">
        <v>5.5488</v>
      </c>
      <c r="AF280" s="20">
        <v>0.97653999999999996</v>
      </c>
      <c r="AG280" s="1">
        <v>0.98148000000000002</v>
      </c>
      <c r="AH280" s="1">
        <v>0.97772000000000003</v>
      </c>
      <c r="AI280" s="1">
        <v>0.95628999999999997</v>
      </c>
      <c r="AJ280" s="1">
        <v>0.97811999999999999</v>
      </c>
      <c r="AK280" s="1">
        <v>0.98963000000000001</v>
      </c>
      <c r="AL280" s="1">
        <v>0.97455999999999998</v>
      </c>
      <c r="AN280" s="1">
        <v>0.9829</v>
      </c>
      <c r="AO280"/>
      <c r="AP280"/>
      <c r="AQ280"/>
      <c r="AR280"/>
      <c r="AS280"/>
      <c r="AT280"/>
    </row>
    <row r="281" spans="1:46">
      <c r="A281" s="17" t="s">
        <v>123</v>
      </c>
      <c r="B281" s="6" t="s">
        <v>26</v>
      </c>
      <c r="C281" s="17" t="s">
        <v>1444</v>
      </c>
      <c r="D281" s="8">
        <v>-0.23977000000000001</v>
      </c>
      <c r="E281" s="8">
        <v>0.42642000000000002</v>
      </c>
      <c r="F281" s="8">
        <v>0.66618999999999995</v>
      </c>
      <c r="G281" s="13">
        <f>stats_auc_gdsc1_TCELLS_RIGHTJOIN_3042[[#This Row],[AVG_AUC_LEUK]]/stats_auc_gdsc1_TCELLS_RIGHTJOIN_3042[[#This Row],[AVG_AUC_SOLIDTUMORS_x]]</f>
        <v>0.64008766267881545</v>
      </c>
      <c r="H281" s="8">
        <v>-4.9391999999999996</v>
      </c>
      <c r="I281" s="20">
        <v>1.6000000000000001E-4</v>
      </c>
      <c r="J281" s="26">
        <v>0.35374</v>
      </c>
      <c r="K281" s="26">
        <v>0.83804000000000001</v>
      </c>
      <c r="L281" s="26">
        <v>0.26762000000000002</v>
      </c>
      <c r="N281" s="26">
        <v>0.25955</v>
      </c>
      <c r="O281" s="26">
        <v>0.34027000000000002</v>
      </c>
      <c r="P281" s="26">
        <v>0.33811999999999998</v>
      </c>
      <c r="Q281" s="26">
        <v>0.23319000000000001</v>
      </c>
      <c r="R281" s="26">
        <v>0.48399999999999999</v>
      </c>
      <c r="T281" s="26">
        <v>0.43941999999999998</v>
      </c>
      <c r="U281" s="26">
        <v>0.44466</v>
      </c>
      <c r="V281" s="26">
        <v>0.31861</v>
      </c>
      <c r="W281" s="26">
        <v>0.30806</v>
      </c>
      <c r="X281" s="26">
        <v>0.41193000000000002</v>
      </c>
      <c r="Y281" s="26">
        <v>0.56144000000000005</v>
      </c>
      <c r="Z281" s="27">
        <v>0.33089000000000002</v>
      </c>
      <c r="AA281" s="8">
        <v>-0.26607999999999998</v>
      </c>
      <c r="AB281" s="8">
        <v>0.40011000000000002</v>
      </c>
      <c r="AC281" s="8">
        <v>0.66618999999999995</v>
      </c>
      <c r="AD281" s="13">
        <f xml:space="preserve"> stats_auc_gdsc1_TCELLS_RIGHTJOIN_3042[[#This Row],[AVG_AUC_LYMPH]]/stats_auc_gdsc1_TCELLS_RIGHTJOIN_3042[[#This Row],[AVG_AUC_SOLIDTUMORS_y]]</f>
        <v>0.60059442501388505</v>
      </c>
      <c r="AE281" s="8">
        <v>-3.4133599999999999</v>
      </c>
      <c r="AF281" s="20">
        <v>0.40011000000000002</v>
      </c>
      <c r="AG281" s="1">
        <v>0.89320999999999995</v>
      </c>
      <c r="AH281" s="1"/>
      <c r="AI281" s="1">
        <v>0.68503999999999998</v>
      </c>
      <c r="AJ281" s="1">
        <v>0.26351000000000002</v>
      </c>
      <c r="AK281" s="1">
        <v>0.42830000000000001</v>
      </c>
      <c r="AL281" s="1">
        <v>0.26466000000000001</v>
      </c>
      <c r="AN281" s="1">
        <v>0.35904000000000003</v>
      </c>
      <c r="AO281"/>
      <c r="AP281"/>
      <c r="AQ281"/>
      <c r="AR281"/>
      <c r="AS281"/>
      <c r="AT281"/>
    </row>
    <row r="282" spans="1:46">
      <c r="A282" s="17" t="s">
        <v>517</v>
      </c>
      <c r="B282" s="6" t="s">
        <v>26</v>
      </c>
      <c r="C282" s="17" t="s">
        <v>518</v>
      </c>
      <c r="D282" s="8">
        <v>-0.26162999999999997</v>
      </c>
      <c r="E282" s="8">
        <v>0.43174000000000001</v>
      </c>
      <c r="F282" s="8">
        <v>0.69338</v>
      </c>
      <c r="G282" s="13">
        <f>stats_auc_gdsc1_TCELLS_RIGHTJOIN_3042[[#This Row],[AVG_AUC_LEUK]]/stats_auc_gdsc1_TCELLS_RIGHTJOIN_3042[[#This Row],[AVG_AUC_SOLIDTUMORS_x]]</f>
        <v>0.62266001326833775</v>
      </c>
      <c r="H282" s="8">
        <v>-4.1342699999999999</v>
      </c>
      <c r="I282" s="20">
        <v>9.5E-4</v>
      </c>
      <c r="J282" s="26">
        <v>0.14946000000000001</v>
      </c>
      <c r="K282" s="26">
        <v>0.22059999999999999</v>
      </c>
      <c r="L282" s="26">
        <v>0.35400999999999999</v>
      </c>
      <c r="M282" s="26">
        <v>0.98499999999999999</v>
      </c>
      <c r="N282" s="26">
        <v>0.34422999999999998</v>
      </c>
      <c r="O282" s="26">
        <v>0.26349</v>
      </c>
      <c r="R282" s="26">
        <v>0.49009999999999998</v>
      </c>
      <c r="S282" s="26">
        <v>0.45623000000000002</v>
      </c>
      <c r="T282" s="26">
        <v>0.45635999999999999</v>
      </c>
      <c r="V282" s="26">
        <v>0.26634000000000002</v>
      </c>
      <c r="W282" s="26">
        <v>0.23863000000000001</v>
      </c>
      <c r="X282" s="26">
        <v>0.37358999999999998</v>
      </c>
      <c r="Y282" s="26">
        <v>0.59914000000000001</v>
      </c>
      <c r="Z282" s="27">
        <v>0.34902</v>
      </c>
      <c r="AA282" s="8">
        <v>-0.19484000000000001</v>
      </c>
      <c r="AB282" s="8">
        <v>0.49853999999999998</v>
      </c>
      <c r="AC282" s="8">
        <v>0.69338</v>
      </c>
      <c r="AD282" s="13">
        <f xml:space="preserve"> stats_auc_gdsc1_TCELLS_RIGHTJOIN_3042[[#This Row],[AVG_AUC_LYMPH]]/stats_auc_gdsc1_TCELLS_RIGHTJOIN_3042[[#This Row],[AVG_AUC_SOLIDTUMORS_y]]</f>
        <v>0.71899968271366343</v>
      </c>
      <c r="AE282" s="8">
        <v>-3.3060900000000002</v>
      </c>
      <c r="AF282" s="20">
        <v>0.49853999999999998</v>
      </c>
      <c r="AG282" s="1">
        <v>0.92996999999999996</v>
      </c>
      <c r="AH282" s="1">
        <v>0.72974000000000006</v>
      </c>
      <c r="AI282" s="1">
        <v>0.64378000000000002</v>
      </c>
      <c r="AJ282" s="1">
        <v>0.37485000000000002</v>
      </c>
      <c r="AK282" s="1">
        <v>0.32117000000000001</v>
      </c>
      <c r="AL282" s="1">
        <v>0.36997999999999998</v>
      </c>
      <c r="AM282" s="1">
        <v>0.48016999999999999</v>
      </c>
      <c r="AN282" s="1">
        <v>0.57006000000000001</v>
      </c>
      <c r="AO282"/>
      <c r="AP282"/>
      <c r="AQ282"/>
      <c r="AR282"/>
      <c r="AS282"/>
      <c r="AT282"/>
    </row>
    <row r="283" spans="1:46">
      <c r="A283" s="17" t="s">
        <v>1498</v>
      </c>
      <c r="B283" s="6" t="s">
        <v>176</v>
      </c>
      <c r="C283" s="17" t="s">
        <v>1499</v>
      </c>
      <c r="D283" s="8">
        <v>4.4220000000000002E-2</v>
      </c>
      <c r="E283" s="8">
        <v>0.97301000000000004</v>
      </c>
      <c r="F283" s="8">
        <v>0.92879</v>
      </c>
      <c r="G283" s="13">
        <f>stats_auc_gdsc1_TCELLS_RIGHTJOIN_3042[[#This Row],[AVG_AUC_LEUK]]/stats_auc_gdsc1_TCELLS_RIGHTJOIN_3042[[#This Row],[AVG_AUC_SOLIDTUMORS_x]]</f>
        <v>1.0476103317219179</v>
      </c>
      <c r="H283" s="8">
        <v>5.7480599999999997</v>
      </c>
      <c r="I283" s="20">
        <v>0</v>
      </c>
      <c r="J283" s="26">
        <v>0.98241999999999996</v>
      </c>
      <c r="K283" s="26">
        <v>0.98395999999999995</v>
      </c>
      <c r="L283" s="26">
        <v>0.98675999999999997</v>
      </c>
      <c r="N283" s="26">
        <v>0.98887999999999998</v>
      </c>
      <c r="O283" s="26">
        <v>0.98853999999999997</v>
      </c>
      <c r="P283" s="26">
        <v>0.98475999999999997</v>
      </c>
      <c r="Q283" s="26">
        <v>0.87941000000000003</v>
      </c>
      <c r="R283" s="26">
        <v>0.98711000000000004</v>
      </c>
      <c r="S283" s="26">
        <v>0.96770999999999996</v>
      </c>
      <c r="T283" s="26">
        <v>0.98380999999999996</v>
      </c>
      <c r="U283" s="26">
        <v>0.93064999999999998</v>
      </c>
      <c r="V283" s="26">
        <v>0.98431999999999997</v>
      </c>
      <c r="W283" s="26">
        <v>0.98387999999999998</v>
      </c>
      <c r="X283" s="26">
        <v>0.98102999999999996</v>
      </c>
      <c r="Y283" s="26">
        <v>0.97450000000000003</v>
      </c>
      <c r="Z283" s="27">
        <v>0.99041999999999997</v>
      </c>
      <c r="AA283" s="8">
        <v>3.2570000000000002E-2</v>
      </c>
      <c r="AB283" s="8">
        <v>0.96135999999999999</v>
      </c>
      <c r="AC283" s="8">
        <v>0.92879</v>
      </c>
      <c r="AD283" s="13">
        <f xml:space="preserve"> stats_auc_gdsc1_TCELLS_RIGHTJOIN_3042[[#This Row],[AVG_AUC_LYMPH]]/stats_auc_gdsc1_TCELLS_RIGHTJOIN_3042[[#This Row],[AVG_AUC_SOLIDTUMORS_y]]</f>
        <v>1.0350671303523939</v>
      </c>
      <c r="AE283" s="8">
        <v>2.72648</v>
      </c>
      <c r="AF283" s="20">
        <v>0.96135999999999999</v>
      </c>
      <c r="AG283" s="1">
        <v>0.96304000000000001</v>
      </c>
      <c r="AH283" s="1">
        <v>0.97346999999999995</v>
      </c>
      <c r="AI283" s="1">
        <v>0.96338000000000001</v>
      </c>
      <c r="AJ283" s="1">
        <v>0.93005000000000004</v>
      </c>
      <c r="AK283" s="1">
        <v>0.99134</v>
      </c>
      <c r="AL283" s="1">
        <v>0.92505999999999999</v>
      </c>
      <c r="AN283" s="1">
        <v>0.98484000000000005</v>
      </c>
      <c r="AO283"/>
      <c r="AP283"/>
      <c r="AQ283"/>
      <c r="AR283"/>
      <c r="AS283"/>
      <c r="AT283"/>
    </row>
    <row r="284" spans="1:46">
      <c r="A284" s="17" t="s">
        <v>392</v>
      </c>
      <c r="B284" s="6" t="s">
        <v>26</v>
      </c>
      <c r="C284" s="17" t="s">
        <v>393</v>
      </c>
      <c r="D284" s="8">
        <v>-0.25839000000000001</v>
      </c>
      <c r="E284" s="8">
        <v>0.68091999999999997</v>
      </c>
      <c r="F284" s="8">
        <v>0.93930999999999998</v>
      </c>
      <c r="G284" s="13">
        <f>stats_auc_gdsc1_TCELLS_RIGHTJOIN_3042[[#This Row],[AVG_AUC_LEUK]]/stats_auc_gdsc1_TCELLS_RIGHTJOIN_3042[[#This Row],[AVG_AUC_SOLIDTUMORS_x]]</f>
        <v>0.72491509725223835</v>
      </c>
      <c r="H284" s="8">
        <v>-3.3462900000000002</v>
      </c>
      <c r="I284" s="20">
        <v>4.7699999999999999E-3</v>
      </c>
      <c r="K284" s="26">
        <v>0.87904000000000004</v>
      </c>
      <c r="L284" s="26">
        <v>0.94442999999999999</v>
      </c>
      <c r="M284" s="26">
        <v>0.96953</v>
      </c>
      <c r="N284" s="26">
        <v>0.37775999999999998</v>
      </c>
      <c r="O284" s="26">
        <v>0.20474999999999999</v>
      </c>
      <c r="P284" s="26">
        <v>0.78469</v>
      </c>
      <c r="R284" s="26">
        <v>0.70676000000000005</v>
      </c>
      <c r="S284" s="26">
        <v>0.32282</v>
      </c>
      <c r="U284" s="26">
        <v>0.90881999999999996</v>
      </c>
      <c r="V284" s="26">
        <v>0.12271</v>
      </c>
      <c r="W284" s="26">
        <v>0.60963999999999996</v>
      </c>
      <c r="X284" s="26">
        <v>0.55483000000000005</v>
      </c>
      <c r="Y284" s="26">
        <v>0.96826000000000001</v>
      </c>
      <c r="Z284" s="27">
        <v>0.86697999999999997</v>
      </c>
      <c r="AA284" s="8">
        <v>-0.1429</v>
      </c>
      <c r="AB284" s="8">
        <v>0.79640999999999995</v>
      </c>
      <c r="AC284" s="8">
        <v>0.93930999999999998</v>
      </c>
      <c r="AD284" s="13">
        <f xml:space="preserve"> stats_auc_gdsc1_TCELLS_RIGHTJOIN_3042[[#This Row],[AVG_AUC_LYMPH]]/stats_auc_gdsc1_TCELLS_RIGHTJOIN_3042[[#This Row],[AVG_AUC_SOLIDTUMORS_y]]</f>
        <v>0.84786705134620088</v>
      </c>
      <c r="AE284" s="8">
        <v>-1.97939</v>
      </c>
      <c r="AF284" s="20">
        <v>0.79640999999999995</v>
      </c>
      <c r="AG284" s="1">
        <v>0.99278</v>
      </c>
      <c r="AH284" s="1">
        <v>0.81064999999999998</v>
      </c>
      <c r="AI284" s="1">
        <v>0.86595999999999995</v>
      </c>
      <c r="AJ284" s="1">
        <v>0.83801000000000003</v>
      </c>
      <c r="AK284" s="1">
        <v>0.89507000000000003</v>
      </c>
      <c r="AL284" s="1">
        <v>0.89520999999999995</v>
      </c>
      <c r="AM284" s="1">
        <v>0.89949999999999997</v>
      </c>
      <c r="AN284" s="1">
        <v>0.37045</v>
      </c>
      <c r="AO284"/>
      <c r="AP284"/>
      <c r="AQ284"/>
      <c r="AR284"/>
      <c r="AS284"/>
      <c r="AT284"/>
    </row>
    <row r="285" spans="1:46">
      <c r="A285" s="17" t="s">
        <v>571</v>
      </c>
      <c r="B285" s="6" t="s">
        <v>103</v>
      </c>
      <c r="C285" s="17" t="s">
        <v>572</v>
      </c>
      <c r="D285" s="8">
        <v>-5.6849999999999998E-2</v>
      </c>
      <c r="E285" s="8">
        <v>0.86746999999999996</v>
      </c>
      <c r="F285" s="8">
        <v>0.92432000000000003</v>
      </c>
      <c r="G285" s="13">
        <f>stats_auc_gdsc1_TCELLS_RIGHTJOIN_3042[[#This Row],[AVG_AUC_LEUK]]/stats_auc_gdsc1_TCELLS_RIGHTJOIN_3042[[#This Row],[AVG_AUC_SOLIDTUMORS_x]]</f>
        <v>0.93849532629392407</v>
      </c>
      <c r="H285" s="8">
        <v>-2.01355</v>
      </c>
      <c r="I285" s="20">
        <v>6.2039999999999998E-2</v>
      </c>
      <c r="J285" s="26">
        <v>0.92910999999999999</v>
      </c>
      <c r="K285" s="26">
        <v>0.87931999999999999</v>
      </c>
      <c r="L285" s="26">
        <v>0.53166000000000002</v>
      </c>
      <c r="M285" s="26">
        <v>0.98146</v>
      </c>
      <c r="N285" s="26">
        <v>0.97294999999999998</v>
      </c>
      <c r="O285" s="26">
        <v>0.87587999999999999</v>
      </c>
      <c r="P285" s="26">
        <v>0.94052000000000002</v>
      </c>
      <c r="R285" s="26">
        <v>0.88170000000000004</v>
      </c>
      <c r="S285" s="26">
        <v>0.92756000000000005</v>
      </c>
      <c r="T285" s="26">
        <v>0.93937000000000004</v>
      </c>
      <c r="V285" s="26">
        <v>0.90024999999999999</v>
      </c>
      <c r="W285" s="26">
        <v>0.89820999999999995</v>
      </c>
      <c r="X285" s="26">
        <v>0.90015999999999996</v>
      </c>
      <c r="Y285" s="26">
        <v>0.72126000000000001</v>
      </c>
      <c r="Z285" s="27">
        <v>0.82133</v>
      </c>
      <c r="AA285" s="8">
        <v>2.4420000000000001E-2</v>
      </c>
      <c r="AB285" s="8">
        <v>0.94874000000000003</v>
      </c>
      <c r="AC285" s="8">
        <v>0.92432000000000003</v>
      </c>
      <c r="AD285" s="13">
        <f xml:space="preserve"> stats_auc_gdsc1_TCELLS_RIGHTJOIN_3042[[#This Row],[AVG_AUC_LYMPH]]/stats_auc_gdsc1_TCELLS_RIGHTJOIN_3042[[#This Row],[AVG_AUC_SOLIDTUMORS_y]]</f>
        <v>1.0264194218452485</v>
      </c>
      <c r="AE285" s="8">
        <v>1.7468399999999999</v>
      </c>
      <c r="AF285" s="20">
        <v>0.94874000000000003</v>
      </c>
      <c r="AG285" s="1">
        <v>0.77886</v>
      </c>
      <c r="AH285" s="1">
        <v>0.97763999999999995</v>
      </c>
      <c r="AI285" s="1">
        <v>0.91981000000000002</v>
      </c>
      <c r="AJ285" s="1">
        <v>0.90981000000000001</v>
      </c>
      <c r="AK285" s="1">
        <v>0.98472000000000004</v>
      </c>
      <c r="AL285" s="1">
        <v>0.91030999999999995</v>
      </c>
      <c r="AM285" s="1">
        <v>0.99297999999999997</v>
      </c>
      <c r="AN285" s="1">
        <v>0.94591000000000003</v>
      </c>
      <c r="AO285"/>
      <c r="AP285"/>
      <c r="AQ285"/>
      <c r="AR285"/>
      <c r="AS285"/>
      <c r="AT285"/>
    </row>
    <row r="286" spans="1:46">
      <c r="A286" s="17" t="s">
        <v>22</v>
      </c>
      <c r="B286" s="6" t="s">
        <v>22</v>
      </c>
      <c r="C286" s="17" t="s">
        <v>254</v>
      </c>
      <c r="D286" s="8">
        <v>-1.8970000000000001E-2</v>
      </c>
      <c r="E286" s="8">
        <v>0.91930000000000001</v>
      </c>
      <c r="F286" s="8">
        <v>0.93827000000000005</v>
      </c>
      <c r="G286" s="13">
        <f>stats_auc_gdsc1_TCELLS_RIGHTJOIN_3042[[#This Row],[AVG_AUC_LEUK]]/stats_auc_gdsc1_TCELLS_RIGHTJOIN_3042[[#This Row],[AVG_AUC_SOLIDTUMORS_x]]</f>
        <v>0.97978193910068523</v>
      </c>
      <c r="H286" s="8">
        <v>-1.69394</v>
      </c>
      <c r="I286" s="20">
        <v>0.10836999999999999</v>
      </c>
      <c r="J286" s="26">
        <v>0.81111</v>
      </c>
      <c r="K286" s="26">
        <v>0.99124000000000001</v>
      </c>
      <c r="L286" s="26">
        <v>0.91737000000000002</v>
      </c>
      <c r="M286" s="26">
        <v>0.98294000000000004</v>
      </c>
      <c r="N286" s="26">
        <v>0.91052999999999995</v>
      </c>
      <c r="O286" s="26">
        <v>0.91112000000000004</v>
      </c>
      <c r="P286" s="26">
        <v>0.90837999999999997</v>
      </c>
      <c r="R286" s="26">
        <v>0.93674000000000002</v>
      </c>
      <c r="S286" s="26">
        <v>0.86724999999999997</v>
      </c>
      <c r="T286" s="26">
        <v>0.93845000000000001</v>
      </c>
      <c r="U286" s="26">
        <v>0.87838000000000005</v>
      </c>
      <c r="V286" s="26">
        <v>0.88995000000000002</v>
      </c>
      <c r="W286" s="26">
        <v>0.89510000000000001</v>
      </c>
      <c r="X286" s="26">
        <v>0.96806999999999999</v>
      </c>
      <c r="Y286" s="26">
        <v>0.90905999999999998</v>
      </c>
      <c r="Z286" s="27">
        <v>0.96101999999999999</v>
      </c>
      <c r="AA286" s="8">
        <v>-2.316E-2</v>
      </c>
      <c r="AB286" s="8">
        <v>0.91510999999999998</v>
      </c>
      <c r="AC286" s="8">
        <v>0.93827000000000005</v>
      </c>
      <c r="AD286" s="13">
        <f xml:space="preserve"> stats_auc_gdsc1_TCELLS_RIGHTJOIN_3042[[#This Row],[AVG_AUC_LYMPH]]/stats_auc_gdsc1_TCELLS_RIGHTJOIN_3042[[#This Row],[AVG_AUC_SOLIDTUMORS_y]]</f>
        <v>0.97531627356730999</v>
      </c>
      <c r="AE286" s="8">
        <v>-0.72175999999999996</v>
      </c>
      <c r="AF286" s="20">
        <v>0.91510999999999998</v>
      </c>
      <c r="AG286" s="1">
        <v>0.95135999999999998</v>
      </c>
      <c r="AH286" s="1">
        <v>0.95482</v>
      </c>
      <c r="AI286" s="1">
        <v>0.86143000000000003</v>
      </c>
      <c r="AJ286" s="1">
        <v>0.91454000000000002</v>
      </c>
      <c r="AK286" s="1">
        <v>0.96752000000000005</v>
      </c>
      <c r="AL286" s="1">
        <v>0.98675999999999997</v>
      </c>
      <c r="AM286" s="1">
        <v>0.97150999999999998</v>
      </c>
      <c r="AN286" s="1">
        <v>0.74917</v>
      </c>
      <c r="AO286"/>
      <c r="AP286"/>
      <c r="AQ286"/>
      <c r="AR286"/>
      <c r="AS286"/>
      <c r="AT286"/>
    </row>
    <row r="287" spans="1:46">
      <c r="A287" s="17" t="s">
        <v>22</v>
      </c>
      <c r="B287" s="6" t="s">
        <v>22</v>
      </c>
      <c r="C287" s="17" t="s">
        <v>404</v>
      </c>
      <c r="D287" s="8">
        <v>-0.11224000000000001</v>
      </c>
      <c r="E287" s="8">
        <v>0.69462000000000002</v>
      </c>
      <c r="F287" s="8">
        <v>0.80686000000000002</v>
      </c>
      <c r="G287" s="13">
        <f>stats_auc_gdsc1_TCELLS_RIGHTJOIN_3042[[#This Row],[AVG_AUC_LEUK]]/stats_auc_gdsc1_TCELLS_RIGHTJOIN_3042[[#This Row],[AVG_AUC_SOLIDTUMORS_x]]</f>
        <v>0.86089284386386733</v>
      </c>
      <c r="H287" s="8">
        <v>-1.99878</v>
      </c>
      <c r="I287" s="20">
        <v>6.2619999999999995E-2</v>
      </c>
      <c r="J287" s="26">
        <v>0.84514999999999996</v>
      </c>
      <c r="K287" s="26">
        <v>0.88939000000000001</v>
      </c>
      <c r="L287" s="26">
        <v>0.30164000000000002</v>
      </c>
      <c r="M287" s="26">
        <v>0.86811000000000005</v>
      </c>
      <c r="N287" s="26">
        <v>0.86914000000000002</v>
      </c>
      <c r="O287" s="26">
        <v>0.67112000000000005</v>
      </c>
      <c r="P287" s="26">
        <v>0.65974999999999995</v>
      </c>
      <c r="R287" s="26">
        <v>0.54117000000000004</v>
      </c>
      <c r="S287" s="26">
        <v>0.66700999999999999</v>
      </c>
      <c r="T287" s="26">
        <v>0.84499000000000002</v>
      </c>
      <c r="U287" s="26">
        <v>0.95748999999999995</v>
      </c>
      <c r="V287" s="26">
        <v>0.73845000000000005</v>
      </c>
      <c r="W287" s="26">
        <v>0.72372000000000003</v>
      </c>
      <c r="X287" s="26">
        <v>0.85455000000000003</v>
      </c>
      <c r="Y287" s="26">
        <v>0.74497000000000002</v>
      </c>
      <c r="Z287" s="27">
        <v>5.1959999999999999E-2</v>
      </c>
      <c r="AA287" s="8">
        <v>-4.8640000000000003E-2</v>
      </c>
      <c r="AB287" s="8">
        <v>0.75822000000000001</v>
      </c>
      <c r="AC287" s="8">
        <v>0.80686000000000002</v>
      </c>
      <c r="AD287" s="13">
        <f xml:space="preserve"> stats_auc_gdsc1_TCELLS_RIGHTJOIN_3042[[#This Row],[AVG_AUC_LYMPH]]/stats_auc_gdsc1_TCELLS_RIGHTJOIN_3042[[#This Row],[AVG_AUC_SOLIDTUMORS_y]]</f>
        <v>0.93971692734799095</v>
      </c>
      <c r="AE287" s="8">
        <v>-0.89602000000000004</v>
      </c>
      <c r="AF287" s="20">
        <v>0.75822000000000001</v>
      </c>
      <c r="AG287" s="1">
        <v>0.57984999999999998</v>
      </c>
      <c r="AH287" s="1">
        <v>0.86706000000000005</v>
      </c>
      <c r="AI287" s="1">
        <v>0.78344000000000003</v>
      </c>
      <c r="AJ287" s="1">
        <v>0.82999000000000001</v>
      </c>
      <c r="AK287" s="1">
        <v>0.92605000000000004</v>
      </c>
      <c r="AL287" s="1">
        <v>0.52400999999999998</v>
      </c>
      <c r="AM287" s="1">
        <v>0.61019999999999996</v>
      </c>
      <c r="AN287" s="1">
        <v>0.76678000000000002</v>
      </c>
      <c r="AO287"/>
      <c r="AP287"/>
      <c r="AQ287"/>
      <c r="AR287"/>
      <c r="AS287"/>
      <c r="AT287"/>
    </row>
    <row r="288" spans="1:46">
      <c r="A288" s="17" t="s">
        <v>1074</v>
      </c>
      <c r="B288" s="6" t="s">
        <v>103</v>
      </c>
      <c r="C288" s="17" t="s">
        <v>1075</v>
      </c>
      <c r="D288" s="8">
        <v>2.6509999999999999E-2</v>
      </c>
      <c r="E288" s="8">
        <v>0.98485</v>
      </c>
      <c r="F288" s="8">
        <v>0.95833999999999997</v>
      </c>
      <c r="G288" s="13">
        <f>stats_auc_gdsc1_TCELLS_RIGHTJOIN_3042[[#This Row],[AVG_AUC_LEUK]]/stats_auc_gdsc1_TCELLS_RIGHTJOIN_3042[[#This Row],[AVG_AUC_SOLIDTUMORS_x]]</f>
        <v>1.027662416261452</v>
      </c>
      <c r="H288" s="8">
        <v>10.151579999999999</v>
      </c>
      <c r="I288" s="20">
        <v>0</v>
      </c>
      <c r="J288" s="26">
        <v>0.99326999999999999</v>
      </c>
      <c r="K288" s="26">
        <v>0.99378</v>
      </c>
      <c r="L288" s="26">
        <v>0.98592000000000002</v>
      </c>
      <c r="N288" s="26">
        <v>0.99167000000000005</v>
      </c>
      <c r="O288" s="26">
        <v>0.99045000000000005</v>
      </c>
      <c r="P288" s="26">
        <v>0.98706000000000005</v>
      </c>
      <c r="Q288" s="26">
        <v>0.99129</v>
      </c>
      <c r="R288" s="26">
        <v>0.97753999999999996</v>
      </c>
      <c r="S288" s="26">
        <v>0.96440999999999999</v>
      </c>
      <c r="T288" s="26">
        <v>0.98895999999999995</v>
      </c>
      <c r="U288" s="26">
        <v>0.98785999999999996</v>
      </c>
      <c r="V288" s="26">
        <v>0.97946</v>
      </c>
      <c r="W288" s="26">
        <v>0.98292000000000002</v>
      </c>
      <c r="X288" s="26">
        <v>0.98797000000000001</v>
      </c>
      <c r="Y288" s="26">
        <v>0.98634999999999995</v>
      </c>
      <c r="Z288" s="27">
        <v>0.96496999999999999</v>
      </c>
      <c r="AA288" s="8">
        <v>9.2899999999999996E-3</v>
      </c>
      <c r="AB288" s="8">
        <v>0.96762000000000004</v>
      </c>
      <c r="AC288" s="8">
        <v>0.95833999999999997</v>
      </c>
      <c r="AD288" s="13">
        <f xml:space="preserve"> stats_auc_gdsc1_TCELLS_RIGHTJOIN_3042[[#This Row],[AVG_AUC_LYMPH]]/stats_auc_gdsc1_TCELLS_RIGHTJOIN_3042[[#This Row],[AVG_AUC_SOLIDTUMORS_y]]</f>
        <v>1.0096834108980113</v>
      </c>
      <c r="AE288" s="8">
        <v>1.1835899999999999</v>
      </c>
      <c r="AF288" s="20">
        <v>0.96762000000000004</v>
      </c>
      <c r="AG288" s="1">
        <v>0.98855000000000004</v>
      </c>
      <c r="AH288" s="1">
        <v>0.93967000000000001</v>
      </c>
      <c r="AI288" s="1">
        <v>0.96989000000000003</v>
      </c>
      <c r="AJ288" s="1">
        <v>0.99111000000000005</v>
      </c>
      <c r="AK288" s="1">
        <v>0.95204999999999995</v>
      </c>
      <c r="AL288" s="1">
        <v>0.98090999999999995</v>
      </c>
      <c r="AN288" s="1">
        <v>0.97211000000000003</v>
      </c>
      <c r="AO288"/>
      <c r="AP288"/>
      <c r="AQ288"/>
      <c r="AR288"/>
      <c r="AS288"/>
      <c r="AT288"/>
    </row>
    <row r="289" spans="1:46">
      <c r="A289" s="17" t="s">
        <v>1455</v>
      </c>
      <c r="B289" s="6" t="s">
        <v>103</v>
      </c>
      <c r="C289" s="17" t="s">
        <v>1275</v>
      </c>
      <c r="D289" s="8">
        <v>-1.848E-2</v>
      </c>
      <c r="E289" s="8">
        <v>0.95875999999999995</v>
      </c>
      <c r="F289" s="8">
        <v>0.97724</v>
      </c>
      <c r="G289" s="13">
        <f>stats_auc_gdsc1_TCELLS_RIGHTJOIN_3042[[#This Row],[AVG_AUC_LEUK]]/stats_auc_gdsc1_TCELLS_RIGHTJOIN_3042[[#This Row],[AVG_AUC_SOLIDTUMORS_x]]</f>
        <v>0.98108959927960371</v>
      </c>
      <c r="H289" s="8">
        <v>-0.81020999999999999</v>
      </c>
      <c r="I289" s="20">
        <v>0.43046000000000001</v>
      </c>
      <c r="J289" s="26">
        <v>0.98968</v>
      </c>
      <c r="K289" s="26">
        <v>0.99048999999999998</v>
      </c>
      <c r="L289" s="26">
        <v>0.62017999999999995</v>
      </c>
      <c r="M289" s="26">
        <v>0.99134</v>
      </c>
      <c r="N289" s="26">
        <v>0.99328000000000005</v>
      </c>
      <c r="O289" s="26">
        <v>0.98155000000000003</v>
      </c>
      <c r="P289" s="26">
        <v>0.96689000000000003</v>
      </c>
      <c r="R289" s="26">
        <v>0.97867999999999999</v>
      </c>
      <c r="S289" s="26">
        <v>0.99061999999999995</v>
      </c>
      <c r="T289" s="26">
        <v>0.97624</v>
      </c>
      <c r="V289" s="26">
        <v>0.98694999999999999</v>
      </c>
      <c r="W289" s="26">
        <v>0.98416999999999999</v>
      </c>
      <c r="X289" s="26">
        <v>0.98351999999999995</v>
      </c>
      <c r="Y289" s="26">
        <v>0.94145000000000001</v>
      </c>
      <c r="Z289" s="27">
        <v>0.97753999999999996</v>
      </c>
      <c r="AA289" s="8">
        <v>-3.3600000000000001E-3</v>
      </c>
      <c r="AB289" s="8">
        <v>0.97387000000000001</v>
      </c>
      <c r="AC289" s="8">
        <v>0.97724</v>
      </c>
      <c r="AD289" s="13">
        <f xml:space="preserve"> stats_auc_gdsc1_TCELLS_RIGHTJOIN_3042[[#This Row],[AVG_AUC_LYMPH]]/stats_auc_gdsc1_TCELLS_RIGHTJOIN_3042[[#This Row],[AVG_AUC_SOLIDTUMORS_y]]</f>
        <v>0.99655151242274165</v>
      </c>
      <c r="AE289" s="8">
        <v>-0.54403999999999997</v>
      </c>
      <c r="AF289" s="20">
        <v>0.97387000000000001</v>
      </c>
      <c r="AG289" s="1">
        <v>0.98758000000000001</v>
      </c>
      <c r="AH289" s="1">
        <v>0.98731999999999998</v>
      </c>
      <c r="AI289" s="1">
        <v>0.94703999999999999</v>
      </c>
      <c r="AJ289" s="1">
        <v>0.96486000000000005</v>
      </c>
      <c r="AK289" s="1">
        <v>0.98633999999999999</v>
      </c>
      <c r="AL289" s="1">
        <v>0.96059000000000005</v>
      </c>
      <c r="AM289" s="1">
        <v>0.98597999999999997</v>
      </c>
      <c r="AN289" s="1">
        <v>0.98499000000000003</v>
      </c>
      <c r="AO289"/>
      <c r="AP289"/>
      <c r="AQ289"/>
      <c r="AR289"/>
      <c r="AS289"/>
      <c r="AT289"/>
    </row>
    <row r="290" spans="1:46">
      <c r="A290" s="17" t="s">
        <v>1071</v>
      </c>
      <c r="B290" s="6" t="s">
        <v>103</v>
      </c>
      <c r="C290" s="17" t="s">
        <v>1054</v>
      </c>
      <c r="D290" s="8">
        <v>-2.418E-2</v>
      </c>
      <c r="E290" s="8">
        <v>0.95069999999999999</v>
      </c>
      <c r="F290" s="8">
        <v>0.97487999999999997</v>
      </c>
      <c r="G290" s="13">
        <f>stats_auc_gdsc1_TCELLS_RIGHTJOIN_3042[[#This Row],[AVG_AUC_LEUK]]/stats_auc_gdsc1_TCELLS_RIGHTJOIN_3042[[#This Row],[AVG_AUC_SOLIDTUMORS_x]]</f>
        <v>0.97519694731659279</v>
      </c>
      <c r="H290" s="8">
        <v>-0.96733000000000002</v>
      </c>
      <c r="I290" s="20">
        <v>0.34867999999999999</v>
      </c>
      <c r="J290" s="26">
        <v>0.99178999999999995</v>
      </c>
      <c r="K290" s="26">
        <v>0.59760999999999997</v>
      </c>
      <c r="L290" s="26">
        <v>0.94477</v>
      </c>
      <c r="M290" s="26">
        <v>0.99019000000000001</v>
      </c>
      <c r="N290" s="26">
        <v>0.99200999999999995</v>
      </c>
      <c r="O290" s="26">
        <v>0.98602999999999996</v>
      </c>
      <c r="P290" s="26">
        <v>0.98668</v>
      </c>
      <c r="R290" s="26">
        <v>0.98865999999999998</v>
      </c>
      <c r="S290" s="26">
        <v>0.98262000000000005</v>
      </c>
      <c r="T290" s="26">
        <v>0.98362000000000005</v>
      </c>
      <c r="V290" s="26">
        <v>0.98258000000000001</v>
      </c>
      <c r="W290" s="26">
        <v>0.98609000000000002</v>
      </c>
      <c r="X290" s="26">
        <v>0.97987000000000002</v>
      </c>
      <c r="Y290" s="26">
        <v>0.85562000000000005</v>
      </c>
      <c r="Z290" s="27">
        <v>0.98275999999999997</v>
      </c>
      <c r="AA290" s="8">
        <v>1.2999999999999999E-4</v>
      </c>
      <c r="AB290" s="8">
        <v>0.97501000000000004</v>
      </c>
      <c r="AC290" s="8">
        <v>0.97487999999999997</v>
      </c>
      <c r="AD290" s="13">
        <f xml:space="preserve"> stats_auc_gdsc1_TCELLS_RIGHTJOIN_3042[[#This Row],[AVG_AUC_LYMPH]]/stats_auc_gdsc1_TCELLS_RIGHTJOIN_3042[[#This Row],[AVG_AUC_SOLIDTUMORS_y]]</f>
        <v>1.0001333497456097</v>
      </c>
      <c r="AE290" s="8">
        <v>1.4579999999999999E-2</v>
      </c>
      <c r="AF290" s="20">
        <v>0.97501000000000004</v>
      </c>
      <c r="AG290" s="1">
        <v>0.98026999999999997</v>
      </c>
      <c r="AH290" s="1">
        <v>0.98943000000000003</v>
      </c>
      <c r="AI290" s="1">
        <v>0.97589999999999999</v>
      </c>
      <c r="AJ290" s="1">
        <v>0.96187999999999996</v>
      </c>
      <c r="AK290" s="1">
        <v>0.99129999999999996</v>
      </c>
      <c r="AL290" s="1">
        <v>0.92623999999999995</v>
      </c>
      <c r="AM290" s="1">
        <v>0.99170999999999998</v>
      </c>
      <c r="AN290" s="1">
        <v>0.98863000000000001</v>
      </c>
      <c r="AO290"/>
      <c r="AP290"/>
      <c r="AQ290"/>
      <c r="AR290"/>
      <c r="AS290"/>
      <c r="AT290"/>
    </row>
    <row r="291" spans="1:46">
      <c r="A291" s="17" t="s">
        <v>22</v>
      </c>
      <c r="B291" s="6" t="s">
        <v>22</v>
      </c>
      <c r="C291" s="17" t="s">
        <v>209</v>
      </c>
      <c r="D291" s="8">
        <v>-1.9879999999999998E-2</v>
      </c>
      <c r="E291" s="8">
        <v>0.91020999999999996</v>
      </c>
      <c r="F291" s="8">
        <v>0.93008999999999997</v>
      </c>
      <c r="G291" s="13">
        <f>stats_auc_gdsc1_TCELLS_RIGHTJOIN_3042[[#This Row],[AVG_AUC_LEUK]]/stats_auc_gdsc1_TCELLS_RIGHTJOIN_3042[[#This Row],[AVG_AUC_SOLIDTUMORS_x]]</f>
        <v>0.97862572439226314</v>
      </c>
      <c r="H291" s="8">
        <v>-1.1091899999999999</v>
      </c>
      <c r="I291" s="20">
        <v>0.28323999999999999</v>
      </c>
      <c r="J291" s="26">
        <v>0.84116999999999997</v>
      </c>
      <c r="K291" s="26">
        <v>0.89405999999999997</v>
      </c>
      <c r="L291" s="26">
        <v>0.96367999999999998</v>
      </c>
      <c r="N291" s="26">
        <v>0.90368000000000004</v>
      </c>
      <c r="O291" s="26">
        <v>0.98924000000000001</v>
      </c>
      <c r="P291" s="26">
        <v>0.96543999999999996</v>
      </c>
      <c r="Q291" s="26">
        <v>0.75646000000000002</v>
      </c>
      <c r="R291" s="26">
        <v>0.97946</v>
      </c>
      <c r="S291" s="26">
        <v>0.89315</v>
      </c>
      <c r="T291" s="26">
        <v>0.96391000000000004</v>
      </c>
      <c r="U291" s="26">
        <v>0.99114999999999998</v>
      </c>
      <c r="V291" s="26">
        <v>0.95174000000000003</v>
      </c>
      <c r="W291" s="26">
        <v>0.93218000000000001</v>
      </c>
      <c r="X291" s="26">
        <v>0.74658000000000002</v>
      </c>
      <c r="Y291" s="26">
        <v>0.87072000000000005</v>
      </c>
      <c r="Z291" s="27">
        <v>0.91037000000000001</v>
      </c>
      <c r="AA291" s="8">
        <v>-3.5110000000000002E-2</v>
      </c>
      <c r="AB291" s="8">
        <v>0.89498</v>
      </c>
      <c r="AC291" s="8">
        <v>0.93008999999999997</v>
      </c>
      <c r="AD291" s="13">
        <f xml:space="preserve"> stats_auc_gdsc1_TCELLS_RIGHTJOIN_3042[[#This Row],[AVG_AUC_LYMPH]]/stats_auc_gdsc1_TCELLS_RIGHTJOIN_3042[[#This Row],[AVG_AUC_SOLIDTUMORS_y]]</f>
        <v>0.96225096496038021</v>
      </c>
      <c r="AE291" s="8">
        <v>-1.1813400000000001</v>
      </c>
      <c r="AF291" s="20">
        <v>0.89498</v>
      </c>
      <c r="AG291" s="1">
        <v>0.92057999999999995</v>
      </c>
      <c r="AH291" s="1">
        <v>0.92213000000000001</v>
      </c>
      <c r="AI291" s="1">
        <v>0.89707999999999999</v>
      </c>
      <c r="AJ291" s="1">
        <v>0.98890999999999996</v>
      </c>
      <c r="AK291" s="1">
        <v>0.89407999999999999</v>
      </c>
      <c r="AL291" s="1">
        <v>0.76559999999999995</v>
      </c>
      <c r="AN291" s="1">
        <v>0.90207000000000004</v>
      </c>
      <c r="AO291"/>
      <c r="AP291"/>
      <c r="AQ291"/>
      <c r="AR291"/>
      <c r="AS291"/>
      <c r="AT291"/>
    </row>
    <row r="292" spans="1:46">
      <c r="A292" s="17" t="s">
        <v>686</v>
      </c>
      <c r="B292" s="6" t="s">
        <v>176</v>
      </c>
      <c r="C292" s="17" t="s">
        <v>687</v>
      </c>
      <c r="D292" s="8">
        <v>-8.0600000000000005E-2</v>
      </c>
      <c r="E292" s="8">
        <v>0.70918999999999999</v>
      </c>
      <c r="F292" s="8">
        <v>0.78978999999999999</v>
      </c>
      <c r="G292" s="13">
        <f>stats_auc_gdsc1_TCELLS_RIGHTJOIN_3042[[#This Row],[AVG_AUC_LEUK]]/stats_auc_gdsc1_TCELLS_RIGHTJOIN_3042[[#This Row],[AVG_AUC_SOLIDTUMORS_x]]</f>
        <v>0.8979475556793578</v>
      </c>
      <c r="H292" s="8">
        <v>-2.5128300000000001</v>
      </c>
      <c r="I292" s="20">
        <v>2.4510000000000001E-2</v>
      </c>
      <c r="J292" s="26">
        <v>0.49991000000000002</v>
      </c>
      <c r="K292" s="26">
        <v>0.60648000000000002</v>
      </c>
      <c r="L292" s="26">
        <v>0.61968999999999996</v>
      </c>
      <c r="M292" s="26">
        <v>0.92764000000000002</v>
      </c>
      <c r="N292" s="26">
        <v>0.73972000000000004</v>
      </c>
      <c r="O292" s="26">
        <v>0.62658000000000003</v>
      </c>
      <c r="R292" s="26">
        <v>0.69147000000000003</v>
      </c>
      <c r="S292" s="26">
        <v>0.68474999999999997</v>
      </c>
      <c r="T292" s="26">
        <v>0.64815999999999996</v>
      </c>
      <c r="V292" s="26">
        <v>0.75011000000000005</v>
      </c>
      <c r="W292" s="26">
        <v>0.54986999999999997</v>
      </c>
      <c r="X292" s="26">
        <v>0.86477999999999999</v>
      </c>
      <c r="Y292" s="26">
        <v>0.87016000000000004</v>
      </c>
      <c r="Z292" s="27">
        <v>0.73421000000000003</v>
      </c>
      <c r="AA292" s="8">
        <v>3.6999999999999998E-2</v>
      </c>
      <c r="AB292" s="8">
        <v>0.82679000000000002</v>
      </c>
      <c r="AC292" s="8">
        <v>0.78978999999999999</v>
      </c>
      <c r="AD292" s="13">
        <f xml:space="preserve"> stats_auc_gdsc1_TCELLS_RIGHTJOIN_3042[[#This Row],[AVG_AUC_LYMPH]]/stats_auc_gdsc1_TCELLS_RIGHTJOIN_3042[[#This Row],[AVG_AUC_SOLIDTUMORS_y]]</f>
        <v>1.0468478962762253</v>
      </c>
      <c r="AE292" s="8">
        <v>0.87992000000000004</v>
      </c>
      <c r="AF292" s="20">
        <v>0.82679000000000002</v>
      </c>
      <c r="AG292" s="1">
        <v>0.82428999999999997</v>
      </c>
      <c r="AH292" s="1">
        <v>0.96840999999999999</v>
      </c>
      <c r="AI292" s="1">
        <v>0.88088999999999995</v>
      </c>
      <c r="AJ292" s="1">
        <v>0.62782000000000004</v>
      </c>
      <c r="AK292" s="1">
        <v>0.77271000000000001</v>
      </c>
      <c r="AL292" s="1">
        <v>0.85338999999999998</v>
      </c>
      <c r="AM292" s="1">
        <v>0.78261000000000003</v>
      </c>
      <c r="AN292" s="1">
        <v>0.90171999999999997</v>
      </c>
      <c r="AO292"/>
      <c r="AP292"/>
      <c r="AQ292"/>
      <c r="AR292"/>
      <c r="AS292"/>
      <c r="AT292"/>
    </row>
    <row r="293" spans="1:46">
      <c r="A293" s="17" t="s">
        <v>22</v>
      </c>
      <c r="B293" s="6" t="s">
        <v>22</v>
      </c>
      <c r="C293" s="17" t="s">
        <v>79</v>
      </c>
      <c r="D293" s="8">
        <v>5.0000000000000001E-3</v>
      </c>
      <c r="E293" s="8">
        <v>0.96999000000000002</v>
      </c>
      <c r="F293" s="8">
        <v>0.96499000000000001</v>
      </c>
      <c r="G293" s="13">
        <f>stats_auc_gdsc1_TCELLS_RIGHTJOIN_3042[[#This Row],[AVG_AUC_LEUK]]/stats_auc_gdsc1_TCELLS_RIGHTJOIN_3042[[#This Row],[AVG_AUC_SOLIDTUMORS_x]]</f>
        <v>1.005181400843532</v>
      </c>
      <c r="H293" s="8">
        <v>0.76456000000000002</v>
      </c>
      <c r="I293" s="20">
        <v>0.45195000000000002</v>
      </c>
      <c r="J293" s="26">
        <v>0.99453999999999998</v>
      </c>
      <c r="K293" s="26">
        <v>0.99536999999999998</v>
      </c>
      <c r="L293" s="26">
        <v>0.97704000000000002</v>
      </c>
      <c r="M293" s="26">
        <v>0.97953000000000001</v>
      </c>
      <c r="N293" s="26">
        <v>0.96255999999999997</v>
      </c>
      <c r="O293" s="26">
        <v>0.95516999999999996</v>
      </c>
      <c r="P293" s="26">
        <v>0.96116999999999997</v>
      </c>
      <c r="R293" s="26">
        <v>0.96106000000000003</v>
      </c>
      <c r="S293" s="26">
        <v>0.96809000000000001</v>
      </c>
      <c r="T293" s="26">
        <v>0.96801999999999999</v>
      </c>
      <c r="U293" s="26">
        <v>0.99585000000000001</v>
      </c>
      <c r="V293" s="26">
        <v>0.91996999999999995</v>
      </c>
      <c r="W293" s="26">
        <v>0.91783999999999999</v>
      </c>
      <c r="X293" s="26">
        <v>0.99065000000000003</v>
      </c>
      <c r="Y293" s="26">
        <v>0.95565</v>
      </c>
      <c r="Z293" s="27">
        <v>0.99370999999999998</v>
      </c>
      <c r="AA293" s="8">
        <v>1.4789999999999999E-2</v>
      </c>
      <c r="AB293" s="8">
        <v>0.97977999999999998</v>
      </c>
      <c r="AC293" s="8">
        <v>0.96499000000000001</v>
      </c>
      <c r="AD293" s="13">
        <f xml:space="preserve"> stats_auc_gdsc1_TCELLS_RIGHTJOIN_3042[[#This Row],[AVG_AUC_LYMPH]]/stats_auc_gdsc1_TCELLS_RIGHTJOIN_3042[[#This Row],[AVG_AUC_SOLIDTUMORS_y]]</f>
        <v>1.0153265836951677</v>
      </c>
      <c r="AE293" s="8">
        <v>1.9127799999999999</v>
      </c>
      <c r="AF293" s="20">
        <v>0.97977999999999998</v>
      </c>
      <c r="AG293" s="1">
        <v>0.99368000000000001</v>
      </c>
      <c r="AH293" s="1">
        <v>0.95067000000000002</v>
      </c>
      <c r="AI293" s="1">
        <v>0.98502000000000001</v>
      </c>
      <c r="AJ293" s="1">
        <v>0.99204000000000003</v>
      </c>
      <c r="AK293" s="1">
        <v>0.95445000000000002</v>
      </c>
      <c r="AL293" s="1">
        <v>0.98745000000000005</v>
      </c>
      <c r="AM293" s="1">
        <v>0.99770000000000003</v>
      </c>
      <c r="AN293" s="1">
        <v>0.99114000000000002</v>
      </c>
      <c r="AO293"/>
      <c r="AP293"/>
      <c r="AQ293"/>
      <c r="AR293"/>
      <c r="AS293"/>
      <c r="AT293"/>
    </row>
    <row r="294" spans="1:46">
      <c r="A294" s="17" t="s">
        <v>378</v>
      </c>
      <c r="B294" s="6" t="s">
        <v>26</v>
      </c>
      <c r="C294" s="17" t="s">
        <v>379</v>
      </c>
      <c r="D294" s="8">
        <v>-9.6199999999999994E-2</v>
      </c>
      <c r="E294" s="8">
        <v>0.43270999999999998</v>
      </c>
      <c r="F294" s="8">
        <v>0.52890000000000004</v>
      </c>
      <c r="G294" s="13">
        <f>stats_auc_gdsc1_TCELLS_RIGHTJOIN_3042[[#This Row],[AVG_AUC_LEUK]]/stats_auc_gdsc1_TCELLS_RIGHTJOIN_3042[[#This Row],[AVG_AUC_SOLIDTUMORS_x]]</f>
        <v>0.81813197201739452</v>
      </c>
      <c r="H294" s="8">
        <v>-1.1286</v>
      </c>
      <c r="I294" s="20">
        <v>0.27748</v>
      </c>
      <c r="J294" s="26">
        <v>0.79537000000000002</v>
      </c>
      <c r="K294" s="26">
        <v>4.2729999999999997E-2</v>
      </c>
      <c r="L294" s="26">
        <v>0.16119</v>
      </c>
      <c r="M294" s="26">
        <v>0.96038000000000001</v>
      </c>
      <c r="N294" s="26">
        <v>0.47184999999999999</v>
      </c>
      <c r="O294" s="26">
        <v>0.78297000000000005</v>
      </c>
      <c r="R294" s="26">
        <v>0.19769</v>
      </c>
      <c r="S294" s="26">
        <v>0.05</v>
      </c>
      <c r="T294" s="26">
        <v>7.9960000000000003E-2</v>
      </c>
      <c r="V294" s="26">
        <v>0.28654000000000002</v>
      </c>
      <c r="W294" s="26">
        <v>0.23039999999999999</v>
      </c>
      <c r="X294" s="26">
        <v>0.75092999999999999</v>
      </c>
      <c r="Y294" s="26">
        <v>0.25184000000000001</v>
      </c>
      <c r="Z294" s="27">
        <v>0.53886000000000001</v>
      </c>
      <c r="AA294" s="8">
        <v>-0.19536000000000001</v>
      </c>
      <c r="AB294" s="8">
        <v>0.33355000000000001</v>
      </c>
      <c r="AC294" s="8">
        <v>0.52890000000000004</v>
      </c>
      <c r="AD294" s="13">
        <f xml:space="preserve"> stats_auc_gdsc1_TCELLS_RIGHTJOIN_3042[[#This Row],[AVG_AUC_LYMPH]]/stats_auc_gdsc1_TCELLS_RIGHTJOIN_3042[[#This Row],[AVG_AUC_SOLIDTUMORS_y]]</f>
        <v>0.63064851578748349</v>
      </c>
      <c r="AE294" s="8">
        <v>-2.2252700000000001</v>
      </c>
      <c r="AF294" s="20">
        <v>0.33355000000000001</v>
      </c>
      <c r="AG294" s="1">
        <v>0.88990000000000002</v>
      </c>
      <c r="AH294" s="1">
        <v>0.75975999999999999</v>
      </c>
      <c r="AI294" s="1">
        <v>0.46528000000000003</v>
      </c>
      <c r="AJ294" s="1">
        <v>0.33948</v>
      </c>
      <c r="AK294" s="1">
        <v>0.20485</v>
      </c>
      <c r="AL294" s="1">
        <v>3.4540000000000001E-2</v>
      </c>
      <c r="AM294" s="1">
        <v>0.31455</v>
      </c>
      <c r="AN294" s="1">
        <v>0.21637999999999999</v>
      </c>
      <c r="AO294"/>
      <c r="AP294"/>
      <c r="AQ294"/>
      <c r="AR294"/>
      <c r="AS294"/>
      <c r="AT294"/>
    </row>
    <row r="295" spans="1:46">
      <c r="A295" s="17" t="s">
        <v>378</v>
      </c>
      <c r="B295" s="6" t="s">
        <v>26</v>
      </c>
      <c r="C295" s="17" t="s">
        <v>527</v>
      </c>
      <c r="D295" s="8">
        <v>8.4959999999999994E-2</v>
      </c>
      <c r="E295" s="8">
        <v>0.70157999999999998</v>
      </c>
      <c r="F295" s="8">
        <v>0.61661999999999995</v>
      </c>
      <c r="G295" s="13">
        <f>stats_auc_gdsc1_TCELLS_RIGHTJOIN_3042[[#This Row],[AVG_AUC_LEUK]]/stats_auc_gdsc1_TCELLS_RIGHTJOIN_3042[[#This Row],[AVG_AUC_SOLIDTUMORS_x]]</f>
        <v>1.1377833998248517</v>
      </c>
      <c r="H295" s="8">
        <v>1.35819</v>
      </c>
      <c r="I295" s="20">
        <v>0.19247</v>
      </c>
      <c r="J295" s="26">
        <v>0.90520999999999996</v>
      </c>
      <c r="K295" s="26">
        <v>0.90317999999999998</v>
      </c>
      <c r="L295" s="26">
        <v>0.57057000000000002</v>
      </c>
      <c r="N295" s="26">
        <v>0.93574999999999997</v>
      </c>
      <c r="O295" s="26">
        <v>0.89249999999999996</v>
      </c>
      <c r="P295" s="26">
        <v>0.78273999999999999</v>
      </c>
      <c r="Q295" s="26">
        <v>0.22111</v>
      </c>
      <c r="R295" s="26">
        <v>0.83130000000000004</v>
      </c>
      <c r="S295" s="26">
        <v>0.80754000000000004</v>
      </c>
      <c r="T295" s="26">
        <v>0.11702</v>
      </c>
      <c r="U295" s="26">
        <v>0.55974999999999997</v>
      </c>
      <c r="V295" s="26">
        <v>0.40383000000000002</v>
      </c>
      <c r="W295" s="26">
        <v>0.79503000000000001</v>
      </c>
      <c r="X295" s="26">
        <v>0.69208000000000003</v>
      </c>
      <c r="Y295" s="26">
        <v>0.90830999999999995</v>
      </c>
      <c r="Z295" s="27">
        <v>0.62136000000000002</v>
      </c>
      <c r="AA295" s="8">
        <v>-3.567E-2</v>
      </c>
      <c r="AB295" s="8">
        <v>0.58094000000000001</v>
      </c>
      <c r="AC295" s="8">
        <v>0.61661999999999995</v>
      </c>
      <c r="AD295" s="13">
        <f xml:space="preserve"> stats_auc_gdsc1_TCELLS_RIGHTJOIN_3042[[#This Row],[AVG_AUC_LYMPH]]/stats_auc_gdsc1_TCELLS_RIGHTJOIN_3042[[#This Row],[AVG_AUC_SOLIDTUMORS_y]]</f>
        <v>0.94213616165547676</v>
      </c>
      <c r="AE295" s="8">
        <v>-0.28333000000000003</v>
      </c>
      <c r="AF295" s="20">
        <v>0.58094000000000001</v>
      </c>
      <c r="AG295" s="1">
        <v>0.97957000000000005</v>
      </c>
      <c r="AH295" s="1">
        <v>0.80123</v>
      </c>
      <c r="AI295" s="1">
        <v>0.84160999999999997</v>
      </c>
      <c r="AJ295" s="1">
        <v>0.28398000000000001</v>
      </c>
      <c r="AK295" s="1">
        <v>0.69793000000000005</v>
      </c>
      <c r="AL295" s="1">
        <v>0.10682</v>
      </c>
      <c r="AN295" s="1">
        <v>0.75407999999999997</v>
      </c>
      <c r="AO295"/>
      <c r="AP295"/>
      <c r="AQ295"/>
      <c r="AR295"/>
      <c r="AS295"/>
      <c r="AT295"/>
    </row>
    <row r="296" spans="1:46">
      <c r="A296" s="17" t="s">
        <v>121</v>
      </c>
      <c r="B296" s="6" t="s">
        <v>67</v>
      </c>
      <c r="C296" s="17" t="s">
        <v>122</v>
      </c>
      <c r="D296" s="8">
        <v>3.5899999999999999E-3</v>
      </c>
      <c r="E296" s="8">
        <v>0.98602999999999996</v>
      </c>
      <c r="F296" s="8">
        <v>0.98245000000000005</v>
      </c>
      <c r="G296" s="13">
        <f>stats_auc_gdsc1_TCELLS_RIGHTJOIN_3042[[#This Row],[AVG_AUC_LEUK]]/stats_auc_gdsc1_TCELLS_RIGHTJOIN_3042[[#This Row],[AVG_AUC_SOLIDTUMORS_x]]</f>
        <v>1.0036439513461244</v>
      </c>
      <c r="H296" s="8">
        <v>2.26695</v>
      </c>
      <c r="I296" s="20">
        <v>3.6889999999999999E-2</v>
      </c>
      <c r="J296" s="26">
        <v>0.99343999999999999</v>
      </c>
      <c r="K296" s="26">
        <v>0.99141999999999997</v>
      </c>
      <c r="L296" s="26">
        <v>0.98873999999999995</v>
      </c>
      <c r="M296" s="26">
        <v>0.98923000000000005</v>
      </c>
      <c r="N296" s="26">
        <v>0.99085000000000001</v>
      </c>
      <c r="O296" s="26">
        <v>0.98917999999999995</v>
      </c>
      <c r="P296" s="26">
        <v>0.97079000000000004</v>
      </c>
      <c r="R296" s="26">
        <v>0.98392000000000002</v>
      </c>
      <c r="S296" s="26">
        <v>0.98765999999999998</v>
      </c>
      <c r="T296" s="26">
        <v>0.98697999999999997</v>
      </c>
      <c r="U296" s="26">
        <v>0.98712999999999995</v>
      </c>
      <c r="V296" s="26">
        <v>0.98626999999999998</v>
      </c>
      <c r="W296" s="26">
        <v>0.98392999999999997</v>
      </c>
      <c r="X296" s="26">
        <v>0.97006999999999999</v>
      </c>
      <c r="Y296" s="26">
        <v>0.98441999999999996</v>
      </c>
      <c r="Z296" s="27">
        <v>0.99082000000000003</v>
      </c>
      <c r="AA296" s="8">
        <v>3.98E-3</v>
      </c>
      <c r="AB296" s="8">
        <v>0.98641999999999996</v>
      </c>
      <c r="AC296" s="8">
        <v>0.98245000000000005</v>
      </c>
      <c r="AD296" s="13">
        <f xml:space="preserve"> stats_auc_gdsc1_TCELLS_RIGHTJOIN_3042[[#This Row],[AVG_AUC_LYMPH]]/stats_auc_gdsc1_TCELLS_RIGHTJOIN_3042[[#This Row],[AVG_AUC_SOLIDTUMORS_y]]</f>
        <v>1.0040409181128809</v>
      </c>
      <c r="AE296" s="8">
        <v>1.5870500000000001</v>
      </c>
      <c r="AF296" s="20">
        <v>0.98641999999999996</v>
      </c>
      <c r="AG296" s="1">
        <v>0.98770000000000002</v>
      </c>
      <c r="AH296" s="1">
        <v>0.98321000000000003</v>
      </c>
      <c r="AI296" s="1">
        <v>0.97333000000000003</v>
      </c>
      <c r="AJ296" s="1">
        <v>0.98985000000000001</v>
      </c>
      <c r="AK296" s="1">
        <v>0.99131999999999998</v>
      </c>
      <c r="AL296" s="1">
        <v>0.98706000000000005</v>
      </c>
      <c r="AM296" s="1">
        <v>0.99297999999999997</v>
      </c>
      <c r="AN296" s="1">
        <v>0.98723000000000005</v>
      </c>
      <c r="AO296"/>
      <c r="AP296"/>
      <c r="AQ296"/>
      <c r="AR296"/>
      <c r="AS296"/>
      <c r="AT296"/>
    </row>
    <row r="297" spans="1:46">
      <c r="A297" s="17" t="s">
        <v>22</v>
      </c>
      <c r="B297" s="6" t="s">
        <v>22</v>
      </c>
      <c r="C297" s="17" t="s">
        <v>1027</v>
      </c>
      <c r="D297" s="8">
        <v>-9.5939999999999998E-2</v>
      </c>
      <c r="E297" s="8">
        <v>0.75463000000000002</v>
      </c>
      <c r="F297" s="8">
        <v>0.85057000000000005</v>
      </c>
      <c r="G297" s="13">
        <f>stats_auc_gdsc1_TCELLS_RIGHTJOIN_3042[[#This Row],[AVG_AUC_LEUK]]/stats_auc_gdsc1_TCELLS_RIGHTJOIN_3042[[#This Row],[AVG_AUC_SOLIDTUMORS_x]]</f>
        <v>0.88720505073068645</v>
      </c>
      <c r="H297" s="8">
        <v>-3.8374100000000002</v>
      </c>
      <c r="I297" s="20">
        <v>1.6999999999999999E-3</v>
      </c>
      <c r="J297" s="26">
        <v>0.68539000000000005</v>
      </c>
      <c r="K297" s="26">
        <v>0.69213000000000002</v>
      </c>
      <c r="L297" s="26">
        <v>0.78429000000000004</v>
      </c>
      <c r="M297" s="26">
        <v>0.78166000000000002</v>
      </c>
      <c r="O297" s="26">
        <v>0.79774</v>
      </c>
      <c r="R297" s="26">
        <v>0.68725999999999998</v>
      </c>
      <c r="S297" s="26">
        <v>0.98146999999999995</v>
      </c>
      <c r="T297" s="26">
        <v>0.72001000000000004</v>
      </c>
      <c r="V297" s="26">
        <v>0.77054</v>
      </c>
      <c r="W297" s="26">
        <v>0.74885999999999997</v>
      </c>
      <c r="X297" s="26">
        <v>0.67881000000000002</v>
      </c>
      <c r="Y297" s="26">
        <v>0.60177000000000003</v>
      </c>
      <c r="Z297" s="27">
        <v>0.83938000000000001</v>
      </c>
      <c r="AA297" s="8">
        <v>-0.11583</v>
      </c>
      <c r="AB297" s="8">
        <v>0.73473999999999995</v>
      </c>
      <c r="AC297" s="8">
        <v>0.85057000000000005</v>
      </c>
      <c r="AD297" s="13">
        <f xml:space="preserve"> stats_auc_gdsc1_TCELLS_RIGHTJOIN_3042[[#This Row],[AVG_AUC_LYMPH]]/stats_auc_gdsc1_TCELLS_RIGHTJOIN_3042[[#This Row],[AVG_AUC_SOLIDTUMORS_y]]</f>
        <v>0.86382073197973108</v>
      </c>
      <c r="AE297" s="8">
        <v>-4.9388899999999998</v>
      </c>
      <c r="AF297" s="20">
        <v>0.73473999999999995</v>
      </c>
      <c r="AG297" s="1">
        <v>0.79551000000000005</v>
      </c>
      <c r="AH297" s="1">
        <v>0.78434000000000004</v>
      </c>
      <c r="AI297" s="1">
        <v>0.69135999999999997</v>
      </c>
      <c r="AJ297" s="1">
        <v>0.69262000000000001</v>
      </c>
      <c r="AK297" s="1">
        <v>0.73726999999999998</v>
      </c>
      <c r="AL297" s="1">
        <v>0.65114000000000005</v>
      </c>
      <c r="AM297" s="1">
        <v>0.82267999999999997</v>
      </c>
      <c r="AN297" s="1">
        <v>0.76373000000000002</v>
      </c>
      <c r="AO297"/>
      <c r="AP297"/>
      <c r="AQ297"/>
      <c r="AR297"/>
      <c r="AS297"/>
      <c r="AT297"/>
    </row>
    <row r="298" spans="1:46">
      <c r="A298" s="17" t="s">
        <v>22</v>
      </c>
      <c r="B298" s="6" t="s">
        <v>22</v>
      </c>
      <c r="C298" s="17" t="s">
        <v>1033</v>
      </c>
      <c r="D298" s="8">
        <v>-0.21077000000000001</v>
      </c>
      <c r="E298" s="8">
        <v>0.14848</v>
      </c>
      <c r="F298" s="8">
        <v>0.35925000000000001</v>
      </c>
      <c r="G298" s="13">
        <f>stats_auc_gdsc1_TCELLS_RIGHTJOIN_3042[[#This Row],[AVG_AUC_LEUK]]/stats_auc_gdsc1_TCELLS_RIGHTJOIN_3042[[#This Row],[AVG_AUC_SOLIDTUMORS_x]]</f>
        <v>0.41330549756437018</v>
      </c>
      <c r="H298" s="8">
        <v>-7.3074500000000002</v>
      </c>
      <c r="I298" s="20">
        <v>0</v>
      </c>
      <c r="J298" s="26">
        <v>2.564E-2</v>
      </c>
      <c r="K298" s="26">
        <v>5.6279999999999997E-2</v>
      </c>
      <c r="L298" s="26">
        <v>9.3679999999999999E-2</v>
      </c>
      <c r="M298" s="26">
        <v>0.47158</v>
      </c>
      <c r="N298" s="26">
        <v>0.12611</v>
      </c>
      <c r="O298" s="26">
        <v>7.1080000000000004E-2</v>
      </c>
      <c r="P298" s="26">
        <v>0.17469999999999999</v>
      </c>
      <c r="R298" s="26">
        <v>8.4940000000000002E-2</v>
      </c>
      <c r="S298" s="26">
        <v>0.15160000000000001</v>
      </c>
      <c r="T298" s="26">
        <v>0.17014000000000001</v>
      </c>
      <c r="U298" s="26">
        <v>5.4679999999999999E-2</v>
      </c>
      <c r="V298" s="26">
        <v>9.9650000000000002E-2</v>
      </c>
      <c r="W298" s="26">
        <v>4.5039999999999997E-2</v>
      </c>
      <c r="X298" s="26">
        <v>0.2727</v>
      </c>
      <c r="Y298" s="26">
        <v>0.27089999999999997</v>
      </c>
      <c r="Z298" s="27">
        <v>0.24012</v>
      </c>
      <c r="AA298" s="8">
        <v>-0.20574999999999999</v>
      </c>
      <c r="AB298" s="8">
        <v>0.1535</v>
      </c>
      <c r="AC298" s="8">
        <v>0.35925000000000001</v>
      </c>
      <c r="AD298" s="13">
        <f xml:space="preserve"> stats_auc_gdsc1_TCELLS_RIGHTJOIN_3042[[#This Row],[AVG_AUC_LYMPH]]/stats_auc_gdsc1_TCELLS_RIGHTJOIN_3042[[#This Row],[AVG_AUC_SOLIDTUMORS_y]]</f>
        <v>0.42727905358385521</v>
      </c>
      <c r="AE298" s="8">
        <v>-5.0254599999999998</v>
      </c>
      <c r="AF298" s="20">
        <v>0.1535</v>
      </c>
      <c r="AG298" s="1">
        <v>0.11534</v>
      </c>
      <c r="AH298" s="1">
        <v>0.15411</v>
      </c>
      <c r="AI298" s="1">
        <v>0.20784</v>
      </c>
      <c r="AJ298" s="1">
        <v>8.2489999999999994E-2</v>
      </c>
      <c r="AK298" s="1">
        <v>0.12189</v>
      </c>
      <c r="AL298" s="1">
        <v>5.858E-2</v>
      </c>
      <c r="AM298" s="1">
        <v>0.36420000000000002</v>
      </c>
      <c r="AN298" s="1">
        <v>8.541E-2</v>
      </c>
      <c r="AO298"/>
      <c r="AP298"/>
      <c r="AQ298"/>
      <c r="AR298"/>
      <c r="AS298"/>
      <c r="AT298"/>
    </row>
    <row r="299" spans="1:46">
      <c r="A299" s="17" t="s">
        <v>983</v>
      </c>
      <c r="B299" s="6" t="s">
        <v>44</v>
      </c>
      <c r="C299" s="17" t="s">
        <v>984</v>
      </c>
      <c r="D299" s="8">
        <v>-0.20816000000000001</v>
      </c>
      <c r="E299" s="8">
        <v>0.34736</v>
      </c>
      <c r="F299" s="8">
        <v>0.55552000000000001</v>
      </c>
      <c r="G299" s="13">
        <f>stats_auc_gdsc1_TCELLS_RIGHTJOIN_3042[[#This Row],[AVG_AUC_LEUK]]/stats_auc_gdsc1_TCELLS_RIGHTJOIN_3042[[#This Row],[AVG_AUC_SOLIDTUMORS_x]]</f>
        <v>0.62528801843317972</v>
      </c>
      <c r="H299" s="8">
        <v>-4.4563899999999999</v>
      </c>
      <c r="I299" s="20">
        <v>3.3E-4</v>
      </c>
      <c r="J299" s="26">
        <v>5.568E-2</v>
      </c>
      <c r="K299" s="26">
        <v>0.19980000000000001</v>
      </c>
      <c r="L299" s="26">
        <v>0.30903999999999998</v>
      </c>
      <c r="M299" s="26">
        <v>0.82896999999999998</v>
      </c>
      <c r="N299" s="26">
        <v>0.31263000000000002</v>
      </c>
      <c r="O299" s="26">
        <v>0.21334</v>
      </c>
      <c r="P299" s="26">
        <v>0.53039999999999998</v>
      </c>
      <c r="R299" s="26">
        <v>0.18432999999999999</v>
      </c>
      <c r="S299" s="26">
        <v>0.48885000000000001</v>
      </c>
      <c r="T299" s="26">
        <v>0.54637000000000002</v>
      </c>
      <c r="U299" s="26">
        <v>0.27646999999999999</v>
      </c>
      <c r="V299" s="26">
        <v>0.31620999999999999</v>
      </c>
      <c r="W299" s="26">
        <v>0.16333</v>
      </c>
      <c r="X299" s="26">
        <v>0.27847</v>
      </c>
      <c r="Y299" s="26">
        <v>0.52605000000000002</v>
      </c>
      <c r="Z299" s="27">
        <v>0.42381000000000002</v>
      </c>
      <c r="AA299" s="8">
        <v>-0.13442000000000001</v>
      </c>
      <c r="AB299" s="8">
        <v>0.42109999999999997</v>
      </c>
      <c r="AC299" s="8">
        <v>0.55552000000000001</v>
      </c>
      <c r="AD299" s="13">
        <f xml:space="preserve"> stats_auc_gdsc1_TCELLS_RIGHTJOIN_3042[[#This Row],[AVG_AUC_LYMPH]]/stats_auc_gdsc1_TCELLS_RIGHTJOIN_3042[[#This Row],[AVG_AUC_SOLIDTUMORS_y]]</f>
        <v>0.75802851382488468</v>
      </c>
      <c r="AE299" s="8">
        <v>-1.1773199999999999</v>
      </c>
      <c r="AF299" s="20">
        <v>0.42109999999999997</v>
      </c>
      <c r="AG299" s="1">
        <v>0.25136999999999998</v>
      </c>
      <c r="AH299" s="1">
        <v>0.59218000000000004</v>
      </c>
      <c r="AI299" s="1">
        <v>0.20147000000000001</v>
      </c>
      <c r="AJ299" s="1">
        <v>0.64980000000000004</v>
      </c>
      <c r="AK299" s="1">
        <v>0.26269999999999999</v>
      </c>
      <c r="AL299" s="1">
        <v>0.12444</v>
      </c>
      <c r="AM299" s="1">
        <v>0.92137999999999998</v>
      </c>
      <c r="AN299" s="1">
        <v>0.19574</v>
      </c>
      <c r="AO299"/>
      <c r="AP299"/>
      <c r="AQ299"/>
      <c r="AR299"/>
      <c r="AS299"/>
      <c r="AT299"/>
    </row>
    <row r="300" spans="1:46">
      <c r="A300" s="17" t="s">
        <v>22</v>
      </c>
      <c r="B300" s="6" t="s">
        <v>22</v>
      </c>
      <c r="C300" s="17" t="s">
        <v>985</v>
      </c>
      <c r="D300" s="8">
        <v>-0.11938</v>
      </c>
      <c r="E300" s="8">
        <v>0.40337000000000001</v>
      </c>
      <c r="F300" s="8">
        <v>0.52275000000000005</v>
      </c>
      <c r="G300" s="13">
        <f>stats_auc_gdsc1_TCELLS_RIGHTJOIN_3042[[#This Row],[AVG_AUC_LEUK]]/stats_auc_gdsc1_TCELLS_RIGHTJOIN_3042[[#This Row],[AVG_AUC_SOLIDTUMORS_x]]</f>
        <v>0.77163079866092776</v>
      </c>
      <c r="H300" s="8">
        <v>-2.58744</v>
      </c>
      <c r="I300" s="20">
        <v>1.933E-2</v>
      </c>
      <c r="J300" s="26">
        <v>0.19070000000000001</v>
      </c>
      <c r="K300" s="26">
        <v>0.40539999999999998</v>
      </c>
      <c r="L300" s="26">
        <v>0.32350000000000001</v>
      </c>
      <c r="M300" s="26">
        <v>0.77370000000000005</v>
      </c>
      <c r="N300" s="26">
        <v>0.48847000000000002</v>
      </c>
      <c r="O300" s="26">
        <v>0.23677000000000001</v>
      </c>
      <c r="P300" s="26">
        <v>0.79088999999999998</v>
      </c>
      <c r="R300" s="26">
        <v>0.24134</v>
      </c>
      <c r="S300" s="26">
        <v>0.46304000000000001</v>
      </c>
      <c r="T300" s="26">
        <v>0.44817000000000001</v>
      </c>
      <c r="U300" s="26">
        <v>0.34988000000000002</v>
      </c>
      <c r="V300" s="26">
        <v>0.26094000000000001</v>
      </c>
      <c r="W300" s="26">
        <v>0.26273000000000002</v>
      </c>
      <c r="X300" s="26">
        <v>0.26096999999999998</v>
      </c>
      <c r="Y300" s="26">
        <v>0.60124</v>
      </c>
      <c r="Z300" s="27">
        <v>0.54820000000000002</v>
      </c>
      <c r="AA300" s="8">
        <v>-4.3299999999999998E-2</v>
      </c>
      <c r="AB300" s="8">
        <v>0.47944999999999999</v>
      </c>
      <c r="AC300" s="8">
        <v>0.52275000000000005</v>
      </c>
      <c r="AD300" s="13">
        <f xml:space="preserve"> stats_auc_gdsc1_TCELLS_RIGHTJOIN_3042[[#This Row],[AVG_AUC_LYMPH]]/stats_auc_gdsc1_TCELLS_RIGHTJOIN_3042[[#This Row],[AVG_AUC_SOLIDTUMORS_y]]</f>
        <v>0.91716881874701084</v>
      </c>
      <c r="AE300" s="8">
        <v>-0.52363999999999999</v>
      </c>
      <c r="AF300" s="20">
        <v>0.47944999999999999</v>
      </c>
      <c r="AG300" s="1">
        <v>0.21135000000000001</v>
      </c>
      <c r="AH300" s="1">
        <v>0.70357999999999998</v>
      </c>
      <c r="AI300" s="1">
        <v>0.30985000000000001</v>
      </c>
      <c r="AJ300" s="1">
        <v>0.58555000000000001</v>
      </c>
      <c r="AK300" s="1">
        <v>0.36358000000000001</v>
      </c>
      <c r="AL300" s="1">
        <v>0.2465</v>
      </c>
      <c r="AM300" s="1">
        <v>0.80752000000000002</v>
      </c>
      <c r="AN300" s="1">
        <v>0.33957999999999999</v>
      </c>
      <c r="AO300"/>
      <c r="AP300"/>
      <c r="AQ300"/>
      <c r="AR300"/>
      <c r="AS300"/>
      <c r="AT300"/>
    </row>
    <row r="301" spans="1:46">
      <c r="A301" s="17" t="s">
        <v>260</v>
      </c>
      <c r="B301" s="6" t="s">
        <v>19</v>
      </c>
      <c r="C301" s="17" t="s">
        <v>1291</v>
      </c>
      <c r="D301" s="8">
        <v>-7.3099999999999997E-3</v>
      </c>
      <c r="E301" s="8">
        <v>0.51476</v>
      </c>
      <c r="F301" s="8">
        <v>0.52207000000000003</v>
      </c>
      <c r="G301" s="13">
        <f>stats_auc_gdsc1_TCELLS_RIGHTJOIN_3042[[#This Row],[AVG_AUC_LEUK]]/stats_auc_gdsc1_TCELLS_RIGHTJOIN_3042[[#This Row],[AVG_AUC_SOLIDTUMORS_x]]</f>
        <v>0.98599804623901</v>
      </c>
      <c r="H301" s="8">
        <v>-0.18027000000000001</v>
      </c>
      <c r="I301" s="20">
        <v>0.85938999999999999</v>
      </c>
      <c r="J301" s="26">
        <v>0.35569000000000001</v>
      </c>
      <c r="K301" s="26">
        <v>0.43619000000000002</v>
      </c>
      <c r="L301" s="26">
        <v>0.37404999999999999</v>
      </c>
      <c r="M301" s="26">
        <v>0.84199999999999997</v>
      </c>
      <c r="N301" s="26">
        <v>0.52048000000000005</v>
      </c>
      <c r="O301" s="26">
        <v>0.53049999999999997</v>
      </c>
      <c r="R301" s="26">
        <v>0.44174000000000002</v>
      </c>
      <c r="S301" s="26">
        <v>0.58862999999999999</v>
      </c>
      <c r="T301" s="26">
        <v>0.42168</v>
      </c>
      <c r="V301" s="26">
        <v>0.37548999999999999</v>
      </c>
      <c r="W301" s="26">
        <v>0.45151000000000002</v>
      </c>
      <c r="X301" s="26">
        <v>0.42175000000000001</v>
      </c>
      <c r="Y301" s="26">
        <v>0.44142999999999999</v>
      </c>
      <c r="Z301" s="27">
        <v>0.75938000000000005</v>
      </c>
      <c r="AA301" s="8">
        <v>-0.12573999999999999</v>
      </c>
      <c r="AB301" s="8">
        <v>0.39633000000000002</v>
      </c>
      <c r="AC301" s="8">
        <v>0.52207000000000003</v>
      </c>
      <c r="AD301" s="13">
        <f xml:space="preserve"> stats_auc_gdsc1_TCELLS_RIGHTJOIN_3042[[#This Row],[AVG_AUC_LYMPH]]/stats_auc_gdsc1_TCELLS_RIGHTJOIN_3042[[#This Row],[AVG_AUC_SOLIDTUMORS_y]]</f>
        <v>0.75915107169536655</v>
      </c>
      <c r="AE301" s="8">
        <v>-1.9187799999999999</v>
      </c>
      <c r="AF301" s="20">
        <v>0.39633000000000002</v>
      </c>
      <c r="AG301" s="1">
        <v>0.76095999999999997</v>
      </c>
      <c r="AH301" s="1">
        <v>0.48480000000000001</v>
      </c>
      <c r="AI301" s="1">
        <v>0.49442000000000003</v>
      </c>
      <c r="AJ301" s="1">
        <v>0.66315999999999997</v>
      </c>
      <c r="AK301" s="1">
        <v>0.19324</v>
      </c>
      <c r="AL301" s="1">
        <v>0.19442000000000001</v>
      </c>
      <c r="AM301" s="1">
        <v>0.43023</v>
      </c>
      <c r="AN301" s="1">
        <v>0.31402999999999998</v>
      </c>
      <c r="AO301"/>
      <c r="AP301"/>
      <c r="AQ301"/>
      <c r="AR301"/>
      <c r="AS301"/>
      <c r="AT301"/>
    </row>
    <row r="302" spans="1:46">
      <c r="A302" s="17" t="s">
        <v>260</v>
      </c>
      <c r="B302" s="6" t="s">
        <v>19</v>
      </c>
      <c r="C302" s="17" t="s">
        <v>261</v>
      </c>
      <c r="D302" s="8">
        <v>-0.19400000000000001</v>
      </c>
      <c r="E302" s="8">
        <v>0.75690000000000002</v>
      </c>
      <c r="F302" s="8">
        <v>0.95089999999999997</v>
      </c>
      <c r="G302" s="13">
        <f>stats_auc_gdsc1_TCELLS_RIGHTJOIN_3042[[#This Row],[AVG_AUC_LEUK]]/stats_auc_gdsc1_TCELLS_RIGHTJOIN_3042[[#This Row],[AVG_AUC_SOLIDTUMORS_x]]</f>
        <v>0.79598275318119682</v>
      </c>
      <c r="H302" s="8">
        <v>-3.7719999999999998</v>
      </c>
      <c r="I302" s="20">
        <v>1.8400000000000001E-3</v>
      </c>
      <c r="J302" s="26">
        <v>0.79113</v>
      </c>
      <c r="K302" s="26">
        <v>0.67652999999999996</v>
      </c>
      <c r="L302" s="26">
        <v>8.9709999999999998E-2</v>
      </c>
      <c r="M302" s="26">
        <v>0.98087999999999997</v>
      </c>
      <c r="N302" s="26">
        <v>0.83962000000000003</v>
      </c>
      <c r="O302" s="26">
        <v>0.78937000000000002</v>
      </c>
      <c r="P302" s="26">
        <v>0.85306000000000004</v>
      </c>
      <c r="R302" s="26">
        <v>0.71657999999999999</v>
      </c>
      <c r="S302" s="26">
        <v>0.86658000000000002</v>
      </c>
      <c r="T302" s="26">
        <v>0.60002</v>
      </c>
      <c r="V302" s="26">
        <v>0.91759999999999997</v>
      </c>
      <c r="W302" s="26">
        <v>0.92805000000000004</v>
      </c>
      <c r="X302" s="26">
        <v>0.84748999999999997</v>
      </c>
      <c r="Y302" s="26">
        <v>0.66164000000000001</v>
      </c>
      <c r="Z302" s="27">
        <v>0.81006</v>
      </c>
      <c r="AA302" s="8">
        <v>1.188E-2</v>
      </c>
      <c r="AB302" s="8">
        <v>0.96277999999999997</v>
      </c>
      <c r="AC302" s="8">
        <v>0.95089999999999997</v>
      </c>
      <c r="AD302" s="13">
        <f xml:space="preserve"> stats_auc_gdsc1_TCELLS_RIGHTJOIN_3042[[#This Row],[AVG_AUC_LYMPH]]/stats_auc_gdsc1_TCELLS_RIGHTJOIN_3042[[#This Row],[AVG_AUC_SOLIDTUMORS_y]]</f>
        <v>1.0124934272794195</v>
      </c>
      <c r="AE302" s="8">
        <v>1.15835</v>
      </c>
      <c r="AF302" s="20">
        <v>0.96277999999999997</v>
      </c>
      <c r="AG302" s="1">
        <v>0.74217</v>
      </c>
      <c r="AH302" s="1">
        <v>0.98736000000000002</v>
      </c>
      <c r="AI302" s="1">
        <v>0.90878000000000003</v>
      </c>
      <c r="AJ302" s="1">
        <v>0.96016000000000001</v>
      </c>
      <c r="AK302" s="1">
        <v>0.98743999999999998</v>
      </c>
      <c r="AL302" s="1">
        <v>0.95855999999999997</v>
      </c>
      <c r="AM302" s="1">
        <v>0.96609999999999996</v>
      </c>
      <c r="AN302" s="1">
        <v>0.97106999999999999</v>
      </c>
      <c r="AO302"/>
      <c r="AP302"/>
      <c r="AQ302"/>
      <c r="AR302"/>
      <c r="AS302"/>
      <c r="AT302"/>
    </row>
    <row r="303" spans="1:46">
      <c r="A303" s="17" t="s">
        <v>663</v>
      </c>
      <c r="B303" s="6" t="s">
        <v>199</v>
      </c>
      <c r="C303" s="17" t="s">
        <v>664</v>
      </c>
      <c r="D303" s="8">
        <v>-1.367E-2</v>
      </c>
      <c r="E303" s="8">
        <v>0.95711000000000002</v>
      </c>
      <c r="F303" s="8">
        <v>0.97077999999999998</v>
      </c>
      <c r="G303" s="13">
        <f>stats_auc_gdsc1_TCELLS_RIGHTJOIN_3042[[#This Row],[AVG_AUC_LEUK]]/stats_auc_gdsc1_TCELLS_RIGHTJOIN_3042[[#This Row],[AVG_AUC_SOLIDTUMORS_x]]</f>
        <v>0.98591853973093801</v>
      </c>
      <c r="H303" s="8">
        <v>-1.2083699999999999</v>
      </c>
      <c r="I303" s="20">
        <v>0.24390999999999999</v>
      </c>
      <c r="J303" s="26">
        <v>0.99328000000000005</v>
      </c>
      <c r="K303" s="26">
        <v>0.98665000000000003</v>
      </c>
      <c r="L303" s="26">
        <v>0.98873999999999995</v>
      </c>
      <c r="N303" s="26">
        <v>0.98318000000000005</v>
      </c>
      <c r="O303" s="26">
        <v>0.98973999999999995</v>
      </c>
      <c r="P303" s="26">
        <v>0.80595000000000006</v>
      </c>
      <c r="Q303" s="26">
        <v>0.98357000000000006</v>
      </c>
      <c r="R303" s="26">
        <v>0.96921000000000002</v>
      </c>
      <c r="S303" s="26">
        <v>0.97114999999999996</v>
      </c>
      <c r="T303" s="26">
        <v>0.98287000000000002</v>
      </c>
      <c r="U303" s="26">
        <v>0.98107999999999995</v>
      </c>
      <c r="V303" s="26">
        <v>0.96797</v>
      </c>
      <c r="W303" s="26">
        <v>0.94471000000000005</v>
      </c>
      <c r="X303" s="26">
        <v>0.95437000000000005</v>
      </c>
      <c r="Y303" s="26">
        <v>0.91725000000000001</v>
      </c>
      <c r="Z303" s="27">
        <v>0.91242000000000001</v>
      </c>
      <c r="AA303" s="8">
        <v>-1.4999999999999999E-4</v>
      </c>
      <c r="AB303" s="8">
        <v>0.97062999999999999</v>
      </c>
      <c r="AC303" s="8">
        <v>0.97077999999999998</v>
      </c>
      <c r="AD303" s="13">
        <f xml:space="preserve"> stats_auc_gdsc1_TCELLS_RIGHTJOIN_3042[[#This Row],[AVG_AUC_LYMPH]]/stats_auc_gdsc1_TCELLS_RIGHTJOIN_3042[[#This Row],[AVG_AUC_SOLIDTUMORS_y]]</f>
        <v>0.99984548507385818</v>
      </c>
      <c r="AE303" s="8">
        <v>-2.1100000000000001E-2</v>
      </c>
      <c r="AF303" s="20">
        <v>0.97062999999999999</v>
      </c>
      <c r="AG303" s="1">
        <v>0.93869000000000002</v>
      </c>
      <c r="AH303" s="1">
        <v>0.97782999999999998</v>
      </c>
      <c r="AI303" s="1">
        <v>0.95813999999999999</v>
      </c>
      <c r="AJ303" s="1">
        <v>0.99111000000000005</v>
      </c>
      <c r="AK303" s="1">
        <v>0.95087999999999995</v>
      </c>
      <c r="AL303" s="1">
        <v>0.95862999999999998</v>
      </c>
      <c r="AN303" s="1">
        <v>0.98721000000000003</v>
      </c>
      <c r="AO303"/>
      <c r="AP303"/>
      <c r="AQ303"/>
      <c r="AR303"/>
      <c r="AS303"/>
      <c r="AT303"/>
    </row>
    <row r="304" spans="1:46">
      <c r="A304" s="17" t="s">
        <v>636</v>
      </c>
      <c r="B304" s="6" t="s">
        <v>199</v>
      </c>
      <c r="C304" s="17" t="s">
        <v>637</v>
      </c>
      <c r="D304" s="8">
        <v>2.8250000000000001E-2</v>
      </c>
      <c r="E304" s="8">
        <v>0.98485999999999996</v>
      </c>
      <c r="F304" s="8">
        <v>0.95660999999999996</v>
      </c>
      <c r="G304" s="13">
        <f>stats_auc_gdsc1_TCELLS_RIGHTJOIN_3042[[#This Row],[AVG_AUC_LEUK]]/stats_auc_gdsc1_TCELLS_RIGHTJOIN_3042[[#This Row],[AVG_AUC_SOLIDTUMORS_x]]</f>
        <v>1.0295313659694127</v>
      </c>
      <c r="H304" s="8">
        <v>8.9087800000000001</v>
      </c>
      <c r="I304" s="20">
        <v>0</v>
      </c>
      <c r="J304" s="26">
        <v>0.98858000000000001</v>
      </c>
      <c r="K304" s="26">
        <v>0.98701000000000005</v>
      </c>
      <c r="N304" s="26">
        <v>0.98841999999999997</v>
      </c>
      <c r="O304" s="26">
        <v>0.99038999999999999</v>
      </c>
      <c r="P304" s="26">
        <v>0.99021999999999999</v>
      </c>
      <c r="Q304" s="26">
        <v>0.97345000000000004</v>
      </c>
      <c r="R304" s="26">
        <v>0.99175999999999997</v>
      </c>
      <c r="S304" s="26">
        <v>0.94569000000000003</v>
      </c>
      <c r="T304" s="26">
        <v>0.98292000000000002</v>
      </c>
      <c r="U304" s="26">
        <v>0.99175999999999997</v>
      </c>
      <c r="V304" s="26">
        <v>0.98048000000000002</v>
      </c>
      <c r="W304" s="26">
        <v>0.98626000000000003</v>
      </c>
      <c r="X304" s="26">
        <v>0.98894000000000004</v>
      </c>
      <c r="Y304" s="26">
        <v>0.98712</v>
      </c>
      <c r="Z304" s="27">
        <v>0.99321000000000004</v>
      </c>
      <c r="AA304" s="8">
        <v>1.821E-2</v>
      </c>
      <c r="AB304" s="8">
        <v>0.97482000000000002</v>
      </c>
      <c r="AC304" s="8">
        <v>0.95660999999999996</v>
      </c>
      <c r="AD304" s="13">
        <f xml:space="preserve"> stats_auc_gdsc1_TCELLS_RIGHTJOIN_3042[[#This Row],[AVG_AUC_LYMPH]]/stats_auc_gdsc1_TCELLS_RIGHTJOIN_3042[[#This Row],[AVG_AUC_SOLIDTUMORS_y]]</f>
        <v>1.019035970771788</v>
      </c>
      <c r="AE304" s="8">
        <v>4.0253100000000002</v>
      </c>
      <c r="AF304" s="20">
        <v>0.97482000000000002</v>
      </c>
      <c r="AG304" s="1">
        <v>0.99156</v>
      </c>
      <c r="AH304" s="1">
        <v>0.96092</v>
      </c>
      <c r="AI304" s="1">
        <v>0.97292999999999996</v>
      </c>
      <c r="AJ304" s="1">
        <v>0.99111000000000005</v>
      </c>
      <c r="AK304" s="1">
        <v>0.98234999999999995</v>
      </c>
      <c r="AL304" s="1">
        <v>0.96826999999999996</v>
      </c>
      <c r="AN304" s="1">
        <v>0.97336999999999996</v>
      </c>
      <c r="AO304"/>
      <c r="AP304"/>
      <c r="AQ304"/>
      <c r="AR304"/>
      <c r="AS304"/>
      <c r="AT304"/>
    </row>
    <row r="305" spans="1:46">
      <c r="A305" s="17" t="s">
        <v>198</v>
      </c>
      <c r="B305" s="6" t="s">
        <v>199</v>
      </c>
      <c r="C305" s="17" t="s">
        <v>200</v>
      </c>
      <c r="D305" s="8">
        <v>-0.1628</v>
      </c>
      <c r="E305" s="8">
        <v>0.77359</v>
      </c>
      <c r="F305" s="8">
        <v>0.93638999999999994</v>
      </c>
      <c r="G305" s="13">
        <f>stats_auc_gdsc1_TCELLS_RIGHTJOIN_3042[[#This Row],[AVG_AUC_LEUK]]/stats_auc_gdsc1_TCELLS_RIGHTJOIN_3042[[#This Row],[AVG_AUC_SOLIDTUMORS_x]]</f>
        <v>0.82614081739446177</v>
      </c>
      <c r="H305" s="8">
        <v>-4.6065699999999996</v>
      </c>
      <c r="I305" s="20">
        <v>3.4000000000000002E-4</v>
      </c>
      <c r="J305" s="26">
        <v>0.74638000000000004</v>
      </c>
      <c r="K305" s="26">
        <v>0.75573000000000001</v>
      </c>
      <c r="L305" s="26">
        <v>0.52014000000000005</v>
      </c>
      <c r="M305" s="26">
        <v>0.94937000000000005</v>
      </c>
      <c r="N305" s="26">
        <v>0.85285999999999995</v>
      </c>
      <c r="O305" s="26">
        <v>0.65746000000000004</v>
      </c>
      <c r="P305" s="26">
        <v>0.86406000000000005</v>
      </c>
      <c r="R305" s="26">
        <v>0.85763999999999996</v>
      </c>
      <c r="S305" s="26">
        <v>0.82970999999999995</v>
      </c>
      <c r="T305" s="26">
        <v>0.89981999999999995</v>
      </c>
      <c r="V305" s="26">
        <v>0.88856000000000002</v>
      </c>
      <c r="W305" s="26">
        <v>0.92698999999999998</v>
      </c>
      <c r="X305" s="26">
        <v>0.48925000000000002</v>
      </c>
      <c r="Y305" s="26">
        <v>0.82874000000000003</v>
      </c>
      <c r="Z305" s="27">
        <v>0.64817999999999998</v>
      </c>
      <c r="AA305" s="8">
        <v>-3.4720000000000001E-2</v>
      </c>
      <c r="AB305" s="8">
        <v>0.90166999999999997</v>
      </c>
      <c r="AC305" s="8">
        <v>0.93638999999999994</v>
      </c>
      <c r="AD305" s="13">
        <f xml:space="preserve"> stats_auc_gdsc1_TCELLS_RIGHTJOIN_3042[[#This Row],[AVG_AUC_LYMPH]]/stats_auc_gdsc1_TCELLS_RIGHTJOIN_3042[[#This Row],[AVG_AUC_SOLIDTUMORS_y]]</f>
        <v>0.96292143230918747</v>
      </c>
      <c r="AE305" s="8">
        <v>-3.8784700000000001</v>
      </c>
      <c r="AF305" s="20">
        <v>0.90166999999999997</v>
      </c>
      <c r="AG305" s="1">
        <v>0.66247</v>
      </c>
      <c r="AH305" s="1">
        <v>0.88982000000000006</v>
      </c>
      <c r="AI305" s="1">
        <v>0.90271000000000001</v>
      </c>
      <c r="AJ305" s="1">
        <v>0.88363000000000003</v>
      </c>
      <c r="AK305" s="1">
        <v>0.91183999999999998</v>
      </c>
      <c r="AL305" s="1">
        <v>0.87909000000000004</v>
      </c>
      <c r="AM305" s="1">
        <v>0.89675000000000005</v>
      </c>
      <c r="AN305" s="1">
        <v>0.94782</v>
      </c>
      <c r="AO305"/>
      <c r="AP305"/>
      <c r="AQ305"/>
      <c r="AR305"/>
      <c r="AS305"/>
      <c r="AT30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40B8F-F87E-334B-957D-7C32E687455F}">
  <dimension ref="A1:AT305"/>
  <sheetViews>
    <sheetView topLeftCell="F1" zoomScale="50" workbookViewId="0">
      <selection activeCell="D31" sqref="D31"/>
    </sheetView>
  </sheetViews>
  <sheetFormatPr defaultColWidth="11" defaultRowHeight="15.95"/>
  <cols>
    <col min="1" max="1" width="20.375" style="17" customWidth="1"/>
    <col min="2" max="2" width="20.375" style="6" customWidth="1"/>
    <col min="3" max="3" width="20.375" style="17" customWidth="1"/>
    <col min="4" max="4" width="23.625" style="8" bestFit="1" customWidth="1"/>
    <col min="5" max="5" width="17.125" style="8" bestFit="1" customWidth="1"/>
    <col min="6" max="6" width="27.625" style="8" bestFit="1" customWidth="1"/>
    <col min="7" max="7" width="27.625" style="13" customWidth="1"/>
    <col min="8" max="8" width="18.5" style="8" bestFit="1" customWidth="1"/>
    <col min="9" max="9" width="17.625" style="20" bestFit="1" customWidth="1"/>
    <col min="10" max="15" width="10.875" style="26"/>
    <col min="16" max="16" width="10.125" style="26" bestFit="1" customWidth="1"/>
    <col min="17" max="17" width="11.125" style="26" bestFit="1" customWidth="1"/>
    <col min="18" max="18" width="10.125" style="26" bestFit="1" customWidth="1"/>
    <col min="19" max="19" width="11.125" style="26" bestFit="1" customWidth="1"/>
    <col min="20" max="20" width="15.375" style="26" bestFit="1" customWidth="1"/>
    <col min="21" max="21" width="12" style="26" bestFit="1" customWidth="1"/>
    <col min="22" max="23" width="10.5" style="26" bestFit="1" customWidth="1"/>
    <col min="24" max="25" width="11.125" style="26" bestFit="1" customWidth="1"/>
    <col min="26" max="26" width="10.125" style="27" bestFit="1" customWidth="1"/>
    <col min="27" max="27" width="11.125" style="8" bestFit="1" customWidth="1"/>
    <col min="28" max="28" width="10.125" style="8" bestFit="1" customWidth="1"/>
    <col min="29" max="29" width="11.5" style="8" bestFit="1" customWidth="1"/>
    <col min="30" max="32" width="10.125" style="8" bestFit="1" customWidth="1"/>
    <col min="33" max="33" width="25.375" style="8" bestFit="1" customWidth="1"/>
    <col min="34" max="34" width="18.875" style="8" bestFit="1" customWidth="1"/>
    <col min="35" max="35" width="27.625" style="8" bestFit="1" customWidth="1"/>
    <col min="36" max="36" width="27.625" style="13" customWidth="1"/>
    <col min="37" max="37" width="20.125" style="8" bestFit="1" customWidth="1"/>
    <col min="38" max="38" width="19.375" style="20" bestFit="1" customWidth="1"/>
    <col min="39" max="39" width="12.375" style="1" bestFit="1" customWidth="1"/>
    <col min="40" max="40" width="13.375" style="1" bestFit="1" customWidth="1"/>
    <col min="41" max="41" width="11.125" style="1" bestFit="1" customWidth="1"/>
    <col min="42" max="44" width="10.125" style="1" bestFit="1" customWidth="1"/>
    <col min="45" max="45" width="10.5" style="1" bestFit="1" customWidth="1"/>
    <col min="46" max="46" width="12.125" style="1" bestFit="1" customWidth="1"/>
  </cols>
  <sheetData>
    <row r="1" spans="1:46">
      <c r="A1" s="16" t="s">
        <v>0</v>
      </c>
      <c r="B1" s="7" t="s">
        <v>1</v>
      </c>
      <c r="C1" s="16" t="s">
        <v>1736</v>
      </c>
      <c r="D1" s="9" t="s">
        <v>1774</v>
      </c>
      <c r="E1" s="9" t="s">
        <v>1775</v>
      </c>
      <c r="F1" s="9" t="s">
        <v>1776</v>
      </c>
      <c r="G1" s="12" t="s">
        <v>1777</v>
      </c>
      <c r="H1" s="9" t="s">
        <v>1778</v>
      </c>
      <c r="I1" s="19" t="s">
        <v>1779</v>
      </c>
      <c r="J1" s="2" t="s">
        <v>1743</v>
      </c>
      <c r="K1" s="2" t="s">
        <v>1744</v>
      </c>
      <c r="L1" s="2" t="s">
        <v>1745</v>
      </c>
      <c r="M1" s="2" t="s">
        <v>1746</v>
      </c>
      <c r="N1" s="2" t="s">
        <v>1747</v>
      </c>
      <c r="O1" s="2" t="s">
        <v>1748</v>
      </c>
      <c r="P1" s="2" t="s">
        <v>1749</v>
      </c>
      <c r="Q1" s="2" t="s">
        <v>1750</v>
      </c>
      <c r="R1" s="2" t="s">
        <v>1751</v>
      </c>
      <c r="S1" s="2" t="s">
        <v>1752</v>
      </c>
      <c r="T1" s="2" t="s">
        <v>1753</v>
      </c>
      <c r="U1" s="2" t="s">
        <v>1754</v>
      </c>
      <c r="V1" s="2" t="s">
        <v>1755</v>
      </c>
      <c r="W1" s="2" t="s">
        <v>1756</v>
      </c>
      <c r="X1" s="2" t="s">
        <v>1757</v>
      </c>
      <c r="Y1" s="2" t="s">
        <v>1758</v>
      </c>
      <c r="Z1" s="21" t="s">
        <v>1759</v>
      </c>
      <c r="AA1" s="23" t="s">
        <v>1780</v>
      </c>
      <c r="AB1" s="23" t="s">
        <v>1781</v>
      </c>
      <c r="AC1" s="23" t="s">
        <v>1782</v>
      </c>
      <c r="AD1" s="24" t="s">
        <v>1783</v>
      </c>
      <c r="AE1" s="23" t="s">
        <v>1784</v>
      </c>
      <c r="AF1" s="25" t="s">
        <v>1785</v>
      </c>
      <c r="AG1" s="2" t="s">
        <v>1766</v>
      </c>
      <c r="AH1" s="2" t="s">
        <v>1767</v>
      </c>
      <c r="AI1" s="2" t="s">
        <v>1768</v>
      </c>
      <c r="AJ1" s="2" t="s">
        <v>1769</v>
      </c>
      <c r="AK1" s="2" t="s">
        <v>1770</v>
      </c>
      <c r="AL1" s="2" t="s">
        <v>1771</v>
      </c>
      <c r="AM1" s="2" t="s">
        <v>1772</v>
      </c>
      <c r="AN1" s="2" t="s">
        <v>1773</v>
      </c>
      <c r="AO1"/>
      <c r="AP1"/>
      <c r="AQ1"/>
      <c r="AR1"/>
      <c r="AS1"/>
      <c r="AT1"/>
    </row>
    <row r="2" spans="1:46">
      <c r="A2" s="17" t="s">
        <v>143</v>
      </c>
      <c r="B2" s="6" t="s">
        <v>144</v>
      </c>
      <c r="C2" s="17" t="s">
        <v>145</v>
      </c>
      <c r="D2" s="8">
        <v>-16.565760000000001</v>
      </c>
      <c r="E2" s="8">
        <v>7.9045800000000002</v>
      </c>
      <c r="F2" s="8">
        <v>24.47034</v>
      </c>
      <c r="G2" s="13">
        <f xml:space="preserve"> stats_ic_gdsc1_TCELLS_RIGHTJOIN_304[[#This Row],[AVG_IC50_LEUK]]/stats_ic_gdsc1_TCELLS_RIGHTJOIN_304[[#This Row],[AVG_IC50_SOLIDTUMORS_x]]</f>
        <v>0.32302697878329439</v>
      </c>
      <c r="H2" s="8">
        <v>-10.49328</v>
      </c>
      <c r="I2" s="20">
        <v>0</v>
      </c>
      <c r="J2" s="26">
        <v>9.71617</v>
      </c>
      <c r="K2" s="26">
        <v>12.83408</v>
      </c>
      <c r="L2" s="26">
        <v>3.1800000000000001E-3</v>
      </c>
      <c r="N2" s="26">
        <v>10.20485</v>
      </c>
      <c r="O2" s="26">
        <v>11.148300000000001</v>
      </c>
      <c r="P2" s="26">
        <v>4.2144399999999997</v>
      </c>
      <c r="Q2" s="26">
        <v>6.7255900000000004</v>
      </c>
      <c r="R2" s="26">
        <v>7.5488900000000001</v>
      </c>
      <c r="S2" s="26">
        <v>24.29486</v>
      </c>
      <c r="T2" s="26">
        <v>7.0301099999999996</v>
      </c>
      <c r="U2" s="26">
        <v>12.24324</v>
      </c>
      <c r="V2" s="26">
        <v>3.6657899999999999</v>
      </c>
      <c r="W2" s="26">
        <v>3.7921499999999999</v>
      </c>
      <c r="X2" s="26">
        <v>11.251289999999999</v>
      </c>
      <c r="Y2" s="26">
        <v>6.7239999999999994E-2</v>
      </c>
      <c r="Z2" s="27">
        <v>2.0682</v>
      </c>
      <c r="AA2" s="8">
        <v>-15.253</v>
      </c>
      <c r="AB2" s="8">
        <v>9.2173400000000001</v>
      </c>
      <c r="AC2" s="8">
        <v>24.47034</v>
      </c>
      <c r="AD2" s="13">
        <f xml:space="preserve"> stats_ic_gdsc1_TCELLS_RIGHTJOIN_304[[#This Row],[AVG_IC50_LYMPH]]/stats_ic_gdsc1_TCELLS_RIGHTJOIN_304[[#This Row],[AVG_IC50_SOLIDTUMORS_y]]</f>
        <v>0.37667396529839797</v>
      </c>
      <c r="AE2" s="8">
        <v>-7.3237300000000003</v>
      </c>
      <c r="AF2" s="20">
        <v>2.7E-4</v>
      </c>
      <c r="AG2" s="1">
        <v>7.5694299999999997</v>
      </c>
      <c r="AH2" s="1">
        <v>6.43283</v>
      </c>
      <c r="AI2" s="1">
        <v>17.51343</v>
      </c>
      <c r="AJ2" s="1">
        <v>12.33858</v>
      </c>
      <c r="AK2" s="1">
        <v>7.7991700000000002</v>
      </c>
      <c r="AL2" s="1">
        <v>6.5476099999999997</v>
      </c>
      <c r="AN2" s="1">
        <v>4.6724300000000003</v>
      </c>
      <c r="AO2"/>
      <c r="AP2"/>
      <c r="AQ2"/>
      <c r="AR2"/>
      <c r="AS2"/>
      <c r="AT2"/>
    </row>
    <row r="3" spans="1:46">
      <c r="A3" s="17" t="s">
        <v>810</v>
      </c>
      <c r="B3" s="6" t="s">
        <v>67</v>
      </c>
      <c r="C3" s="17" t="s">
        <v>769</v>
      </c>
      <c r="D3" s="8">
        <v>-13.930720000000001</v>
      </c>
      <c r="E3" s="8">
        <v>10.836029999999999</v>
      </c>
      <c r="F3" s="8">
        <v>24.766749999999998</v>
      </c>
      <c r="G3" s="13">
        <f xml:space="preserve"> stats_ic_gdsc1_TCELLS_RIGHTJOIN_304[[#This Row],[AVG_IC50_LEUK]]/stats_ic_gdsc1_TCELLS_RIGHTJOIN_304[[#This Row],[AVG_IC50_SOLIDTUMORS_x]]</f>
        <v>0.43752329231732062</v>
      </c>
      <c r="H3" s="8">
        <v>-7.1542899999999996</v>
      </c>
      <c r="I3" s="20">
        <v>0</v>
      </c>
      <c r="J3" s="26">
        <v>9.22288</v>
      </c>
      <c r="K3" s="26">
        <v>7.6021999999999998</v>
      </c>
      <c r="L3" s="26">
        <v>2.7869999999999999E-2</v>
      </c>
      <c r="M3" s="26">
        <v>16.490100000000002</v>
      </c>
      <c r="O3" s="26">
        <v>12.73399</v>
      </c>
      <c r="P3" s="26">
        <v>17.64847</v>
      </c>
      <c r="R3" s="26">
        <v>19.234089999999998</v>
      </c>
      <c r="S3" s="26">
        <v>2.6049000000000002</v>
      </c>
      <c r="T3" s="26">
        <v>11.42924</v>
      </c>
      <c r="V3" s="26">
        <v>15.46269</v>
      </c>
      <c r="W3" s="26">
        <v>18.584040000000002</v>
      </c>
      <c r="X3" s="26">
        <v>13.025930000000001</v>
      </c>
      <c r="Y3" s="26">
        <v>0.75768000000000002</v>
      </c>
      <c r="Z3" s="27">
        <v>8.7286900000000003</v>
      </c>
      <c r="AA3" s="8">
        <v>-10.713800000000001</v>
      </c>
      <c r="AB3" s="8">
        <v>14.052949999999999</v>
      </c>
      <c r="AC3" s="8">
        <v>24.766749999999998</v>
      </c>
      <c r="AD3" s="13">
        <f xml:space="preserve"> stats_ic_gdsc1_TCELLS_RIGHTJOIN_304[[#This Row],[AVG_IC50_LYMPH]]/stats_ic_gdsc1_TCELLS_RIGHTJOIN_304[[#This Row],[AVG_IC50_SOLIDTUMORS_y]]</f>
        <v>0.56741195352640128</v>
      </c>
      <c r="AE3" s="8">
        <v>-5.9307400000000001</v>
      </c>
      <c r="AF3" s="20">
        <v>3.0000000000000001E-5</v>
      </c>
      <c r="AG3" s="1">
        <v>8.9876900000000006</v>
      </c>
      <c r="AH3" s="1">
        <v>18.008019999999998</v>
      </c>
      <c r="AI3" s="1">
        <v>14.8698</v>
      </c>
      <c r="AJ3" s="1">
        <v>12.340490000000001</v>
      </c>
      <c r="AK3" s="1">
        <v>11.768090000000001</v>
      </c>
      <c r="AL3" s="1">
        <v>15.511710000000001</v>
      </c>
      <c r="AM3" s="1">
        <v>7.5528000000000004</v>
      </c>
      <c r="AN3" s="1">
        <v>18.319759999999999</v>
      </c>
      <c r="AO3"/>
      <c r="AP3"/>
      <c r="AQ3"/>
      <c r="AR3"/>
      <c r="AS3"/>
      <c r="AT3"/>
    </row>
    <row r="4" spans="1:46">
      <c r="A4" s="17" t="s">
        <v>1392</v>
      </c>
      <c r="B4" s="6" t="s">
        <v>67</v>
      </c>
      <c r="C4" s="17" t="s">
        <v>1393</v>
      </c>
      <c r="D4" s="8">
        <v>-2.3323299999999998</v>
      </c>
      <c r="E4" s="8">
        <v>1.3492299999999999</v>
      </c>
      <c r="F4" s="8">
        <v>3.6815600000000002</v>
      </c>
      <c r="G4" s="13">
        <f xml:space="preserve"> stats_ic_gdsc1_TCELLS_RIGHTJOIN_304[[#This Row],[AVG_IC50_LEUK]]/stats_ic_gdsc1_TCELLS_RIGHTJOIN_304[[#This Row],[AVG_IC50_SOLIDTUMORS_x]]</f>
        <v>0.36648322993513616</v>
      </c>
      <c r="H4" s="8">
        <v>-4.5676600000000001</v>
      </c>
      <c r="I4" s="20">
        <v>3.4000000000000002E-4</v>
      </c>
      <c r="J4" s="26">
        <v>0.40127000000000002</v>
      </c>
      <c r="K4" s="26">
        <v>1.03762</v>
      </c>
      <c r="L4" s="26">
        <v>6.8000000000000005E-4</v>
      </c>
      <c r="M4" s="26">
        <v>6.18018</v>
      </c>
      <c r="N4" s="26">
        <v>2.0089800000000002</v>
      </c>
      <c r="O4" s="26">
        <v>0.85221000000000002</v>
      </c>
      <c r="R4" s="26">
        <v>0.17307</v>
      </c>
      <c r="S4" s="26">
        <v>0.10682999999999999</v>
      </c>
      <c r="T4" s="26">
        <v>0.48979</v>
      </c>
      <c r="V4" s="26">
        <v>1.0033000000000001</v>
      </c>
      <c r="W4" s="26">
        <v>1.93926</v>
      </c>
      <c r="X4" s="26">
        <v>4.4187700000000003</v>
      </c>
      <c r="Z4" s="27">
        <v>3.64E-3</v>
      </c>
      <c r="AA4" s="8">
        <v>-0.52544999999999997</v>
      </c>
      <c r="AB4" s="8">
        <v>3.1560999999999999</v>
      </c>
      <c r="AC4" s="8">
        <v>3.6815600000000002</v>
      </c>
      <c r="AD4" s="13">
        <f xml:space="preserve"> stats_ic_gdsc1_TCELLS_RIGHTJOIN_304[[#This Row],[AVG_IC50_LYMPH]]/stats_ic_gdsc1_TCELLS_RIGHTJOIN_304[[#This Row],[AVG_IC50_SOLIDTUMORS_y]]</f>
        <v>0.85727246058735962</v>
      </c>
      <c r="AE4" s="8">
        <v>-0.82801999999999998</v>
      </c>
      <c r="AF4" s="20">
        <v>0.44146000000000002</v>
      </c>
      <c r="AG4" s="1">
        <v>0.27353</v>
      </c>
      <c r="AH4" s="1">
        <v>4.5316599999999996</v>
      </c>
      <c r="AI4" s="1">
        <v>3.7345700000000002</v>
      </c>
      <c r="AJ4" s="1">
        <v>3.1595599999999999</v>
      </c>
      <c r="AK4" s="1">
        <v>1.4002699999999999</v>
      </c>
      <c r="AL4" s="1">
        <v>1.31229</v>
      </c>
      <c r="AN4" s="1">
        <v>4.7982699999999996</v>
      </c>
      <c r="AO4"/>
      <c r="AP4"/>
      <c r="AQ4"/>
      <c r="AR4"/>
      <c r="AS4"/>
      <c r="AT4"/>
    </row>
    <row r="5" spans="1:46">
      <c r="A5" s="17" t="s">
        <v>1039</v>
      </c>
      <c r="B5" s="6" t="s">
        <v>67</v>
      </c>
      <c r="C5" s="17" t="s">
        <v>835</v>
      </c>
      <c r="D5" s="8">
        <v>-7.7340799999999996</v>
      </c>
      <c r="E5" s="8">
        <v>9.1694499999999994</v>
      </c>
      <c r="F5" s="8">
        <v>16.90354</v>
      </c>
      <c r="G5" s="13">
        <f xml:space="preserve"> stats_ic_gdsc1_TCELLS_RIGHTJOIN_304[[#This Row],[AVG_IC50_LEUK]]/stats_ic_gdsc1_TCELLS_RIGHTJOIN_304[[#This Row],[AVG_IC50_SOLIDTUMORS_x]]</f>
        <v>0.54245737875024991</v>
      </c>
      <c r="H5" s="8">
        <v>-3.4463699999999999</v>
      </c>
      <c r="I5" s="20">
        <v>2.2300000000000002E-3</v>
      </c>
      <c r="J5" s="26">
        <v>9.22288</v>
      </c>
      <c r="K5" s="26">
        <v>7.8214699999999997</v>
      </c>
      <c r="L5" s="26">
        <v>0.18826000000000001</v>
      </c>
      <c r="M5" s="26">
        <v>20.194780000000002</v>
      </c>
      <c r="O5" s="26">
        <v>5.11998</v>
      </c>
      <c r="P5" s="26">
        <v>17.722000000000001</v>
      </c>
      <c r="R5" s="26">
        <v>3.1207400000000001</v>
      </c>
      <c r="S5" s="26">
        <v>22.571300000000001</v>
      </c>
      <c r="T5" s="26">
        <v>8.51647</v>
      </c>
      <c r="V5" s="26">
        <v>6.9966999999999997</v>
      </c>
      <c r="W5" s="26">
        <v>21.473289999999999</v>
      </c>
      <c r="X5" s="26">
        <v>8.5671999999999997</v>
      </c>
      <c r="Y5" s="26">
        <v>1.6647799999999999</v>
      </c>
      <c r="Z5" s="27">
        <v>6.4180000000000001E-2</v>
      </c>
      <c r="AA5" s="8">
        <v>-5.6261700000000001</v>
      </c>
      <c r="AB5" s="8">
        <v>11.27736</v>
      </c>
      <c r="AC5" s="8">
        <v>16.90354</v>
      </c>
      <c r="AD5" s="13">
        <f xml:space="preserve"> stats_ic_gdsc1_TCELLS_RIGHTJOIN_304[[#This Row],[AVG_IC50_LYMPH]]/stats_ic_gdsc1_TCELLS_RIGHTJOIN_304[[#This Row],[AVG_IC50_SOLIDTUMORS_y]]</f>
        <v>0.66715966004754035</v>
      </c>
      <c r="AE5" s="8">
        <v>-2.6771400000000001</v>
      </c>
      <c r="AF5" s="20">
        <v>2.2280000000000001E-2</v>
      </c>
      <c r="AG5" s="1">
        <v>4.2977499999999997</v>
      </c>
      <c r="AH5" s="1">
        <v>18.124490000000002</v>
      </c>
      <c r="AI5" s="1">
        <v>17.245100000000001</v>
      </c>
      <c r="AJ5" s="1">
        <v>12.289260000000001</v>
      </c>
      <c r="AK5" s="1">
        <v>7.6767599999999998</v>
      </c>
      <c r="AL5" s="1">
        <v>5.7413800000000004</v>
      </c>
      <c r="AM5" s="1">
        <v>7.9901</v>
      </c>
      <c r="AN5" s="1">
        <v>9.8744599999999991</v>
      </c>
      <c r="AO5"/>
      <c r="AP5"/>
      <c r="AQ5"/>
      <c r="AR5"/>
      <c r="AS5"/>
      <c r="AT5"/>
    </row>
    <row r="6" spans="1:46">
      <c r="A6" s="17" t="s">
        <v>448</v>
      </c>
      <c r="B6" s="6" t="s">
        <v>103</v>
      </c>
      <c r="C6" s="17" t="s">
        <v>449</v>
      </c>
      <c r="D6" s="8">
        <v>-3.10704</v>
      </c>
      <c r="E6" s="8">
        <v>4.2645200000000001</v>
      </c>
      <c r="F6" s="8">
        <v>7.3715599999999997</v>
      </c>
      <c r="G6" s="13">
        <f xml:space="preserve"> stats_ic_gdsc1_TCELLS_RIGHTJOIN_304[[#This Row],[AVG_IC50_LEUK]]/stats_ic_gdsc1_TCELLS_RIGHTJOIN_304[[#This Row],[AVG_IC50_SOLIDTUMORS_x]]</f>
        <v>0.57850984052222332</v>
      </c>
      <c r="H6" s="8">
        <v>-2.0459100000000001</v>
      </c>
      <c r="I6" s="20">
        <v>5.3190000000000001E-2</v>
      </c>
      <c r="J6" s="26">
        <v>4.0965499999999997</v>
      </c>
      <c r="K6" s="26">
        <v>7.57538</v>
      </c>
      <c r="L6" s="26">
        <v>1.48E-3</v>
      </c>
      <c r="M6" s="26">
        <v>13.71335</v>
      </c>
      <c r="O6" s="26">
        <v>1.2956000000000001</v>
      </c>
      <c r="R6" s="26">
        <v>0.15475</v>
      </c>
      <c r="S6" s="26">
        <v>14.99737</v>
      </c>
      <c r="T6" s="26">
        <v>1.27518</v>
      </c>
      <c r="V6" s="26">
        <v>1.0164299999999999</v>
      </c>
      <c r="W6" s="26">
        <v>5.3562200000000004</v>
      </c>
      <c r="X6" s="26">
        <v>7.47654</v>
      </c>
      <c r="Y6" s="26">
        <v>1.8441099999999999</v>
      </c>
      <c r="Z6" s="27">
        <v>1.2700000000000001E-3</v>
      </c>
      <c r="AA6" s="8">
        <v>-5.3760000000000002E-2</v>
      </c>
      <c r="AB6" s="8">
        <v>7.3178000000000001</v>
      </c>
      <c r="AC6" s="8">
        <v>7.3715599999999997</v>
      </c>
      <c r="AD6" s="13">
        <f xml:space="preserve"> stats_ic_gdsc1_TCELLS_RIGHTJOIN_304[[#This Row],[AVG_IC50_LYMPH]]/stats_ic_gdsc1_TCELLS_RIGHTJOIN_304[[#This Row],[AVG_IC50_SOLIDTUMORS_y]]</f>
        <v>0.99270710677251495</v>
      </c>
      <c r="AE6" s="8">
        <v>-3.4410000000000003E-2</v>
      </c>
      <c r="AF6" s="20">
        <v>0.97324999999999995</v>
      </c>
      <c r="AG6" s="1">
        <v>0.89898</v>
      </c>
      <c r="AH6" s="1">
        <v>6.7072799999999999</v>
      </c>
      <c r="AI6" s="1">
        <v>12.58825</v>
      </c>
      <c r="AJ6" s="1">
        <v>4.8517099999999997</v>
      </c>
      <c r="AK6" s="1">
        <v>4.9842599999999999</v>
      </c>
      <c r="AL6" s="1">
        <v>3.7377400000000001</v>
      </c>
      <c r="AM6" s="1">
        <v>5.9074999999999998</v>
      </c>
      <c r="AN6" s="1">
        <v>12.44788</v>
      </c>
      <c r="AO6"/>
      <c r="AP6"/>
      <c r="AQ6"/>
      <c r="AR6"/>
      <c r="AS6"/>
      <c r="AT6"/>
    </row>
    <row r="7" spans="1:46">
      <c r="A7" s="17" t="s">
        <v>310</v>
      </c>
      <c r="B7" s="6" t="s">
        <v>44</v>
      </c>
      <c r="C7" s="17" t="s">
        <v>311</v>
      </c>
      <c r="D7" s="8">
        <v>-62.946129999999997</v>
      </c>
      <c r="E7" s="8">
        <v>16.015499999999999</v>
      </c>
      <c r="F7" s="8">
        <v>78.96163</v>
      </c>
      <c r="G7" s="13">
        <f xml:space="preserve"> stats_ic_gdsc1_TCELLS_RIGHTJOIN_304[[#This Row],[AVG_IC50_LEUK]]/stats_ic_gdsc1_TCELLS_RIGHTJOIN_304[[#This Row],[AVG_IC50_SOLIDTUMORS_x]]</f>
        <v>0.20282636009413685</v>
      </c>
      <c r="H7" s="8">
        <v>-5.4195200000000003</v>
      </c>
      <c r="I7" s="20">
        <v>1.0000000000000001E-5</v>
      </c>
      <c r="J7" s="26">
        <v>1.7234</v>
      </c>
      <c r="K7" s="26">
        <v>2.10785</v>
      </c>
      <c r="L7" s="26">
        <v>5.1535500000000001</v>
      </c>
      <c r="M7" s="26">
        <v>179.65386000000001</v>
      </c>
      <c r="N7" s="26">
        <v>4.8395200000000003</v>
      </c>
      <c r="O7" s="26">
        <v>1.8645499999999999</v>
      </c>
      <c r="P7" s="26">
        <v>3.8837999999999999</v>
      </c>
      <c r="R7" s="26">
        <v>3.00454</v>
      </c>
      <c r="S7" s="26">
        <v>12.86618</v>
      </c>
      <c r="T7" s="26">
        <v>14.06245</v>
      </c>
      <c r="U7" s="26">
        <v>3.86917</v>
      </c>
      <c r="V7" s="26">
        <v>5.1508599999999998</v>
      </c>
      <c r="W7" s="26">
        <v>2.8477100000000002</v>
      </c>
      <c r="X7" s="26">
        <v>13.07067</v>
      </c>
      <c r="Y7" s="26">
        <v>6.6568899999999998</v>
      </c>
      <c r="Z7" s="27">
        <v>8.8283000000000005</v>
      </c>
      <c r="AA7" s="8">
        <v>-57.254330000000003</v>
      </c>
      <c r="AB7" s="8">
        <v>21.70729</v>
      </c>
      <c r="AC7" s="8">
        <v>78.96163</v>
      </c>
      <c r="AD7" s="13">
        <f xml:space="preserve"> stats_ic_gdsc1_TCELLS_RIGHTJOIN_304[[#This Row],[AVG_IC50_LYMPH]]/stats_ic_gdsc1_TCELLS_RIGHTJOIN_304[[#This Row],[AVG_IC50_SOLIDTUMORS_y]]</f>
        <v>0.27490934520981902</v>
      </c>
      <c r="AE7" s="8">
        <v>-5.8929799999999997</v>
      </c>
      <c r="AF7" s="20">
        <v>6.0000000000000002E-5</v>
      </c>
      <c r="AG7" s="1">
        <v>2.6802299999999999</v>
      </c>
      <c r="AH7" s="1">
        <v>54.7973</v>
      </c>
      <c r="AI7" s="1">
        <v>1.7009300000000001</v>
      </c>
      <c r="AJ7" s="1">
        <v>19.093499999999999</v>
      </c>
      <c r="AK7" s="1">
        <v>10.797000000000001</v>
      </c>
      <c r="AL7" s="1">
        <v>2.1161699999999999</v>
      </c>
      <c r="AM7" s="1">
        <v>47.953650000000003</v>
      </c>
      <c r="AN7" s="1">
        <v>15.4925</v>
      </c>
      <c r="AO7"/>
      <c r="AP7"/>
      <c r="AQ7"/>
      <c r="AR7"/>
      <c r="AS7"/>
      <c r="AT7"/>
    </row>
    <row r="8" spans="1:46">
      <c r="A8" s="17" t="s">
        <v>167</v>
      </c>
      <c r="B8" s="6" t="s">
        <v>44</v>
      </c>
      <c r="C8" s="17" t="s">
        <v>168</v>
      </c>
      <c r="D8" s="8">
        <v>-6.1270899999999999</v>
      </c>
      <c r="E8" s="8">
        <v>6.8072999999999997</v>
      </c>
      <c r="F8" s="8">
        <v>12.93439</v>
      </c>
      <c r="G8" s="13">
        <f xml:space="preserve"> stats_ic_gdsc1_TCELLS_RIGHTJOIN_304[[#This Row],[AVG_IC50_LEUK]]/stats_ic_gdsc1_TCELLS_RIGHTJOIN_304[[#This Row],[AVG_IC50_SOLIDTUMORS_x]]</f>
        <v>0.52629463005213228</v>
      </c>
      <c r="H8" s="8">
        <v>-1.7353799999999999</v>
      </c>
      <c r="I8" s="20">
        <v>0.10145999999999999</v>
      </c>
      <c r="J8" s="26">
        <v>0.31186000000000003</v>
      </c>
      <c r="K8" s="26">
        <v>1.16856</v>
      </c>
      <c r="L8" s="26">
        <v>1.65238</v>
      </c>
      <c r="N8" s="26">
        <v>0.71247000000000005</v>
      </c>
      <c r="O8" s="26">
        <v>0.72053</v>
      </c>
      <c r="P8" s="26">
        <v>24.73086</v>
      </c>
      <c r="Q8" s="26">
        <v>0.10825</v>
      </c>
      <c r="R8" s="26">
        <v>6.5305200000000001</v>
      </c>
      <c r="S8" s="26">
        <v>5.7120100000000003</v>
      </c>
      <c r="T8" s="26">
        <v>5.2707600000000001</v>
      </c>
      <c r="U8" s="26">
        <v>2.8742800000000002</v>
      </c>
      <c r="V8" s="26">
        <v>0.55420999999999998</v>
      </c>
      <c r="X8" s="26">
        <v>1.27132</v>
      </c>
      <c r="Y8" s="26">
        <v>53.521639999999998</v>
      </c>
      <c r="Z8" s="27">
        <v>3.2980700000000001</v>
      </c>
      <c r="AA8" s="8">
        <v>-6.5055899999999998</v>
      </c>
      <c r="AB8" s="8">
        <v>6.4287999999999998</v>
      </c>
      <c r="AC8" s="8">
        <v>12.93439</v>
      </c>
      <c r="AD8" s="13">
        <f xml:space="preserve"> stats_ic_gdsc1_TCELLS_RIGHTJOIN_304[[#This Row],[AVG_IC50_LYMPH]]/stats_ic_gdsc1_TCELLS_RIGHTJOIN_304[[#This Row],[AVG_IC50_SOLIDTUMORS_y]]</f>
        <v>0.49703155695784645</v>
      </c>
      <c r="AE8" s="8">
        <v>-3.9233799999999999</v>
      </c>
      <c r="AF8" s="20">
        <v>4.7699999999999999E-3</v>
      </c>
      <c r="AG8" s="1">
        <v>0.47907</v>
      </c>
      <c r="AH8" s="1">
        <v>7.3977199999999996</v>
      </c>
      <c r="AI8" s="1">
        <v>0.25524000000000002</v>
      </c>
      <c r="AJ8" s="1">
        <v>10.18572</v>
      </c>
      <c r="AK8" s="1">
        <v>9.2065599999999996</v>
      </c>
      <c r="AL8" s="1">
        <v>7.3107300000000004</v>
      </c>
      <c r="AN8" s="1">
        <v>4.2168099999999997</v>
      </c>
      <c r="AO8"/>
      <c r="AP8"/>
      <c r="AQ8"/>
      <c r="AR8"/>
      <c r="AS8"/>
      <c r="AT8"/>
    </row>
    <row r="9" spans="1:46">
      <c r="A9" s="17" t="s">
        <v>22</v>
      </c>
      <c r="B9" s="6" t="s">
        <v>22</v>
      </c>
      <c r="C9" s="17" t="s">
        <v>1450</v>
      </c>
      <c r="D9" s="8">
        <v>-0.86616000000000004</v>
      </c>
      <c r="E9" s="8">
        <v>1.11669</v>
      </c>
      <c r="F9" s="8">
        <v>1.9828399999999999</v>
      </c>
      <c r="G9" s="13">
        <f xml:space="preserve"> stats_ic_gdsc1_TCELLS_RIGHTJOIN_304[[#This Row],[AVG_IC50_LEUK]]/stats_ic_gdsc1_TCELLS_RIGHTJOIN_304[[#This Row],[AVG_IC50_SOLIDTUMORS_x]]</f>
        <v>0.56317705916765848</v>
      </c>
      <c r="H9" s="8">
        <v>-0.96589999999999998</v>
      </c>
      <c r="I9" s="20">
        <v>0.34797</v>
      </c>
      <c r="J9" s="26">
        <v>0.10062</v>
      </c>
      <c r="K9" s="26">
        <v>0.16675999999999999</v>
      </c>
      <c r="L9" s="26">
        <v>0.24403</v>
      </c>
      <c r="M9" s="26">
        <v>0.24503</v>
      </c>
      <c r="O9" s="26">
        <v>0.18620999999999999</v>
      </c>
      <c r="R9" s="26">
        <v>0.67669999999999997</v>
      </c>
      <c r="S9" s="26">
        <v>12.068250000000001</v>
      </c>
      <c r="T9" s="26">
        <v>0.29835</v>
      </c>
      <c r="V9" s="26">
        <v>0.11185</v>
      </c>
      <c r="W9" s="26">
        <v>0.13865</v>
      </c>
      <c r="X9" s="26">
        <v>0.46242</v>
      </c>
      <c r="Y9" s="26">
        <v>0.47538999999999998</v>
      </c>
      <c r="Z9" s="27">
        <v>0.22350999999999999</v>
      </c>
      <c r="AA9" s="8">
        <v>-1.6637999999999999</v>
      </c>
      <c r="AB9" s="8">
        <v>0.31905</v>
      </c>
      <c r="AC9" s="8">
        <v>1.9828399999999999</v>
      </c>
      <c r="AD9" s="13">
        <f xml:space="preserve"> stats_ic_gdsc1_TCELLS_RIGHTJOIN_304[[#This Row],[AVG_IC50_LYMPH]]/stats_ic_gdsc1_TCELLS_RIGHTJOIN_304[[#This Row],[AVG_IC50_SOLIDTUMORS_y]]</f>
        <v>0.16090556978878781</v>
      </c>
      <c r="AE9" s="8">
        <v>-5.3645699999999996</v>
      </c>
      <c r="AF9" s="20">
        <v>0</v>
      </c>
      <c r="AG9" s="1">
        <v>0.23585999999999999</v>
      </c>
      <c r="AH9" s="1">
        <v>0.36014000000000002</v>
      </c>
      <c r="AI9" s="1">
        <v>0.25955</v>
      </c>
      <c r="AJ9" s="1">
        <v>0.21124999999999999</v>
      </c>
      <c r="AK9" s="1">
        <v>0.21693000000000001</v>
      </c>
      <c r="AL9" s="1">
        <v>0.19045000000000001</v>
      </c>
      <c r="AM9" s="1">
        <v>0.35025000000000001</v>
      </c>
      <c r="AN9" s="1">
        <v>0.64478000000000002</v>
      </c>
      <c r="AO9"/>
      <c r="AP9"/>
      <c r="AQ9"/>
      <c r="AR9"/>
      <c r="AS9"/>
      <c r="AT9"/>
    </row>
    <row r="10" spans="1:46">
      <c r="A10" s="17" t="s">
        <v>22</v>
      </c>
      <c r="B10" s="6" t="s">
        <v>22</v>
      </c>
      <c r="C10" s="17" t="s">
        <v>476</v>
      </c>
      <c r="D10" s="8">
        <v>-32.895919999999997</v>
      </c>
      <c r="E10" s="8">
        <v>2.7103899999999999</v>
      </c>
      <c r="F10" s="8">
        <v>35.606310000000001</v>
      </c>
      <c r="G10" s="13">
        <f xml:space="preserve"> stats_ic_gdsc1_TCELLS_RIGHTJOIN_304[[#This Row],[AVG_IC50_LEUK]]/stats_ic_gdsc1_TCELLS_RIGHTJOIN_304[[#This Row],[AVG_IC50_SOLIDTUMORS_x]]</f>
        <v>7.6121058318034077E-2</v>
      </c>
      <c r="H10" s="8">
        <v>-11.6632</v>
      </c>
      <c r="I10" s="20">
        <v>0</v>
      </c>
      <c r="J10" s="26">
        <v>0.14343</v>
      </c>
      <c r="K10" s="26">
        <v>0.25438</v>
      </c>
      <c r="L10" s="26">
        <v>0.4158</v>
      </c>
      <c r="M10" s="26">
        <v>29.28856</v>
      </c>
      <c r="N10" s="26">
        <v>0.64583999999999997</v>
      </c>
      <c r="O10" s="26">
        <v>0.21854000000000001</v>
      </c>
      <c r="P10" s="26">
        <v>1.95533</v>
      </c>
      <c r="R10" s="26">
        <v>0.41844999999999999</v>
      </c>
      <c r="S10" s="26">
        <v>2.1633200000000001</v>
      </c>
      <c r="T10" s="26">
        <v>0.72445000000000004</v>
      </c>
      <c r="V10" s="26">
        <v>0.64032999999999995</v>
      </c>
      <c r="W10" s="26">
        <v>0.64068000000000003</v>
      </c>
      <c r="X10" s="26">
        <v>1.2012</v>
      </c>
      <c r="Y10" s="26">
        <v>3.2142300000000001</v>
      </c>
      <c r="Z10" s="27">
        <v>1.07531</v>
      </c>
      <c r="AA10" s="8">
        <v>-26.3169</v>
      </c>
      <c r="AB10" s="8">
        <v>9.2894199999999998</v>
      </c>
      <c r="AC10" s="8">
        <v>35.606310000000001</v>
      </c>
      <c r="AD10" s="13">
        <f xml:space="preserve"> stats_ic_gdsc1_TCELLS_RIGHTJOIN_304[[#This Row],[AVG_IC50_LYMPH]]/stats_ic_gdsc1_TCELLS_RIGHTJOIN_304[[#This Row],[AVG_IC50_SOLIDTUMORS_y]]</f>
        <v>0.2608925215783382</v>
      </c>
      <c r="AE10" s="8">
        <v>-4.91709</v>
      </c>
      <c r="AF10" s="20">
        <v>9.3000000000000005E-4</v>
      </c>
      <c r="AG10" s="1">
        <v>0.3664</v>
      </c>
      <c r="AH10" s="1">
        <v>37.406820000000003</v>
      </c>
      <c r="AI10" s="1">
        <v>0.39101000000000002</v>
      </c>
      <c r="AJ10" s="1">
        <v>1.0582499999999999</v>
      </c>
      <c r="AK10" s="1">
        <v>5.9805900000000003</v>
      </c>
      <c r="AL10" s="1">
        <v>3.4723600000000001</v>
      </c>
      <c r="AM10" s="1">
        <v>5.3039500000000004</v>
      </c>
      <c r="AN10" s="1">
        <v>11.412929999999999</v>
      </c>
      <c r="AO10"/>
      <c r="AP10"/>
      <c r="AQ10"/>
      <c r="AR10"/>
      <c r="AS10"/>
      <c r="AT10"/>
    </row>
    <row r="11" spans="1:46">
      <c r="A11" s="17" t="s">
        <v>217</v>
      </c>
      <c r="B11" s="6" t="s">
        <v>44</v>
      </c>
      <c r="C11" s="17" t="s">
        <v>283</v>
      </c>
      <c r="D11" s="8">
        <v>-75.194779999999994</v>
      </c>
      <c r="E11" s="8">
        <v>18.357600000000001</v>
      </c>
      <c r="F11" s="8">
        <v>93.552390000000003</v>
      </c>
      <c r="G11" s="13">
        <f xml:space="preserve"> stats_ic_gdsc1_TCELLS_RIGHTJOIN_304[[#This Row],[AVG_IC50_LEUK]]/stats_ic_gdsc1_TCELLS_RIGHTJOIN_304[[#This Row],[AVG_IC50_SOLIDTUMORS_x]]</f>
        <v>0.19622801726390957</v>
      </c>
      <c r="H11" s="8">
        <v>-6.8344199999999997</v>
      </c>
      <c r="I11" s="20">
        <v>0</v>
      </c>
      <c r="J11" s="26">
        <v>8.1629999999999994E-2</v>
      </c>
      <c r="K11" s="26">
        <v>8.6440000000000003E-2</v>
      </c>
      <c r="L11" s="26">
        <v>0.85080999999999996</v>
      </c>
      <c r="M11" s="26">
        <v>160.03122999999999</v>
      </c>
      <c r="N11" s="26">
        <v>5.4955600000000002</v>
      </c>
      <c r="O11" s="26">
        <v>0.17491999999999999</v>
      </c>
      <c r="P11" s="26">
        <v>8.8796599999999994</v>
      </c>
      <c r="R11" s="26">
        <v>2.54135</v>
      </c>
      <c r="S11" s="26">
        <v>11.05349</v>
      </c>
      <c r="T11" s="26">
        <v>8.1271199999999997</v>
      </c>
      <c r="V11" s="26">
        <v>0.40156999999999998</v>
      </c>
      <c r="W11" s="26">
        <v>0.21732000000000001</v>
      </c>
      <c r="X11" s="26">
        <v>9.4923999999999999</v>
      </c>
      <c r="Y11" s="26">
        <v>73.952129999999997</v>
      </c>
      <c r="Z11" s="27">
        <v>11.65687</v>
      </c>
      <c r="AA11" s="8">
        <v>-65.624269999999996</v>
      </c>
      <c r="AB11" s="8">
        <v>27.92812</v>
      </c>
      <c r="AC11" s="8">
        <v>93.552390000000003</v>
      </c>
      <c r="AD11" s="13">
        <f xml:space="preserve"> stats_ic_gdsc1_TCELLS_RIGHTJOIN_304[[#This Row],[AVG_IC50_LYMPH]]/stats_ic_gdsc1_TCELLS_RIGHTJOIN_304[[#This Row],[AVG_IC50_SOLIDTUMORS_y]]</f>
        <v>0.29852919845233244</v>
      </c>
      <c r="AE11" s="8">
        <v>-5.3025900000000004</v>
      </c>
      <c r="AF11" s="20">
        <v>1.1000000000000001E-3</v>
      </c>
      <c r="AG11" s="1">
        <v>0.67913000000000001</v>
      </c>
      <c r="AH11" s="1">
        <v>92.080939999999998</v>
      </c>
      <c r="AI11" s="1">
        <v>2.0183200000000001</v>
      </c>
      <c r="AJ11" s="1">
        <v>19.979980000000001</v>
      </c>
      <c r="AK11" s="1">
        <v>16.96433</v>
      </c>
      <c r="AL11" s="1">
        <v>10.4817</v>
      </c>
      <c r="AM11" s="1">
        <v>8.8147500000000001</v>
      </c>
      <c r="AN11" s="1">
        <v>45.15681</v>
      </c>
      <c r="AO11"/>
      <c r="AP11"/>
      <c r="AQ11"/>
      <c r="AR11"/>
      <c r="AS11"/>
      <c r="AT11"/>
    </row>
    <row r="12" spans="1:46">
      <c r="A12" s="17" t="s">
        <v>406</v>
      </c>
      <c r="B12" s="6" t="s">
        <v>103</v>
      </c>
      <c r="C12" s="17" t="s">
        <v>407</v>
      </c>
      <c r="D12" s="8">
        <v>-38.868479999999998</v>
      </c>
      <c r="E12" s="8">
        <v>20.426449999999999</v>
      </c>
      <c r="F12" s="8">
        <v>59.294930000000001</v>
      </c>
      <c r="G12" s="13">
        <f xml:space="preserve"> stats_ic_gdsc1_TCELLS_RIGHTJOIN_304[[#This Row],[AVG_IC50_LEUK]]/stats_ic_gdsc1_TCELLS_RIGHTJOIN_304[[#This Row],[AVG_IC50_SOLIDTUMORS_x]]</f>
        <v>0.34448898076108697</v>
      </c>
      <c r="H12" s="8">
        <v>-8.79589</v>
      </c>
      <c r="I12" s="20">
        <v>0</v>
      </c>
      <c r="J12" s="26">
        <v>20.298580000000001</v>
      </c>
      <c r="K12" s="26">
        <v>7.0560900000000002</v>
      </c>
      <c r="L12" s="26">
        <v>12.11157</v>
      </c>
      <c r="M12" s="26">
        <v>72.649900000000002</v>
      </c>
      <c r="N12" s="26">
        <v>7.6052999999999997</v>
      </c>
      <c r="O12" s="26">
        <v>10.2775</v>
      </c>
      <c r="P12" s="26">
        <v>11.97193</v>
      </c>
      <c r="R12" s="26">
        <v>30.209520000000001</v>
      </c>
      <c r="S12" s="26">
        <v>14.20214</v>
      </c>
      <c r="T12" s="26">
        <v>29.661300000000001</v>
      </c>
      <c r="V12" s="26">
        <v>6.46732</v>
      </c>
      <c r="W12" s="26">
        <v>34.819899999999997</v>
      </c>
      <c r="X12" s="26">
        <v>5.9665699999999999</v>
      </c>
      <c r="Y12" s="26">
        <v>24.850249999999999</v>
      </c>
      <c r="Z12" s="27">
        <v>23.156880000000001</v>
      </c>
      <c r="AA12" s="8">
        <v>-41.77469</v>
      </c>
      <c r="AB12" s="8">
        <v>17.520230000000002</v>
      </c>
      <c r="AC12" s="8">
        <v>59.294930000000001</v>
      </c>
      <c r="AD12" s="13">
        <f xml:space="preserve"> stats_ic_gdsc1_TCELLS_RIGHTJOIN_304[[#This Row],[AVG_IC50_LYMPH]]/stats_ic_gdsc1_TCELLS_RIGHTJOIN_304[[#This Row],[AVG_IC50_SOLIDTUMORS_y]]</f>
        <v>0.29547602130570016</v>
      </c>
      <c r="AE12" s="8">
        <v>-3.25528</v>
      </c>
      <c r="AF12" s="20">
        <v>1.6740000000000001E-2</v>
      </c>
      <c r="AG12" s="1">
        <v>15.51839</v>
      </c>
      <c r="AH12" s="1">
        <v>6.4979999999999996E-2</v>
      </c>
      <c r="AI12" s="1">
        <v>88.421220000000005</v>
      </c>
      <c r="AJ12" s="1">
        <v>7.4099999999999999E-3</v>
      </c>
      <c r="AK12" s="1">
        <v>3.7199999999999997E-2</v>
      </c>
      <c r="AL12" s="1">
        <v>1.5859999999999999E-2</v>
      </c>
      <c r="AM12" s="1">
        <v>1.77E-2</v>
      </c>
      <c r="AN12" s="1">
        <v>34.077249999999999</v>
      </c>
      <c r="AO12"/>
      <c r="AP12"/>
      <c r="AQ12"/>
      <c r="AR12"/>
      <c r="AS12"/>
      <c r="AT12"/>
    </row>
    <row r="13" spans="1:46">
      <c r="A13" s="17" t="s">
        <v>406</v>
      </c>
      <c r="B13" s="6" t="s">
        <v>103</v>
      </c>
      <c r="C13" s="17" t="s">
        <v>1259</v>
      </c>
      <c r="D13" s="8">
        <v>-4.1436400000000004</v>
      </c>
      <c r="E13" s="8">
        <v>1.92561</v>
      </c>
      <c r="F13" s="8">
        <v>6.0692399999999997</v>
      </c>
      <c r="G13" s="13">
        <f xml:space="preserve"> stats_ic_gdsc1_TCELLS_RIGHTJOIN_304[[#This Row],[AVG_IC50_LEUK]]/stats_ic_gdsc1_TCELLS_RIGHTJOIN_304[[#This Row],[AVG_IC50_SOLIDTUMORS_x]]</f>
        <v>0.3172736619411986</v>
      </c>
      <c r="H13" s="8">
        <v>-5.3060900000000002</v>
      </c>
      <c r="I13" s="20">
        <v>0</v>
      </c>
      <c r="J13" s="26">
        <v>0.91783000000000003</v>
      </c>
      <c r="K13" s="26">
        <v>2.74282</v>
      </c>
      <c r="L13" s="26">
        <v>0.35497000000000001</v>
      </c>
      <c r="M13" s="26">
        <v>3.3310200000000001</v>
      </c>
      <c r="O13" s="26">
        <v>2.1936200000000001</v>
      </c>
      <c r="R13" s="26">
        <v>1.13914</v>
      </c>
      <c r="S13" s="26">
        <v>8.4096899999999994</v>
      </c>
      <c r="T13" s="26">
        <v>2.5244599999999999</v>
      </c>
      <c r="V13" s="26">
        <v>0.91310000000000002</v>
      </c>
      <c r="W13" s="26">
        <v>1.7004900000000001</v>
      </c>
      <c r="X13" s="26">
        <v>0.19156000000000001</v>
      </c>
      <c r="Y13" s="26">
        <v>1.1042400000000001</v>
      </c>
      <c r="Z13" s="27">
        <v>0.50683999999999996</v>
      </c>
      <c r="AA13" s="8">
        <v>-2.9223499999999998</v>
      </c>
      <c r="AB13" s="8">
        <v>3.14689</v>
      </c>
      <c r="AC13" s="8">
        <v>6.0692399999999997</v>
      </c>
      <c r="AD13" s="13">
        <f xml:space="preserve"> stats_ic_gdsc1_TCELLS_RIGHTJOIN_304[[#This Row],[AVG_IC50_LYMPH]]/stats_ic_gdsc1_TCELLS_RIGHTJOIN_304[[#This Row],[AVG_IC50_SOLIDTUMORS_y]]</f>
        <v>0.51849819746788728</v>
      </c>
      <c r="AE13" s="8">
        <v>-1.0154300000000001</v>
      </c>
      <c r="AF13" s="20">
        <v>0.34644999999999998</v>
      </c>
      <c r="AG13" s="1">
        <v>0.92869999999999997</v>
      </c>
      <c r="AH13" s="1">
        <v>5.0439999999999999E-2</v>
      </c>
      <c r="AI13" s="1">
        <v>20.029060000000001</v>
      </c>
      <c r="AJ13" s="1">
        <v>1.583E-2</v>
      </c>
      <c r="AK13" s="1">
        <v>5.2199999999999998E-3</v>
      </c>
      <c r="AL13" s="1">
        <v>5.5199999999999997E-3</v>
      </c>
      <c r="AM13" s="1">
        <v>3.567E-2</v>
      </c>
      <c r="AN13" s="1">
        <v>1.88652</v>
      </c>
      <c r="AO13"/>
      <c r="AP13"/>
      <c r="AQ13"/>
      <c r="AR13"/>
      <c r="AS13"/>
      <c r="AT13"/>
    </row>
    <row r="14" spans="1:46">
      <c r="A14" s="17" t="s">
        <v>236</v>
      </c>
      <c r="B14" s="6" t="s">
        <v>67</v>
      </c>
      <c r="C14" s="17" t="s">
        <v>237</v>
      </c>
      <c r="D14" s="8">
        <v>-93.443870000000004</v>
      </c>
      <c r="E14" s="8">
        <v>32.787439999999997</v>
      </c>
      <c r="F14" s="8">
        <v>126.23130999999999</v>
      </c>
      <c r="G14" s="13">
        <f xml:space="preserve"> stats_ic_gdsc1_TCELLS_RIGHTJOIN_304[[#This Row],[AVG_IC50_LEUK]]/stats_ic_gdsc1_TCELLS_RIGHTJOIN_304[[#This Row],[AVG_IC50_SOLIDTUMORS_x]]</f>
        <v>0.25974094699643058</v>
      </c>
      <c r="H14" s="8">
        <v>-8.1567500000000006</v>
      </c>
      <c r="I14" s="20">
        <v>0</v>
      </c>
      <c r="J14" s="26">
        <v>6.9641400000000004</v>
      </c>
      <c r="K14" s="26">
        <v>11.643829999999999</v>
      </c>
      <c r="L14" s="26">
        <v>25.010629999999999</v>
      </c>
      <c r="M14" s="26">
        <v>152.08704</v>
      </c>
      <c r="N14" s="26">
        <v>15.7524</v>
      </c>
      <c r="O14" s="26">
        <v>5.3166900000000004</v>
      </c>
      <c r="P14" s="26">
        <v>4.5198799999999997</v>
      </c>
      <c r="R14" s="26">
        <v>31.45337</v>
      </c>
      <c r="S14" s="26">
        <v>134.19687999999999</v>
      </c>
      <c r="T14" s="26">
        <v>7.93614</v>
      </c>
      <c r="V14" s="26">
        <v>28.101669999999999</v>
      </c>
      <c r="W14" s="26">
        <v>22.937059999999999</v>
      </c>
      <c r="X14" s="26">
        <v>25.659199999999998</v>
      </c>
      <c r="Y14" s="26">
        <v>23.64837</v>
      </c>
      <c r="Z14" s="27">
        <v>15.73096</v>
      </c>
      <c r="AA14" s="8">
        <v>-116.70466999999999</v>
      </c>
      <c r="AB14" s="8">
        <v>9.5266400000000004</v>
      </c>
      <c r="AC14" s="8">
        <v>126.23130999999999</v>
      </c>
      <c r="AD14" s="13">
        <f xml:space="preserve"> stats_ic_gdsc1_TCELLS_RIGHTJOIN_304[[#This Row],[AVG_IC50_LYMPH]]/stats_ic_gdsc1_TCELLS_RIGHTJOIN_304[[#This Row],[AVG_IC50_SOLIDTUMORS_y]]</f>
        <v>7.546970715902418E-2</v>
      </c>
      <c r="AE14" s="8">
        <v>-18.365570000000002</v>
      </c>
      <c r="AF14" s="20">
        <v>0</v>
      </c>
      <c r="AG14" s="1">
        <v>13.640750000000001</v>
      </c>
      <c r="AH14" s="1">
        <v>5.4729900000000002</v>
      </c>
      <c r="AI14" s="1">
        <v>13.07742</v>
      </c>
      <c r="AJ14" s="1">
        <v>0.63070999999999999</v>
      </c>
      <c r="AK14" s="1">
        <v>1.9630300000000001</v>
      </c>
      <c r="AL14" s="1">
        <v>0.79851000000000005</v>
      </c>
      <c r="AM14" s="1">
        <v>3.6818300000000002</v>
      </c>
      <c r="AN14" s="1">
        <v>41.061999999999998</v>
      </c>
      <c r="AO14"/>
      <c r="AP14"/>
      <c r="AQ14"/>
      <c r="AR14"/>
      <c r="AS14"/>
      <c r="AT14"/>
    </row>
    <row r="15" spans="1:46">
      <c r="A15" s="17" t="s">
        <v>308</v>
      </c>
      <c r="B15" s="6" t="s">
        <v>67</v>
      </c>
      <c r="C15" s="17" t="s">
        <v>309</v>
      </c>
      <c r="D15" s="8">
        <v>-69.7577</v>
      </c>
      <c r="E15" s="8">
        <v>64.230149999999995</v>
      </c>
      <c r="F15" s="8">
        <v>133.98786000000001</v>
      </c>
      <c r="G15" s="13">
        <f xml:space="preserve"> stats_ic_gdsc1_TCELLS_RIGHTJOIN_304[[#This Row],[AVG_IC50_LEUK]]/stats_ic_gdsc1_TCELLS_RIGHTJOIN_304[[#This Row],[AVG_IC50_SOLIDTUMORS_x]]</f>
        <v>0.47937290736638372</v>
      </c>
      <c r="H15" s="8">
        <v>-5.8215500000000002</v>
      </c>
      <c r="I15" s="20">
        <v>1.0000000000000001E-5</v>
      </c>
      <c r="J15" s="26">
        <v>35.226480000000002</v>
      </c>
      <c r="K15" s="26">
        <v>32.584090000000003</v>
      </c>
      <c r="L15" s="26">
        <v>21.069469999999999</v>
      </c>
      <c r="M15" s="26">
        <v>75.761409999999998</v>
      </c>
      <c r="N15" s="26">
        <v>68.776489999999995</v>
      </c>
      <c r="O15" s="26">
        <v>46.406709999999997</v>
      </c>
      <c r="P15" s="26">
        <v>43.986289999999997</v>
      </c>
      <c r="R15" s="26">
        <v>45.879159999999999</v>
      </c>
      <c r="S15" s="26">
        <v>148.07798</v>
      </c>
      <c r="T15" s="26">
        <v>46.747700000000002</v>
      </c>
      <c r="V15" s="26">
        <v>61.875109999999999</v>
      </c>
      <c r="W15" s="26">
        <v>149.58249000000001</v>
      </c>
      <c r="X15" s="26">
        <v>130.90606</v>
      </c>
      <c r="Y15" s="26">
        <v>81.450050000000005</v>
      </c>
      <c r="Z15" s="27">
        <v>10.393370000000001</v>
      </c>
      <c r="AA15" s="8">
        <v>-42.810490000000001</v>
      </c>
      <c r="AB15" s="8">
        <v>91.177359999999993</v>
      </c>
      <c r="AC15" s="8">
        <v>133.98786000000001</v>
      </c>
      <c r="AD15" s="13">
        <f xml:space="preserve"> stats_ic_gdsc1_TCELLS_RIGHTJOIN_304[[#This Row],[AVG_IC50_LYMPH]]/stats_ic_gdsc1_TCELLS_RIGHTJOIN_304[[#This Row],[AVG_IC50_SOLIDTUMORS_y]]</f>
        <v>0.68048971003790926</v>
      </c>
      <c r="AE15" s="8">
        <v>-2.48976</v>
      </c>
      <c r="AF15" s="20">
        <v>4.0849999999999997E-2</v>
      </c>
      <c r="AG15" s="1">
        <v>28.959610000000001</v>
      </c>
      <c r="AH15" s="1">
        <v>104.87005000000001</v>
      </c>
      <c r="AI15" s="1">
        <v>90.934910000000002</v>
      </c>
      <c r="AJ15" s="1">
        <v>104.02144</v>
      </c>
      <c r="AK15" s="1">
        <v>72.469880000000003</v>
      </c>
      <c r="AL15" s="1">
        <v>78.067899999999995</v>
      </c>
      <c r="AM15" s="1">
        <v>21.573270000000001</v>
      </c>
      <c r="AN15" s="1">
        <v>166.30409</v>
      </c>
      <c r="AO15"/>
      <c r="AP15"/>
      <c r="AQ15"/>
      <c r="AR15"/>
      <c r="AS15"/>
      <c r="AT15"/>
    </row>
    <row r="16" spans="1:46">
      <c r="A16" s="17" t="s">
        <v>22</v>
      </c>
      <c r="B16" s="6" t="s">
        <v>22</v>
      </c>
      <c r="C16" s="17" t="s">
        <v>23</v>
      </c>
      <c r="D16" s="8">
        <v>-5017.60304</v>
      </c>
      <c r="E16" s="8">
        <v>1419.14285</v>
      </c>
      <c r="F16" s="8">
        <v>6436.7458900000001</v>
      </c>
      <c r="G16" s="13">
        <f xml:space="preserve"> stats_ic_gdsc1_TCELLS_RIGHTJOIN_304[[#This Row],[AVG_IC50_LEUK]]/stats_ic_gdsc1_TCELLS_RIGHTJOIN_304[[#This Row],[AVG_IC50_SOLIDTUMORS_x]]</f>
        <v>0.22047520195022022</v>
      </c>
      <c r="H16" s="8">
        <v>-7.6513999999999998</v>
      </c>
      <c r="I16" s="20">
        <v>0</v>
      </c>
      <c r="J16" s="26">
        <v>593.12667999999996</v>
      </c>
      <c r="K16" s="26">
        <v>1682.1499699999999</v>
      </c>
      <c r="L16" s="26">
        <v>363.10861</v>
      </c>
      <c r="N16" s="26">
        <v>1601.3527200000001</v>
      </c>
      <c r="O16" s="26">
        <v>824.80335000000002</v>
      </c>
      <c r="P16" s="26">
        <v>700.67138999999997</v>
      </c>
      <c r="Q16" s="26">
        <v>685.01039000000003</v>
      </c>
      <c r="R16" s="26">
        <v>1414.81492</v>
      </c>
      <c r="S16" s="26">
        <v>1791.3503499999999</v>
      </c>
      <c r="T16" s="26">
        <v>416.52147000000002</v>
      </c>
      <c r="U16" s="26">
        <v>9766.0464400000001</v>
      </c>
      <c r="V16" s="26">
        <v>392.96636000000001</v>
      </c>
      <c r="W16" s="26">
        <v>673.61990000000003</v>
      </c>
      <c r="X16" s="26">
        <v>323.94767000000002</v>
      </c>
      <c r="Y16" s="26">
        <v>263.37898000000001</v>
      </c>
      <c r="Z16" s="27">
        <v>397.76603999999998</v>
      </c>
      <c r="AA16" s="8">
        <v>-5639.28071</v>
      </c>
      <c r="AB16" s="8">
        <v>797.46518000000003</v>
      </c>
      <c r="AC16" s="8">
        <v>6436.7458900000001</v>
      </c>
      <c r="AD16" s="13">
        <f xml:space="preserve"> stats_ic_gdsc1_TCELLS_RIGHTJOIN_304[[#This Row],[AVG_IC50_LYMPH]]/stats_ic_gdsc1_TCELLS_RIGHTJOIN_304[[#This Row],[AVG_IC50_SOLIDTUMORS_y]]</f>
        <v>0.12389259940165201</v>
      </c>
      <c r="AE16" s="8">
        <v>-12.27366</v>
      </c>
      <c r="AF16" s="20">
        <v>0</v>
      </c>
      <c r="AG16" s="1">
        <v>2234.7932599999999</v>
      </c>
      <c r="AH16" s="1">
        <v>2005.31413</v>
      </c>
      <c r="AI16" s="1">
        <v>251.27275</v>
      </c>
      <c r="AJ16" s="1">
        <v>399.02936</v>
      </c>
      <c r="AK16" s="1">
        <v>841.79204000000004</v>
      </c>
      <c r="AL16" s="1">
        <v>264.55443000000002</v>
      </c>
      <c r="AN16" s="1">
        <v>1022.82839</v>
      </c>
      <c r="AO16"/>
      <c r="AP16"/>
      <c r="AQ16"/>
      <c r="AR16"/>
      <c r="AS16"/>
      <c r="AT16"/>
    </row>
    <row r="17" spans="1:46">
      <c r="A17" s="17" t="s">
        <v>376</v>
      </c>
      <c r="B17" s="6" t="s">
        <v>99</v>
      </c>
      <c r="C17" s="17" t="s">
        <v>377</v>
      </c>
      <c r="D17" s="8">
        <v>-45.822960000000002</v>
      </c>
      <c r="E17" s="8">
        <v>48.424759999999999</v>
      </c>
      <c r="F17" s="8">
        <v>94.247720000000001</v>
      </c>
      <c r="G17" s="13">
        <f xml:space="preserve"> stats_ic_gdsc1_TCELLS_RIGHTJOIN_304[[#This Row],[AVG_IC50_LEUK]]/stats_ic_gdsc1_TCELLS_RIGHTJOIN_304[[#This Row],[AVG_IC50_SOLIDTUMORS_x]]</f>
        <v>0.5138029864276823</v>
      </c>
      <c r="H17" s="8">
        <v>-7.9245900000000002</v>
      </c>
      <c r="I17" s="20">
        <v>0</v>
      </c>
      <c r="J17" s="26">
        <v>36.276240000000001</v>
      </c>
      <c r="K17" s="26">
        <v>44.289340000000003</v>
      </c>
      <c r="L17" s="26">
        <v>48.547319999999999</v>
      </c>
      <c r="M17" s="26">
        <v>12.371169999999999</v>
      </c>
      <c r="N17" s="26">
        <v>60.196669999999997</v>
      </c>
      <c r="O17" s="26">
        <v>32.34431</v>
      </c>
      <c r="P17" s="26">
        <v>25.47223</v>
      </c>
      <c r="Q17" s="26">
        <v>24.866859999999999</v>
      </c>
      <c r="R17" s="26">
        <v>88.618620000000007</v>
      </c>
      <c r="S17" s="26">
        <v>68.906739999999999</v>
      </c>
      <c r="T17" s="26">
        <v>46.411769999999997</v>
      </c>
      <c r="U17" s="26">
        <v>38.930109999999999</v>
      </c>
      <c r="V17" s="26">
        <v>38.634709999999998</v>
      </c>
      <c r="W17" s="26">
        <v>104.71203</v>
      </c>
      <c r="X17" s="26">
        <v>38.480170000000001</v>
      </c>
      <c r="Y17" s="26">
        <v>48.411479999999997</v>
      </c>
      <c r="Z17" s="27">
        <v>53.349469999999997</v>
      </c>
      <c r="AA17" s="8">
        <v>-49.076729999999998</v>
      </c>
      <c r="AB17" s="8">
        <v>45.170990000000003</v>
      </c>
      <c r="AC17" s="8">
        <v>94.247720000000001</v>
      </c>
      <c r="AD17" s="13">
        <f xml:space="preserve"> stats_ic_gdsc1_TCELLS_RIGHTJOIN_304[[#This Row],[AVG_IC50_LYMPH]]/stats_ic_gdsc1_TCELLS_RIGHTJOIN_304[[#This Row],[AVG_IC50_SOLIDTUMORS_y]]</f>
        <v>0.47927939264737651</v>
      </c>
      <c r="AE17" s="8">
        <v>-5.72173</v>
      </c>
      <c r="AF17" s="20">
        <v>7.2999999999999996E-4</v>
      </c>
      <c r="AG17" s="1">
        <v>60.826529999999998</v>
      </c>
      <c r="AH17" s="1">
        <v>44.142809999999997</v>
      </c>
      <c r="AI17" s="1">
        <v>55.714869999999998</v>
      </c>
      <c r="AJ17" s="1">
        <v>70.615880000000004</v>
      </c>
      <c r="AK17" s="1">
        <v>61.533450000000002</v>
      </c>
      <c r="AL17" s="1">
        <v>28.698530000000002</v>
      </c>
      <c r="AM17" s="1">
        <v>5.8155200000000002</v>
      </c>
      <c r="AN17" s="1">
        <v>49.675849999999997</v>
      </c>
      <c r="AO17"/>
      <c r="AP17"/>
      <c r="AQ17"/>
      <c r="AR17"/>
      <c r="AS17"/>
      <c r="AT17"/>
    </row>
    <row r="18" spans="1:46">
      <c r="A18" s="17" t="s">
        <v>373</v>
      </c>
      <c r="B18" s="6" t="s">
        <v>19</v>
      </c>
      <c r="C18" s="17" t="s">
        <v>374</v>
      </c>
      <c r="D18" s="8">
        <v>-45.523310000000002</v>
      </c>
      <c r="E18" s="8">
        <v>23.719670000000001</v>
      </c>
      <c r="F18" s="8">
        <v>69.242980000000003</v>
      </c>
      <c r="G18" s="13">
        <f xml:space="preserve"> stats_ic_gdsc1_TCELLS_RIGHTJOIN_304[[#This Row],[AVG_IC50_LEUK]]/stats_ic_gdsc1_TCELLS_RIGHTJOIN_304[[#This Row],[AVG_IC50_SOLIDTUMORS_x]]</f>
        <v>0.34255703610676491</v>
      </c>
      <c r="H18" s="8">
        <v>-5.7525599999999999</v>
      </c>
      <c r="I18" s="20">
        <v>1.0000000000000001E-5</v>
      </c>
      <c r="J18" s="26">
        <v>5.9673299999999996</v>
      </c>
      <c r="K18" s="26">
        <v>46.935630000000003</v>
      </c>
      <c r="L18" s="26">
        <v>42.46499</v>
      </c>
      <c r="M18" s="26">
        <v>102.91289999999999</v>
      </c>
      <c r="N18" s="26">
        <v>5.0737899999999998</v>
      </c>
      <c r="O18" s="26">
        <v>13.01709</v>
      </c>
      <c r="R18" s="26">
        <v>11.85582</v>
      </c>
      <c r="S18" s="26">
        <v>8.4348399999999994</v>
      </c>
      <c r="T18" s="26">
        <v>4.7751999999999999</v>
      </c>
      <c r="V18" s="26">
        <v>11.28293</v>
      </c>
      <c r="W18" s="26">
        <v>4.0641999999999996</v>
      </c>
      <c r="X18" s="26">
        <v>59.269919999999999</v>
      </c>
      <c r="Y18" s="26">
        <v>17.471430000000002</v>
      </c>
      <c r="Z18" s="27">
        <v>13.31453</v>
      </c>
      <c r="AA18" s="8">
        <v>-51.129530000000003</v>
      </c>
      <c r="AB18" s="8">
        <v>18.11345</v>
      </c>
      <c r="AC18" s="8">
        <v>69.242980000000003</v>
      </c>
      <c r="AD18" s="13">
        <f xml:space="preserve"> stats_ic_gdsc1_TCELLS_RIGHTJOIN_304[[#This Row],[AVG_IC50_LYMPH]]/stats_ic_gdsc1_TCELLS_RIGHTJOIN_304[[#This Row],[AVG_IC50_SOLIDTUMORS_y]]</f>
        <v>0.26159258310373124</v>
      </c>
      <c r="AE18" s="8">
        <v>-6.9047099999999997</v>
      </c>
      <c r="AF18" s="20">
        <v>6.0000000000000002E-5</v>
      </c>
      <c r="AG18" s="1">
        <v>8.9544099999999993</v>
      </c>
      <c r="AH18" s="1">
        <v>47.03698</v>
      </c>
      <c r="AI18" s="1">
        <v>39.674909999999997</v>
      </c>
      <c r="AJ18" s="1">
        <v>11.118209999999999</v>
      </c>
      <c r="AK18" s="1">
        <v>9.2006800000000002</v>
      </c>
      <c r="AL18" s="1">
        <v>9.1022300000000005</v>
      </c>
      <c r="AM18" s="1">
        <v>4.0058699999999998</v>
      </c>
      <c r="AN18" s="1">
        <v>6.6553100000000001</v>
      </c>
      <c r="AO18"/>
      <c r="AP18"/>
      <c r="AQ18"/>
      <c r="AR18"/>
      <c r="AS18"/>
      <c r="AT18"/>
    </row>
    <row r="19" spans="1:46">
      <c r="A19" s="17" t="s">
        <v>350</v>
      </c>
      <c r="B19" s="6" t="s">
        <v>33</v>
      </c>
      <c r="C19" s="17" t="s">
        <v>491</v>
      </c>
      <c r="D19" s="8">
        <v>-29.28303</v>
      </c>
      <c r="E19" s="8">
        <v>2.2601399999999998</v>
      </c>
      <c r="F19" s="8">
        <v>31.54317</v>
      </c>
      <c r="G19" s="13">
        <f xml:space="preserve"> stats_ic_gdsc1_TCELLS_RIGHTJOIN_304[[#This Row],[AVG_IC50_LEUK]]/stats_ic_gdsc1_TCELLS_RIGHTJOIN_304[[#This Row],[AVG_IC50_SOLIDTUMORS_x]]</f>
        <v>7.1652278448868637E-2</v>
      </c>
      <c r="H19" s="8">
        <v>-12.88677</v>
      </c>
      <c r="I19" s="20">
        <v>0</v>
      </c>
      <c r="J19" s="26">
        <v>0.72060000000000002</v>
      </c>
      <c r="K19" s="26">
        <v>1.1450899999999999</v>
      </c>
      <c r="L19" s="26">
        <v>0.76217999999999997</v>
      </c>
      <c r="M19" s="26">
        <v>11.95303</v>
      </c>
      <c r="N19" s="26">
        <v>2.1452800000000001</v>
      </c>
      <c r="O19" s="26">
        <v>0.77256000000000002</v>
      </c>
      <c r="P19" s="26">
        <v>1.9349400000000001</v>
      </c>
      <c r="R19" s="26">
        <v>1.8574600000000001</v>
      </c>
      <c r="S19" s="26">
        <v>2.3435100000000002</v>
      </c>
      <c r="T19" s="26">
        <v>2.6890700000000001</v>
      </c>
      <c r="V19" s="26">
        <v>2.2341199999999999</v>
      </c>
      <c r="W19" s="26">
        <v>2.24491</v>
      </c>
      <c r="X19" s="26">
        <v>1.6306499999999999</v>
      </c>
      <c r="Y19" s="26">
        <v>1.56758</v>
      </c>
      <c r="Z19" s="27">
        <v>1.3687400000000001</v>
      </c>
      <c r="AA19" s="8">
        <v>-26.947510000000001</v>
      </c>
      <c r="AB19" s="8">
        <v>4.5956599999999996</v>
      </c>
      <c r="AC19" s="8">
        <v>31.54317</v>
      </c>
      <c r="AD19" s="13">
        <f xml:space="preserve"> stats_ic_gdsc1_TCELLS_RIGHTJOIN_304[[#This Row],[AVG_IC50_LYMPH]]/stats_ic_gdsc1_TCELLS_RIGHTJOIN_304[[#This Row],[AVG_IC50_SOLIDTUMORS_y]]</f>
        <v>0.14569429768789882</v>
      </c>
      <c r="AE19" s="8">
        <v>-11.12608</v>
      </c>
      <c r="AF19" s="20">
        <v>0</v>
      </c>
      <c r="AG19" s="1">
        <v>0.79251000000000005</v>
      </c>
      <c r="AH19" s="1">
        <v>5.70817</v>
      </c>
      <c r="AI19" s="1">
        <v>3.80355</v>
      </c>
      <c r="AJ19" s="1">
        <v>2.5889899999999999</v>
      </c>
      <c r="AK19" s="1">
        <v>3.2742</v>
      </c>
      <c r="AL19" s="1">
        <v>1.89411</v>
      </c>
      <c r="AM19" s="1">
        <v>4.54488</v>
      </c>
      <c r="AN19" s="1">
        <v>10.355729999999999</v>
      </c>
      <c r="AO19"/>
      <c r="AP19"/>
      <c r="AQ19"/>
      <c r="AR19"/>
      <c r="AS19"/>
      <c r="AT19"/>
    </row>
    <row r="20" spans="1:46">
      <c r="A20" s="17" t="s">
        <v>350</v>
      </c>
      <c r="B20" s="6" t="s">
        <v>33</v>
      </c>
      <c r="C20" s="17" t="s">
        <v>351</v>
      </c>
      <c r="D20" s="8">
        <v>-55.243589999999998</v>
      </c>
      <c r="E20" s="8">
        <v>22.223960000000002</v>
      </c>
      <c r="F20" s="8">
        <v>77.467550000000003</v>
      </c>
      <c r="G20" s="13">
        <f xml:space="preserve"> stats_ic_gdsc1_TCELLS_RIGHTJOIN_304[[#This Row],[AVG_IC50_LEUK]]/stats_ic_gdsc1_TCELLS_RIGHTJOIN_304[[#This Row],[AVG_IC50_SOLIDTUMORS_x]]</f>
        <v>0.28688089400013295</v>
      </c>
      <c r="H20" s="8">
        <v>-12.24958</v>
      </c>
      <c r="I20" s="20">
        <v>0</v>
      </c>
      <c r="J20" s="26">
        <v>19.05528</v>
      </c>
      <c r="K20" s="26">
        <v>10.186260000000001</v>
      </c>
      <c r="L20" s="26">
        <v>63.327710000000003</v>
      </c>
      <c r="N20" s="26">
        <v>55.27413</v>
      </c>
      <c r="O20" s="26">
        <v>16.171530000000001</v>
      </c>
      <c r="P20" s="26">
        <v>18.009039999999999</v>
      </c>
      <c r="Q20" s="26">
        <v>27.409669999999998</v>
      </c>
      <c r="R20" s="26">
        <v>16.078309999999998</v>
      </c>
      <c r="S20" s="26">
        <v>27.731580000000001</v>
      </c>
      <c r="T20" s="26">
        <v>19.988679999999999</v>
      </c>
      <c r="U20" s="26">
        <v>22.597740000000002</v>
      </c>
      <c r="V20" s="26">
        <v>16.817160000000001</v>
      </c>
      <c r="W20" s="26">
        <v>14.49405</v>
      </c>
      <c r="X20" s="26">
        <v>8.9387399999999992</v>
      </c>
      <c r="Y20" s="26">
        <v>13.989990000000001</v>
      </c>
      <c r="Z20" s="27">
        <v>21.202480000000001</v>
      </c>
      <c r="AA20" s="8">
        <v>-51.020899999999997</v>
      </c>
      <c r="AB20" s="8">
        <v>26.446650000000002</v>
      </c>
      <c r="AC20" s="8">
        <v>77.467550000000003</v>
      </c>
      <c r="AD20" s="13">
        <f xml:space="preserve"> stats_ic_gdsc1_TCELLS_RIGHTJOIN_304[[#This Row],[AVG_IC50_LYMPH]]/stats_ic_gdsc1_TCELLS_RIGHTJOIN_304[[#This Row],[AVG_IC50_SOLIDTUMORS_y]]</f>
        <v>0.34139004008775287</v>
      </c>
      <c r="AE20" s="8">
        <v>-3.9796999999999998</v>
      </c>
      <c r="AF20" s="20">
        <v>8.8699999999999994E-3</v>
      </c>
      <c r="AG20" s="1">
        <v>6.53491</v>
      </c>
      <c r="AH20" s="1">
        <v>21.89263</v>
      </c>
      <c r="AI20" s="1">
        <v>12.598940000000001</v>
      </c>
      <c r="AJ20" s="1">
        <v>7.31508</v>
      </c>
      <c r="AK20" s="1">
        <v>15.3499</v>
      </c>
      <c r="AL20" s="1">
        <v>13.06878</v>
      </c>
      <c r="AN20" s="1">
        <v>88.454560000000001</v>
      </c>
      <c r="AO20"/>
      <c r="AP20"/>
      <c r="AQ20"/>
      <c r="AR20"/>
      <c r="AS20"/>
      <c r="AT20"/>
    </row>
    <row r="21" spans="1:46">
      <c r="A21" s="17" t="s">
        <v>248</v>
      </c>
      <c r="B21" s="6" t="s">
        <v>228</v>
      </c>
      <c r="C21" s="17" t="s">
        <v>249</v>
      </c>
      <c r="D21" s="8">
        <v>-10.40236</v>
      </c>
      <c r="E21" s="8">
        <v>1.44126</v>
      </c>
      <c r="F21" s="8">
        <v>11.84362</v>
      </c>
      <c r="G21" s="13">
        <f xml:space="preserve"> stats_ic_gdsc1_TCELLS_RIGHTJOIN_304[[#This Row],[AVG_IC50_LEUK]]/stats_ic_gdsc1_TCELLS_RIGHTJOIN_304[[#This Row],[AVG_IC50_SOLIDTUMORS_x]]</f>
        <v>0.12169083439016112</v>
      </c>
      <c r="H21" s="8">
        <v>-10.38697</v>
      </c>
      <c r="I21" s="20">
        <v>0</v>
      </c>
      <c r="J21" s="26">
        <v>0.11248</v>
      </c>
      <c r="K21" s="26">
        <v>6.9629999999999997E-2</v>
      </c>
      <c r="L21" s="26">
        <v>0.16256999999999999</v>
      </c>
      <c r="M21" s="26">
        <v>14.280340000000001</v>
      </c>
      <c r="N21" s="26">
        <v>0.11906</v>
      </c>
      <c r="O21" s="26">
        <v>1.51146</v>
      </c>
      <c r="P21" s="26">
        <v>7.2470000000000007E-2</v>
      </c>
      <c r="R21" s="26">
        <v>0.12526000000000001</v>
      </c>
      <c r="S21" s="26">
        <v>1.83131</v>
      </c>
      <c r="T21" s="26">
        <v>2.1936100000000001</v>
      </c>
      <c r="V21" s="26">
        <v>7.2289999999999993E-2</v>
      </c>
      <c r="W21" s="26">
        <v>7.9930000000000001E-2</v>
      </c>
      <c r="X21" s="26">
        <v>3.2899999999999999E-2</v>
      </c>
      <c r="Y21" s="26">
        <v>0.54051000000000005</v>
      </c>
      <c r="Z21" s="27">
        <v>1.72367</v>
      </c>
      <c r="AA21" s="8">
        <v>-6.4147600000000002</v>
      </c>
      <c r="AB21" s="8">
        <v>5.4288600000000002</v>
      </c>
      <c r="AC21" s="8">
        <v>11.84362</v>
      </c>
      <c r="AD21" s="13">
        <f xml:space="preserve"> stats_ic_gdsc1_TCELLS_RIGHTJOIN_304[[#This Row],[AVG_IC50_LYMPH]]/stats_ic_gdsc1_TCELLS_RIGHTJOIN_304[[#This Row],[AVG_IC50_SOLIDTUMORS_y]]</f>
        <v>0.45837843497174008</v>
      </c>
      <c r="AE21" s="8">
        <v>-2.6081599999999998</v>
      </c>
      <c r="AF21" s="20">
        <v>3.7429999999999998E-2</v>
      </c>
      <c r="AG21" s="1">
        <v>0.13266</v>
      </c>
      <c r="AH21" s="1">
        <v>11.57681</v>
      </c>
      <c r="AI21" s="1">
        <v>0.89268999999999998</v>
      </c>
      <c r="AJ21" s="1">
        <v>10.52087</v>
      </c>
      <c r="AK21" s="1">
        <v>8.7840000000000001E-2</v>
      </c>
      <c r="AL21" s="1">
        <v>3.8280000000000002E-2</v>
      </c>
      <c r="AM21" s="1">
        <v>14.306760000000001</v>
      </c>
      <c r="AN21" s="1">
        <v>0.57876000000000005</v>
      </c>
      <c r="AO21"/>
      <c r="AP21"/>
      <c r="AQ21"/>
      <c r="AR21"/>
      <c r="AS21"/>
      <c r="AT21"/>
    </row>
    <row r="22" spans="1:46">
      <c r="A22" s="17" t="s">
        <v>248</v>
      </c>
      <c r="B22" s="6" t="s">
        <v>228</v>
      </c>
      <c r="C22" s="17" t="s">
        <v>1409</v>
      </c>
      <c r="D22" s="8">
        <v>-1.83782</v>
      </c>
      <c r="E22" s="8">
        <v>0.50963000000000003</v>
      </c>
      <c r="F22" s="8">
        <v>2.3474499999999998</v>
      </c>
      <c r="G22" s="13">
        <f xml:space="preserve"> stats_ic_gdsc1_TCELLS_RIGHTJOIN_304[[#This Row],[AVG_IC50_LEUK]]/stats_ic_gdsc1_TCELLS_RIGHTJOIN_304[[#This Row],[AVG_IC50_SOLIDTUMORS_x]]</f>
        <v>0.2170994057381414</v>
      </c>
      <c r="H22" s="8">
        <v>-8.4487799999999993</v>
      </c>
      <c r="I22" s="20">
        <v>0</v>
      </c>
      <c r="J22" s="26">
        <v>0.46210000000000001</v>
      </c>
      <c r="K22" s="26">
        <v>5.4299999999999999E-3</v>
      </c>
      <c r="L22" s="26">
        <v>0.21659</v>
      </c>
      <c r="M22" s="26">
        <v>2.1435499999999998</v>
      </c>
      <c r="N22" s="26">
        <v>0.69450999999999996</v>
      </c>
      <c r="O22" s="26">
        <v>0.26938000000000001</v>
      </c>
      <c r="P22" s="26">
        <v>0.30185000000000001</v>
      </c>
      <c r="R22" s="26">
        <v>0.45407999999999998</v>
      </c>
      <c r="S22" s="26">
        <v>0.41571999999999998</v>
      </c>
      <c r="T22" s="26">
        <v>0.25768000000000002</v>
      </c>
      <c r="U22" s="26">
        <v>0.47058</v>
      </c>
      <c r="V22" s="26">
        <v>0.74390999999999996</v>
      </c>
      <c r="W22" s="26">
        <v>0.44771</v>
      </c>
      <c r="X22" s="26">
        <v>0.55218999999999996</v>
      </c>
      <c r="Y22" s="26">
        <v>0.19181999999999999</v>
      </c>
      <c r="Z22" s="27">
        <v>0.46107999999999999</v>
      </c>
      <c r="AA22" s="8">
        <v>-1.12744</v>
      </c>
      <c r="AB22" s="8">
        <v>1.22001</v>
      </c>
      <c r="AC22" s="8">
        <v>2.3474499999999998</v>
      </c>
      <c r="AD22" s="13">
        <f xml:space="preserve"> stats_ic_gdsc1_TCELLS_RIGHTJOIN_304[[#This Row],[AVG_IC50_LYMPH]]/stats_ic_gdsc1_TCELLS_RIGHTJOIN_304[[#This Row],[AVG_IC50_SOLIDTUMORS_y]]</f>
        <v>0.51971713987518375</v>
      </c>
      <c r="AE22" s="8">
        <v>-3.4834700000000001</v>
      </c>
      <c r="AF22" s="20">
        <v>3.8600000000000001E-3</v>
      </c>
      <c r="AG22" s="1">
        <v>0.57555000000000001</v>
      </c>
      <c r="AH22" s="1">
        <v>2.3145199999999999</v>
      </c>
      <c r="AI22" s="1">
        <v>0.71474000000000004</v>
      </c>
      <c r="AJ22" s="1">
        <v>1.6792800000000001</v>
      </c>
      <c r="AK22" s="1">
        <v>0.80708999999999997</v>
      </c>
      <c r="AL22" s="1">
        <v>0.69291999999999998</v>
      </c>
      <c r="AM22" s="1">
        <v>1.8051699999999999</v>
      </c>
      <c r="AN22" s="1">
        <v>0.52636000000000005</v>
      </c>
      <c r="AO22"/>
      <c r="AP22"/>
      <c r="AQ22"/>
      <c r="AR22"/>
      <c r="AS22"/>
      <c r="AT22"/>
    </row>
    <row r="23" spans="1:46">
      <c r="A23" s="17" t="s">
        <v>437</v>
      </c>
      <c r="B23" s="6" t="s">
        <v>228</v>
      </c>
      <c r="C23" s="17" t="s">
        <v>438</v>
      </c>
      <c r="D23" s="8">
        <v>-36.135629999999999</v>
      </c>
      <c r="E23" s="8">
        <v>3.6309499999999999</v>
      </c>
      <c r="F23" s="8">
        <v>39.766579999999998</v>
      </c>
      <c r="G23" s="13">
        <f xml:space="preserve"> stats_ic_gdsc1_TCELLS_RIGHTJOIN_304[[#This Row],[AVG_IC50_LEUK]]/stats_ic_gdsc1_TCELLS_RIGHTJOIN_304[[#This Row],[AVG_IC50_SOLIDTUMORS_x]]</f>
        <v>9.1306569486236944E-2</v>
      </c>
      <c r="H23" s="8">
        <v>-9.2564899999999994</v>
      </c>
      <c r="I23" s="20">
        <v>0</v>
      </c>
      <c r="J23" s="26">
        <v>0.51761999999999997</v>
      </c>
      <c r="K23" s="26">
        <v>0.28234999999999999</v>
      </c>
      <c r="L23" s="26">
        <v>0.32186999999999999</v>
      </c>
      <c r="M23" s="26">
        <v>47.763750000000002</v>
      </c>
      <c r="N23" s="26">
        <v>0.59340999999999999</v>
      </c>
      <c r="O23" s="26">
        <v>0.29430000000000001</v>
      </c>
      <c r="P23" s="26">
        <v>0.77000999999999997</v>
      </c>
      <c r="R23" s="26">
        <v>0.45793</v>
      </c>
      <c r="S23" s="26">
        <v>1.3359099999999999</v>
      </c>
      <c r="T23" s="26">
        <v>0.45939999999999998</v>
      </c>
      <c r="V23" s="26">
        <v>1.5317000000000001</v>
      </c>
      <c r="W23" s="26">
        <v>2.1984300000000001</v>
      </c>
      <c r="X23" s="26">
        <v>0.27675</v>
      </c>
      <c r="Y23" s="26">
        <v>0.62258999999999998</v>
      </c>
      <c r="Z23" s="27">
        <v>0.47837000000000002</v>
      </c>
      <c r="AA23" s="8">
        <v>-36.221589999999999</v>
      </c>
      <c r="AB23" s="8">
        <v>3.5449899999999999</v>
      </c>
      <c r="AC23" s="8">
        <v>39.766579999999998</v>
      </c>
      <c r="AD23" s="13">
        <f xml:space="preserve"> stats_ic_gdsc1_TCELLS_RIGHTJOIN_304[[#This Row],[AVG_IC50_LYMPH]]/stats_ic_gdsc1_TCELLS_RIGHTJOIN_304[[#This Row],[AVG_IC50_SOLIDTUMORS_y]]</f>
        <v>8.9144955387161787E-2</v>
      </c>
      <c r="AE23" s="8">
        <v>-12.97</v>
      </c>
      <c r="AF23" s="20">
        <v>0</v>
      </c>
      <c r="AG23" s="1">
        <v>0.19084999999999999</v>
      </c>
      <c r="AH23" s="1">
        <v>2.3822399999999999</v>
      </c>
      <c r="AI23" s="1">
        <v>2.1120000000000001</v>
      </c>
      <c r="AJ23" s="1">
        <v>1.43581</v>
      </c>
      <c r="AK23" s="1">
        <v>4.1199500000000002</v>
      </c>
      <c r="AL23" s="1">
        <v>0.19764999999999999</v>
      </c>
      <c r="AM23" s="1">
        <v>5.7817499999999997</v>
      </c>
      <c r="AN23" s="1">
        <v>8.7855100000000004</v>
      </c>
      <c r="AO23"/>
      <c r="AP23"/>
      <c r="AQ23"/>
      <c r="AR23"/>
      <c r="AS23"/>
      <c r="AT23"/>
    </row>
    <row r="24" spans="1:46">
      <c r="A24" s="17" t="s">
        <v>22</v>
      </c>
      <c r="B24" s="6" t="s">
        <v>22</v>
      </c>
      <c r="C24" s="17" t="s">
        <v>725</v>
      </c>
      <c r="D24" s="8">
        <v>-16.370619999999999</v>
      </c>
      <c r="E24" s="8">
        <v>3.2633800000000002</v>
      </c>
      <c r="F24" s="8">
        <v>19.634</v>
      </c>
      <c r="G24" s="13">
        <f xml:space="preserve"> stats_ic_gdsc1_TCELLS_RIGHTJOIN_304[[#This Row],[AVG_IC50_LEUK]]/stats_ic_gdsc1_TCELLS_RIGHTJOIN_304[[#This Row],[AVG_IC50_SOLIDTUMORS_x]]</f>
        <v>0.16621065498624835</v>
      </c>
      <c r="H24" s="8">
        <v>-8.86646</v>
      </c>
      <c r="I24" s="20">
        <v>0</v>
      </c>
      <c r="J24" s="26">
        <v>1.0106299999999999</v>
      </c>
      <c r="K24" s="26">
        <v>1.35442</v>
      </c>
      <c r="L24" s="26">
        <v>1.0414300000000001</v>
      </c>
      <c r="N24" s="26">
        <v>0.52878999999999998</v>
      </c>
      <c r="O24" s="26">
        <v>0.77141000000000004</v>
      </c>
      <c r="P24" s="26">
        <v>0.94494999999999996</v>
      </c>
      <c r="Q24" s="26">
        <v>0.41786000000000001</v>
      </c>
      <c r="R24" s="26">
        <v>5.7585100000000002</v>
      </c>
      <c r="S24" s="26">
        <v>7.6881599999999999</v>
      </c>
      <c r="T24" s="26">
        <v>4.1645200000000004</v>
      </c>
      <c r="U24" s="26">
        <v>25.902950000000001</v>
      </c>
      <c r="V24" s="26">
        <v>0.94108999999999998</v>
      </c>
      <c r="W24" s="26">
        <v>0.97062000000000004</v>
      </c>
      <c r="X24" s="26">
        <v>1.0074700000000001</v>
      </c>
      <c r="Y24" s="26">
        <v>0.83965000000000001</v>
      </c>
      <c r="Z24" s="27">
        <v>1.6423300000000001</v>
      </c>
      <c r="AA24" s="8">
        <v>-13.30373</v>
      </c>
      <c r="AB24" s="8">
        <v>6.3302699999999996</v>
      </c>
      <c r="AC24" s="8">
        <v>19.634</v>
      </c>
      <c r="AD24" s="13">
        <f xml:space="preserve"> stats_ic_gdsc1_TCELLS_RIGHTJOIN_304[[#This Row],[AVG_IC50_LYMPH]]/stats_ic_gdsc1_TCELLS_RIGHTJOIN_304[[#This Row],[AVG_IC50_SOLIDTUMORS_y]]</f>
        <v>0.32241367016400119</v>
      </c>
      <c r="AE24" s="8">
        <v>-4.3002900000000004</v>
      </c>
      <c r="AF24" s="20">
        <v>4.2700000000000004E-3</v>
      </c>
      <c r="AG24" s="1">
        <v>0.49269000000000002</v>
      </c>
      <c r="AH24" s="1">
        <v>19.89312</v>
      </c>
      <c r="AI24" s="1">
        <v>7.8159599999999996</v>
      </c>
      <c r="AJ24" s="1">
        <v>1.4174199999999999</v>
      </c>
      <c r="AK24" s="1">
        <v>5.1547499999999999</v>
      </c>
      <c r="AL24" s="1">
        <v>1.33707</v>
      </c>
      <c r="AN24" s="1">
        <v>2.3633199999999999</v>
      </c>
      <c r="AO24"/>
      <c r="AP24"/>
      <c r="AQ24"/>
      <c r="AR24"/>
      <c r="AS24"/>
      <c r="AT24"/>
    </row>
    <row r="25" spans="1:46">
      <c r="A25" s="17" t="s">
        <v>939</v>
      </c>
      <c r="B25" s="6" t="s">
        <v>228</v>
      </c>
      <c r="C25" s="17" t="s">
        <v>940</v>
      </c>
      <c r="D25" s="8">
        <v>-9.5991900000000001</v>
      </c>
      <c r="E25" s="8">
        <v>2.93153</v>
      </c>
      <c r="F25" s="8">
        <v>12.530720000000001</v>
      </c>
      <c r="G25" s="13">
        <f xml:space="preserve"> stats_ic_gdsc1_TCELLS_RIGHTJOIN_304[[#This Row],[AVG_IC50_LEUK]]/stats_ic_gdsc1_TCELLS_RIGHTJOIN_304[[#This Row],[AVG_IC50_SOLIDTUMORS_x]]</f>
        <v>0.23394745074504897</v>
      </c>
      <c r="H25" s="8">
        <v>-3.8677800000000002</v>
      </c>
      <c r="I25" s="20">
        <v>9.5E-4</v>
      </c>
      <c r="J25" s="26">
        <v>4.9000000000000002E-2</v>
      </c>
      <c r="L25" s="26">
        <v>1.864E-2</v>
      </c>
      <c r="M25" s="26">
        <v>2.6218400000000002</v>
      </c>
      <c r="O25" s="26">
        <v>1.41079</v>
      </c>
      <c r="R25" s="26">
        <v>1.8436900000000001</v>
      </c>
      <c r="S25" s="26">
        <v>23.560269999999999</v>
      </c>
      <c r="T25" s="26">
        <v>1.37521</v>
      </c>
      <c r="V25" s="26">
        <v>5.8939999999999999E-2</v>
      </c>
      <c r="X25" s="26">
        <v>0.70172999999999996</v>
      </c>
      <c r="Y25" s="26">
        <v>5.8049999999999997E-2</v>
      </c>
      <c r="Z25" s="27">
        <v>0.54864000000000002</v>
      </c>
      <c r="AA25" s="8">
        <v>-8.0022300000000008</v>
      </c>
      <c r="AB25" s="8">
        <v>4.5284899999999997</v>
      </c>
      <c r="AC25" s="8">
        <v>12.530720000000001</v>
      </c>
      <c r="AD25" s="13">
        <f xml:space="preserve"> stats_ic_gdsc1_TCELLS_RIGHTJOIN_304[[#This Row],[AVG_IC50_LYMPH]]/stats_ic_gdsc1_TCELLS_RIGHTJOIN_304[[#This Row],[AVG_IC50_SOLIDTUMORS_y]]</f>
        <v>0.36139104536690625</v>
      </c>
      <c r="AE25" s="8">
        <v>-2.9812799999999999</v>
      </c>
      <c r="AF25" s="20">
        <v>1.2749999999999999E-2</v>
      </c>
      <c r="AG25" s="1"/>
      <c r="AH25" s="1">
        <v>16.011939999999999</v>
      </c>
      <c r="AI25" s="1">
        <v>4.4003100000000002</v>
      </c>
      <c r="AJ25" s="1">
        <v>6.0220000000000003E-2</v>
      </c>
      <c r="AK25" s="1">
        <v>1.5502199999999999</v>
      </c>
      <c r="AL25" s="1">
        <v>5.5300000000000002E-2</v>
      </c>
      <c r="AM25" s="1">
        <v>9.5312800000000006</v>
      </c>
      <c r="AN25" s="1">
        <v>9.017E-2</v>
      </c>
      <c r="AO25"/>
      <c r="AP25"/>
      <c r="AQ25"/>
      <c r="AR25"/>
      <c r="AS25"/>
      <c r="AT25"/>
    </row>
    <row r="26" spans="1:46">
      <c r="A26" s="17" t="s">
        <v>654</v>
      </c>
      <c r="B26" s="6" t="s">
        <v>228</v>
      </c>
      <c r="C26" s="17" t="s">
        <v>655</v>
      </c>
      <c r="D26" s="8">
        <v>-18.959710000000001</v>
      </c>
      <c r="E26" s="8">
        <v>0.65120999999999996</v>
      </c>
      <c r="F26" s="8">
        <v>19.61093</v>
      </c>
      <c r="G26" s="13">
        <f xml:space="preserve"> stats_ic_gdsc1_TCELLS_RIGHTJOIN_304[[#This Row],[AVG_IC50_LEUK]]/stats_ic_gdsc1_TCELLS_RIGHTJOIN_304[[#This Row],[AVG_IC50_SOLIDTUMORS_x]]</f>
        <v>3.3206482303490957E-2</v>
      </c>
      <c r="H26" s="8">
        <v>-15.14293</v>
      </c>
      <c r="I26" s="20">
        <v>0</v>
      </c>
      <c r="J26" s="26">
        <v>5.4799999999999996E-3</v>
      </c>
      <c r="K26" s="26">
        <v>3.1199999999999999E-3</v>
      </c>
      <c r="L26" s="26">
        <v>2.8999999999999998E-3</v>
      </c>
      <c r="M26" s="26">
        <v>8.43262</v>
      </c>
      <c r="N26" s="26">
        <v>4.6800000000000001E-3</v>
      </c>
      <c r="O26" s="26">
        <v>1.6320000000000001E-2</v>
      </c>
      <c r="P26" s="26">
        <v>2.3189999999999999E-2</v>
      </c>
      <c r="R26" s="26">
        <v>8.4899999999999993E-3</v>
      </c>
      <c r="S26" s="26">
        <v>0.40494999999999998</v>
      </c>
      <c r="T26" s="26">
        <v>0.45931</v>
      </c>
      <c r="V26" s="26">
        <v>1.5810000000000001E-2</v>
      </c>
      <c r="W26" s="26">
        <v>6.3299999999999997E-3</v>
      </c>
      <c r="X26" s="26">
        <v>0.13833000000000001</v>
      </c>
      <c r="Y26" s="26">
        <v>2.4459999999999999E-2</v>
      </c>
      <c r="Z26" s="27">
        <v>0.86421999999999999</v>
      </c>
      <c r="AA26" s="8">
        <v>-13.113329999999999</v>
      </c>
      <c r="AB26" s="8">
        <v>6.4976000000000003</v>
      </c>
      <c r="AC26" s="8">
        <v>19.61093</v>
      </c>
      <c r="AD26" s="13">
        <f xml:space="preserve"> stats_ic_gdsc1_TCELLS_RIGHTJOIN_304[[#This Row],[AVG_IC50_LYMPH]]/stats_ic_gdsc1_TCELLS_RIGHTJOIN_304[[#This Row],[AVG_IC50_SOLIDTUMORS_y]]</f>
        <v>0.33132543943606962</v>
      </c>
      <c r="AE26" s="8">
        <v>-3.1602399999999999</v>
      </c>
      <c r="AF26" s="20">
        <v>2.751E-2</v>
      </c>
      <c r="AG26" s="1">
        <v>9.1900000000000003E-3</v>
      </c>
      <c r="AH26" s="1">
        <v>21.366689999999998</v>
      </c>
      <c r="AI26" s="1">
        <v>0.77702000000000004</v>
      </c>
      <c r="AJ26" s="1">
        <v>3.739E-2</v>
      </c>
      <c r="AK26" s="1">
        <v>2.0467300000000002</v>
      </c>
      <c r="AL26" s="1"/>
      <c r="AM26" s="1">
        <v>8.2601899999999997</v>
      </c>
      <c r="AO26"/>
      <c r="AP26"/>
      <c r="AQ26"/>
      <c r="AR26"/>
      <c r="AS26"/>
      <c r="AT26"/>
    </row>
    <row r="27" spans="1:46">
      <c r="A27" s="17" t="s">
        <v>234</v>
      </c>
      <c r="B27" s="6" t="s">
        <v>19</v>
      </c>
      <c r="C27" s="17" t="s">
        <v>235</v>
      </c>
      <c r="D27" s="8">
        <v>-111.60297</v>
      </c>
      <c r="E27" s="8">
        <v>30.029579999999999</v>
      </c>
      <c r="F27" s="8">
        <v>141.63255000000001</v>
      </c>
      <c r="G27" s="13">
        <f xml:space="preserve"> stats_ic_gdsc1_TCELLS_RIGHTJOIN_304[[#This Row],[AVG_IC50_LEUK]]/stats_ic_gdsc1_TCELLS_RIGHTJOIN_304[[#This Row],[AVG_IC50_SOLIDTUMORS_x]]</f>
        <v>0.21202456638675218</v>
      </c>
      <c r="H27" s="8">
        <v>-13.523149999999999</v>
      </c>
      <c r="I27" s="20">
        <v>0</v>
      </c>
      <c r="J27" s="26">
        <v>13.06884</v>
      </c>
      <c r="K27" s="26">
        <v>17.831469999999999</v>
      </c>
      <c r="L27" s="26">
        <v>20.703340000000001</v>
      </c>
      <c r="M27" s="26">
        <v>126.02874</v>
      </c>
      <c r="N27" s="26">
        <v>28.778169999999999</v>
      </c>
      <c r="O27" s="26">
        <v>2.9390000000000001</v>
      </c>
      <c r="P27" s="26">
        <v>9.8502600000000005</v>
      </c>
      <c r="Q27" s="26">
        <v>11.13035</v>
      </c>
      <c r="R27" s="26">
        <v>19.814599999999999</v>
      </c>
      <c r="S27" s="26">
        <v>36.888100000000001</v>
      </c>
      <c r="T27" s="26">
        <v>26.905449999999998</v>
      </c>
      <c r="U27" s="26">
        <v>26.412569999999999</v>
      </c>
      <c r="V27" s="26">
        <v>22.81664</v>
      </c>
      <c r="W27" s="26">
        <v>11.769819999999999</v>
      </c>
      <c r="X27" s="26">
        <v>36.174520000000001</v>
      </c>
      <c r="Y27" s="26">
        <v>106.33463</v>
      </c>
      <c r="Z27" s="27">
        <v>16.29926</v>
      </c>
      <c r="AA27" s="8">
        <v>-72.468379999999996</v>
      </c>
      <c r="AB27" s="8">
        <v>69.164169999999999</v>
      </c>
      <c r="AC27" s="8">
        <v>141.63255000000001</v>
      </c>
      <c r="AD27" s="13">
        <f xml:space="preserve"> stats_ic_gdsc1_TCELLS_RIGHTJOIN_304[[#This Row],[AVG_IC50_LYMPH]]/stats_ic_gdsc1_TCELLS_RIGHTJOIN_304[[#This Row],[AVG_IC50_SOLIDTUMORS_y]]</f>
        <v>0.4883352732122665</v>
      </c>
      <c r="AE27" s="8">
        <v>-8.9091799999999992</v>
      </c>
      <c r="AF27" s="20">
        <v>2.0000000000000002E-5</v>
      </c>
      <c r="AG27" s="1">
        <v>6.7867199999999999</v>
      </c>
      <c r="AH27" s="1">
        <v>92.201920000000001</v>
      </c>
      <c r="AI27" s="1">
        <v>77.103679999999997</v>
      </c>
      <c r="AJ27" s="1">
        <v>44.89875</v>
      </c>
      <c r="AK27" s="1">
        <v>66.64573</v>
      </c>
      <c r="AL27" s="1">
        <v>49.83746</v>
      </c>
      <c r="AM27" s="1">
        <v>57.17033</v>
      </c>
      <c r="AN27" s="1">
        <v>96.291300000000007</v>
      </c>
      <c r="AO27"/>
      <c r="AP27"/>
      <c r="AQ27"/>
      <c r="AR27"/>
      <c r="AS27"/>
      <c r="AT27"/>
    </row>
    <row r="28" spans="1:46">
      <c r="A28" s="17" t="s">
        <v>246</v>
      </c>
      <c r="B28" s="6" t="s">
        <v>103</v>
      </c>
      <c r="C28" s="17" t="s">
        <v>247</v>
      </c>
      <c r="D28" s="8">
        <v>-97.271820000000005</v>
      </c>
      <c r="E28" s="8">
        <v>19.505790000000001</v>
      </c>
      <c r="F28" s="8">
        <v>116.77761</v>
      </c>
      <c r="G28" s="13">
        <f xml:space="preserve"> stats_ic_gdsc1_TCELLS_RIGHTJOIN_304[[#This Row],[AVG_IC50_LEUK]]/stats_ic_gdsc1_TCELLS_RIGHTJOIN_304[[#This Row],[AVG_IC50_SOLIDTUMORS_x]]</f>
        <v>0.16703364626147085</v>
      </c>
      <c r="H28" s="8">
        <v>-15.717079999999999</v>
      </c>
      <c r="I28" s="20">
        <v>0</v>
      </c>
      <c r="J28" s="26">
        <v>12.18979</v>
      </c>
      <c r="K28" s="26">
        <v>8.6990400000000001</v>
      </c>
      <c r="L28" s="26">
        <v>3.2939400000000001</v>
      </c>
      <c r="M28" s="26">
        <v>91.325950000000006</v>
      </c>
      <c r="N28" s="26">
        <v>8.9671099999999999</v>
      </c>
      <c r="O28" s="26">
        <v>8.2761300000000002</v>
      </c>
      <c r="P28" s="26">
        <v>20.722190000000001</v>
      </c>
      <c r="R28" s="26">
        <v>11.876580000000001</v>
      </c>
      <c r="S28" s="26">
        <v>41.3001</v>
      </c>
      <c r="T28" s="26">
        <v>5.9452299999999996</v>
      </c>
      <c r="V28" s="26">
        <v>11.564220000000001</v>
      </c>
      <c r="W28" s="26">
        <v>18.70186</v>
      </c>
      <c r="X28" s="26">
        <v>29.001370000000001</v>
      </c>
      <c r="Y28" s="26">
        <v>11.6418</v>
      </c>
      <c r="Z28" s="27">
        <v>21.143339999999998</v>
      </c>
      <c r="AA28" s="8">
        <v>-80.922709999999995</v>
      </c>
      <c r="AB28" s="8">
        <v>35.854900000000001</v>
      </c>
      <c r="AC28" s="8">
        <v>116.77761</v>
      </c>
      <c r="AD28" s="13">
        <f xml:space="preserve"> stats_ic_gdsc1_TCELLS_RIGHTJOIN_304[[#This Row],[AVG_IC50_LYMPH]]/stats_ic_gdsc1_TCELLS_RIGHTJOIN_304[[#This Row],[AVG_IC50_SOLIDTUMORS_y]]</f>
        <v>0.30703574084107393</v>
      </c>
      <c r="AE28" s="8">
        <v>-9.4730000000000008</v>
      </c>
      <c r="AF28" s="20">
        <v>1.0000000000000001E-5</v>
      </c>
      <c r="AG28" s="1">
        <v>7.444</v>
      </c>
      <c r="AH28" s="1">
        <v>32.035409999999999</v>
      </c>
      <c r="AI28" s="1">
        <v>17.985019999999999</v>
      </c>
      <c r="AJ28" s="1">
        <v>62.922069999999998</v>
      </c>
      <c r="AK28" s="1">
        <v>52.283929999999998</v>
      </c>
      <c r="AL28" s="1">
        <v>16.656770000000002</v>
      </c>
      <c r="AM28" s="1">
        <v>56.426839999999999</v>
      </c>
      <c r="AN28" s="1">
        <v>12.67423</v>
      </c>
      <c r="AO28"/>
      <c r="AP28"/>
      <c r="AQ28"/>
      <c r="AR28"/>
      <c r="AS28"/>
      <c r="AT28"/>
    </row>
    <row r="29" spans="1:46">
      <c r="A29" s="17" t="s">
        <v>1445</v>
      </c>
      <c r="B29" s="6" t="s">
        <v>26</v>
      </c>
      <c r="C29" s="17" t="s">
        <v>1398</v>
      </c>
      <c r="D29" s="8">
        <v>-0.61799999999999999</v>
      </c>
      <c r="E29" s="8">
        <v>0.36286000000000002</v>
      </c>
      <c r="F29" s="8">
        <v>0.98085</v>
      </c>
      <c r="G29" s="13">
        <f xml:space="preserve"> stats_ic_gdsc1_TCELLS_RIGHTJOIN_304[[#This Row],[AVG_IC50_LEUK]]/stats_ic_gdsc1_TCELLS_RIGHTJOIN_304[[#This Row],[AVG_IC50_SOLIDTUMORS_x]]</f>
        <v>0.36994443594841209</v>
      </c>
      <c r="H29" s="8">
        <v>-2.1821899999999999</v>
      </c>
      <c r="I29" s="20">
        <v>4.0980000000000003E-2</v>
      </c>
      <c r="J29" s="26">
        <v>2.2800000000000001E-2</v>
      </c>
      <c r="K29" s="26">
        <v>2.64E-2</v>
      </c>
      <c r="L29" s="26">
        <v>4.9880000000000001E-2</v>
      </c>
      <c r="M29" s="26">
        <v>3.85711</v>
      </c>
      <c r="N29" s="26">
        <v>4.9939999999999998E-2</v>
      </c>
      <c r="O29" s="26">
        <v>4.1140000000000003E-2</v>
      </c>
      <c r="R29" s="26">
        <v>7.0029999999999995E-2</v>
      </c>
      <c r="S29" s="26">
        <v>8.8840000000000002E-2</v>
      </c>
      <c r="T29" s="26">
        <v>6.0420000000000001E-2</v>
      </c>
      <c r="V29" s="26">
        <v>2.1829999999999999E-2</v>
      </c>
      <c r="W29" s="26">
        <v>1.9120000000000002E-2</v>
      </c>
      <c r="X29" s="26">
        <v>6.1740000000000003E-2</v>
      </c>
      <c r="Y29" s="26">
        <v>3.9100000000000003E-2</v>
      </c>
      <c r="Z29" s="27">
        <v>2.0219999999999998E-2</v>
      </c>
      <c r="AA29" s="8">
        <v>-0.87465000000000004</v>
      </c>
      <c r="AB29" s="8">
        <v>0.1062</v>
      </c>
      <c r="AC29" s="8">
        <v>0.98085</v>
      </c>
      <c r="AD29" s="13">
        <f xml:space="preserve"> stats_ic_gdsc1_TCELLS_RIGHTJOIN_304[[#This Row],[AVG_IC50_LYMPH]]/stats_ic_gdsc1_TCELLS_RIGHTJOIN_304[[#This Row],[AVG_IC50_SOLIDTUMORS_y]]</f>
        <v>0.10827343630524545</v>
      </c>
      <c r="AE29" s="8">
        <v>-7.1930500000000004</v>
      </c>
      <c r="AF29" s="20">
        <v>0</v>
      </c>
      <c r="AG29" s="1">
        <v>1.0142599999999999</v>
      </c>
      <c r="AH29" s="1">
        <v>0.2074</v>
      </c>
      <c r="AI29" s="1">
        <v>0.24113999999999999</v>
      </c>
      <c r="AJ29" s="1">
        <v>0.11651</v>
      </c>
      <c r="AK29" s="1">
        <v>3.9629999999999999E-2</v>
      </c>
      <c r="AL29" s="1">
        <v>1.916E-2</v>
      </c>
      <c r="AM29" s="1">
        <v>6.0470000000000003E-2</v>
      </c>
      <c r="AN29" s="1">
        <v>5.91E-2</v>
      </c>
      <c r="AO29"/>
      <c r="AP29"/>
      <c r="AQ29"/>
      <c r="AR29"/>
      <c r="AS29"/>
      <c r="AT29"/>
    </row>
    <row r="30" spans="1:46">
      <c r="A30" s="17" t="s">
        <v>22</v>
      </c>
      <c r="B30" s="6" t="s">
        <v>22</v>
      </c>
      <c r="C30" s="17" t="s">
        <v>112</v>
      </c>
      <c r="D30" s="8">
        <v>-244.70197999999999</v>
      </c>
      <c r="E30" s="8">
        <v>23.364260000000002</v>
      </c>
      <c r="F30" s="8">
        <v>268.06623999999999</v>
      </c>
      <c r="G30" s="13">
        <f xml:space="preserve"> stats_ic_gdsc1_TCELLS_RIGHTJOIN_304[[#This Row],[AVG_IC50_LEUK]]/stats_ic_gdsc1_TCELLS_RIGHTJOIN_304[[#This Row],[AVG_IC50_SOLIDTUMORS_x]]</f>
        <v>8.7158532159812452E-2</v>
      </c>
      <c r="H30" s="8">
        <v>-18.272770000000001</v>
      </c>
      <c r="I30" s="20">
        <v>0</v>
      </c>
      <c r="J30" s="26">
        <v>1.4386399999999999</v>
      </c>
      <c r="K30" s="26">
        <v>4.3216999999999999</v>
      </c>
      <c r="L30" s="26">
        <v>4.4139699999999999</v>
      </c>
      <c r="M30" s="26">
        <v>89.934079999999994</v>
      </c>
      <c r="N30" s="26">
        <v>2.56934</v>
      </c>
      <c r="O30" s="26">
        <v>2.4642599999999999</v>
      </c>
      <c r="P30" s="26">
        <v>1.16733</v>
      </c>
      <c r="R30" s="26">
        <v>3.40909</v>
      </c>
      <c r="S30" s="26">
        <v>2.1728000000000001</v>
      </c>
      <c r="T30" s="26">
        <v>1.1760600000000001</v>
      </c>
      <c r="U30" s="26">
        <v>6.0180199999999999</v>
      </c>
      <c r="V30" s="26">
        <v>1.5305200000000001</v>
      </c>
      <c r="W30" s="26">
        <v>0.84967999999999999</v>
      </c>
      <c r="X30" s="26">
        <v>193.86848000000001</v>
      </c>
      <c r="Y30" s="26">
        <v>48.527369999999998</v>
      </c>
      <c r="Z30" s="27">
        <v>3.5943900000000002</v>
      </c>
      <c r="AA30" s="8">
        <v>-116.05141</v>
      </c>
      <c r="AB30" s="8">
        <v>152.01482999999999</v>
      </c>
      <c r="AC30" s="8">
        <v>268.06623999999999</v>
      </c>
      <c r="AD30" s="13">
        <f xml:space="preserve"> stats_ic_gdsc1_TCELLS_RIGHTJOIN_304[[#This Row],[AVG_IC50_LYMPH]]/stats_ic_gdsc1_TCELLS_RIGHTJOIN_304[[#This Row],[AVG_IC50_SOLIDTUMORS_y]]</f>
        <v>0.56707935322254677</v>
      </c>
      <c r="AE30" s="8">
        <v>-6.2001799999999996</v>
      </c>
      <c r="AF30" s="20">
        <v>3.6999999999999999E-4</v>
      </c>
      <c r="AG30" s="1">
        <v>29.736730000000001</v>
      </c>
      <c r="AH30" s="1">
        <v>178.88032000000001</v>
      </c>
      <c r="AI30" s="1">
        <v>244.32004000000001</v>
      </c>
      <c r="AJ30" s="1">
        <v>123.42256999999999</v>
      </c>
      <c r="AK30" s="1">
        <v>130.05104</v>
      </c>
      <c r="AL30" s="1">
        <v>144.6688</v>
      </c>
      <c r="AM30" s="1">
        <v>100.78574999999999</v>
      </c>
      <c r="AN30" s="1">
        <v>141.97529</v>
      </c>
      <c r="AO30"/>
      <c r="AP30"/>
      <c r="AQ30"/>
      <c r="AR30"/>
      <c r="AS30"/>
      <c r="AT30"/>
    </row>
    <row r="31" spans="1:46">
      <c r="A31" s="17" t="s">
        <v>341</v>
      </c>
      <c r="B31" s="6" t="s">
        <v>19</v>
      </c>
      <c r="C31" s="17" t="s">
        <v>342</v>
      </c>
      <c r="D31" s="8">
        <v>-3.70404</v>
      </c>
      <c r="E31" s="8">
        <v>0.64964999999999995</v>
      </c>
      <c r="F31" s="8">
        <v>4.3536900000000003</v>
      </c>
      <c r="G31" s="13">
        <f xml:space="preserve"> stats_ic_gdsc1_TCELLS_RIGHTJOIN_304[[#This Row],[AVG_IC50_LEUK]]/stats_ic_gdsc1_TCELLS_RIGHTJOIN_304[[#This Row],[AVG_IC50_SOLIDTUMORS_x]]</f>
        <v>0.14921824934710554</v>
      </c>
      <c r="H31" s="8">
        <v>-8.8926499999999997</v>
      </c>
      <c r="I31" s="20">
        <v>0</v>
      </c>
      <c r="J31" s="26">
        <v>4.1279999999999997E-2</v>
      </c>
      <c r="K31" s="26">
        <v>2.3105099999999998</v>
      </c>
      <c r="L31" s="26">
        <v>0.12131</v>
      </c>
      <c r="O31" s="26">
        <v>0.13200000000000001</v>
      </c>
      <c r="P31" s="26">
        <v>1.4079900000000001</v>
      </c>
      <c r="Q31" s="26">
        <v>4.1180000000000001E-2</v>
      </c>
      <c r="R31" s="26">
        <v>0.48004000000000002</v>
      </c>
      <c r="S31" s="26">
        <v>0.49179</v>
      </c>
      <c r="T31" s="26">
        <v>1.0965</v>
      </c>
      <c r="U31" s="26">
        <v>0.41953000000000001</v>
      </c>
      <c r="V31" s="26">
        <v>8.4239999999999995E-2</v>
      </c>
      <c r="X31" s="26">
        <v>0.26841999999999999</v>
      </c>
      <c r="Y31" s="26">
        <v>0.54752000000000001</v>
      </c>
      <c r="Z31" s="27">
        <v>4.9829999999999999E-2</v>
      </c>
      <c r="AA31" s="8">
        <v>-2.8041700000000001</v>
      </c>
      <c r="AB31" s="8">
        <v>1.5495300000000001</v>
      </c>
      <c r="AC31" s="8">
        <v>4.3536900000000003</v>
      </c>
      <c r="AD31" s="13">
        <f xml:space="preserve"> stats_ic_gdsc1_TCELLS_RIGHTJOIN_304[[#This Row],[AVG_IC50_LYMPH]]/stats_ic_gdsc1_TCELLS_RIGHTJOIN_304[[#This Row],[AVG_IC50_SOLIDTUMORS_y]]</f>
        <v>0.35591188164522508</v>
      </c>
      <c r="AE31" s="8">
        <v>-4.6677999999999997</v>
      </c>
      <c r="AF31" s="20">
        <v>4.8000000000000001E-4</v>
      </c>
      <c r="AG31" s="1">
        <v>2.2526099999999998</v>
      </c>
      <c r="AH31" s="1">
        <v>3.61361</v>
      </c>
      <c r="AI31" s="1">
        <v>1.61313</v>
      </c>
      <c r="AJ31" s="1">
        <v>0.91237999999999997</v>
      </c>
      <c r="AK31" s="1">
        <v>1.98458</v>
      </c>
      <c r="AL31" s="1">
        <v>0.80881000000000003</v>
      </c>
      <c r="AN31" s="1">
        <v>0.36464999999999997</v>
      </c>
      <c r="AO31"/>
      <c r="AP31"/>
      <c r="AQ31"/>
      <c r="AR31"/>
      <c r="AS31"/>
      <c r="AT31"/>
    </row>
    <row r="32" spans="1:46">
      <c r="A32" s="17" t="s">
        <v>341</v>
      </c>
      <c r="B32" s="6" t="s">
        <v>26</v>
      </c>
      <c r="C32" s="17" t="s">
        <v>1316</v>
      </c>
      <c r="D32" s="8">
        <v>-1.6485700000000001</v>
      </c>
      <c r="E32" s="8">
        <v>8.795E-2</v>
      </c>
      <c r="F32" s="8">
        <v>1.7365200000000001</v>
      </c>
      <c r="G32" s="13">
        <f xml:space="preserve"> stats_ic_gdsc1_TCELLS_RIGHTJOIN_304[[#This Row],[AVG_IC50_LEUK]]/stats_ic_gdsc1_TCELLS_RIGHTJOIN_304[[#This Row],[AVG_IC50_SOLIDTUMORS_x]]</f>
        <v>5.0647271554603461E-2</v>
      </c>
      <c r="H32" s="8">
        <v>-22.71227</v>
      </c>
      <c r="I32" s="20">
        <v>0</v>
      </c>
      <c r="J32" s="26">
        <v>1.549E-2</v>
      </c>
      <c r="K32" s="26">
        <v>0.48681000000000002</v>
      </c>
      <c r="L32" s="26">
        <v>0.10806</v>
      </c>
      <c r="N32" s="26">
        <v>2.997E-2</v>
      </c>
      <c r="O32" s="26">
        <v>5.8199999999999997E-3</v>
      </c>
      <c r="P32" s="26">
        <v>5.7610000000000001E-2</v>
      </c>
      <c r="Q32" s="26">
        <v>1.027E-2</v>
      </c>
      <c r="R32" s="26">
        <v>9.7599999999999996E-3</v>
      </c>
      <c r="S32" s="26">
        <v>0.24895999999999999</v>
      </c>
      <c r="T32" s="26">
        <v>9.0270000000000003E-2</v>
      </c>
      <c r="U32" s="26">
        <v>7.7270000000000005E-2</v>
      </c>
      <c r="V32" s="26">
        <v>2.5010000000000001E-2</v>
      </c>
      <c r="W32" s="26">
        <v>2.4979999999999999E-2</v>
      </c>
      <c r="X32" s="26">
        <v>1.03E-2</v>
      </c>
      <c r="Y32" s="26">
        <v>3.6900000000000002E-2</v>
      </c>
      <c r="Z32" s="27">
        <v>6.08E-2</v>
      </c>
      <c r="AA32" s="8">
        <v>-1.7101299999999999</v>
      </c>
      <c r="AB32" s="8">
        <v>2.6380000000000001E-2</v>
      </c>
      <c r="AC32" s="8">
        <v>1.7365200000000001</v>
      </c>
      <c r="AD32" s="13">
        <f xml:space="preserve"> stats_ic_gdsc1_TCELLS_RIGHTJOIN_304[[#This Row],[AVG_IC50_LYMPH]]/stats_ic_gdsc1_TCELLS_RIGHTJOIN_304[[#This Row],[AVG_IC50_SOLIDTUMORS_y]]</f>
        <v>1.5191302144518923E-2</v>
      </c>
      <c r="AE32" s="8">
        <v>-25.44604</v>
      </c>
      <c r="AF32" s="20">
        <v>0</v>
      </c>
      <c r="AG32" s="1">
        <v>0.19686999999999999</v>
      </c>
      <c r="AH32" s="1">
        <v>7.7359999999999998E-2</v>
      </c>
      <c r="AI32" s="1">
        <v>4.5780000000000001E-2</v>
      </c>
      <c r="AJ32" s="1">
        <v>4.3499999999999997E-3</v>
      </c>
      <c r="AK32" s="1">
        <v>1.3820000000000001E-2</v>
      </c>
      <c r="AL32" s="1">
        <v>8.2900000000000005E-3</v>
      </c>
      <c r="AN32" s="1">
        <v>8.6800000000000002E-3</v>
      </c>
      <c r="AO32"/>
      <c r="AP32"/>
      <c r="AQ32"/>
      <c r="AR32"/>
      <c r="AS32"/>
      <c r="AT32"/>
    </row>
    <row r="33" spans="1:46">
      <c r="A33" s="17" t="s">
        <v>29</v>
      </c>
      <c r="B33" s="6" t="s">
        <v>19</v>
      </c>
      <c r="C33" s="17" t="s">
        <v>30</v>
      </c>
      <c r="D33" s="8">
        <v>-119.69582</v>
      </c>
      <c r="E33" s="8">
        <v>16.335419999999999</v>
      </c>
      <c r="F33" s="8">
        <v>136.03122999999999</v>
      </c>
      <c r="G33" s="13">
        <f xml:space="preserve"> stats_ic_gdsc1_TCELLS_RIGHTJOIN_304[[#This Row],[AVG_IC50_LEUK]]/stats_ic_gdsc1_TCELLS_RIGHTJOIN_304[[#This Row],[AVG_IC50_SOLIDTUMORS_x]]</f>
        <v>0.12008580676657853</v>
      </c>
      <c r="H33" s="8">
        <v>-13.609489999999999</v>
      </c>
      <c r="I33" s="20">
        <v>0</v>
      </c>
      <c r="J33" s="26">
        <v>3.9308000000000001</v>
      </c>
      <c r="K33" s="26">
        <v>13.087540000000001</v>
      </c>
      <c r="L33" s="26">
        <v>40.067920000000001</v>
      </c>
      <c r="M33" s="26">
        <v>29.749610000000001</v>
      </c>
      <c r="N33" s="26">
        <v>5.7636900000000004</v>
      </c>
      <c r="O33" s="26">
        <v>4.2140199999999997</v>
      </c>
      <c r="P33" s="26">
        <v>46.878909999999998</v>
      </c>
      <c r="R33" s="26">
        <v>13.54031</v>
      </c>
      <c r="S33" s="26">
        <v>6.7887399999999998</v>
      </c>
      <c r="T33" s="26">
        <v>5.62094</v>
      </c>
      <c r="V33" s="26">
        <v>2.6624400000000001</v>
      </c>
      <c r="W33" s="26">
        <v>10.29824</v>
      </c>
      <c r="X33" s="26">
        <v>0.95194000000000001</v>
      </c>
      <c r="Y33" s="26">
        <v>41.236550000000001</v>
      </c>
      <c r="Z33" s="27">
        <v>15.92043</v>
      </c>
      <c r="AA33" s="8">
        <v>-108.0459</v>
      </c>
      <c r="AB33" s="8">
        <v>27.985340000000001</v>
      </c>
      <c r="AC33" s="8">
        <v>136.03122999999999</v>
      </c>
      <c r="AD33" s="13">
        <f xml:space="preserve"> stats_ic_gdsc1_TCELLS_RIGHTJOIN_304[[#This Row],[AVG_IC50_LYMPH]]/stats_ic_gdsc1_TCELLS_RIGHTJOIN_304[[#This Row],[AVG_IC50_SOLIDTUMORS_y]]</f>
        <v>0.20572731717562212</v>
      </c>
      <c r="AE33" s="8">
        <v>-4.0696399999999997</v>
      </c>
      <c r="AF33" s="20">
        <v>4.4299999999999999E-3</v>
      </c>
      <c r="AG33" s="1">
        <v>20.654620000000001</v>
      </c>
      <c r="AH33" s="1">
        <v>0.51988999999999996</v>
      </c>
      <c r="AI33" s="1">
        <v>5.8339699999999999</v>
      </c>
      <c r="AJ33" s="1">
        <v>0.19400000000000001</v>
      </c>
      <c r="AK33" s="1">
        <v>6.8329500000000003</v>
      </c>
      <c r="AL33" s="1">
        <v>0.57445999999999997</v>
      </c>
      <c r="AM33" s="1">
        <v>2.0836600000000001</v>
      </c>
      <c r="AN33" s="1">
        <v>179.85842</v>
      </c>
      <c r="AO33"/>
      <c r="AP33"/>
      <c r="AQ33"/>
      <c r="AR33"/>
      <c r="AS33"/>
      <c r="AT33"/>
    </row>
    <row r="34" spans="1:46">
      <c r="A34" s="17" t="s">
        <v>225</v>
      </c>
      <c r="B34" s="6" t="s">
        <v>19</v>
      </c>
      <c r="C34" s="17" t="s">
        <v>226</v>
      </c>
      <c r="D34" s="8">
        <v>-104.27535</v>
      </c>
      <c r="E34" s="8">
        <v>20.25179</v>
      </c>
      <c r="F34" s="8">
        <v>124.52713</v>
      </c>
      <c r="G34" s="13">
        <f xml:space="preserve"> stats_ic_gdsc1_TCELLS_RIGHTJOIN_304[[#This Row],[AVG_IC50_LEUK]]/stats_ic_gdsc1_TCELLS_RIGHTJOIN_304[[#This Row],[AVG_IC50_SOLIDTUMORS_x]]</f>
        <v>0.16262954104860522</v>
      </c>
      <c r="H34" s="8">
        <v>-19.189080000000001</v>
      </c>
      <c r="I34" s="20">
        <v>0</v>
      </c>
      <c r="J34" s="26">
        <v>16.195640000000001</v>
      </c>
      <c r="K34" s="26">
        <v>19.37865</v>
      </c>
      <c r="L34" s="26">
        <v>17.5748</v>
      </c>
      <c r="M34" s="26">
        <v>38.222029999999997</v>
      </c>
      <c r="N34" s="26">
        <v>10.033390000000001</v>
      </c>
      <c r="O34" s="26">
        <v>8.6162100000000006</v>
      </c>
      <c r="P34" s="26">
        <v>21.711279999999999</v>
      </c>
      <c r="R34" s="26">
        <v>59.930410000000002</v>
      </c>
      <c r="S34" s="26">
        <v>52.597360000000002</v>
      </c>
      <c r="T34" s="26">
        <v>4.1781699999999997</v>
      </c>
      <c r="V34" s="26">
        <v>12.107849999999999</v>
      </c>
      <c r="W34" s="26">
        <v>38.896450000000002</v>
      </c>
      <c r="X34" s="26">
        <v>4.4290399999999996</v>
      </c>
      <c r="Y34" s="26">
        <v>2.2976800000000002</v>
      </c>
      <c r="Z34" s="27">
        <v>7.99078</v>
      </c>
      <c r="AA34" s="8">
        <v>-99.615740000000002</v>
      </c>
      <c r="AB34" s="8">
        <v>24.911390000000001</v>
      </c>
      <c r="AC34" s="8">
        <v>124.52713</v>
      </c>
      <c r="AD34" s="13">
        <f xml:space="preserve"> stats_ic_gdsc1_TCELLS_RIGHTJOIN_304[[#This Row],[AVG_IC50_LYMPH]]/stats_ic_gdsc1_TCELLS_RIGHTJOIN_304[[#This Row],[AVG_IC50_SOLIDTUMORS_y]]</f>
        <v>0.20004789317797655</v>
      </c>
      <c r="AE34" s="8">
        <v>-10.5623</v>
      </c>
      <c r="AF34" s="20">
        <v>1.0000000000000001E-5</v>
      </c>
      <c r="AG34" s="1">
        <v>9.8688900000000004</v>
      </c>
      <c r="AH34" s="1">
        <v>4.47837</v>
      </c>
      <c r="AI34" s="1">
        <v>10.329359999999999</v>
      </c>
      <c r="AJ34" s="1">
        <v>4.9023700000000003</v>
      </c>
      <c r="AK34" s="1">
        <v>61.071660000000001</v>
      </c>
      <c r="AL34" s="1">
        <v>8.3814299999999999</v>
      </c>
      <c r="AM34" s="1">
        <v>36.17745</v>
      </c>
      <c r="AN34" s="1">
        <v>49.039099999999998</v>
      </c>
      <c r="AO34"/>
      <c r="AP34"/>
      <c r="AQ34"/>
      <c r="AR34"/>
      <c r="AS34"/>
      <c r="AT34"/>
    </row>
    <row r="35" spans="1:46">
      <c r="A35" s="17" t="s">
        <v>22</v>
      </c>
      <c r="B35" s="6" t="s">
        <v>22</v>
      </c>
      <c r="C35" s="17" t="s">
        <v>1395</v>
      </c>
      <c r="D35" s="8">
        <v>-2.0626000000000002</v>
      </c>
      <c r="E35" s="8">
        <v>1.40642</v>
      </c>
      <c r="F35" s="8">
        <v>3.46902</v>
      </c>
      <c r="G35" s="13">
        <f xml:space="preserve"> stats_ic_gdsc1_TCELLS_RIGHTJOIN_304[[#This Row],[AVG_IC50_LEUK]]/stats_ic_gdsc1_TCELLS_RIGHTJOIN_304[[#This Row],[AVG_IC50_SOLIDTUMORS_x]]</f>
        <v>0.40542285717580179</v>
      </c>
      <c r="H35" s="8">
        <v>-8.57822</v>
      </c>
      <c r="I35" s="20">
        <v>0</v>
      </c>
      <c r="J35" s="26">
        <v>0.90912000000000004</v>
      </c>
      <c r="K35" s="26">
        <v>0.18948000000000001</v>
      </c>
      <c r="L35" s="26">
        <v>3.7749999999999999E-2</v>
      </c>
      <c r="M35" s="26">
        <v>3.0888599999999999</v>
      </c>
      <c r="N35" s="26">
        <v>1.8239799999999999</v>
      </c>
      <c r="O35" s="26">
        <v>1.3778600000000001</v>
      </c>
      <c r="P35" s="26">
        <v>7.7609999999999998E-2</v>
      </c>
      <c r="R35" s="26">
        <v>1.47004</v>
      </c>
      <c r="S35" s="26">
        <v>2.89845</v>
      </c>
      <c r="T35" s="26">
        <v>0.95374000000000003</v>
      </c>
      <c r="U35" s="26">
        <v>1.5368299999999999</v>
      </c>
      <c r="V35" s="26">
        <v>0.56981999999999999</v>
      </c>
      <c r="W35" s="26">
        <v>1.59144</v>
      </c>
      <c r="X35" s="26">
        <v>2.2034199999999999</v>
      </c>
      <c r="Y35" s="26">
        <v>2.80464</v>
      </c>
      <c r="Z35" s="27">
        <v>1.55603</v>
      </c>
      <c r="AA35" s="8">
        <v>-0.91993000000000003</v>
      </c>
      <c r="AB35" s="8">
        <v>2.5490900000000001</v>
      </c>
      <c r="AC35" s="8">
        <v>3.46902</v>
      </c>
      <c r="AD35" s="13">
        <f xml:space="preserve"> stats_ic_gdsc1_TCELLS_RIGHTJOIN_304[[#This Row],[AVG_IC50_LYMPH]]/stats_ic_gdsc1_TCELLS_RIGHTJOIN_304[[#This Row],[AVG_IC50_SOLIDTUMORS_y]]</f>
        <v>0.73481559633556448</v>
      </c>
      <c r="AE35" s="8">
        <v>-0.92374999999999996</v>
      </c>
      <c r="AF35" s="20">
        <v>0.39095000000000002</v>
      </c>
      <c r="AG35" s="1">
        <v>0.82</v>
      </c>
      <c r="AH35" s="1">
        <v>2.3250700000000002</v>
      </c>
      <c r="AI35" s="1">
        <v>8.3376800000000006</v>
      </c>
      <c r="AJ35" s="1">
        <v>1.2110300000000001</v>
      </c>
      <c r="AK35" s="1">
        <v>1.4985599999999999</v>
      </c>
      <c r="AL35" s="1">
        <v>0.59265000000000001</v>
      </c>
      <c r="AM35" s="1">
        <v>1.4685900000000001</v>
      </c>
      <c r="AN35" s="1">
        <v>2.4100700000000002</v>
      </c>
      <c r="AO35"/>
      <c r="AP35"/>
      <c r="AQ35"/>
      <c r="AR35"/>
      <c r="AS35"/>
      <c r="AT35"/>
    </row>
    <row r="36" spans="1:46">
      <c r="A36" s="17" t="s">
        <v>288</v>
      </c>
      <c r="B36" s="6" t="s">
        <v>176</v>
      </c>
      <c r="C36" s="17" t="s">
        <v>289</v>
      </c>
      <c r="D36" s="8">
        <v>-10.276999999999999</v>
      </c>
      <c r="E36" s="8">
        <v>0.65502000000000005</v>
      </c>
      <c r="F36" s="8">
        <v>10.932029999999999</v>
      </c>
      <c r="G36" s="13">
        <f xml:space="preserve"> stats_ic_gdsc1_TCELLS_RIGHTJOIN_304[[#This Row],[AVG_IC50_LEUK]]/stats_ic_gdsc1_TCELLS_RIGHTJOIN_304[[#This Row],[AVG_IC50_SOLIDTUMORS_x]]</f>
        <v>5.9917508459087665E-2</v>
      </c>
      <c r="H36" s="8">
        <v>-18.628319999999999</v>
      </c>
      <c r="I36" s="20">
        <v>0</v>
      </c>
      <c r="J36" s="26">
        <v>7.238E-2</v>
      </c>
      <c r="K36" s="26">
        <v>1.545E-2</v>
      </c>
      <c r="L36" s="26">
        <v>7.1349999999999997E-2</v>
      </c>
      <c r="N36" s="26">
        <v>6.9459999999999994E-2</v>
      </c>
      <c r="O36" s="26">
        <v>0.39068999999999998</v>
      </c>
      <c r="P36" s="26">
        <v>0.17021</v>
      </c>
      <c r="Q36" s="26">
        <v>0.15201000000000001</v>
      </c>
      <c r="R36" s="26">
        <v>0.85380999999999996</v>
      </c>
      <c r="S36" s="26">
        <v>0.60782000000000003</v>
      </c>
      <c r="T36" s="26">
        <v>0.12393999999999999</v>
      </c>
      <c r="U36" s="26">
        <v>2.7967499999999998</v>
      </c>
      <c r="V36" s="26">
        <v>0.13622999999999999</v>
      </c>
      <c r="W36" s="26">
        <v>6.114E-2</v>
      </c>
      <c r="X36" s="26">
        <v>2.0820000000000002E-2</v>
      </c>
      <c r="Y36" s="26">
        <v>9.8180000000000003E-2</v>
      </c>
      <c r="Z36" s="27">
        <v>5.4183599999999998</v>
      </c>
      <c r="AA36" s="8">
        <v>-7.9885400000000004</v>
      </c>
      <c r="AB36" s="8">
        <v>2.9434900000000002</v>
      </c>
      <c r="AC36" s="8">
        <v>10.932029999999999</v>
      </c>
      <c r="AD36" s="13">
        <f xml:space="preserve"> stats_ic_gdsc1_TCELLS_RIGHTJOIN_304[[#This Row],[AVG_IC50_LYMPH]]/stats_ic_gdsc1_TCELLS_RIGHTJOIN_304[[#This Row],[AVG_IC50_SOLIDTUMORS_y]]</f>
        <v>0.26925374335782104</v>
      </c>
      <c r="AE36" s="8">
        <v>-8.5643999999999991</v>
      </c>
      <c r="AF36" s="20">
        <v>2.0000000000000002E-5</v>
      </c>
      <c r="AG36" s="1">
        <v>7.6780000000000001E-2</v>
      </c>
      <c r="AH36" s="1">
        <v>3.7754300000000001</v>
      </c>
      <c r="AI36" s="1">
        <v>1.7296199999999999</v>
      </c>
      <c r="AJ36" s="1">
        <v>6.2502199999999997</v>
      </c>
      <c r="AK36" s="1">
        <v>3.3202099999999999</v>
      </c>
      <c r="AL36" s="1">
        <v>0.36370000000000002</v>
      </c>
      <c r="AN36" s="1">
        <v>2.2217500000000001</v>
      </c>
      <c r="AO36"/>
      <c r="AP36"/>
      <c r="AQ36"/>
      <c r="AR36"/>
      <c r="AS36"/>
      <c r="AT36"/>
    </row>
    <row r="37" spans="1:46">
      <c r="A37" s="17" t="s">
        <v>22</v>
      </c>
      <c r="B37" s="6" t="s">
        <v>22</v>
      </c>
      <c r="C37" s="17" t="s">
        <v>945</v>
      </c>
      <c r="D37" s="8">
        <v>-4.8788900000000002</v>
      </c>
      <c r="E37" s="8">
        <v>9.8530000000000006E-2</v>
      </c>
      <c r="F37" s="8">
        <v>4.9774200000000004</v>
      </c>
      <c r="G37" s="13">
        <f xml:space="preserve"> stats_ic_gdsc1_TCELLS_RIGHTJOIN_304[[#This Row],[AVG_IC50_LEUK]]/stats_ic_gdsc1_TCELLS_RIGHTJOIN_304[[#This Row],[AVG_IC50_SOLIDTUMORS_x]]</f>
        <v>1.9795396008373815E-2</v>
      </c>
      <c r="H37" s="8">
        <v>-3.0775800000000002</v>
      </c>
      <c r="I37" s="20">
        <v>2.1700000000000001E-3</v>
      </c>
      <c r="J37" s="26">
        <v>3.0790000000000001E-2</v>
      </c>
      <c r="K37" s="26">
        <v>2.7799999999999998E-2</v>
      </c>
      <c r="L37" s="26">
        <v>6.658E-2</v>
      </c>
      <c r="N37" s="26">
        <v>0.11289</v>
      </c>
      <c r="O37" s="26">
        <v>6.7659999999999998E-2</v>
      </c>
      <c r="R37" s="26">
        <v>0.12936</v>
      </c>
      <c r="S37" s="26">
        <v>0.21179999999999999</v>
      </c>
      <c r="T37" s="26">
        <v>7.3020000000000002E-2</v>
      </c>
      <c r="V37" s="26">
        <v>7.1889999999999996E-2</v>
      </c>
      <c r="W37" s="26">
        <v>5.5840000000000001E-2</v>
      </c>
      <c r="X37" s="26">
        <v>0.24413000000000001</v>
      </c>
      <c r="Y37" s="26">
        <v>0.15110999999999999</v>
      </c>
      <c r="Z37" s="27">
        <v>9.9599999999999994E-2</v>
      </c>
      <c r="AA37" s="8">
        <v>-3.66337</v>
      </c>
      <c r="AB37" s="8">
        <v>1.3140499999999999</v>
      </c>
      <c r="AC37" s="8">
        <v>4.9774200000000004</v>
      </c>
      <c r="AD37" s="13">
        <f xml:space="preserve"> stats_ic_gdsc1_TCELLS_RIGHTJOIN_304[[#This Row],[AVG_IC50_LYMPH]]/stats_ic_gdsc1_TCELLS_RIGHTJOIN_304[[#This Row],[AVG_IC50_SOLIDTUMORS_y]]</f>
        <v>0.26400223408914653</v>
      </c>
      <c r="AE37" s="8">
        <v>-1.9574100000000001</v>
      </c>
      <c r="AF37" s="20">
        <v>5.4960000000000002E-2</v>
      </c>
      <c r="AG37" s="1">
        <v>3.6979999999999999E-2</v>
      </c>
      <c r="AH37" s="1">
        <v>6.2476900000000004</v>
      </c>
      <c r="AI37" s="1">
        <v>0.93232000000000004</v>
      </c>
      <c r="AJ37" s="1">
        <v>0.28465000000000001</v>
      </c>
      <c r="AK37" s="1">
        <v>0.21604999999999999</v>
      </c>
      <c r="AL37" s="1">
        <v>6.3630000000000006E-2</v>
      </c>
      <c r="AN37" s="1">
        <v>0.13997999999999999</v>
      </c>
      <c r="AO37"/>
      <c r="AP37"/>
      <c r="AQ37"/>
      <c r="AR37"/>
      <c r="AS37"/>
      <c r="AT37"/>
    </row>
    <row r="38" spans="1:46">
      <c r="A38" s="17" t="s">
        <v>22</v>
      </c>
      <c r="B38" s="6" t="s">
        <v>22</v>
      </c>
      <c r="C38" s="17" t="s">
        <v>1183</v>
      </c>
      <c r="D38" s="8">
        <v>-1.28</v>
      </c>
      <c r="E38" s="8">
        <v>0.62297999999999998</v>
      </c>
      <c r="F38" s="8">
        <v>1.9029799999999999</v>
      </c>
      <c r="G38" s="13">
        <f xml:space="preserve"> stats_ic_gdsc1_TCELLS_RIGHTJOIN_304[[#This Row],[AVG_IC50_LEUK]]/stats_ic_gdsc1_TCELLS_RIGHTJOIN_304[[#This Row],[AVG_IC50_SOLIDTUMORS_x]]</f>
        <v>0.32737075534162208</v>
      </c>
      <c r="H38" s="8">
        <v>-3.3849399999999998</v>
      </c>
      <c r="I38" s="20">
        <v>7.5000000000000002E-4</v>
      </c>
      <c r="J38" s="26">
        <v>0.32155</v>
      </c>
      <c r="K38" s="26">
        <v>0.28277999999999998</v>
      </c>
      <c r="L38" s="26">
        <v>0.78029999999999999</v>
      </c>
      <c r="N38" s="26">
        <v>0.61917</v>
      </c>
      <c r="O38" s="26">
        <v>0.42859999999999998</v>
      </c>
      <c r="P38" s="26">
        <v>0.63046000000000002</v>
      </c>
      <c r="Q38" s="26">
        <v>0.15998000000000001</v>
      </c>
      <c r="R38" s="26">
        <v>0.86828000000000005</v>
      </c>
      <c r="S38" s="26">
        <v>1.4789399999999999</v>
      </c>
      <c r="T38" s="26">
        <v>1.2950900000000001</v>
      </c>
      <c r="U38" s="26">
        <v>0.67281000000000002</v>
      </c>
      <c r="V38" s="26">
        <v>0.3463</v>
      </c>
      <c r="W38" s="26">
        <v>0.18243999999999999</v>
      </c>
      <c r="X38" s="26">
        <v>0.52849000000000002</v>
      </c>
      <c r="Y38" s="26">
        <v>0.62817000000000001</v>
      </c>
      <c r="Z38" s="27">
        <v>0.53227999999999998</v>
      </c>
      <c r="AA38" s="8">
        <v>-1.22899</v>
      </c>
      <c r="AB38" s="8">
        <v>0.67398999999999998</v>
      </c>
      <c r="AC38" s="8">
        <v>1.9029799999999999</v>
      </c>
      <c r="AD38" s="13">
        <f xml:space="preserve"> stats_ic_gdsc1_TCELLS_RIGHTJOIN_304[[#This Row],[AVG_IC50_LYMPH]]/stats_ic_gdsc1_TCELLS_RIGHTJOIN_304[[#This Row],[AVG_IC50_SOLIDTUMORS_y]]</f>
        <v>0.35417608172445325</v>
      </c>
      <c r="AE38" s="8">
        <v>-3.1102699999999999</v>
      </c>
      <c r="AF38" s="20">
        <v>2.1099999999999999E-3</v>
      </c>
      <c r="AG38" s="1">
        <v>0.83496999999999999</v>
      </c>
      <c r="AH38" s="1">
        <v>0.66207000000000005</v>
      </c>
      <c r="AI38" s="1">
        <v>0.96514999999999995</v>
      </c>
      <c r="AJ38" s="1">
        <v>0.21492</v>
      </c>
      <c r="AK38" s="1">
        <v>1.17439</v>
      </c>
      <c r="AL38" s="1">
        <v>0.62404999999999999</v>
      </c>
      <c r="AN38" s="1">
        <v>0.40338000000000002</v>
      </c>
      <c r="AO38"/>
      <c r="AP38"/>
      <c r="AQ38"/>
      <c r="AR38"/>
      <c r="AS38"/>
      <c r="AT38"/>
    </row>
    <row r="39" spans="1:46">
      <c r="A39" s="17" t="s">
        <v>1050</v>
      </c>
      <c r="B39" s="6" t="s">
        <v>144</v>
      </c>
      <c r="C39" s="17" t="s">
        <v>1051</v>
      </c>
      <c r="D39" s="8">
        <v>-8.0414399999999997</v>
      </c>
      <c r="E39" s="8">
        <v>7.5533599999999996</v>
      </c>
      <c r="F39" s="8">
        <v>15.594799999999999</v>
      </c>
      <c r="G39" s="13">
        <f xml:space="preserve"> stats_ic_gdsc1_TCELLS_RIGHTJOIN_304[[#This Row],[AVG_IC50_LEUK]]/stats_ic_gdsc1_TCELLS_RIGHTJOIN_304[[#This Row],[AVG_IC50_SOLIDTUMORS_x]]</f>
        <v>0.48435119398773951</v>
      </c>
      <c r="H39" s="8">
        <v>-6.5993599999999999</v>
      </c>
      <c r="I39" s="20">
        <v>0</v>
      </c>
      <c r="J39" s="26">
        <v>5.6687399999999997</v>
      </c>
      <c r="K39" s="26">
        <v>7.01295</v>
      </c>
      <c r="L39" s="26">
        <v>0.14363999999999999</v>
      </c>
      <c r="M39" s="26">
        <v>15.462719999999999</v>
      </c>
      <c r="O39" s="26">
        <v>8.1537799999999994</v>
      </c>
      <c r="R39" s="26">
        <v>11.81156</v>
      </c>
      <c r="S39" s="26">
        <v>4.4895199999999997</v>
      </c>
      <c r="T39" s="26">
        <v>9.8786299999999994</v>
      </c>
      <c r="V39" s="26">
        <v>8.5381999999999998</v>
      </c>
      <c r="W39" s="26">
        <v>12.3698</v>
      </c>
      <c r="X39" s="26">
        <v>5.6497400000000004</v>
      </c>
      <c r="Y39" s="26">
        <v>3.33446</v>
      </c>
      <c r="Z39" s="27">
        <v>7.9355399999999996</v>
      </c>
      <c r="AA39" s="8">
        <v>-4.6697699999999998</v>
      </c>
      <c r="AB39" s="8">
        <v>10.92503</v>
      </c>
      <c r="AC39" s="8">
        <v>15.594799999999999</v>
      </c>
      <c r="AD39" s="13">
        <f xml:space="preserve"> stats_ic_gdsc1_TCELLS_RIGHTJOIN_304[[#This Row],[AVG_IC50_LYMPH]]/stats_ic_gdsc1_TCELLS_RIGHTJOIN_304[[#This Row],[AVG_IC50_SOLIDTUMORS_y]]</f>
        <v>0.70055595454895225</v>
      </c>
      <c r="AE39" s="8">
        <v>-1.5864100000000001</v>
      </c>
      <c r="AF39" s="20">
        <v>0.15977</v>
      </c>
      <c r="AG39" s="1">
        <v>5.2978100000000001</v>
      </c>
      <c r="AH39" s="1">
        <v>7.9686500000000002</v>
      </c>
      <c r="AI39" s="1">
        <v>27.500080000000001</v>
      </c>
      <c r="AJ39" s="1">
        <v>7.8990400000000003</v>
      </c>
      <c r="AK39" s="1">
        <v>5.9634400000000003</v>
      </c>
      <c r="AL39" s="1">
        <v>8.2209000000000003</v>
      </c>
      <c r="AM39" s="1">
        <v>6.2896999999999998</v>
      </c>
      <c r="AN39" s="1">
        <v>12.633419999999999</v>
      </c>
      <c r="AO39"/>
      <c r="AP39"/>
      <c r="AQ39"/>
      <c r="AR39"/>
      <c r="AS39"/>
      <c r="AT39"/>
    </row>
    <row r="40" spans="1:46">
      <c r="A40" s="17" t="s">
        <v>22</v>
      </c>
      <c r="B40" s="6" t="s">
        <v>22</v>
      </c>
      <c r="C40" s="17" t="s">
        <v>1475</v>
      </c>
      <c r="D40" s="8">
        <v>-2.1511200000000001</v>
      </c>
      <c r="E40" s="8">
        <v>4.0160000000000001E-2</v>
      </c>
      <c r="F40" s="8">
        <v>2.19129</v>
      </c>
      <c r="G40" s="13">
        <f xml:space="preserve"> stats_ic_gdsc1_TCELLS_RIGHTJOIN_304[[#This Row],[AVG_IC50_LEUK]]/stats_ic_gdsc1_TCELLS_RIGHTJOIN_304[[#This Row],[AVG_IC50_SOLIDTUMORS_x]]</f>
        <v>1.8327104125880189E-2</v>
      </c>
      <c r="H40" s="8">
        <v>-4.3620400000000004</v>
      </c>
      <c r="I40" s="20">
        <v>1.0000000000000001E-5</v>
      </c>
      <c r="J40" s="26">
        <v>6.3400000000000001E-3</v>
      </c>
      <c r="K40" s="26">
        <v>0.11488</v>
      </c>
      <c r="L40" s="26">
        <v>0.20071</v>
      </c>
      <c r="M40" s="26">
        <v>8.7200000000000003E-3</v>
      </c>
      <c r="N40" s="26">
        <v>2.4879999999999999E-2</v>
      </c>
      <c r="O40" s="26">
        <v>6.2199999999999998E-3</v>
      </c>
      <c r="P40" s="26">
        <v>4.7499999999999999E-3</v>
      </c>
      <c r="R40" s="26">
        <v>5.5799999999999999E-3</v>
      </c>
      <c r="S40" s="26">
        <v>3.7299999999999998E-3</v>
      </c>
      <c r="T40" s="26">
        <v>0.23413999999999999</v>
      </c>
      <c r="V40" s="26">
        <v>4.81E-3</v>
      </c>
      <c r="W40" s="26">
        <v>1.042E-2</v>
      </c>
      <c r="X40" s="26">
        <v>3.5400000000000002E-3</v>
      </c>
      <c r="Y40" s="26">
        <v>3.15E-3</v>
      </c>
      <c r="Z40" s="27">
        <v>6.0600000000000003E-3</v>
      </c>
      <c r="AA40" s="8">
        <v>2.5567600000000001</v>
      </c>
      <c r="AB40" s="8">
        <v>4.7480500000000001</v>
      </c>
      <c r="AC40" s="8">
        <v>2.19129</v>
      </c>
      <c r="AD40" s="13">
        <f xml:space="preserve"> stats_ic_gdsc1_TCELLS_RIGHTJOIN_304[[#This Row],[AVG_IC50_LYMPH]]/stats_ic_gdsc1_TCELLS_RIGHTJOIN_304[[#This Row],[AVG_IC50_SOLIDTUMORS_y]]</f>
        <v>2.1667830364762311</v>
      </c>
      <c r="AE40" s="8">
        <v>0.53615000000000002</v>
      </c>
      <c r="AF40" s="20">
        <v>0.61073999999999995</v>
      </c>
      <c r="AG40" s="1">
        <v>4.6299999999999996E-3</v>
      </c>
      <c r="AH40" s="1">
        <v>4.79E-3</v>
      </c>
      <c r="AI40" s="1">
        <v>2.8E-3</v>
      </c>
      <c r="AJ40" s="1">
        <v>5.4400000000000004E-3</v>
      </c>
      <c r="AK40" s="1">
        <v>5.7000000000000002E-3</v>
      </c>
      <c r="AL40" s="1">
        <v>4.1099999999999999E-3</v>
      </c>
      <c r="AM40" s="1">
        <v>6.3800000000000003E-3</v>
      </c>
      <c r="AN40" s="1">
        <v>33.20711</v>
      </c>
      <c r="AO40"/>
      <c r="AP40"/>
      <c r="AQ40"/>
      <c r="AR40"/>
      <c r="AS40"/>
      <c r="AT40"/>
    </row>
    <row r="41" spans="1:46">
      <c r="A41" s="17" t="s">
        <v>1429</v>
      </c>
      <c r="B41" s="6" t="s">
        <v>19</v>
      </c>
      <c r="C41" s="17" t="s">
        <v>1430</v>
      </c>
      <c r="D41" s="8">
        <v>-1.4494199999999999</v>
      </c>
      <c r="E41" s="8">
        <v>1.81237</v>
      </c>
      <c r="F41" s="8">
        <v>3.26179</v>
      </c>
      <c r="G41" s="13">
        <f xml:space="preserve"> stats_ic_gdsc1_TCELLS_RIGHTJOIN_304[[#This Row],[AVG_IC50_LEUK]]/stats_ic_gdsc1_TCELLS_RIGHTJOIN_304[[#This Row],[AVG_IC50_SOLIDTUMORS_x]]</f>
        <v>0.55563662896753008</v>
      </c>
      <c r="H41" s="8">
        <v>-4.9168500000000002</v>
      </c>
      <c r="I41" s="20">
        <v>4.0000000000000003E-5</v>
      </c>
      <c r="J41" s="26">
        <v>1.9883</v>
      </c>
      <c r="K41" s="26">
        <v>1.1153999999999999</v>
      </c>
      <c r="L41" s="26">
        <v>1.13835</v>
      </c>
      <c r="M41" s="26">
        <v>4.5749300000000002</v>
      </c>
      <c r="N41" s="26">
        <v>3.3498600000000001</v>
      </c>
      <c r="O41" s="26">
        <v>2.0243099999999998</v>
      </c>
      <c r="P41" s="26">
        <v>0.45976</v>
      </c>
      <c r="R41" s="26">
        <v>1.28051</v>
      </c>
      <c r="S41" s="26">
        <v>3.21163</v>
      </c>
      <c r="T41" s="26">
        <v>1.47688</v>
      </c>
      <c r="U41" s="26">
        <v>0.65869</v>
      </c>
      <c r="V41" s="26">
        <v>1.2070700000000001</v>
      </c>
      <c r="W41" s="26">
        <v>1.14575</v>
      </c>
      <c r="X41" s="26">
        <v>2.46353</v>
      </c>
      <c r="Y41" s="26">
        <v>1.3426400000000001</v>
      </c>
      <c r="Z41" s="27">
        <v>2.2206700000000001</v>
      </c>
      <c r="AA41" s="8">
        <v>-1.19268</v>
      </c>
      <c r="AB41" s="8">
        <v>2.0691099999999998</v>
      </c>
      <c r="AC41" s="8">
        <v>3.26179</v>
      </c>
      <c r="AD41" s="13">
        <f xml:space="preserve"> stats_ic_gdsc1_TCELLS_RIGHTJOIN_304[[#This Row],[AVG_IC50_LYMPH]]/stats_ic_gdsc1_TCELLS_RIGHTJOIN_304[[#This Row],[AVG_IC50_SOLIDTUMORS_y]]</f>
        <v>0.63434801136799113</v>
      </c>
      <c r="AE41" s="8">
        <v>-2.4616099999999999</v>
      </c>
      <c r="AF41" s="20">
        <v>4.301E-2</v>
      </c>
      <c r="AG41" s="1">
        <v>1.15208</v>
      </c>
      <c r="AH41" s="1">
        <v>2.3422499999999999</v>
      </c>
      <c r="AI41" s="1">
        <v>3.2079800000000001</v>
      </c>
      <c r="AJ41" s="1">
        <v>3.7967900000000001</v>
      </c>
      <c r="AK41" s="1">
        <v>0.63673000000000002</v>
      </c>
      <c r="AL41" s="1">
        <v>0.69071000000000005</v>
      </c>
      <c r="AM41" s="1">
        <v>2.5034399999999999</v>
      </c>
      <c r="AN41" s="1">
        <v>1.30586</v>
      </c>
      <c r="AO41"/>
      <c r="AP41"/>
      <c r="AQ41"/>
      <c r="AR41"/>
      <c r="AS41"/>
      <c r="AT41"/>
    </row>
    <row r="42" spans="1:46">
      <c r="A42" s="17" t="s">
        <v>22</v>
      </c>
      <c r="B42" s="6" t="s">
        <v>22</v>
      </c>
      <c r="C42" s="17" t="s">
        <v>405</v>
      </c>
      <c r="D42" s="8">
        <v>-39.383760000000002</v>
      </c>
      <c r="E42" s="8">
        <v>39.749429999999997</v>
      </c>
      <c r="F42" s="8">
        <v>79.133200000000002</v>
      </c>
      <c r="G42" s="13">
        <f xml:space="preserve"> stats_ic_gdsc1_TCELLS_RIGHTJOIN_304[[#This Row],[AVG_IC50_LEUK]]/stats_ic_gdsc1_TCELLS_RIGHTJOIN_304[[#This Row],[AVG_IC50_SOLIDTUMORS_x]]</f>
        <v>0.50231040827364493</v>
      </c>
      <c r="H42" s="8">
        <v>-4.6871600000000004</v>
      </c>
      <c r="I42" s="20">
        <v>1E-4</v>
      </c>
      <c r="J42" s="26">
        <v>29.92116</v>
      </c>
      <c r="K42" s="26">
        <v>17.045169999999999</v>
      </c>
      <c r="L42" s="26">
        <v>3.7086800000000002</v>
      </c>
      <c r="M42" s="26">
        <v>89.387960000000007</v>
      </c>
      <c r="O42" s="26">
        <v>42.525379999999998</v>
      </c>
      <c r="R42" s="26">
        <v>72.56371</v>
      </c>
      <c r="S42" s="26">
        <v>87.638990000000007</v>
      </c>
      <c r="T42" s="26">
        <v>14.662089999999999</v>
      </c>
      <c r="V42" s="26">
        <v>36.385309999999997</v>
      </c>
      <c r="W42" s="26">
        <v>55.5777</v>
      </c>
      <c r="X42" s="26">
        <v>20.646239999999999</v>
      </c>
      <c r="Y42" s="26">
        <v>39.77919</v>
      </c>
      <c r="Z42" s="27">
        <v>27.59093</v>
      </c>
      <c r="AA42" s="8">
        <v>-41.14714</v>
      </c>
      <c r="AB42" s="8">
        <v>37.986049999999999</v>
      </c>
      <c r="AC42" s="8">
        <v>79.133200000000002</v>
      </c>
      <c r="AD42" s="13">
        <f xml:space="preserve"> stats_ic_gdsc1_TCELLS_RIGHTJOIN_304[[#This Row],[AVG_IC50_LYMPH]]/stats_ic_gdsc1_TCELLS_RIGHTJOIN_304[[#This Row],[AVG_IC50_SOLIDTUMORS_y]]</f>
        <v>0.48002671445107742</v>
      </c>
      <c r="AE42" s="8">
        <v>-5.9470299999999998</v>
      </c>
      <c r="AF42" s="20">
        <v>3.0000000000000001E-5</v>
      </c>
      <c r="AG42" s="1">
        <v>19.059560000000001</v>
      </c>
      <c r="AH42" s="1">
        <v>40.327680000000001</v>
      </c>
      <c r="AI42" s="1">
        <v>35.892919999999997</v>
      </c>
      <c r="AJ42" s="1">
        <v>63.188800000000001</v>
      </c>
      <c r="AK42" s="1">
        <v>31.324549999999999</v>
      </c>
      <c r="AL42" s="1">
        <v>41.531700000000001</v>
      </c>
      <c r="AM42" s="1">
        <v>39.184179999999998</v>
      </c>
      <c r="AN42" s="1">
        <v>14.45257</v>
      </c>
      <c r="AO42"/>
      <c r="AP42"/>
      <c r="AQ42"/>
      <c r="AR42"/>
      <c r="AS42"/>
      <c r="AT42"/>
    </row>
    <row r="43" spans="1:46">
      <c r="A43" s="17" t="s">
        <v>267</v>
      </c>
      <c r="B43" s="6" t="s">
        <v>67</v>
      </c>
      <c r="C43" s="17" t="s">
        <v>268</v>
      </c>
      <c r="D43" s="8">
        <v>-74.553920000000005</v>
      </c>
      <c r="E43" s="8">
        <v>9.5648199999999992</v>
      </c>
      <c r="F43" s="8">
        <v>84.118740000000003</v>
      </c>
      <c r="G43" s="13">
        <f xml:space="preserve"> stats_ic_gdsc1_TCELLS_RIGHTJOIN_304[[#This Row],[AVG_IC50_LEUK]]/stats_ic_gdsc1_TCELLS_RIGHTJOIN_304[[#This Row],[AVG_IC50_SOLIDTUMORS_x]]</f>
        <v>0.11370617296454986</v>
      </c>
      <c r="H43" s="8">
        <v>-16.275670000000002</v>
      </c>
      <c r="I43" s="20">
        <v>0</v>
      </c>
      <c r="L43" s="26">
        <v>8.8259799999999995</v>
      </c>
      <c r="O43" s="26">
        <v>22.308589999999999</v>
      </c>
      <c r="T43" s="26">
        <v>6.0966399999999998</v>
      </c>
      <c r="U43" s="26">
        <v>4.6051099999999998</v>
      </c>
      <c r="X43" s="26">
        <v>6.4715400000000001</v>
      </c>
      <c r="Y43" s="26">
        <v>9.0810499999999994</v>
      </c>
      <c r="AA43" s="8">
        <v>-76.758160000000004</v>
      </c>
      <c r="AB43" s="8">
        <v>7.3605799999999997</v>
      </c>
      <c r="AC43" s="8">
        <v>84.118740000000003</v>
      </c>
      <c r="AD43" s="13">
        <f xml:space="preserve"> stats_ic_gdsc1_TCELLS_RIGHTJOIN_304[[#This Row],[AVG_IC50_LYMPH]]/stats_ic_gdsc1_TCELLS_RIGHTJOIN_304[[#This Row],[AVG_IC50_SOLIDTUMORS_y]]</f>
        <v>8.7502261683900628E-2</v>
      </c>
      <c r="AE43" s="8">
        <v>-17.93037</v>
      </c>
      <c r="AF43" s="20">
        <v>0</v>
      </c>
      <c r="AG43" s="1"/>
      <c r="AH43" s="1"/>
      <c r="AI43" s="1"/>
      <c r="AJ43" s="1"/>
      <c r="AK43" s="1"/>
      <c r="AL43" s="1">
        <v>5.2814800000000002</v>
      </c>
      <c r="AN43" s="1">
        <v>9.4396699999999996</v>
      </c>
      <c r="AO43"/>
      <c r="AP43"/>
      <c r="AQ43"/>
      <c r="AR43"/>
      <c r="AS43"/>
      <c r="AT43"/>
    </row>
    <row r="44" spans="1:46">
      <c r="A44" s="17" t="s">
        <v>22</v>
      </c>
      <c r="B44" s="6" t="s">
        <v>22</v>
      </c>
      <c r="C44" s="17" t="s">
        <v>950</v>
      </c>
      <c r="D44" s="8">
        <v>-11.556660000000001</v>
      </c>
      <c r="E44" s="8">
        <v>6.1557399999999998</v>
      </c>
      <c r="F44" s="8">
        <v>17.712399999999999</v>
      </c>
      <c r="G44" s="13">
        <f xml:space="preserve"> stats_ic_gdsc1_TCELLS_RIGHTJOIN_304[[#This Row],[AVG_IC50_LEUK]]/stats_ic_gdsc1_TCELLS_RIGHTJOIN_304[[#This Row],[AVG_IC50_SOLIDTUMORS_x]]</f>
        <v>0.34753844764120051</v>
      </c>
      <c r="H44" s="8">
        <v>-4.3765700000000001</v>
      </c>
      <c r="I44" s="20">
        <v>1.2E-4</v>
      </c>
      <c r="J44" s="26">
        <v>3.3375699999999999</v>
      </c>
      <c r="K44" s="26">
        <v>13.940289999999999</v>
      </c>
      <c r="L44" s="26">
        <v>0.13771</v>
      </c>
      <c r="M44" s="26">
        <v>6.4007399999999999</v>
      </c>
      <c r="O44" s="26">
        <v>8.9948999999999995</v>
      </c>
      <c r="P44" s="26">
        <v>2.8593099999999998</v>
      </c>
      <c r="R44" s="26">
        <v>3.4297800000000001</v>
      </c>
      <c r="S44" s="26">
        <v>1.60673</v>
      </c>
      <c r="T44" s="26">
        <v>1.7983</v>
      </c>
      <c r="V44" s="26">
        <v>3.84761</v>
      </c>
      <c r="W44" s="26">
        <v>5.4126799999999999</v>
      </c>
      <c r="X44" s="26">
        <v>33.015430000000002</v>
      </c>
      <c r="Y44" s="26">
        <v>0.80749000000000004</v>
      </c>
      <c r="Z44" s="27">
        <v>1.21607</v>
      </c>
      <c r="AA44" s="8">
        <v>-2.4861599999999999</v>
      </c>
      <c r="AB44" s="8">
        <v>15.226240000000001</v>
      </c>
      <c r="AC44" s="8">
        <v>17.712399999999999</v>
      </c>
      <c r="AD44" s="13">
        <f xml:space="preserve"> stats_ic_gdsc1_TCELLS_RIGHTJOIN_304[[#This Row],[AVG_IC50_LYMPH]]/stats_ic_gdsc1_TCELLS_RIGHTJOIN_304[[#This Row],[AVG_IC50_SOLIDTUMORS_y]]</f>
        <v>0.85963731623043749</v>
      </c>
      <c r="AE44" s="8">
        <v>-0.51117000000000001</v>
      </c>
      <c r="AF44" s="20">
        <v>0.62400999999999995</v>
      </c>
      <c r="AG44" s="1">
        <v>5.5315500000000002</v>
      </c>
      <c r="AH44" s="1">
        <v>30.30086</v>
      </c>
      <c r="AI44" s="1">
        <v>24.231030000000001</v>
      </c>
      <c r="AJ44" s="1">
        <v>23.836880000000001</v>
      </c>
      <c r="AK44" s="1">
        <v>20.391539999999999</v>
      </c>
      <c r="AL44" s="1">
        <v>4.0011200000000002</v>
      </c>
      <c r="AM44" s="1">
        <v>2.69814</v>
      </c>
      <c r="AN44" s="1">
        <v>1.1241099999999999</v>
      </c>
      <c r="AO44"/>
      <c r="AP44"/>
      <c r="AQ44"/>
      <c r="AR44"/>
      <c r="AS44"/>
      <c r="AT44"/>
    </row>
    <row r="45" spans="1:46">
      <c r="A45" s="17" t="s">
        <v>52</v>
      </c>
      <c r="B45" s="6" t="s">
        <v>53</v>
      </c>
      <c r="C45" s="17" t="s">
        <v>54</v>
      </c>
      <c r="D45" s="8">
        <v>-45.347769999999997</v>
      </c>
      <c r="E45" s="8">
        <v>24.722100000000001</v>
      </c>
      <c r="F45" s="8">
        <v>70.069860000000006</v>
      </c>
      <c r="G45" s="13">
        <f xml:space="preserve"> stats_ic_gdsc1_TCELLS_RIGHTJOIN_304[[#This Row],[AVG_IC50_LEUK]]/stats_ic_gdsc1_TCELLS_RIGHTJOIN_304[[#This Row],[AVG_IC50_SOLIDTUMORS_x]]</f>
        <v>0.35282074204229891</v>
      </c>
      <c r="H45" s="8">
        <v>-5.8674099999999996</v>
      </c>
      <c r="I45" s="20">
        <v>1.0000000000000001E-5</v>
      </c>
      <c r="J45" s="26">
        <v>0.75775000000000003</v>
      </c>
      <c r="K45" s="26">
        <v>23.87405</v>
      </c>
      <c r="L45" s="26">
        <v>3.1297799999999998</v>
      </c>
      <c r="N45" s="26">
        <v>69.198139999999995</v>
      </c>
      <c r="O45" s="26">
        <v>14.065200000000001</v>
      </c>
      <c r="P45" s="26">
        <v>2.2964699999999998</v>
      </c>
      <c r="Q45" s="26">
        <v>0.62968999999999997</v>
      </c>
      <c r="R45" s="26">
        <v>88.757329999999996</v>
      </c>
      <c r="S45" s="26">
        <v>81.428070000000005</v>
      </c>
      <c r="T45" s="26">
        <v>5.47051</v>
      </c>
      <c r="U45" s="26">
        <v>10.46293</v>
      </c>
      <c r="V45" s="26">
        <v>5.5938100000000004</v>
      </c>
      <c r="W45" s="26">
        <v>8.6361000000000008</v>
      </c>
      <c r="X45" s="26">
        <v>27.60671</v>
      </c>
      <c r="Y45" s="26">
        <v>2.0436100000000001</v>
      </c>
      <c r="Z45" s="27">
        <v>18.696680000000001</v>
      </c>
      <c r="AA45" s="8">
        <v>-46.47231</v>
      </c>
      <c r="AB45" s="8">
        <v>23.597549999999998</v>
      </c>
      <c r="AC45" s="8">
        <v>70.069860000000006</v>
      </c>
      <c r="AD45" s="13">
        <f xml:space="preserve"> stats_ic_gdsc1_TCELLS_RIGHTJOIN_304[[#This Row],[AVG_IC50_LYMPH]]/stats_ic_gdsc1_TCELLS_RIGHTJOIN_304[[#This Row],[AVG_IC50_SOLIDTUMORS_y]]</f>
        <v>0.33677175892744748</v>
      </c>
      <c r="AE45" s="8">
        <v>-8.0457999999999998</v>
      </c>
      <c r="AF45" s="20">
        <v>4.0000000000000003E-5</v>
      </c>
      <c r="AG45" s="1">
        <v>57.628770000000003</v>
      </c>
      <c r="AH45" s="1">
        <v>37.51294</v>
      </c>
      <c r="AI45" s="1">
        <v>11.227790000000001</v>
      </c>
      <c r="AJ45" s="1">
        <v>40.575040000000001</v>
      </c>
      <c r="AK45" s="1">
        <v>21.783770000000001</v>
      </c>
      <c r="AL45" s="1">
        <v>12.38775</v>
      </c>
      <c r="AN45" s="1">
        <v>18.098030000000001</v>
      </c>
      <c r="AO45"/>
      <c r="AP45"/>
      <c r="AQ45"/>
      <c r="AR45"/>
      <c r="AS45"/>
      <c r="AT45"/>
    </row>
    <row r="46" spans="1:46">
      <c r="A46" s="17" t="s">
        <v>22</v>
      </c>
      <c r="B46" s="6" t="s">
        <v>22</v>
      </c>
      <c r="C46" s="17" t="s">
        <v>1408</v>
      </c>
      <c r="D46" s="8">
        <v>-2.4812400000000001</v>
      </c>
      <c r="E46" s="8">
        <v>8.5251400000000004</v>
      </c>
      <c r="F46" s="8">
        <v>11.00638</v>
      </c>
      <c r="G46" s="13">
        <f xml:space="preserve"> stats_ic_gdsc1_TCELLS_RIGHTJOIN_304[[#This Row],[AVG_IC50_LEUK]]/stats_ic_gdsc1_TCELLS_RIGHTJOIN_304[[#This Row],[AVG_IC50_SOLIDTUMORS_x]]</f>
        <v>0.77456348045406398</v>
      </c>
      <c r="H46" s="8">
        <v>-0.52444000000000002</v>
      </c>
      <c r="I46" s="20">
        <v>0.60824999999999996</v>
      </c>
      <c r="J46" s="26">
        <v>0.61517999999999995</v>
      </c>
      <c r="K46" s="26">
        <v>9.0069499999999998</v>
      </c>
      <c r="L46" s="26">
        <v>9.9900000000000006E-3</v>
      </c>
      <c r="M46" s="26">
        <v>59.559930000000001</v>
      </c>
      <c r="N46" s="26">
        <v>4.4843700000000002</v>
      </c>
      <c r="O46" s="26">
        <v>1.1032500000000001</v>
      </c>
      <c r="R46" s="26">
        <v>0.40867999999999999</v>
      </c>
      <c r="S46" s="26">
        <v>0.28466999999999998</v>
      </c>
      <c r="T46" s="26">
        <v>2.4926200000000001</v>
      </c>
      <c r="V46" s="26">
        <v>1.28739</v>
      </c>
      <c r="W46" s="26">
        <v>3.2956400000000001</v>
      </c>
      <c r="X46" s="26">
        <v>35.93824</v>
      </c>
      <c r="Z46" s="27">
        <v>7.0330000000000004E-2</v>
      </c>
      <c r="AA46" s="8">
        <v>0.28715000000000002</v>
      </c>
      <c r="AB46" s="8">
        <v>11.293530000000001</v>
      </c>
      <c r="AC46" s="8">
        <v>11.00638</v>
      </c>
      <c r="AD46" s="13">
        <f xml:space="preserve"> stats_ic_gdsc1_TCELLS_RIGHTJOIN_304[[#This Row],[AVG_IC50_LYMPH]]/stats_ic_gdsc1_TCELLS_RIGHTJOIN_304[[#This Row],[AVG_IC50_SOLIDTUMORS_y]]</f>
        <v>1.0260894135946605</v>
      </c>
      <c r="AE46" s="8">
        <v>5.7419999999999999E-2</v>
      </c>
      <c r="AF46" s="20">
        <v>0.95630999999999999</v>
      </c>
      <c r="AG46" s="1">
        <v>0.79464999999999997</v>
      </c>
      <c r="AH46" s="1">
        <v>20.101009999999999</v>
      </c>
      <c r="AI46" s="1">
        <v>8.4772200000000009</v>
      </c>
      <c r="AJ46" s="1">
        <v>31.59254</v>
      </c>
      <c r="AK46" s="1">
        <v>2.23447</v>
      </c>
      <c r="AL46" s="1">
        <v>2.0812900000000001</v>
      </c>
      <c r="AN46" s="1">
        <v>3.2746499999999998</v>
      </c>
      <c r="AO46"/>
      <c r="AP46"/>
      <c r="AQ46"/>
      <c r="AR46"/>
      <c r="AS46"/>
      <c r="AT46"/>
    </row>
    <row r="47" spans="1:46">
      <c r="A47" s="17" t="s">
        <v>52</v>
      </c>
      <c r="B47" s="6" t="s">
        <v>53</v>
      </c>
      <c r="C47" s="17" t="s">
        <v>65</v>
      </c>
      <c r="D47" s="8">
        <v>-57.267229999999998</v>
      </c>
      <c r="E47" s="8">
        <v>25.01247</v>
      </c>
      <c r="F47" s="8">
        <v>82.279700000000005</v>
      </c>
      <c r="G47" s="13">
        <f xml:space="preserve"> stats_ic_gdsc1_TCELLS_RIGHTJOIN_304[[#This Row],[AVG_IC50_LEUK]]/stats_ic_gdsc1_TCELLS_RIGHTJOIN_304[[#This Row],[AVG_IC50_SOLIDTUMORS_x]]</f>
        <v>0.30399320853138745</v>
      </c>
      <c r="H47" s="8">
        <v>-10.51492</v>
      </c>
      <c r="I47" s="20">
        <v>0</v>
      </c>
      <c r="J47" s="26">
        <v>6.8869499999999997</v>
      </c>
      <c r="K47" s="26">
        <v>8.1907899999999998</v>
      </c>
      <c r="L47" s="26">
        <v>23.250599999999999</v>
      </c>
      <c r="N47" s="26">
        <v>30.34695</v>
      </c>
      <c r="O47" s="26">
        <v>46.979810000000001</v>
      </c>
      <c r="P47" s="26">
        <v>32.465179999999997</v>
      </c>
      <c r="Q47" s="26">
        <v>12.75348</v>
      </c>
      <c r="R47" s="26">
        <v>18.04391</v>
      </c>
      <c r="S47" s="26">
        <v>25.661989999999999</v>
      </c>
      <c r="T47" s="26">
        <v>76.076160000000002</v>
      </c>
      <c r="U47" s="26">
        <v>49.710189999999997</v>
      </c>
      <c r="V47" s="26">
        <v>24.192440000000001</v>
      </c>
      <c r="W47" s="26">
        <v>19.350359999999998</v>
      </c>
      <c r="X47" s="26">
        <v>12.417299999999999</v>
      </c>
      <c r="Y47" s="26">
        <v>12.40404</v>
      </c>
      <c r="Z47" s="27">
        <v>20.60257</v>
      </c>
      <c r="AA47" s="8">
        <v>-46.665109999999999</v>
      </c>
      <c r="AB47" s="8">
        <v>35.614600000000003</v>
      </c>
      <c r="AC47" s="8">
        <v>82.279700000000005</v>
      </c>
      <c r="AD47" s="13">
        <f xml:space="preserve"> stats_ic_gdsc1_TCELLS_RIGHTJOIN_304[[#This Row],[AVG_IC50_LYMPH]]/stats_ic_gdsc1_TCELLS_RIGHTJOIN_304[[#This Row],[AVG_IC50_SOLIDTUMORS_y]]</f>
        <v>0.43284795642181484</v>
      </c>
      <c r="AE47" s="8">
        <v>-3.6230799999999999</v>
      </c>
      <c r="AF47" s="20">
        <v>1.221E-2</v>
      </c>
      <c r="AG47" s="1">
        <v>5.8793100000000003</v>
      </c>
      <c r="AH47" s="1">
        <v>13.618729999999999</v>
      </c>
      <c r="AI47" s="1">
        <v>41.801870000000001</v>
      </c>
      <c r="AJ47" s="1">
        <v>38.239190000000001</v>
      </c>
      <c r="AK47" s="1">
        <v>21.063400000000001</v>
      </c>
      <c r="AL47" s="1">
        <v>7.3521400000000003</v>
      </c>
      <c r="AN47" s="1">
        <v>91.612250000000003</v>
      </c>
      <c r="AO47"/>
      <c r="AP47"/>
      <c r="AQ47"/>
      <c r="AR47"/>
      <c r="AS47"/>
      <c r="AT47"/>
    </row>
    <row r="48" spans="1:46">
      <c r="A48" s="17" t="s">
        <v>22</v>
      </c>
      <c r="B48" s="6" t="s">
        <v>22</v>
      </c>
      <c r="C48" s="17" t="s">
        <v>394</v>
      </c>
      <c r="D48" s="8">
        <v>-45.250549999999997</v>
      </c>
      <c r="E48" s="8">
        <v>14.33722</v>
      </c>
      <c r="F48" s="8">
        <v>59.587769999999999</v>
      </c>
      <c r="G48" s="13">
        <f xml:space="preserve"> stats_ic_gdsc1_TCELLS_RIGHTJOIN_304[[#This Row],[AVG_IC50_LEUK]]/stats_ic_gdsc1_TCELLS_RIGHTJOIN_304[[#This Row],[AVG_IC50_SOLIDTUMORS_x]]</f>
        <v>0.24060675537950155</v>
      </c>
      <c r="H48" s="8">
        <v>-13.414149999999999</v>
      </c>
      <c r="I48" s="20">
        <v>0</v>
      </c>
      <c r="J48" s="26">
        <v>13.917260000000001</v>
      </c>
      <c r="K48" s="26">
        <v>16.597370000000002</v>
      </c>
      <c r="L48" s="26">
        <v>29.411069999999999</v>
      </c>
      <c r="N48" s="26">
        <v>5.2656499999999999</v>
      </c>
      <c r="O48" s="26">
        <v>31.20814</v>
      </c>
      <c r="P48" s="26">
        <v>17.678370000000001</v>
      </c>
      <c r="Q48" s="26">
        <v>4.9192</v>
      </c>
      <c r="R48" s="26">
        <v>6.9227299999999996</v>
      </c>
      <c r="S48" s="26">
        <v>46.668950000000002</v>
      </c>
      <c r="T48" s="26">
        <v>9.6354199999999999</v>
      </c>
      <c r="U48" s="26">
        <v>8.3444400000000005</v>
      </c>
      <c r="V48" s="26">
        <v>14.361660000000001</v>
      </c>
      <c r="W48" s="26">
        <v>7.9874999999999998</v>
      </c>
      <c r="X48" s="26">
        <v>7.2248200000000002</v>
      </c>
      <c r="Y48" s="26">
        <v>11.13402</v>
      </c>
      <c r="Z48" s="27">
        <v>5.58094</v>
      </c>
      <c r="AA48" s="8">
        <v>-30.2438</v>
      </c>
      <c r="AB48" s="8">
        <v>29.343969999999999</v>
      </c>
      <c r="AC48" s="8">
        <v>59.587769999999999</v>
      </c>
      <c r="AD48" s="13">
        <f xml:space="preserve"> stats_ic_gdsc1_TCELLS_RIGHTJOIN_304[[#This Row],[AVG_IC50_LYMPH]]/stats_ic_gdsc1_TCELLS_RIGHTJOIN_304[[#This Row],[AVG_IC50_SOLIDTUMORS_y]]</f>
        <v>0.49244954123975437</v>
      </c>
      <c r="AE48" s="8">
        <v>-2.9014000000000002</v>
      </c>
      <c r="AF48" s="20">
        <v>4.054E-2</v>
      </c>
      <c r="AG48" s="1">
        <v>6.8751899999999999</v>
      </c>
      <c r="AH48" s="1">
        <v>22.642849999999999</v>
      </c>
      <c r="AI48" s="1">
        <v>68.009609999999995</v>
      </c>
      <c r="AJ48" s="1">
        <v>30.70815</v>
      </c>
      <c r="AK48" s="1">
        <v>11.65367</v>
      </c>
      <c r="AL48" s="1">
        <v>13.705590000000001</v>
      </c>
      <c r="AO48"/>
      <c r="AP48"/>
      <c r="AQ48"/>
      <c r="AR48"/>
      <c r="AS48"/>
      <c r="AT48"/>
    </row>
    <row r="49" spans="1:46">
      <c r="A49" s="17" t="s">
        <v>155</v>
      </c>
      <c r="B49" s="6" t="s">
        <v>50</v>
      </c>
      <c r="C49" s="17" t="s">
        <v>156</v>
      </c>
      <c r="D49" s="8">
        <v>-115.88905</v>
      </c>
      <c r="E49" s="8">
        <v>10.45973</v>
      </c>
      <c r="F49" s="8">
        <v>126.34878999999999</v>
      </c>
      <c r="G49" s="13">
        <f xml:space="preserve"> stats_ic_gdsc1_TCELLS_RIGHTJOIN_304[[#This Row],[AVG_IC50_LEUK]]/stats_ic_gdsc1_TCELLS_RIGHTJOIN_304[[#This Row],[AVG_IC50_SOLIDTUMORS_x]]</f>
        <v>8.2784568020002419E-2</v>
      </c>
      <c r="H49" s="8">
        <v>-17.246839999999999</v>
      </c>
      <c r="I49" s="20">
        <v>0</v>
      </c>
      <c r="J49" s="26">
        <v>1.8953199999999999</v>
      </c>
      <c r="K49" s="26">
        <v>2.6358000000000001</v>
      </c>
      <c r="L49" s="26">
        <v>4.3955799999999998</v>
      </c>
      <c r="M49" s="26">
        <v>53.006790000000002</v>
      </c>
      <c r="N49" s="26">
        <v>4.2482899999999999</v>
      </c>
      <c r="O49" s="26">
        <v>1.7857799999999999</v>
      </c>
      <c r="P49" s="26">
        <v>1.0362899999999999</v>
      </c>
      <c r="R49" s="26">
        <v>1.53685</v>
      </c>
      <c r="S49" s="26">
        <v>4.1533699999999998</v>
      </c>
      <c r="T49" s="26">
        <v>1.00539</v>
      </c>
      <c r="V49" s="26">
        <v>15.09089</v>
      </c>
      <c r="W49" s="26">
        <v>2.3258100000000002</v>
      </c>
      <c r="X49" s="26">
        <v>35.823250000000002</v>
      </c>
      <c r="Y49" s="26">
        <v>10.25254</v>
      </c>
      <c r="Z49" s="27">
        <v>27.386600000000001</v>
      </c>
      <c r="AA49" s="8">
        <v>-78.162459999999996</v>
      </c>
      <c r="AB49" s="8">
        <v>48.186320000000002</v>
      </c>
      <c r="AC49" s="8">
        <v>126.34878999999999</v>
      </c>
      <c r="AD49" s="13">
        <f xml:space="preserve"> stats_ic_gdsc1_TCELLS_RIGHTJOIN_304[[#This Row],[AVG_IC50_LYMPH]]/stats_ic_gdsc1_TCELLS_RIGHTJOIN_304[[#This Row],[AVG_IC50_SOLIDTUMORS_y]]</f>
        <v>0.3813753974216928</v>
      </c>
      <c r="AE49" s="8">
        <v>-2.9802599999999999</v>
      </c>
      <c r="AF49" s="20">
        <v>2.2089999999999999E-2</v>
      </c>
      <c r="AG49" s="1">
        <v>0.77722000000000002</v>
      </c>
      <c r="AH49" s="1">
        <v>26.52814</v>
      </c>
      <c r="AI49" s="1">
        <v>0.90071999999999997</v>
      </c>
      <c r="AJ49" s="1">
        <v>3.98855</v>
      </c>
      <c r="AK49" s="1">
        <v>16.379650000000002</v>
      </c>
      <c r="AL49" s="1">
        <v>14.10313</v>
      </c>
      <c r="AM49" s="1">
        <v>88.976830000000007</v>
      </c>
      <c r="AN49" s="1">
        <v>186.42723000000001</v>
      </c>
      <c r="AO49"/>
      <c r="AP49"/>
      <c r="AQ49"/>
      <c r="AR49"/>
      <c r="AS49"/>
      <c r="AT49"/>
    </row>
    <row r="50" spans="1:46">
      <c r="A50" s="17" t="s">
        <v>1324</v>
      </c>
      <c r="B50" s="6" t="s">
        <v>50</v>
      </c>
      <c r="C50" s="17" t="s">
        <v>1325</v>
      </c>
      <c r="D50" s="8">
        <v>-2.5232100000000002</v>
      </c>
      <c r="E50" s="8">
        <v>2.8408199999999999</v>
      </c>
      <c r="F50" s="8">
        <v>5.3640299999999996</v>
      </c>
      <c r="G50" s="13">
        <f xml:space="preserve"> stats_ic_gdsc1_TCELLS_RIGHTJOIN_304[[#This Row],[AVG_IC50_LEUK]]/stats_ic_gdsc1_TCELLS_RIGHTJOIN_304[[#This Row],[AVG_IC50_SOLIDTUMORS_x]]</f>
        <v>0.52960553911890873</v>
      </c>
      <c r="H50" s="8">
        <v>-1.4560200000000001</v>
      </c>
      <c r="I50" s="20">
        <v>0.16205</v>
      </c>
      <c r="J50" s="26">
        <v>0.15062999999999999</v>
      </c>
      <c r="K50" s="26">
        <v>0.35564000000000001</v>
      </c>
      <c r="L50" s="26">
        <v>0.30014000000000002</v>
      </c>
      <c r="M50" s="26">
        <v>30.891870000000001</v>
      </c>
      <c r="N50" s="26">
        <v>0.73675000000000002</v>
      </c>
      <c r="O50" s="26">
        <v>1.02264</v>
      </c>
      <c r="P50" s="26">
        <v>0.15747</v>
      </c>
      <c r="Q50" s="26">
        <v>0.20516000000000001</v>
      </c>
      <c r="R50" s="26">
        <v>0.28549000000000002</v>
      </c>
      <c r="S50" s="26">
        <v>0.23047999999999999</v>
      </c>
      <c r="T50" s="26">
        <v>0.27434999999999998</v>
      </c>
      <c r="U50" s="26">
        <v>3.72397</v>
      </c>
      <c r="V50" s="26">
        <v>2.36442</v>
      </c>
      <c r="W50" s="26">
        <v>0.29504000000000002</v>
      </c>
      <c r="X50" s="26">
        <v>6.1998899999999999</v>
      </c>
      <c r="Y50" s="26">
        <v>2.8948100000000001</v>
      </c>
      <c r="Z50" s="27">
        <v>0.81752999999999998</v>
      </c>
      <c r="AA50" s="8">
        <v>-3.43208</v>
      </c>
      <c r="AB50" s="8">
        <v>1.9319500000000001</v>
      </c>
      <c r="AC50" s="8">
        <v>5.3640299999999996</v>
      </c>
      <c r="AD50" s="13">
        <f xml:space="preserve"> stats_ic_gdsc1_TCELLS_RIGHTJOIN_304[[#This Row],[AVG_IC50_LYMPH]]/stats_ic_gdsc1_TCELLS_RIGHTJOIN_304[[#This Row],[AVG_IC50_SOLIDTUMORS_y]]</f>
        <v>0.36016763515491157</v>
      </c>
      <c r="AE50" s="8">
        <v>-3.4977399999999998</v>
      </c>
      <c r="AF50" s="20">
        <v>1.0670000000000001E-2</v>
      </c>
      <c r="AG50" s="1">
        <v>0.22850000000000001</v>
      </c>
      <c r="AH50" s="1">
        <v>6.1602899999999998</v>
      </c>
      <c r="AI50" s="1">
        <v>0.20596999999999999</v>
      </c>
      <c r="AJ50" s="1">
        <v>2.3717299999999999</v>
      </c>
      <c r="AK50" s="1">
        <v>1.0534300000000001</v>
      </c>
      <c r="AL50" s="1">
        <v>1.5855900000000001</v>
      </c>
      <c r="AN50" s="1">
        <v>0.21471999999999999</v>
      </c>
      <c r="AO50"/>
      <c r="AP50"/>
      <c r="AQ50"/>
      <c r="AR50"/>
      <c r="AS50"/>
      <c r="AT50"/>
    </row>
    <row r="51" spans="1:46">
      <c r="A51" s="17" t="s">
        <v>600</v>
      </c>
      <c r="B51" s="6" t="s">
        <v>50</v>
      </c>
      <c r="C51" s="17" t="s">
        <v>601</v>
      </c>
      <c r="D51" s="8">
        <v>-19.278729999999999</v>
      </c>
      <c r="E51" s="8">
        <v>9.1116499999999991</v>
      </c>
      <c r="F51" s="8">
        <v>28.39038</v>
      </c>
      <c r="G51" s="13">
        <f xml:space="preserve"> stats_ic_gdsc1_TCELLS_RIGHTJOIN_304[[#This Row],[AVG_IC50_LEUK]]/stats_ic_gdsc1_TCELLS_RIGHTJOIN_304[[#This Row],[AVG_IC50_SOLIDTUMORS_x]]</f>
        <v>0.32094145974798505</v>
      </c>
      <c r="H51" s="8">
        <v>-8.9650999999999996</v>
      </c>
      <c r="I51" s="20">
        <v>0</v>
      </c>
      <c r="J51" s="26">
        <v>8.4747699999999995</v>
      </c>
      <c r="K51" s="26">
        <v>2.57904</v>
      </c>
      <c r="L51" s="26">
        <v>7.7318600000000002</v>
      </c>
      <c r="N51" s="26">
        <v>20.78734</v>
      </c>
      <c r="O51" s="26">
        <v>3.4910700000000001</v>
      </c>
      <c r="P51" s="26">
        <v>1.62324</v>
      </c>
      <c r="Q51" s="26">
        <v>2.0878100000000002</v>
      </c>
      <c r="R51" s="26">
        <v>19.838609999999999</v>
      </c>
      <c r="S51" s="26">
        <v>15.0237</v>
      </c>
      <c r="T51" s="26">
        <v>7.3305800000000003</v>
      </c>
      <c r="U51" s="26">
        <v>4.4898899999999999</v>
      </c>
      <c r="V51" s="26">
        <v>5.7264099999999996</v>
      </c>
      <c r="W51" s="26">
        <v>8.9006799999999995</v>
      </c>
      <c r="X51" s="26">
        <v>14.524240000000001</v>
      </c>
      <c r="Y51" s="26">
        <v>12.57278</v>
      </c>
      <c r="Z51" s="27">
        <v>14.88618</v>
      </c>
      <c r="AA51" s="8">
        <v>-21.760210000000001</v>
      </c>
      <c r="AB51" s="8">
        <v>6.6301699999999997</v>
      </c>
      <c r="AC51" s="8">
        <v>28.39038</v>
      </c>
      <c r="AD51" s="13">
        <f xml:space="preserve"> stats_ic_gdsc1_TCELLS_RIGHTJOIN_304[[#This Row],[AVG_IC50_LYMPH]]/stats_ic_gdsc1_TCELLS_RIGHTJOIN_304[[#This Row],[AVG_IC50_SOLIDTUMORS_y]]</f>
        <v>0.23353579628028928</v>
      </c>
      <c r="AE51" s="8">
        <v>-7.9621199999999996</v>
      </c>
      <c r="AF51" s="20">
        <v>1.0000000000000001E-5</v>
      </c>
      <c r="AG51" s="1">
        <v>4.8298100000000002</v>
      </c>
      <c r="AH51" s="1">
        <v>10.75009</v>
      </c>
      <c r="AI51" s="1">
        <v>1.07054</v>
      </c>
      <c r="AJ51" s="1">
        <v>3.00942</v>
      </c>
      <c r="AK51" s="1">
        <v>15.691000000000001</v>
      </c>
      <c r="AL51" s="1">
        <v>4.8867099999999999</v>
      </c>
      <c r="AN51" s="1">
        <v>4.3732899999999999</v>
      </c>
      <c r="AO51"/>
      <c r="AP51"/>
      <c r="AQ51"/>
      <c r="AR51"/>
      <c r="AS51"/>
      <c r="AT51"/>
    </row>
    <row r="52" spans="1:46">
      <c r="A52" s="17" t="s">
        <v>306</v>
      </c>
      <c r="B52" s="6" t="s">
        <v>67</v>
      </c>
      <c r="C52" s="17" t="s">
        <v>307</v>
      </c>
      <c r="D52" s="8">
        <v>-60.261429999999997</v>
      </c>
      <c r="E52" s="8">
        <v>14.00794</v>
      </c>
      <c r="F52" s="8">
        <v>74.269369999999995</v>
      </c>
      <c r="G52" s="13">
        <f xml:space="preserve"> stats_ic_gdsc1_TCELLS_RIGHTJOIN_304[[#This Row],[AVG_IC50_LEUK]]/stats_ic_gdsc1_TCELLS_RIGHTJOIN_304[[#This Row],[AVG_IC50_SOLIDTUMORS_x]]</f>
        <v>0.188609920886632</v>
      </c>
      <c r="H52" s="8">
        <v>-11.07977</v>
      </c>
      <c r="I52" s="20">
        <v>0</v>
      </c>
      <c r="L52" s="26">
        <v>9.7209900000000005</v>
      </c>
      <c r="O52" s="26">
        <v>5.8511499999999996</v>
      </c>
      <c r="T52" s="26">
        <v>10.44563</v>
      </c>
      <c r="U52" s="26">
        <v>9.6608499999999999</v>
      </c>
      <c r="X52" s="26">
        <v>35.866329999999998</v>
      </c>
      <c r="Y52" s="26">
        <v>12.502700000000001</v>
      </c>
      <c r="AA52" s="8">
        <v>-67.087940000000003</v>
      </c>
      <c r="AB52" s="8">
        <v>7.1814299999999998</v>
      </c>
      <c r="AC52" s="8">
        <v>74.269369999999995</v>
      </c>
      <c r="AD52" s="13">
        <f xml:space="preserve"> stats_ic_gdsc1_TCELLS_RIGHTJOIN_304[[#This Row],[AVG_IC50_LYMPH]]/stats_ic_gdsc1_TCELLS_RIGHTJOIN_304[[#This Row],[AVG_IC50_SOLIDTUMORS_y]]</f>
        <v>9.6694370774923766E-2</v>
      </c>
      <c r="AE52" s="8">
        <v>-19.908930000000002</v>
      </c>
      <c r="AF52" s="20">
        <v>0</v>
      </c>
      <c r="AG52" s="1"/>
      <c r="AH52" s="1"/>
      <c r="AI52" s="1"/>
      <c r="AJ52" s="1"/>
      <c r="AK52" s="1"/>
      <c r="AL52" s="1">
        <v>5.8934300000000004</v>
      </c>
      <c r="AN52" s="1">
        <v>8.4694299999999991</v>
      </c>
      <c r="AO52"/>
      <c r="AP52"/>
      <c r="AQ52"/>
      <c r="AR52"/>
      <c r="AS52"/>
      <c r="AT52"/>
    </row>
    <row r="53" spans="1:46">
      <c r="A53" s="17" t="s">
        <v>72</v>
      </c>
      <c r="B53" s="6" t="s">
        <v>67</v>
      </c>
      <c r="C53" s="17" t="s">
        <v>295</v>
      </c>
      <c r="D53" s="8">
        <v>-65.175979999999996</v>
      </c>
      <c r="E53" s="8">
        <v>71.194820000000007</v>
      </c>
      <c r="F53" s="8">
        <v>136.3708</v>
      </c>
      <c r="G53" s="13">
        <f xml:space="preserve"> stats_ic_gdsc1_TCELLS_RIGHTJOIN_304[[#This Row],[AVG_IC50_LEUK]]/stats_ic_gdsc1_TCELLS_RIGHTJOIN_304[[#This Row],[AVG_IC50_SOLIDTUMORS_x]]</f>
        <v>0.522067920698566</v>
      </c>
      <c r="H53" s="8">
        <v>-4.8725899999999998</v>
      </c>
      <c r="I53" s="20">
        <v>1.4999999999999999E-4</v>
      </c>
      <c r="J53" s="26">
        <v>26.246849999999998</v>
      </c>
      <c r="K53" s="26">
        <v>39.637830000000001</v>
      </c>
      <c r="L53" s="26">
        <v>23.155519999999999</v>
      </c>
      <c r="M53" s="26">
        <v>193.20464999999999</v>
      </c>
      <c r="N53" s="26">
        <v>106.02045</v>
      </c>
      <c r="O53" s="26">
        <v>77.354749999999996</v>
      </c>
      <c r="R53" s="26">
        <v>74.884429999999995</v>
      </c>
      <c r="S53" s="26">
        <v>75.558179999999993</v>
      </c>
      <c r="T53" s="26">
        <v>23.777529999999999</v>
      </c>
      <c r="V53" s="26">
        <v>53.213650000000001</v>
      </c>
      <c r="W53" s="26">
        <v>41.525550000000003</v>
      </c>
      <c r="X53" s="26">
        <v>133.94925000000001</v>
      </c>
      <c r="Y53" s="26">
        <v>127.45355000000001</v>
      </c>
      <c r="Z53" s="27">
        <v>38.545099999999998</v>
      </c>
      <c r="AA53" s="8">
        <v>-63.185209999999998</v>
      </c>
      <c r="AB53" s="8">
        <v>73.185590000000005</v>
      </c>
      <c r="AC53" s="8">
        <v>136.3708</v>
      </c>
      <c r="AD53" s="13">
        <f xml:space="preserve"> stats_ic_gdsc1_TCELLS_RIGHTJOIN_304[[#This Row],[AVG_IC50_LYMPH]]/stats_ic_gdsc1_TCELLS_RIGHTJOIN_304[[#This Row],[AVG_IC50_SOLIDTUMORS_y]]</f>
        <v>0.53666613380577077</v>
      </c>
      <c r="AE53" s="8">
        <v>-4.3390399999999998</v>
      </c>
      <c r="AF53" s="20">
        <v>3.5100000000000001E-3</v>
      </c>
      <c r="AG53" s="1">
        <v>33.394959999999998</v>
      </c>
      <c r="AH53" s="1">
        <v>117.99308000000001</v>
      </c>
      <c r="AI53" s="1">
        <v>45.196649999999998</v>
      </c>
      <c r="AJ53" s="1">
        <v>87.585899999999995</v>
      </c>
      <c r="AK53" s="1">
        <v>52.208170000000003</v>
      </c>
      <c r="AL53" s="1">
        <v>23.169899999999998</v>
      </c>
      <c r="AM53" s="1">
        <v>65.061109999999999</v>
      </c>
      <c r="AN53" s="1">
        <v>121.0843</v>
      </c>
      <c r="AO53"/>
      <c r="AP53"/>
      <c r="AQ53"/>
      <c r="AR53"/>
      <c r="AS53"/>
      <c r="AT53"/>
    </row>
    <row r="54" spans="1:46">
      <c r="A54" s="17" t="s">
        <v>72</v>
      </c>
      <c r="B54" s="6" t="s">
        <v>67</v>
      </c>
      <c r="C54" s="17" t="s">
        <v>583</v>
      </c>
      <c r="D54" s="8">
        <v>-20.78717</v>
      </c>
      <c r="E54" s="8">
        <v>1.9822599999999999</v>
      </c>
      <c r="F54" s="8">
        <v>22.76943</v>
      </c>
      <c r="G54" s="13">
        <f xml:space="preserve"> stats_ic_gdsc1_TCELLS_RIGHTJOIN_304[[#This Row],[AVG_IC50_LEUK]]/stats_ic_gdsc1_TCELLS_RIGHTJOIN_304[[#This Row],[AVG_IC50_SOLIDTUMORS_x]]</f>
        <v>8.7057954459114698E-2</v>
      </c>
      <c r="H54" s="8">
        <v>-10.949680000000001</v>
      </c>
      <c r="I54" s="20">
        <v>0</v>
      </c>
      <c r="J54" s="26">
        <v>0.28838999999999998</v>
      </c>
      <c r="K54" s="26">
        <v>0.28837000000000002</v>
      </c>
      <c r="L54" s="26">
        <v>0.61458000000000002</v>
      </c>
      <c r="M54" s="26">
        <v>13.946</v>
      </c>
      <c r="N54" s="26">
        <v>0.87509000000000003</v>
      </c>
      <c r="O54" s="26">
        <v>0.63822000000000001</v>
      </c>
      <c r="P54" s="26">
        <v>0.69550000000000001</v>
      </c>
      <c r="R54" s="26">
        <v>0.86507999999999996</v>
      </c>
      <c r="S54" s="26">
        <v>2.1154099999999998</v>
      </c>
      <c r="T54" s="26">
        <v>0.55864000000000003</v>
      </c>
      <c r="V54" s="26">
        <v>2.3999100000000002</v>
      </c>
      <c r="W54" s="26">
        <v>0.37723000000000001</v>
      </c>
      <c r="X54" s="26">
        <v>0.71362999999999999</v>
      </c>
      <c r="Y54" s="26">
        <v>4.4120499999999998</v>
      </c>
      <c r="Z54" s="27">
        <v>0.99570999999999998</v>
      </c>
      <c r="AA54" s="8">
        <v>-21.202970000000001</v>
      </c>
      <c r="AB54" s="8">
        <v>1.56647</v>
      </c>
      <c r="AC54" s="8">
        <v>22.76943</v>
      </c>
      <c r="AD54" s="13">
        <f xml:space="preserve"> stats_ic_gdsc1_TCELLS_RIGHTJOIN_304[[#This Row],[AVG_IC50_LYMPH]]/stats_ic_gdsc1_TCELLS_RIGHTJOIN_304[[#This Row],[AVG_IC50_SOLIDTUMORS_y]]</f>
        <v>6.8797066944583152E-2</v>
      </c>
      <c r="AE54" s="8">
        <v>-11.284420000000001</v>
      </c>
      <c r="AF54" s="20">
        <v>0</v>
      </c>
      <c r="AG54" s="1">
        <v>1.9323399999999999</v>
      </c>
      <c r="AH54" s="1">
        <v>5.2437300000000002</v>
      </c>
      <c r="AI54" s="1">
        <v>0.54368000000000005</v>
      </c>
      <c r="AJ54" s="1">
        <v>0.14327000000000001</v>
      </c>
      <c r="AK54" s="1">
        <v>0.42599999999999999</v>
      </c>
      <c r="AL54" s="1">
        <v>0.16483999999999999</v>
      </c>
      <c r="AM54" s="1">
        <v>0.49908000000000002</v>
      </c>
      <c r="AN54" s="1">
        <v>3.94468</v>
      </c>
      <c r="AO54"/>
      <c r="AP54"/>
      <c r="AQ54"/>
      <c r="AR54"/>
      <c r="AS54"/>
      <c r="AT54"/>
    </row>
    <row r="55" spans="1:46">
      <c r="A55" s="17" t="s">
        <v>615</v>
      </c>
      <c r="B55" s="6" t="s">
        <v>67</v>
      </c>
      <c r="C55" s="17" t="s">
        <v>616</v>
      </c>
      <c r="D55" s="8">
        <v>-19.199079999999999</v>
      </c>
      <c r="E55" s="8">
        <v>1.2928999999999999</v>
      </c>
      <c r="F55" s="8">
        <v>20.491980000000002</v>
      </c>
      <c r="G55" s="13">
        <f xml:space="preserve"> stats_ic_gdsc1_TCELLS_RIGHTJOIN_304[[#This Row],[AVG_IC50_LEUK]]/stats_ic_gdsc1_TCELLS_RIGHTJOIN_304[[#This Row],[AVG_IC50_SOLIDTUMORS_x]]</f>
        <v>6.3092975886175948E-2</v>
      </c>
      <c r="H55" s="8">
        <v>-11.24933</v>
      </c>
      <c r="I55" s="20">
        <v>0</v>
      </c>
      <c r="J55" s="26">
        <v>0.3846</v>
      </c>
      <c r="K55" s="26">
        <v>0.36488999999999999</v>
      </c>
      <c r="L55" s="26">
        <v>0.78917000000000004</v>
      </c>
      <c r="M55" s="26">
        <v>6.2157999999999998</v>
      </c>
      <c r="N55" s="26">
        <v>0.91644000000000003</v>
      </c>
      <c r="O55" s="26">
        <v>0.40288000000000002</v>
      </c>
      <c r="P55" s="26">
        <v>1.0212699999999999</v>
      </c>
      <c r="R55" s="26">
        <v>0.45263999999999999</v>
      </c>
      <c r="S55" s="26">
        <v>0.89485000000000003</v>
      </c>
      <c r="T55" s="26">
        <v>1.25963</v>
      </c>
      <c r="V55" s="26">
        <v>1.3604499999999999</v>
      </c>
      <c r="W55" s="26">
        <v>1.7657499999999999</v>
      </c>
      <c r="X55" s="26">
        <v>0.67403000000000002</v>
      </c>
      <c r="Y55" s="26">
        <v>2.605</v>
      </c>
      <c r="Z55" s="27">
        <v>0.68052999999999997</v>
      </c>
      <c r="AA55" s="8">
        <v>-19.715820000000001</v>
      </c>
      <c r="AB55" s="8">
        <v>0.77615999999999996</v>
      </c>
      <c r="AC55" s="8">
        <v>20.491980000000002</v>
      </c>
      <c r="AD55" s="13">
        <f xml:space="preserve"> stats_ic_gdsc1_TCELLS_RIGHTJOIN_304[[#This Row],[AVG_IC50_LYMPH]]/stats_ic_gdsc1_TCELLS_RIGHTJOIN_304[[#This Row],[AVG_IC50_SOLIDTUMORS_y]]</f>
        <v>3.7876281354949588E-2</v>
      </c>
      <c r="AE55" s="8">
        <v>-11.77187</v>
      </c>
      <c r="AF55" s="20">
        <v>0</v>
      </c>
      <c r="AG55" s="1">
        <v>0.89842999999999995</v>
      </c>
      <c r="AH55" s="1">
        <v>1.1326400000000001</v>
      </c>
      <c r="AI55" s="1">
        <v>0.92730999999999997</v>
      </c>
      <c r="AJ55" s="1">
        <v>0.31136000000000003</v>
      </c>
      <c r="AK55" s="1">
        <v>1.28024</v>
      </c>
      <c r="AL55" s="1">
        <v>0.30234</v>
      </c>
      <c r="AM55" s="1">
        <v>0.87573999999999996</v>
      </c>
      <c r="AN55" s="1">
        <v>0.60350000000000004</v>
      </c>
      <c r="AO55"/>
      <c r="AP55"/>
      <c r="AQ55"/>
      <c r="AR55"/>
      <c r="AS55"/>
      <c r="AT55"/>
    </row>
    <row r="56" spans="1:46">
      <c r="A56" s="17" t="s">
        <v>277</v>
      </c>
      <c r="B56" s="6" t="s">
        <v>19</v>
      </c>
      <c r="C56" s="17" t="s">
        <v>278</v>
      </c>
      <c r="D56" s="8">
        <v>-73.239750000000001</v>
      </c>
      <c r="E56" s="8">
        <v>98.289299999999997</v>
      </c>
      <c r="F56" s="8">
        <v>171.52905000000001</v>
      </c>
      <c r="G56" s="13">
        <f xml:space="preserve"> stats_ic_gdsc1_TCELLS_RIGHTJOIN_304[[#This Row],[AVG_IC50_LEUK]]/stats_ic_gdsc1_TCELLS_RIGHTJOIN_304[[#This Row],[AVG_IC50_SOLIDTUMORS_x]]</f>
        <v>0.57301838959639773</v>
      </c>
      <c r="H56" s="8">
        <v>-5.0659900000000002</v>
      </c>
      <c r="I56" s="20">
        <v>5.0000000000000002E-5</v>
      </c>
      <c r="J56" s="26">
        <v>54.062240000000003</v>
      </c>
      <c r="K56" s="26">
        <v>88.241640000000004</v>
      </c>
      <c r="L56" s="26">
        <v>99.828530000000001</v>
      </c>
      <c r="M56" s="26">
        <v>210.41293999999999</v>
      </c>
      <c r="N56" s="26">
        <v>47.138829999999999</v>
      </c>
      <c r="O56" s="26">
        <v>80.502719999999997</v>
      </c>
      <c r="P56" s="26">
        <v>111.83996999999999</v>
      </c>
      <c r="R56" s="26">
        <v>142.56129000000001</v>
      </c>
      <c r="S56" s="26">
        <v>117.77158</v>
      </c>
      <c r="T56" s="26">
        <v>152.37933000000001</v>
      </c>
      <c r="U56" s="26">
        <v>33.824179999999998</v>
      </c>
      <c r="V56" s="26">
        <v>51.712009999999999</v>
      </c>
      <c r="W56" s="26">
        <v>60.015149999999998</v>
      </c>
      <c r="X56" s="26">
        <v>200.98473999999999</v>
      </c>
      <c r="Y56" s="26">
        <v>7.6850399999999999</v>
      </c>
      <c r="Z56" s="27">
        <v>122.22774</v>
      </c>
      <c r="AA56" s="8">
        <v>-71.910380000000004</v>
      </c>
      <c r="AB56" s="8">
        <v>99.618669999999995</v>
      </c>
      <c r="AC56" s="8">
        <v>171.52905000000001</v>
      </c>
      <c r="AD56" s="13">
        <f xml:space="preserve"> stats_ic_gdsc1_TCELLS_RIGHTJOIN_304[[#This Row],[AVG_IC50_LYMPH]]/stats_ic_gdsc1_TCELLS_RIGHTJOIN_304[[#This Row],[AVG_IC50_SOLIDTUMORS_y]]</f>
        <v>0.58076850539310976</v>
      </c>
      <c r="AE56" s="8">
        <v>-4.0955399999999997</v>
      </c>
      <c r="AF56" s="20">
        <v>4.4900000000000001E-3</v>
      </c>
      <c r="AG56" s="1">
        <v>89.730159999999998</v>
      </c>
      <c r="AH56" s="1">
        <v>165.66256999999999</v>
      </c>
      <c r="AI56" s="1">
        <v>47.646830000000001</v>
      </c>
      <c r="AJ56" s="1">
        <v>123.41701999999999</v>
      </c>
      <c r="AK56" s="1">
        <v>129.37071</v>
      </c>
      <c r="AL56" s="1">
        <v>65.969399999999993</v>
      </c>
      <c r="AM56" s="1">
        <v>111.77188</v>
      </c>
      <c r="AN56" s="1">
        <v>53.492319999999999</v>
      </c>
      <c r="AO56"/>
      <c r="AP56"/>
      <c r="AQ56"/>
      <c r="AR56"/>
      <c r="AS56"/>
      <c r="AT56"/>
    </row>
    <row r="57" spans="1:46">
      <c r="A57" s="17" t="s">
        <v>18</v>
      </c>
      <c r="B57" s="6" t="s">
        <v>19</v>
      </c>
      <c r="C57" s="17" t="s">
        <v>20</v>
      </c>
      <c r="D57" s="8">
        <v>-8999.9259399999992</v>
      </c>
      <c r="E57" s="8">
        <v>945.61478999999997</v>
      </c>
      <c r="F57" s="8">
        <v>9945.5407200000009</v>
      </c>
      <c r="G57" s="13">
        <f xml:space="preserve"> stats_ic_gdsc1_TCELLS_RIGHTJOIN_304[[#This Row],[AVG_IC50_LEUK]]/stats_ic_gdsc1_TCELLS_RIGHTJOIN_304[[#This Row],[AVG_IC50_SOLIDTUMORS_x]]</f>
        <v>9.5079273879841886E-2</v>
      </c>
      <c r="H57" s="8">
        <v>-9.9823199999999996</v>
      </c>
      <c r="I57" s="20">
        <v>0</v>
      </c>
      <c r="J57" s="26">
        <v>275.41113000000001</v>
      </c>
      <c r="K57" s="26">
        <v>382.29286999999999</v>
      </c>
      <c r="L57" s="26">
        <v>153.23076</v>
      </c>
      <c r="M57" s="26">
        <v>2060.79477</v>
      </c>
      <c r="N57" s="26">
        <v>141.97756000000001</v>
      </c>
      <c r="O57" s="26">
        <v>169.9418</v>
      </c>
      <c r="P57" s="26">
        <v>9000.3523000000005</v>
      </c>
      <c r="R57" s="26">
        <v>314.62925999999999</v>
      </c>
      <c r="S57" s="26">
        <v>332.15807999999998</v>
      </c>
      <c r="T57" s="26">
        <v>776.85910000000001</v>
      </c>
      <c r="V57" s="26">
        <v>470.68966999999998</v>
      </c>
      <c r="W57" s="26">
        <v>283.35937999999999</v>
      </c>
      <c r="X57" s="26">
        <v>220.12576000000001</v>
      </c>
      <c r="Y57" s="26">
        <v>319.01783</v>
      </c>
      <c r="Z57" s="27">
        <v>167.73444000000001</v>
      </c>
      <c r="AA57" s="8">
        <v>-5858.8891400000002</v>
      </c>
      <c r="AB57" s="8">
        <v>4086.6515800000002</v>
      </c>
      <c r="AC57" s="8">
        <v>9945.5407200000009</v>
      </c>
      <c r="AD57" s="13">
        <f xml:space="preserve"> stats_ic_gdsc1_TCELLS_RIGHTJOIN_304[[#This Row],[AVG_IC50_LYMPH]]/stats_ic_gdsc1_TCELLS_RIGHTJOIN_304[[#This Row],[AVG_IC50_SOLIDTUMORS_y]]</f>
        <v>0.41090290563910131</v>
      </c>
      <c r="AE57" s="8">
        <v>-1.66896</v>
      </c>
      <c r="AF57" s="20">
        <v>0.14213999999999999</v>
      </c>
      <c r="AG57" s="1">
        <v>61.261890000000001</v>
      </c>
      <c r="AH57" s="1">
        <v>1790.4208799999999</v>
      </c>
      <c r="AI57" s="1">
        <v>174.75953999999999</v>
      </c>
      <c r="AJ57" s="1">
        <v>614.42016000000001</v>
      </c>
      <c r="AK57" s="1">
        <v>686.70995000000005</v>
      </c>
      <c r="AL57" s="1">
        <v>263.15337</v>
      </c>
      <c r="AM57" s="1">
        <v>404.53651000000002</v>
      </c>
      <c r="AN57" s="1">
        <v>24672.56064</v>
      </c>
      <c r="AO57"/>
      <c r="AP57"/>
      <c r="AQ57"/>
      <c r="AR57"/>
      <c r="AS57"/>
      <c r="AT57"/>
    </row>
    <row r="58" spans="1:46">
      <c r="A58" s="17" t="s">
        <v>206</v>
      </c>
      <c r="B58" s="6" t="s">
        <v>67</v>
      </c>
      <c r="C58" s="17" t="s">
        <v>207</v>
      </c>
      <c r="D58" s="8">
        <v>-108.79627000000001</v>
      </c>
      <c r="E58" s="8">
        <v>35.751609999999999</v>
      </c>
      <c r="F58" s="8">
        <v>144.54786999999999</v>
      </c>
      <c r="G58" s="13">
        <f xml:space="preserve"> stats_ic_gdsc1_TCELLS_RIGHTJOIN_304[[#This Row],[AVG_IC50_LEUK]]/stats_ic_gdsc1_TCELLS_RIGHTJOIN_304[[#This Row],[AVG_IC50_SOLIDTUMORS_x]]</f>
        <v>0.24733404926686225</v>
      </c>
      <c r="H58" s="8">
        <v>-11.156040000000001</v>
      </c>
      <c r="I58" s="20">
        <v>0</v>
      </c>
      <c r="J58" s="26">
        <v>12.781639999999999</v>
      </c>
      <c r="K58" s="26">
        <v>23.3689</v>
      </c>
      <c r="L58" s="26">
        <v>11.616680000000001</v>
      </c>
      <c r="M58" s="26">
        <v>162.34424000000001</v>
      </c>
      <c r="N58" s="26">
        <v>40.451390000000004</v>
      </c>
      <c r="O58" s="26">
        <v>11.37011</v>
      </c>
      <c r="P58" s="26">
        <v>23.452190000000002</v>
      </c>
      <c r="R58" s="26">
        <v>13.929959999999999</v>
      </c>
      <c r="S58" s="26">
        <v>48.907559999999997</v>
      </c>
      <c r="T58" s="26">
        <v>18.763339999999999</v>
      </c>
      <c r="V58" s="26">
        <v>24.55312</v>
      </c>
      <c r="W58" s="26">
        <v>45.78745</v>
      </c>
      <c r="X58" s="26">
        <v>45.627699999999997</v>
      </c>
      <c r="Y58" s="26">
        <v>45.729239999999997</v>
      </c>
      <c r="Z58" s="27">
        <v>23.950060000000001</v>
      </c>
      <c r="AA58" s="8">
        <v>-130.41601</v>
      </c>
      <c r="AB58" s="8">
        <v>14.13186</v>
      </c>
      <c r="AC58" s="8">
        <v>144.54786999999999</v>
      </c>
      <c r="AD58" s="13">
        <f xml:space="preserve"> stats_ic_gdsc1_TCELLS_RIGHTJOIN_304[[#This Row],[AVG_IC50_LYMPH]]/stats_ic_gdsc1_TCELLS_RIGHTJOIN_304[[#This Row],[AVG_IC50_SOLIDTUMORS_y]]</f>
        <v>9.7765951168979529E-2</v>
      </c>
      <c r="AE58" s="8">
        <v>-19.019539999999999</v>
      </c>
      <c r="AF58" s="20">
        <v>0</v>
      </c>
      <c r="AG58" s="1">
        <v>19.392119999999998</v>
      </c>
      <c r="AH58" s="1">
        <v>22.152049999999999</v>
      </c>
      <c r="AI58" s="1">
        <v>45.78539</v>
      </c>
      <c r="AJ58" s="1">
        <v>2.3447499999999999</v>
      </c>
      <c r="AK58" s="1">
        <v>6.3676300000000001</v>
      </c>
      <c r="AL58" s="1">
        <v>2.3050999999999999</v>
      </c>
      <c r="AM58" s="1">
        <v>7.7605199999999996</v>
      </c>
      <c r="AN58" s="1">
        <v>12.20763</v>
      </c>
      <c r="AO58"/>
      <c r="AP58"/>
      <c r="AQ58"/>
      <c r="AR58"/>
      <c r="AS58"/>
      <c r="AT58"/>
    </row>
    <row r="59" spans="1:46">
      <c r="A59" s="17" t="s">
        <v>22</v>
      </c>
      <c r="B59" s="6" t="s">
        <v>22</v>
      </c>
      <c r="C59" s="17" t="s">
        <v>1476</v>
      </c>
      <c r="D59" s="8">
        <v>-0.68586999999999998</v>
      </c>
      <c r="E59" s="8">
        <v>0.18693000000000001</v>
      </c>
      <c r="F59" s="8">
        <v>0.87280000000000002</v>
      </c>
      <c r="G59" s="13">
        <f xml:space="preserve"> stats_ic_gdsc1_TCELLS_RIGHTJOIN_304[[#This Row],[AVG_IC50_LEUK]]/stats_ic_gdsc1_TCELLS_RIGHTJOIN_304[[#This Row],[AVG_IC50_SOLIDTUMORS_x]]</f>
        <v>0.21417277726856096</v>
      </c>
      <c r="H59" s="8">
        <v>-5.1615500000000001</v>
      </c>
      <c r="I59" s="20">
        <v>0</v>
      </c>
      <c r="J59" s="26">
        <v>9.3259999999999996E-2</v>
      </c>
      <c r="K59" s="26">
        <v>0.13063</v>
      </c>
      <c r="L59" s="26">
        <v>0.19924</v>
      </c>
      <c r="M59" s="26">
        <v>0.69633999999999996</v>
      </c>
      <c r="N59" s="26">
        <v>0.18622</v>
      </c>
      <c r="O59" s="26">
        <v>0.15351999999999999</v>
      </c>
      <c r="P59" s="26">
        <v>4.9399999999999999E-2</v>
      </c>
      <c r="R59" s="26">
        <v>0.17394999999999999</v>
      </c>
      <c r="S59" s="26">
        <v>0.16547000000000001</v>
      </c>
      <c r="T59" s="26">
        <v>0.10212</v>
      </c>
      <c r="U59" s="26">
        <v>0.23605000000000001</v>
      </c>
      <c r="V59" s="26">
        <v>0.10416</v>
      </c>
      <c r="W59" s="26">
        <v>0.1066</v>
      </c>
      <c r="X59" s="26">
        <v>0.12454999999999999</v>
      </c>
      <c r="Y59" s="26">
        <v>0.32412000000000002</v>
      </c>
      <c r="Z59" s="27">
        <v>0.16431000000000001</v>
      </c>
      <c r="AA59" s="8">
        <v>-0.77403</v>
      </c>
      <c r="AB59" s="8">
        <v>9.8760000000000001E-2</v>
      </c>
      <c r="AC59" s="8">
        <v>0.87280000000000002</v>
      </c>
      <c r="AD59" s="13">
        <f xml:space="preserve"> stats_ic_gdsc1_TCELLS_RIGHTJOIN_304[[#This Row],[AVG_IC50_LYMPH]]/stats_ic_gdsc1_TCELLS_RIGHTJOIN_304[[#This Row],[AVG_IC50_SOLIDTUMORS_y]]</f>
        <v>0.11315307057745187</v>
      </c>
      <c r="AE59" s="8">
        <v>-5.9665100000000004</v>
      </c>
      <c r="AF59" s="20">
        <v>0</v>
      </c>
      <c r="AG59" s="1">
        <v>0.16783000000000001</v>
      </c>
      <c r="AH59" s="1">
        <v>0.10444000000000001</v>
      </c>
      <c r="AI59" s="1">
        <v>0.10645</v>
      </c>
      <c r="AJ59" s="1">
        <v>5.525E-2</v>
      </c>
      <c r="AK59" s="1">
        <v>7.2069999999999995E-2</v>
      </c>
      <c r="AL59" s="1">
        <v>3.0329999999999999E-2</v>
      </c>
      <c r="AM59" s="1">
        <v>0.19555</v>
      </c>
      <c r="AN59" s="1">
        <v>0.12723999999999999</v>
      </c>
      <c r="AO59"/>
      <c r="AP59"/>
      <c r="AQ59"/>
      <c r="AR59"/>
      <c r="AS59"/>
      <c r="AT59"/>
    </row>
    <row r="60" spans="1:46">
      <c r="A60" s="17" t="s">
        <v>627</v>
      </c>
      <c r="B60" s="6" t="s">
        <v>114</v>
      </c>
      <c r="C60" s="17" t="s">
        <v>628</v>
      </c>
      <c r="D60" s="8">
        <v>-15.038449999999999</v>
      </c>
      <c r="E60" s="8">
        <v>27.81758</v>
      </c>
      <c r="F60" s="8">
        <v>42.856020000000001</v>
      </c>
      <c r="G60" s="13">
        <f xml:space="preserve"> stats_ic_gdsc1_TCELLS_RIGHTJOIN_304[[#This Row],[AVG_IC50_LEUK]]/stats_ic_gdsc1_TCELLS_RIGHTJOIN_304[[#This Row],[AVG_IC50_SOLIDTUMORS_x]]</f>
        <v>0.64909387292613729</v>
      </c>
      <c r="H60" s="8">
        <v>-4.9992000000000001</v>
      </c>
      <c r="I60" s="20">
        <v>3.0000000000000001E-5</v>
      </c>
      <c r="J60" s="26">
        <v>25.951540000000001</v>
      </c>
      <c r="K60" s="26">
        <v>30.18225</v>
      </c>
      <c r="L60" s="26">
        <v>32.986420000000003</v>
      </c>
      <c r="N60" s="26">
        <v>24.972049999999999</v>
      </c>
      <c r="O60" s="26">
        <v>21.785419999999998</v>
      </c>
      <c r="P60" s="26">
        <v>20.05397</v>
      </c>
      <c r="Q60" s="26">
        <v>11.71564</v>
      </c>
      <c r="R60" s="26">
        <v>32.042140000000003</v>
      </c>
      <c r="S60" s="26">
        <v>43.532159999999998</v>
      </c>
      <c r="T60" s="26">
        <v>38.624929999999999</v>
      </c>
      <c r="U60" s="26">
        <v>29.454740000000001</v>
      </c>
      <c r="V60" s="26">
        <v>14.306369999999999</v>
      </c>
      <c r="W60" s="26">
        <v>17.050350000000002</v>
      </c>
      <c r="X60" s="26">
        <v>22.0932</v>
      </c>
      <c r="Y60" s="26">
        <v>53.432600000000001</v>
      </c>
      <c r="Z60" s="27">
        <v>19.948360000000001</v>
      </c>
      <c r="AA60" s="8">
        <v>-28.471689999999999</v>
      </c>
      <c r="AB60" s="8">
        <v>14.38433</v>
      </c>
      <c r="AC60" s="8">
        <v>42.856020000000001</v>
      </c>
      <c r="AD60" s="13">
        <f xml:space="preserve"> stats_ic_gdsc1_TCELLS_RIGHTJOIN_304[[#This Row],[AVG_IC50_LYMPH]]/stats_ic_gdsc1_TCELLS_RIGHTJOIN_304[[#This Row],[AVG_IC50_SOLIDTUMORS_y]]</f>
        <v>0.33564316051747223</v>
      </c>
      <c r="AE60" s="8">
        <v>-8.8232199999999992</v>
      </c>
      <c r="AF60" s="20">
        <v>2.0000000000000002E-5</v>
      </c>
      <c r="AG60" s="1">
        <v>34.766629999999999</v>
      </c>
      <c r="AH60" s="1">
        <v>16.987960000000001</v>
      </c>
      <c r="AI60" s="1">
        <v>24.127659999999999</v>
      </c>
      <c r="AJ60" s="1">
        <v>6.4925600000000001</v>
      </c>
      <c r="AK60" s="1">
        <v>12.882720000000001</v>
      </c>
      <c r="AL60" s="1">
        <v>6.6687099999999999</v>
      </c>
      <c r="AN60" s="1">
        <v>19.146370000000001</v>
      </c>
      <c r="AO60"/>
      <c r="AP60"/>
      <c r="AQ60"/>
      <c r="AR60"/>
      <c r="AS60"/>
      <c r="AT60"/>
    </row>
    <row r="61" spans="1:46">
      <c r="A61" s="17" t="s">
        <v>688</v>
      </c>
      <c r="B61" s="6" t="s">
        <v>114</v>
      </c>
      <c r="C61" s="17" t="s">
        <v>689</v>
      </c>
      <c r="D61" s="8">
        <v>-16.554929999999999</v>
      </c>
      <c r="E61" s="8">
        <v>0.33479999999999999</v>
      </c>
      <c r="F61" s="8">
        <v>16.88973</v>
      </c>
      <c r="G61" s="13">
        <f xml:space="preserve"> stats_ic_gdsc1_TCELLS_RIGHTJOIN_304[[#This Row],[AVG_IC50_LEUK]]/stats_ic_gdsc1_TCELLS_RIGHTJOIN_304[[#This Row],[AVG_IC50_SOLIDTUMORS_x]]</f>
        <v>1.9822696988051319E-2</v>
      </c>
      <c r="H61" s="8">
        <v>-10.507770000000001</v>
      </c>
      <c r="I61" s="20">
        <v>0</v>
      </c>
      <c r="J61" s="26">
        <v>0.10523</v>
      </c>
      <c r="K61" s="26">
        <v>2.087E-2</v>
      </c>
      <c r="L61" s="26">
        <v>0.10441</v>
      </c>
      <c r="M61" s="26">
        <v>2.7935099999999999</v>
      </c>
      <c r="N61" s="26">
        <v>0.24045</v>
      </c>
      <c r="O61" s="26">
        <v>0.12725</v>
      </c>
      <c r="P61" s="26">
        <v>0.44713999999999998</v>
      </c>
      <c r="R61" s="26">
        <v>0.13847999999999999</v>
      </c>
      <c r="S61" s="26">
        <v>0.21079999999999999</v>
      </c>
      <c r="T61" s="26">
        <v>0.10728</v>
      </c>
      <c r="V61" s="26">
        <v>0.23935000000000001</v>
      </c>
      <c r="W61" s="26">
        <v>0.29061999999999999</v>
      </c>
      <c r="X61" s="26">
        <v>0.10662000000000001</v>
      </c>
      <c r="Y61" s="26">
        <v>0.21113999999999999</v>
      </c>
      <c r="Z61" s="27">
        <v>0.11645</v>
      </c>
      <c r="AA61" s="8">
        <v>-16.605830000000001</v>
      </c>
      <c r="AB61" s="8">
        <v>0.28389999999999999</v>
      </c>
      <c r="AC61" s="8">
        <v>16.88973</v>
      </c>
      <c r="AD61" s="13">
        <f xml:space="preserve"> stats_ic_gdsc1_TCELLS_RIGHTJOIN_304[[#This Row],[AVG_IC50_LYMPH]]/stats_ic_gdsc1_TCELLS_RIGHTJOIN_304[[#This Row],[AVG_IC50_SOLIDTUMORS_y]]</f>
        <v>1.6809031287060242E-2</v>
      </c>
      <c r="AE61" s="8">
        <v>-10.556150000000001</v>
      </c>
      <c r="AF61" s="20">
        <v>0</v>
      </c>
      <c r="AG61" s="1">
        <v>9.7159999999999996E-2</v>
      </c>
      <c r="AH61" s="1">
        <v>0.14902000000000001</v>
      </c>
      <c r="AI61" s="1">
        <v>9.9419999999999994E-2</v>
      </c>
      <c r="AJ61" s="1">
        <v>4.9759999999999999E-2</v>
      </c>
      <c r="AK61" s="1">
        <v>0.18829000000000001</v>
      </c>
      <c r="AL61" s="1">
        <v>0.13388</v>
      </c>
      <c r="AM61" s="1">
        <v>0.24757999999999999</v>
      </c>
      <c r="AN61" s="1">
        <v>1.1193900000000001</v>
      </c>
      <c r="AO61"/>
      <c r="AP61"/>
      <c r="AQ61"/>
      <c r="AR61"/>
      <c r="AS61"/>
      <c r="AT61"/>
    </row>
    <row r="62" spans="1:46">
      <c r="A62" s="17" t="s">
        <v>1523</v>
      </c>
      <c r="B62" s="6" t="s">
        <v>114</v>
      </c>
      <c r="C62" s="17" t="s">
        <v>1524</v>
      </c>
      <c r="D62" s="8">
        <v>-0.17491999999999999</v>
      </c>
      <c r="E62" s="8">
        <v>0.25273000000000001</v>
      </c>
      <c r="F62" s="8">
        <v>0.42764000000000002</v>
      </c>
      <c r="G62" s="13">
        <f xml:space="preserve"> stats_ic_gdsc1_TCELLS_RIGHTJOIN_304[[#This Row],[AVG_IC50_LEUK]]/stats_ic_gdsc1_TCELLS_RIGHTJOIN_304[[#This Row],[AVG_IC50_SOLIDTUMORS_x]]</f>
        <v>0.59098774670283416</v>
      </c>
      <c r="H62" s="8">
        <v>-0.9002</v>
      </c>
      <c r="I62" s="20">
        <v>0.38108999999999998</v>
      </c>
      <c r="J62" s="26">
        <v>6.1069999999999999E-2</v>
      </c>
      <c r="K62" s="26">
        <v>7.1629999999999999E-2</v>
      </c>
      <c r="L62" s="26">
        <v>8.0119999999999997E-2</v>
      </c>
      <c r="M62" s="26">
        <v>9.4369999999999996E-2</v>
      </c>
      <c r="O62" s="26">
        <v>7.5410000000000005E-2</v>
      </c>
      <c r="R62" s="26">
        <v>9.3119999999999994E-2</v>
      </c>
      <c r="S62" s="26">
        <v>2.6366399999999999</v>
      </c>
      <c r="T62" s="26">
        <v>3.2870000000000003E-2</v>
      </c>
      <c r="V62" s="26">
        <v>5.867E-2</v>
      </c>
      <c r="W62" s="26">
        <v>4.6960000000000002E-2</v>
      </c>
      <c r="X62" s="26">
        <v>4.3290000000000002E-2</v>
      </c>
      <c r="Y62" s="26">
        <v>9.4359999999999999E-2</v>
      </c>
      <c r="Z62" s="27">
        <v>3.7569999999999999E-2</v>
      </c>
      <c r="AA62" s="8">
        <v>-0.37958999999999998</v>
      </c>
      <c r="AB62" s="8">
        <v>4.8050000000000002E-2</v>
      </c>
      <c r="AC62" s="8">
        <v>0.42764000000000002</v>
      </c>
      <c r="AD62" s="13">
        <f xml:space="preserve"> stats_ic_gdsc1_TCELLS_RIGHTJOIN_304[[#This Row],[AVG_IC50_LYMPH]]/stats_ic_gdsc1_TCELLS_RIGHTJOIN_304[[#This Row],[AVG_IC50_SOLIDTUMORS_y]]</f>
        <v>0.11236086427836497</v>
      </c>
      <c r="AE62" s="8">
        <v>-5.8259299999999996</v>
      </c>
      <c r="AF62" s="20">
        <v>0</v>
      </c>
      <c r="AG62" s="1">
        <v>0.11206000000000001</v>
      </c>
      <c r="AH62" s="1">
        <v>2.5389999999999999E-2</v>
      </c>
      <c r="AI62" s="1">
        <v>8.8459999999999997E-2</v>
      </c>
      <c r="AJ62" s="1">
        <v>1.4500000000000001E-2</v>
      </c>
      <c r="AK62" s="1">
        <v>2.3609999999999999E-2</v>
      </c>
      <c r="AL62" s="1">
        <v>2.265E-2</v>
      </c>
      <c r="AM62" s="1">
        <v>8.0839999999999995E-2</v>
      </c>
      <c r="AN62" s="1">
        <v>8.0930000000000002E-2</v>
      </c>
      <c r="AO62"/>
      <c r="AP62"/>
      <c r="AQ62"/>
      <c r="AR62"/>
      <c r="AS62"/>
      <c r="AT62"/>
    </row>
    <row r="63" spans="1:46">
      <c r="A63" s="17" t="s">
        <v>352</v>
      </c>
      <c r="B63" s="6" t="s">
        <v>114</v>
      </c>
      <c r="C63" s="17" t="s">
        <v>353</v>
      </c>
      <c r="D63" s="8">
        <v>-53.64396</v>
      </c>
      <c r="E63" s="8">
        <v>1.73508</v>
      </c>
      <c r="F63" s="8">
        <v>55.379040000000003</v>
      </c>
      <c r="G63" s="13">
        <f xml:space="preserve"> stats_ic_gdsc1_TCELLS_RIGHTJOIN_304[[#This Row],[AVG_IC50_LEUK]]/stats_ic_gdsc1_TCELLS_RIGHTJOIN_304[[#This Row],[AVG_IC50_SOLIDTUMORS_x]]</f>
        <v>3.1330987319390151E-2</v>
      </c>
      <c r="H63" s="8">
        <v>-17.40025</v>
      </c>
      <c r="I63" s="20">
        <v>0</v>
      </c>
      <c r="J63" s="26">
        <v>0.48037000000000002</v>
      </c>
      <c r="K63" s="26">
        <v>0.60918000000000005</v>
      </c>
      <c r="L63" s="26">
        <v>1.7146399999999999</v>
      </c>
      <c r="M63" s="26">
        <v>11.638820000000001</v>
      </c>
      <c r="N63" s="26">
        <v>1.2542800000000001</v>
      </c>
      <c r="O63" s="26">
        <v>0.42465000000000003</v>
      </c>
      <c r="P63" s="26">
        <v>0.23827000000000001</v>
      </c>
      <c r="R63" s="26">
        <v>0.93788000000000005</v>
      </c>
      <c r="S63" s="26">
        <v>0.58340999999999998</v>
      </c>
      <c r="T63" s="26">
        <v>0.32654</v>
      </c>
      <c r="V63" s="26">
        <v>1.5766199999999999</v>
      </c>
      <c r="W63" s="26">
        <v>0.59711999999999998</v>
      </c>
      <c r="X63" s="26">
        <v>2.7099000000000002</v>
      </c>
      <c r="Y63" s="26">
        <v>1.7998799999999999</v>
      </c>
      <c r="Z63" s="27">
        <v>0.64576</v>
      </c>
      <c r="AA63" s="8">
        <v>-55.054009999999998</v>
      </c>
      <c r="AB63" s="8">
        <v>0.32502999999999999</v>
      </c>
      <c r="AC63" s="8">
        <v>55.379040000000003</v>
      </c>
      <c r="AD63" s="13">
        <f xml:space="preserve"> stats_ic_gdsc1_TCELLS_RIGHTJOIN_304[[#This Row],[AVG_IC50_LYMPH]]/stats_ic_gdsc1_TCELLS_RIGHTJOIN_304[[#This Row],[AVG_IC50_SOLIDTUMORS_y]]</f>
        <v>5.8691880538196397E-3</v>
      </c>
      <c r="AE63" s="8">
        <v>-18.310559999999999</v>
      </c>
      <c r="AF63" s="20">
        <v>0</v>
      </c>
      <c r="AG63" s="1">
        <v>2.2238799999999999</v>
      </c>
      <c r="AH63" s="1">
        <v>0.31076999999999999</v>
      </c>
      <c r="AI63" s="1">
        <v>0.62343999999999999</v>
      </c>
      <c r="AJ63" s="1">
        <v>0.10909000000000001</v>
      </c>
      <c r="AK63" s="1">
        <v>0.19847999999999999</v>
      </c>
      <c r="AL63" s="1">
        <v>0.28616999999999998</v>
      </c>
      <c r="AM63" s="1">
        <v>0.42225000000000001</v>
      </c>
      <c r="AO63"/>
      <c r="AP63"/>
      <c r="AQ63"/>
      <c r="AR63"/>
      <c r="AS63"/>
      <c r="AT63"/>
    </row>
    <row r="64" spans="1:46">
      <c r="A64" s="17" t="s">
        <v>22</v>
      </c>
      <c r="B64" s="6" t="s">
        <v>22</v>
      </c>
      <c r="C64" s="17" t="s">
        <v>343</v>
      </c>
      <c r="D64" s="8">
        <v>-49.281089999999999</v>
      </c>
      <c r="E64" s="8">
        <v>45.407870000000003</v>
      </c>
      <c r="F64" s="8">
        <v>94.688959999999994</v>
      </c>
      <c r="G64" s="13">
        <f xml:space="preserve"> stats_ic_gdsc1_TCELLS_RIGHTJOIN_304[[#This Row],[AVG_IC50_LEUK]]/stats_ic_gdsc1_TCELLS_RIGHTJOIN_304[[#This Row],[AVG_IC50_SOLIDTUMORS_x]]</f>
        <v>0.47954766849271557</v>
      </c>
      <c r="H64" s="8">
        <v>-3.5367999999999999</v>
      </c>
      <c r="I64" s="20">
        <v>1.91E-3</v>
      </c>
      <c r="J64" s="26">
        <v>27.38597</v>
      </c>
      <c r="K64" s="26">
        <v>9.9304000000000006</v>
      </c>
      <c r="L64" s="26">
        <v>77.817859999999996</v>
      </c>
      <c r="M64" s="26">
        <v>31.689299999999999</v>
      </c>
      <c r="O64" s="26">
        <v>13.22315</v>
      </c>
      <c r="R64" s="26">
        <v>32.452579999999998</v>
      </c>
      <c r="S64" s="26">
        <v>179.28648000000001</v>
      </c>
      <c r="T64" s="26">
        <v>15.575469999999999</v>
      </c>
      <c r="V64" s="26">
        <v>29.96209</v>
      </c>
      <c r="W64" s="26">
        <v>31.14105</v>
      </c>
      <c r="X64" s="26">
        <v>32.064610000000002</v>
      </c>
      <c r="Y64" s="26">
        <v>101.43792000000001</v>
      </c>
      <c r="Z64" s="27">
        <v>17.578029999999998</v>
      </c>
      <c r="AA64" s="8">
        <v>-67.921530000000004</v>
      </c>
      <c r="AB64" s="8">
        <v>26.767430000000001</v>
      </c>
      <c r="AC64" s="8">
        <v>94.688959999999994</v>
      </c>
      <c r="AD64" s="13">
        <f xml:space="preserve"> stats_ic_gdsc1_TCELLS_RIGHTJOIN_304[[#This Row],[AVG_IC50_LYMPH]]/stats_ic_gdsc1_TCELLS_RIGHTJOIN_304[[#This Row],[AVG_IC50_SOLIDTUMORS_y]]</f>
        <v>0.28268797122705752</v>
      </c>
      <c r="AE64" s="8">
        <v>-7.1167499999999997</v>
      </c>
      <c r="AF64" s="20">
        <v>0</v>
      </c>
      <c r="AG64" s="1">
        <v>36.165260000000004</v>
      </c>
      <c r="AH64" s="1">
        <v>13.43247</v>
      </c>
      <c r="AI64" s="1">
        <v>58.776850000000003</v>
      </c>
      <c r="AJ64" s="1">
        <v>12.90592</v>
      </c>
      <c r="AK64" s="1">
        <v>24.124960000000002</v>
      </c>
      <c r="AL64" s="1">
        <v>8.4094599999999993</v>
      </c>
      <c r="AM64" s="1">
        <v>26.54494</v>
      </c>
      <c r="AN64" s="1">
        <v>43.177430000000001</v>
      </c>
      <c r="AO64"/>
      <c r="AP64"/>
      <c r="AQ64"/>
      <c r="AR64"/>
      <c r="AS64"/>
      <c r="AT64"/>
    </row>
    <row r="65" spans="1:46">
      <c r="A65" s="17" t="s">
        <v>22</v>
      </c>
      <c r="B65" s="6" t="s">
        <v>22</v>
      </c>
      <c r="C65" s="17" t="s">
        <v>535</v>
      </c>
      <c r="D65" s="8">
        <v>-23.932230000000001</v>
      </c>
      <c r="E65" s="8">
        <v>9.8133499999999998</v>
      </c>
      <c r="F65" s="8">
        <v>33.745570000000001</v>
      </c>
      <c r="G65" s="13">
        <f xml:space="preserve"> stats_ic_gdsc1_TCELLS_RIGHTJOIN_304[[#This Row],[AVG_IC50_LEUK]]/stats_ic_gdsc1_TCELLS_RIGHTJOIN_304[[#This Row],[AVG_IC50_SOLIDTUMORS_x]]</f>
        <v>0.29080409665624257</v>
      </c>
      <c r="H65" s="8">
        <v>-7.4502100000000002</v>
      </c>
      <c r="I65" s="20">
        <v>0</v>
      </c>
      <c r="J65" s="26">
        <v>12.243460000000001</v>
      </c>
      <c r="K65" s="26">
        <v>20.435749999999999</v>
      </c>
      <c r="L65" s="26">
        <v>4.4212100000000003</v>
      </c>
      <c r="M65" s="26">
        <v>11.925700000000001</v>
      </c>
      <c r="O65" s="26">
        <v>2.1359599999999999</v>
      </c>
      <c r="R65" s="26">
        <v>2.9833599999999998</v>
      </c>
      <c r="S65" s="26">
        <v>6.2802100000000003</v>
      </c>
      <c r="T65" s="26">
        <v>5.8936900000000003</v>
      </c>
      <c r="V65" s="26">
        <v>34.118029999999997</v>
      </c>
      <c r="W65" s="26">
        <v>15.09845</v>
      </c>
      <c r="X65" s="26">
        <v>2.6724299999999999</v>
      </c>
      <c r="Y65" s="26">
        <v>7.4425499999999998</v>
      </c>
      <c r="Z65" s="27">
        <v>8.5598100000000006</v>
      </c>
      <c r="AA65" s="8">
        <v>-25.41114</v>
      </c>
      <c r="AB65" s="8">
        <v>8.3344400000000007</v>
      </c>
      <c r="AC65" s="8">
        <v>33.745570000000001</v>
      </c>
      <c r="AD65" s="13">
        <f xml:space="preserve"> stats_ic_gdsc1_TCELLS_RIGHTJOIN_304[[#This Row],[AVG_IC50_LYMPH]]/stats_ic_gdsc1_TCELLS_RIGHTJOIN_304[[#This Row],[AVG_IC50_SOLIDTUMORS_y]]</f>
        <v>0.24697878862321782</v>
      </c>
      <c r="AE65" s="8">
        <v>-8.76206</v>
      </c>
      <c r="AF65" s="20">
        <v>0</v>
      </c>
      <c r="AG65" s="1">
        <v>3.1762199999999998</v>
      </c>
      <c r="AH65" s="1">
        <v>8.2701499999999992</v>
      </c>
      <c r="AI65" s="1">
        <v>8.4817599999999995</v>
      </c>
      <c r="AJ65" s="1">
        <v>4.4562900000000001</v>
      </c>
      <c r="AK65" s="1">
        <v>4.2823900000000004</v>
      </c>
      <c r="AL65" s="1">
        <v>3.9968900000000001</v>
      </c>
      <c r="AM65" s="1">
        <v>18.143170000000001</v>
      </c>
      <c r="AN65" s="1">
        <v>10.7104</v>
      </c>
      <c r="AO65"/>
      <c r="AP65"/>
      <c r="AQ65"/>
      <c r="AR65"/>
      <c r="AS65"/>
      <c r="AT65"/>
    </row>
    <row r="66" spans="1:46">
      <c r="A66" s="17" t="s">
        <v>113</v>
      </c>
      <c r="B66" s="6" t="s">
        <v>114</v>
      </c>
      <c r="C66" s="17" t="s">
        <v>115</v>
      </c>
      <c r="D66" s="8">
        <v>-12.699820000000001</v>
      </c>
      <c r="E66" s="8">
        <v>4.0151300000000001</v>
      </c>
      <c r="F66" s="8">
        <v>16.714960000000001</v>
      </c>
      <c r="G66" s="13">
        <f xml:space="preserve"> stats_ic_gdsc1_TCELLS_RIGHTJOIN_304[[#This Row],[AVG_IC50_LEUK]]/stats_ic_gdsc1_TCELLS_RIGHTJOIN_304[[#This Row],[AVG_IC50_SOLIDTUMORS_x]]</f>
        <v>0.24021176239727762</v>
      </c>
      <c r="H66" s="8">
        <v>-6.2821199999999999</v>
      </c>
      <c r="I66" s="20">
        <v>0</v>
      </c>
      <c r="J66" s="26">
        <v>0.81272999999999995</v>
      </c>
      <c r="K66" s="26">
        <v>5.8538500000000004</v>
      </c>
      <c r="L66" s="26">
        <v>3.1488200000000002</v>
      </c>
      <c r="N66" s="26">
        <v>0.29127999999999998</v>
      </c>
      <c r="O66" s="26">
        <v>0.16059999999999999</v>
      </c>
      <c r="P66" s="26">
        <v>0.27266000000000001</v>
      </c>
      <c r="Q66" s="26">
        <v>0.11</v>
      </c>
      <c r="R66" s="26">
        <v>5.1261700000000001</v>
      </c>
      <c r="S66" s="26">
        <v>27.918600000000001</v>
      </c>
      <c r="T66" s="26">
        <v>2.15523</v>
      </c>
      <c r="U66" s="26">
        <v>11.74098</v>
      </c>
      <c r="V66" s="26">
        <v>0.27450999999999998</v>
      </c>
      <c r="X66" s="26">
        <v>3.7913899999999998</v>
      </c>
      <c r="Y66" s="26">
        <v>0.41454000000000002</v>
      </c>
      <c r="Z66" s="27">
        <v>1.7827299999999999</v>
      </c>
      <c r="AA66" s="8">
        <v>-12.230320000000001</v>
      </c>
      <c r="AB66" s="8">
        <v>4.4846399999999997</v>
      </c>
      <c r="AC66" s="8">
        <v>16.714960000000001</v>
      </c>
      <c r="AD66" s="13">
        <f xml:space="preserve"> stats_ic_gdsc1_TCELLS_RIGHTJOIN_304[[#This Row],[AVG_IC50_LYMPH]]/stats_ic_gdsc1_TCELLS_RIGHTJOIN_304[[#This Row],[AVG_IC50_SOLIDTUMORS_y]]</f>
        <v>0.26830097110612289</v>
      </c>
      <c r="AE66" s="8">
        <v>-7.0518200000000002</v>
      </c>
      <c r="AF66" s="20">
        <v>3.0000000000000001E-5</v>
      </c>
      <c r="AG66" s="1">
        <v>0.38801000000000002</v>
      </c>
      <c r="AH66" s="1">
        <v>5.3758499999999998</v>
      </c>
      <c r="AI66" s="1">
        <v>0.71811999999999998</v>
      </c>
      <c r="AJ66" s="1">
        <v>10.519450000000001</v>
      </c>
      <c r="AK66" s="1">
        <v>4.9954200000000002</v>
      </c>
      <c r="AL66" s="1">
        <v>1.34613</v>
      </c>
      <c r="AN66" s="1">
        <v>3.9528500000000002</v>
      </c>
      <c r="AO66"/>
      <c r="AP66"/>
      <c r="AQ66"/>
      <c r="AR66"/>
      <c r="AS66"/>
      <c r="AT66"/>
    </row>
    <row r="67" spans="1:46">
      <c r="A67" s="17" t="s">
        <v>966</v>
      </c>
      <c r="B67" s="6" t="s">
        <v>114</v>
      </c>
      <c r="C67" s="17" t="s">
        <v>967</v>
      </c>
      <c r="D67" s="8">
        <v>-8.3809900000000006</v>
      </c>
      <c r="E67" s="8">
        <v>4.5780000000000001E-2</v>
      </c>
      <c r="F67" s="8">
        <v>8.4267800000000008</v>
      </c>
      <c r="G67" s="13">
        <f xml:space="preserve"> stats_ic_gdsc1_TCELLS_RIGHTJOIN_304[[#This Row],[AVG_IC50_LEUK]]/stats_ic_gdsc1_TCELLS_RIGHTJOIN_304[[#This Row],[AVG_IC50_SOLIDTUMORS_x]]</f>
        <v>5.4326800984480427E-3</v>
      </c>
      <c r="H67" s="8">
        <v>-7.5315099999999999</v>
      </c>
      <c r="I67" s="20">
        <v>0</v>
      </c>
      <c r="J67" s="26">
        <v>2.3959999999999999E-2</v>
      </c>
      <c r="K67" s="26">
        <v>2.094E-2</v>
      </c>
      <c r="L67" s="26">
        <v>1.669E-2</v>
      </c>
      <c r="M67" s="26">
        <v>0.44330000000000003</v>
      </c>
      <c r="N67" s="26">
        <v>3.209E-2</v>
      </c>
      <c r="O67" s="26">
        <v>1.8579999999999999E-2</v>
      </c>
      <c r="P67" s="26">
        <v>2.69E-2</v>
      </c>
      <c r="R67" s="26">
        <v>1.618E-2</v>
      </c>
      <c r="S67" s="26">
        <v>2.5020000000000001E-2</v>
      </c>
      <c r="T67" s="26">
        <v>2.5799999999999998E-3</v>
      </c>
      <c r="V67" s="26">
        <v>1.8010000000000002E-2</v>
      </c>
      <c r="W67" s="26">
        <v>1.374E-2</v>
      </c>
      <c r="X67" s="26">
        <v>1.7330000000000002E-2</v>
      </c>
      <c r="Y67" s="26">
        <v>1.8500000000000001E-3</v>
      </c>
      <c r="Z67" s="27">
        <v>3.671E-2</v>
      </c>
      <c r="AA67" s="8">
        <v>-8.3976900000000008</v>
      </c>
      <c r="AB67" s="8">
        <v>2.9080000000000002E-2</v>
      </c>
      <c r="AC67" s="8">
        <v>8.4267800000000008</v>
      </c>
      <c r="AD67" s="13">
        <f xml:space="preserve"> stats_ic_gdsc1_TCELLS_RIGHTJOIN_304[[#This Row],[AVG_IC50_LYMPH]]/stats_ic_gdsc1_TCELLS_RIGHTJOIN_304[[#This Row],[AVG_IC50_SOLIDTUMORS_y]]</f>
        <v>3.4509029546279835E-3</v>
      </c>
      <c r="AE67" s="8">
        <v>-7.5483900000000004</v>
      </c>
      <c r="AF67" s="20">
        <v>0</v>
      </c>
      <c r="AG67" s="1">
        <v>1.864E-2</v>
      </c>
      <c r="AH67" s="1">
        <v>5.6660000000000002E-2</v>
      </c>
      <c r="AI67" s="1">
        <v>3.5699999999999998E-3</v>
      </c>
      <c r="AJ67" s="1">
        <v>5.2339999999999998E-2</v>
      </c>
      <c r="AK67" s="1">
        <v>7.4000000000000003E-3</v>
      </c>
      <c r="AL67" s="1">
        <v>1.3259999999999999E-2</v>
      </c>
      <c r="AM67" s="1">
        <v>5.9650000000000002E-2</v>
      </c>
      <c r="AN67" s="1">
        <v>1.072E-2</v>
      </c>
      <c r="AO67"/>
      <c r="AP67"/>
      <c r="AQ67"/>
      <c r="AR67"/>
      <c r="AS67"/>
      <c r="AT67"/>
    </row>
    <row r="68" spans="1:46">
      <c r="A68" s="17" t="s">
        <v>171</v>
      </c>
      <c r="B68" s="6" t="s">
        <v>114</v>
      </c>
      <c r="C68" s="17" t="s">
        <v>172</v>
      </c>
      <c r="D68" s="8">
        <v>-140.47259</v>
      </c>
      <c r="E68" s="8">
        <v>64.659599999999998</v>
      </c>
      <c r="F68" s="8">
        <v>205.13218000000001</v>
      </c>
      <c r="G68" s="13">
        <f xml:space="preserve"> stats_ic_gdsc1_TCELLS_RIGHTJOIN_304[[#This Row],[AVG_IC50_LEUK]]/stats_ic_gdsc1_TCELLS_RIGHTJOIN_304[[#This Row],[AVG_IC50_SOLIDTUMORS_x]]</f>
        <v>0.31520944202903706</v>
      </c>
      <c r="H68" s="8">
        <v>-11.355560000000001</v>
      </c>
      <c r="I68" s="20">
        <v>0</v>
      </c>
      <c r="J68" s="26">
        <v>45.64331</v>
      </c>
      <c r="K68" s="26">
        <v>25.689160000000001</v>
      </c>
      <c r="L68" s="26">
        <v>26.519539999999999</v>
      </c>
      <c r="M68" s="26">
        <v>172.15169</v>
      </c>
      <c r="N68" s="26">
        <v>64.427660000000003</v>
      </c>
      <c r="O68" s="26">
        <v>27.551110000000001</v>
      </c>
      <c r="P68" s="26">
        <v>82.819040000000001</v>
      </c>
      <c r="R68" s="26">
        <v>48.817509999999999</v>
      </c>
      <c r="S68" s="26">
        <v>86.924940000000007</v>
      </c>
      <c r="T68" s="26">
        <v>36.580419999999997</v>
      </c>
      <c r="V68" s="26">
        <v>61.972140000000003</v>
      </c>
      <c r="W68" s="26">
        <v>98.587450000000004</v>
      </c>
      <c r="X68" s="26">
        <v>146.78853000000001</v>
      </c>
      <c r="Y68" s="26">
        <v>49.535119999999999</v>
      </c>
      <c r="Z68" s="27">
        <v>24.393599999999999</v>
      </c>
      <c r="AA68" s="8">
        <v>-131.71898999999999</v>
      </c>
      <c r="AB68" s="8">
        <v>73.41319</v>
      </c>
      <c r="AC68" s="8">
        <v>205.13218000000001</v>
      </c>
      <c r="AD68" s="13">
        <f xml:space="preserve"> stats_ic_gdsc1_TCELLS_RIGHTJOIN_304[[#This Row],[AVG_IC50_LYMPH]]/stats_ic_gdsc1_TCELLS_RIGHTJOIN_304[[#This Row],[AVG_IC50_SOLIDTUMORS_y]]</f>
        <v>0.35788236638444537</v>
      </c>
      <c r="AE68" s="8">
        <v>-5.7683</v>
      </c>
      <c r="AF68" s="20">
        <v>7.3999999999999999E-4</v>
      </c>
      <c r="AG68" s="1">
        <v>36.152320000000003</v>
      </c>
      <c r="AH68" s="1">
        <v>31.377220000000001</v>
      </c>
      <c r="AI68" s="1">
        <v>39.470080000000003</v>
      </c>
      <c r="AJ68" s="1">
        <v>95.327179999999998</v>
      </c>
      <c r="AK68" s="1">
        <v>51.971420000000002</v>
      </c>
      <c r="AL68" s="1">
        <v>7.20967</v>
      </c>
      <c r="AM68" s="1">
        <v>111.00919</v>
      </c>
      <c r="AN68" s="1">
        <v>177.52758</v>
      </c>
      <c r="AO68"/>
      <c r="AP68"/>
      <c r="AQ68"/>
      <c r="AR68"/>
      <c r="AS68"/>
      <c r="AT68"/>
    </row>
    <row r="69" spans="1:46">
      <c r="A69" s="17" t="s">
        <v>171</v>
      </c>
      <c r="B69" s="6" t="s">
        <v>114</v>
      </c>
      <c r="C69" s="17" t="s">
        <v>220</v>
      </c>
      <c r="D69" s="8">
        <v>-104.02884</v>
      </c>
      <c r="E69" s="8">
        <v>3.9476399999999998</v>
      </c>
      <c r="F69" s="8">
        <v>107.97647000000001</v>
      </c>
      <c r="G69" s="13">
        <f xml:space="preserve"> stats_ic_gdsc1_TCELLS_RIGHTJOIN_304[[#This Row],[AVG_IC50_LEUK]]/stats_ic_gdsc1_TCELLS_RIGHTJOIN_304[[#This Row],[AVG_IC50_SOLIDTUMORS_x]]</f>
        <v>3.6560187603836274E-2</v>
      </c>
      <c r="H69" s="8">
        <v>-17.158539999999999</v>
      </c>
      <c r="I69" s="20">
        <v>0</v>
      </c>
      <c r="J69" s="26">
        <v>1.3710100000000001</v>
      </c>
      <c r="K69" s="26">
        <v>6.4659999999999995E-2</v>
      </c>
      <c r="L69" s="26">
        <v>0.49004999999999999</v>
      </c>
      <c r="M69" s="26">
        <v>6.9089799999999997</v>
      </c>
      <c r="N69" s="26">
        <v>11.03496</v>
      </c>
      <c r="O69" s="26">
        <v>0.54444999999999999</v>
      </c>
      <c r="P69" s="26">
        <v>11.101290000000001</v>
      </c>
      <c r="R69" s="26">
        <v>0.75438000000000005</v>
      </c>
      <c r="S69" s="26">
        <v>3.7617799999999999</v>
      </c>
      <c r="T69" s="26">
        <v>0.20974000000000001</v>
      </c>
      <c r="V69" s="26">
        <v>10.52814</v>
      </c>
      <c r="W69" s="26">
        <v>0.84519</v>
      </c>
      <c r="X69" s="26">
        <v>13.656029999999999</v>
      </c>
      <c r="Y69" s="26">
        <v>0.51163999999999998</v>
      </c>
      <c r="Z69" s="27">
        <v>0.77188999999999997</v>
      </c>
      <c r="AA69" s="8">
        <v>-106.52225</v>
      </c>
      <c r="AB69" s="8">
        <v>1.4542200000000001</v>
      </c>
      <c r="AC69" s="8">
        <v>107.97647000000001</v>
      </c>
      <c r="AD69" s="13">
        <f xml:space="preserve"> stats_ic_gdsc1_TCELLS_RIGHTJOIN_304[[#This Row],[AVG_IC50_LYMPH]]/stats_ic_gdsc1_TCELLS_RIGHTJOIN_304[[#This Row],[AVG_IC50_SOLIDTUMORS_y]]</f>
        <v>1.3467934263826184E-2</v>
      </c>
      <c r="AE69" s="8">
        <v>-17.902609999999999</v>
      </c>
      <c r="AF69" s="20">
        <v>0</v>
      </c>
      <c r="AG69" s="1">
        <v>0.60797999999999996</v>
      </c>
      <c r="AH69" s="1">
        <v>1.06891</v>
      </c>
      <c r="AI69" s="1">
        <v>0.34515000000000001</v>
      </c>
      <c r="AJ69" s="1">
        <v>2.2083300000000001</v>
      </c>
      <c r="AK69" s="1">
        <v>2.9253399999999998</v>
      </c>
      <c r="AL69" s="1">
        <v>0.57106999999999997</v>
      </c>
      <c r="AM69" s="1">
        <v>2.3068300000000002</v>
      </c>
      <c r="AN69" s="1">
        <v>0.75392000000000003</v>
      </c>
      <c r="AO69"/>
      <c r="AP69"/>
      <c r="AQ69"/>
      <c r="AR69"/>
      <c r="AS69"/>
      <c r="AT69"/>
    </row>
    <row r="70" spans="1:46">
      <c r="A70" s="17" t="s">
        <v>900</v>
      </c>
      <c r="B70" s="6" t="s">
        <v>114</v>
      </c>
      <c r="C70" s="17" t="s">
        <v>901</v>
      </c>
      <c r="D70" s="8">
        <v>-2.26349</v>
      </c>
      <c r="E70" s="8">
        <v>0.24818999999999999</v>
      </c>
      <c r="F70" s="8">
        <v>2.5116800000000001</v>
      </c>
      <c r="G70" s="13">
        <f xml:space="preserve"> stats_ic_gdsc1_TCELLS_RIGHTJOIN_304[[#This Row],[AVG_IC50_LEUK]]/stats_ic_gdsc1_TCELLS_RIGHTJOIN_304[[#This Row],[AVG_IC50_SOLIDTUMORS_x]]</f>
        <v>9.8814339406293791E-2</v>
      </c>
      <c r="H70" s="8">
        <v>-10.097709999999999</v>
      </c>
      <c r="I70" s="20">
        <v>0</v>
      </c>
      <c r="J70" s="26">
        <v>5.926E-2</v>
      </c>
      <c r="K70" s="26">
        <v>0.42764000000000002</v>
      </c>
      <c r="L70" s="26">
        <v>0.17573</v>
      </c>
      <c r="N70" s="26">
        <v>0.14047999999999999</v>
      </c>
      <c r="O70" s="26">
        <v>0.16027</v>
      </c>
      <c r="P70" s="26">
        <v>0.34094999999999998</v>
      </c>
      <c r="Q70" s="26">
        <v>0.12515000000000001</v>
      </c>
      <c r="R70" s="26">
        <v>0.38766</v>
      </c>
      <c r="S70" s="26">
        <v>0.67598000000000003</v>
      </c>
      <c r="T70" s="26">
        <v>0.16821</v>
      </c>
      <c r="U70" s="26">
        <v>0.55532000000000004</v>
      </c>
      <c r="V70" s="26">
        <v>0.21604999999999999</v>
      </c>
      <c r="W70" s="26">
        <v>0.14882999999999999</v>
      </c>
      <c r="X70" s="26">
        <v>4.3139999999999998E-2</v>
      </c>
      <c r="Y70" s="26">
        <v>0.28442000000000001</v>
      </c>
      <c r="Z70" s="27">
        <v>7.8399999999999997E-2</v>
      </c>
      <c r="AA70" s="8">
        <v>-2.2879200000000002</v>
      </c>
      <c r="AB70" s="8">
        <v>0.22375999999999999</v>
      </c>
      <c r="AC70" s="8">
        <v>2.5116800000000001</v>
      </c>
      <c r="AD70" s="13">
        <f xml:space="preserve"> stats_ic_gdsc1_TCELLS_RIGHTJOIN_304[[#This Row],[AVG_IC50_LYMPH]]/stats_ic_gdsc1_TCELLS_RIGHTJOIN_304[[#This Row],[AVG_IC50_SOLIDTUMORS_y]]</f>
        <v>8.9087781883042422E-2</v>
      </c>
      <c r="AE70" s="8">
        <v>-9.2056699999999996</v>
      </c>
      <c r="AF70" s="20">
        <v>0</v>
      </c>
      <c r="AG70" s="1">
        <v>0.23172000000000001</v>
      </c>
      <c r="AH70" s="1"/>
      <c r="AI70" s="1">
        <v>0.68150999999999995</v>
      </c>
      <c r="AJ70" s="1">
        <v>7.7200000000000005E-2</v>
      </c>
      <c r="AK70" s="1">
        <v>7.5200000000000003E-2</v>
      </c>
      <c r="AL70" s="1">
        <v>0.11908000000000001</v>
      </c>
      <c r="AN70" s="1">
        <v>0.1658</v>
      </c>
      <c r="AO70"/>
      <c r="AP70"/>
      <c r="AQ70"/>
      <c r="AR70"/>
      <c r="AS70"/>
      <c r="AT70"/>
    </row>
    <row r="71" spans="1:46">
      <c r="A71" s="17" t="s">
        <v>402</v>
      </c>
      <c r="B71" s="6" t="s">
        <v>58</v>
      </c>
      <c r="C71" s="17" t="s">
        <v>403</v>
      </c>
      <c r="D71" s="8">
        <v>-43.820630000000001</v>
      </c>
      <c r="E71" s="8">
        <v>21.086739999999999</v>
      </c>
      <c r="F71" s="8">
        <v>64.90737</v>
      </c>
      <c r="G71" s="13">
        <f xml:space="preserve"> stats_ic_gdsc1_TCELLS_RIGHTJOIN_304[[#This Row],[AVG_IC50_LEUK]]/stats_ic_gdsc1_TCELLS_RIGHTJOIN_304[[#This Row],[AVG_IC50_SOLIDTUMORS_x]]</f>
        <v>0.32487435556239608</v>
      </c>
      <c r="H71" s="8">
        <v>-18.97533</v>
      </c>
      <c r="I71" s="20">
        <v>0</v>
      </c>
      <c r="J71" s="26">
        <v>19.296469999999999</v>
      </c>
      <c r="K71" s="26">
        <v>26.569849999999999</v>
      </c>
      <c r="L71" s="26">
        <v>27.717140000000001</v>
      </c>
      <c r="N71" s="26">
        <v>32.03228</v>
      </c>
      <c r="O71" s="26">
        <v>30.898540000000001</v>
      </c>
      <c r="P71" s="26">
        <v>10.629810000000001</v>
      </c>
      <c r="Q71" s="26">
        <v>20.129069999999999</v>
      </c>
      <c r="R71" s="26">
        <v>23.22214</v>
      </c>
      <c r="S71" s="26">
        <v>24.692309999999999</v>
      </c>
      <c r="T71" s="26">
        <v>27.562660000000001</v>
      </c>
      <c r="U71" s="26">
        <v>25.21245</v>
      </c>
      <c r="V71" s="26">
        <v>16.052859999999999</v>
      </c>
      <c r="W71" s="26">
        <v>10.104509999999999</v>
      </c>
      <c r="X71" s="26">
        <v>13.25494</v>
      </c>
      <c r="Y71" s="26">
        <v>13.253740000000001</v>
      </c>
      <c r="Z71" s="27">
        <v>13.35636</v>
      </c>
      <c r="AA71" s="8">
        <v>-30.445599999999999</v>
      </c>
      <c r="AB71" s="8">
        <v>34.461770000000001</v>
      </c>
      <c r="AC71" s="8">
        <v>64.90737</v>
      </c>
      <c r="AD71" s="13">
        <f xml:space="preserve"> stats_ic_gdsc1_TCELLS_RIGHTJOIN_304[[#This Row],[AVG_IC50_LYMPH]]/stats_ic_gdsc1_TCELLS_RIGHTJOIN_304[[#This Row],[AVG_IC50_SOLIDTUMORS_y]]</f>
        <v>0.5309377039926283</v>
      </c>
      <c r="AE71" s="8">
        <v>-2.09626</v>
      </c>
      <c r="AF71" s="20">
        <v>8.8959999999999997E-2</v>
      </c>
      <c r="AG71" s="1">
        <v>24.489509999999999</v>
      </c>
      <c r="AH71" s="1">
        <v>24.275700000000001</v>
      </c>
      <c r="AI71" s="1">
        <v>106.01260000000001</v>
      </c>
      <c r="AJ71" s="1">
        <v>24.373609999999999</v>
      </c>
      <c r="AK71" s="1">
        <v>12.65668</v>
      </c>
      <c r="AL71" s="1">
        <v>23.18028</v>
      </c>
      <c r="AN71" s="1">
        <v>16.271730000000002</v>
      </c>
      <c r="AO71"/>
      <c r="AP71"/>
      <c r="AQ71"/>
      <c r="AR71"/>
      <c r="AS71"/>
      <c r="AT71"/>
    </row>
    <row r="72" spans="1:46">
      <c r="A72" s="17" t="s">
        <v>215</v>
      </c>
      <c r="B72" s="6" t="s">
        <v>103</v>
      </c>
      <c r="C72" s="17" t="s">
        <v>216</v>
      </c>
      <c r="D72" s="8">
        <v>-98.344329999999999</v>
      </c>
      <c r="E72" s="8">
        <v>158.62862999999999</v>
      </c>
      <c r="F72" s="8">
        <v>256.97296</v>
      </c>
      <c r="G72" s="13">
        <f xml:space="preserve"> stats_ic_gdsc1_TCELLS_RIGHTJOIN_304[[#This Row],[AVG_IC50_LEUK]]/stats_ic_gdsc1_TCELLS_RIGHTJOIN_304[[#This Row],[AVG_IC50_SOLIDTUMORS_x]]</f>
        <v>0.61729697163468089</v>
      </c>
      <c r="H72" s="8">
        <v>-7.1532400000000003</v>
      </c>
      <c r="I72" s="20">
        <v>0</v>
      </c>
      <c r="J72" s="26">
        <v>92.229129999999998</v>
      </c>
      <c r="K72" s="26">
        <v>144.49241000000001</v>
      </c>
      <c r="L72" s="26">
        <v>131.73917</v>
      </c>
      <c r="M72" s="26">
        <v>283.78899999999999</v>
      </c>
      <c r="N72" s="26">
        <v>140.208</v>
      </c>
      <c r="O72" s="26">
        <v>127.39608</v>
      </c>
      <c r="P72" s="26">
        <v>167.40030999999999</v>
      </c>
      <c r="R72" s="26">
        <v>192.29334</v>
      </c>
      <c r="S72" s="26">
        <v>139.87735000000001</v>
      </c>
      <c r="T72" s="26">
        <v>153.54812000000001</v>
      </c>
      <c r="V72" s="26">
        <v>170.04736</v>
      </c>
      <c r="W72" s="26">
        <v>186.67329000000001</v>
      </c>
      <c r="X72" s="26">
        <v>249.46709000000001</v>
      </c>
      <c r="Y72" s="26">
        <v>112.81632</v>
      </c>
      <c r="Z72" s="27">
        <v>123.74463</v>
      </c>
      <c r="AA72" s="8">
        <v>-132.71110999999999</v>
      </c>
      <c r="AB72" s="8">
        <v>124.26184000000001</v>
      </c>
      <c r="AC72" s="8">
        <v>256.97296</v>
      </c>
      <c r="AD72" s="13">
        <f xml:space="preserve"> stats_ic_gdsc1_TCELLS_RIGHTJOIN_304[[#This Row],[AVG_IC50_LYMPH]]/stats_ic_gdsc1_TCELLS_RIGHTJOIN_304[[#This Row],[AVG_IC50_SOLIDTUMORS_y]]</f>
        <v>0.48355998234211106</v>
      </c>
      <c r="AE72" s="8">
        <v>-7.0419900000000002</v>
      </c>
      <c r="AF72" s="20">
        <v>1.7000000000000001E-4</v>
      </c>
      <c r="AG72" s="1">
        <v>122.33645</v>
      </c>
      <c r="AH72" s="1">
        <v>127.14752</v>
      </c>
      <c r="AI72" s="1">
        <v>218.53255999999999</v>
      </c>
      <c r="AJ72" s="1">
        <v>113.09057</v>
      </c>
      <c r="AK72" s="1">
        <v>130.17438999999999</v>
      </c>
      <c r="AL72" s="1">
        <v>60.308070000000001</v>
      </c>
      <c r="AM72" s="1">
        <v>105.8082</v>
      </c>
      <c r="AN72" s="1">
        <v>114.77159</v>
      </c>
      <c r="AO72"/>
      <c r="AP72"/>
      <c r="AQ72"/>
      <c r="AR72"/>
      <c r="AS72"/>
      <c r="AT72"/>
    </row>
    <row r="73" spans="1:46">
      <c r="A73" s="17" t="s">
        <v>676</v>
      </c>
      <c r="B73" s="6" t="s">
        <v>103</v>
      </c>
      <c r="C73" s="17" t="s">
        <v>677</v>
      </c>
      <c r="D73" s="8">
        <v>-16.415800000000001</v>
      </c>
      <c r="E73" s="8">
        <v>29.95872</v>
      </c>
      <c r="F73" s="8">
        <v>46.374519999999997</v>
      </c>
      <c r="G73" s="13">
        <f xml:space="preserve"> stats_ic_gdsc1_TCELLS_RIGHTJOIN_304[[#This Row],[AVG_IC50_LEUK]]/stats_ic_gdsc1_TCELLS_RIGHTJOIN_304[[#This Row],[AVG_IC50_SOLIDTUMORS_x]]</f>
        <v>0.64601682130618288</v>
      </c>
      <c r="H73" s="8">
        <v>-2.5929799999999998</v>
      </c>
      <c r="I73" s="20">
        <v>1.874E-2</v>
      </c>
      <c r="J73" s="26">
        <v>22.055350000000001</v>
      </c>
      <c r="K73" s="26">
        <v>41.213419999999999</v>
      </c>
      <c r="L73" s="26">
        <v>3.5980400000000001</v>
      </c>
      <c r="M73" s="26">
        <v>93.139840000000007</v>
      </c>
      <c r="N73" s="26">
        <v>20.40221</v>
      </c>
      <c r="O73" s="26">
        <v>31.508579999999998</v>
      </c>
      <c r="R73" s="26">
        <v>27.777069999999998</v>
      </c>
      <c r="S73" s="26">
        <v>17.143519999999999</v>
      </c>
      <c r="T73" s="26">
        <v>27.0261</v>
      </c>
      <c r="V73" s="26">
        <v>45.740769999999998</v>
      </c>
      <c r="W73" s="26">
        <v>61.371830000000003</v>
      </c>
      <c r="X73" s="26">
        <v>17.999659999999999</v>
      </c>
      <c r="Y73" s="26">
        <v>25.418980000000001</v>
      </c>
      <c r="Z73" s="27">
        <v>5.9244899999999996</v>
      </c>
      <c r="AA73" s="8">
        <v>-18.105149999999998</v>
      </c>
      <c r="AB73" s="8">
        <v>28.269369999999999</v>
      </c>
      <c r="AC73" s="8">
        <v>46.374519999999997</v>
      </c>
      <c r="AD73" s="13">
        <f xml:space="preserve"> stats_ic_gdsc1_TCELLS_RIGHTJOIN_304[[#This Row],[AVG_IC50_LYMPH]]/stats_ic_gdsc1_TCELLS_RIGHTJOIN_304[[#This Row],[AVG_IC50_SOLIDTUMORS_y]]</f>
        <v>0.60958841191240365</v>
      </c>
      <c r="AE73" s="8">
        <v>-1.98193</v>
      </c>
      <c r="AF73" s="20">
        <v>9.0209999999999999E-2</v>
      </c>
      <c r="AG73" s="1">
        <v>9.0609900000000003</v>
      </c>
      <c r="AH73" s="1">
        <v>21.57648</v>
      </c>
      <c r="AI73" s="1">
        <v>25.209630000000001</v>
      </c>
      <c r="AJ73" s="1">
        <v>35.145800000000001</v>
      </c>
      <c r="AK73" s="1">
        <v>17.198720000000002</v>
      </c>
      <c r="AL73" s="1">
        <v>6.39757</v>
      </c>
      <c r="AM73" s="1">
        <v>14.635719999999999</v>
      </c>
      <c r="AN73" s="1">
        <v>77.72166</v>
      </c>
      <c r="AO73"/>
      <c r="AP73"/>
      <c r="AQ73"/>
      <c r="AR73"/>
      <c r="AS73"/>
      <c r="AT73"/>
    </row>
    <row r="74" spans="1:46">
      <c r="A74" s="17" t="s">
        <v>271</v>
      </c>
      <c r="B74" s="6" t="s">
        <v>129</v>
      </c>
      <c r="C74" s="17" t="s">
        <v>272</v>
      </c>
      <c r="D74" s="8">
        <v>-69.909030000000001</v>
      </c>
      <c r="E74" s="8">
        <v>20.658000000000001</v>
      </c>
      <c r="F74" s="8">
        <v>90.567040000000006</v>
      </c>
      <c r="G74" s="13">
        <f xml:space="preserve"> stats_ic_gdsc1_TCELLS_RIGHTJOIN_304[[#This Row],[AVG_IC50_LEUK]]/stats_ic_gdsc1_TCELLS_RIGHTJOIN_304[[#This Row],[AVG_IC50_SOLIDTUMORS_x]]</f>
        <v>0.22809622573510185</v>
      </c>
      <c r="H74" s="8">
        <v>-6.9462299999999999</v>
      </c>
      <c r="I74" s="20">
        <v>0</v>
      </c>
      <c r="J74" s="26">
        <v>7.1663500000000004</v>
      </c>
      <c r="K74" s="26">
        <v>7.4171399999999998</v>
      </c>
      <c r="L74" s="26">
        <v>0.56406000000000001</v>
      </c>
      <c r="M74" s="26">
        <v>160.77631</v>
      </c>
      <c r="N74" s="26">
        <v>21.477519999999998</v>
      </c>
      <c r="O74" s="26">
        <v>7.26457</v>
      </c>
      <c r="P74" s="26">
        <v>2.1796700000000002</v>
      </c>
      <c r="R74" s="26">
        <v>8.3291799999999991</v>
      </c>
      <c r="S74" s="26">
        <v>24.37885</v>
      </c>
      <c r="T74" s="26">
        <v>6.3616299999999999</v>
      </c>
      <c r="V74" s="26">
        <v>18.223030000000001</v>
      </c>
      <c r="W74" s="26">
        <v>8.2861700000000003</v>
      </c>
      <c r="X74" s="26">
        <v>27.987439999999999</v>
      </c>
      <c r="Y74" s="26">
        <v>8.9772999999999996</v>
      </c>
      <c r="Z74" s="27">
        <v>7.3837200000000003</v>
      </c>
      <c r="AA74" s="8">
        <v>-82.328140000000005</v>
      </c>
      <c r="AB74" s="8">
        <v>8.2388999999999992</v>
      </c>
      <c r="AC74" s="8">
        <v>90.567040000000006</v>
      </c>
      <c r="AD74" s="13">
        <f xml:space="preserve"> stats_ic_gdsc1_TCELLS_RIGHTJOIN_304[[#This Row],[AVG_IC50_LYMPH]]/stats_ic_gdsc1_TCELLS_RIGHTJOIN_304[[#This Row],[AVG_IC50_SOLIDTUMORS_y]]</f>
        <v>9.0970180763332867E-2</v>
      </c>
      <c r="AE74" s="8">
        <v>-19.032389999999999</v>
      </c>
      <c r="AF74" s="20">
        <v>0</v>
      </c>
      <c r="AG74" s="1">
        <v>13.755129999999999</v>
      </c>
      <c r="AH74" s="1">
        <v>23.629239999999999</v>
      </c>
      <c r="AI74" s="1">
        <v>12.14391</v>
      </c>
      <c r="AJ74" s="1">
        <v>0.97248999999999997</v>
      </c>
      <c r="AK74" s="1">
        <v>5.03592</v>
      </c>
      <c r="AL74" s="1">
        <v>2.08135</v>
      </c>
      <c r="AM74" s="1">
        <v>6.4797500000000001</v>
      </c>
      <c r="AN74" s="1">
        <v>7.3296200000000002</v>
      </c>
      <c r="AO74"/>
      <c r="AP74"/>
      <c r="AQ74"/>
      <c r="AR74"/>
      <c r="AS74"/>
      <c r="AT74"/>
    </row>
    <row r="75" spans="1:46">
      <c r="A75" s="17" t="s">
        <v>25</v>
      </c>
      <c r="B75" s="6" t="s">
        <v>26</v>
      </c>
      <c r="C75" s="17" t="s">
        <v>27</v>
      </c>
      <c r="D75" s="8">
        <v>-231.23061000000001</v>
      </c>
      <c r="E75" s="8">
        <v>130.96925999999999</v>
      </c>
      <c r="F75" s="8">
        <v>362.19986</v>
      </c>
      <c r="G75" s="13">
        <f xml:space="preserve"> stats_ic_gdsc1_TCELLS_RIGHTJOIN_304[[#This Row],[AVG_IC50_LEUK]]/stats_ic_gdsc1_TCELLS_RIGHTJOIN_304[[#This Row],[AVG_IC50_SOLIDTUMORS_x]]</f>
        <v>0.36159390011912207</v>
      </c>
      <c r="H75" s="8">
        <v>-13.522449999999999</v>
      </c>
      <c r="I75" s="20">
        <v>0</v>
      </c>
      <c r="J75" s="26">
        <v>133.98072999999999</v>
      </c>
      <c r="K75" s="26">
        <v>144.04691</v>
      </c>
      <c r="L75" s="26">
        <v>64.835220000000007</v>
      </c>
      <c r="N75" s="26">
        <v>197.98553999999999</v>
      </c>
      <c r="O75" s="26">
        <v>111.23609999999999</v>
      </c>
      <c r="P75" s="26">
        <v>107.75865</v>
      </c>
      <c r="Q75" s="26">
        <v>86.791089999999997</v>
      </c>
      <c r="R75" s="26">
        <v>246.01881</v>
      </c>
      <c r="S75" s="26">
        <v>189.56291999999999</v>
      </c>
      <c r="T75" s="26">
        <v>176.74659</v>
      </c>
      <c r="U75" s="26">
        <v>103.60256</v>
      </c>
      <c r="V75" s="26">
        <v>94.294510000000002</v>
      </c>
      <c r="W75" s="26">
        <v>90.087819999999994</v>
      </c>
      <c r="X75" s="26">
        <v>15.009219999999999</v>
      </c>
      <c r="Y75" s="26">
        <v>238.20437000000001</v>
      </c>
      <c r="Z75" s="27">
        <v>110.97345</v>
      </c>
      <c r="AA75" s="8">
        <v>-287.86358999999999</v>
      </c>
      <c r="AB75" s="8">
        <v>74.336280000000002</v>
      </c>
      <c r="AC75" s="8">
        <v>362.19986</v>
      </c>
      <c r="AD75" s="13">
        <f xml:space="preserve"> stats_ic_gdsc1_TCELLS_RIGHTJOIN_304[[#This Row],[AVG_IC50_LYMPH]]/stats_ic_gdsc1_TCELLS_RIGHTJOIN_304[[#This Row],[AVG_IC50_SOLIDTUMORS_y]]</f>
        <v>0.20523552935663752</v>
      </c>
      <c r="AE75" s="8">
        <v>-9.6084399999999999</v>
      </c>
      <c r="AF75" s="20">
        <v>8.0000000000000007E-5</v>
      </c>
      <c r="AG75" s="1">
        <v>115.34285</v>
      </c>
      <c r="AH75" s="1">
        <v>140.09712999999999</v>
      </c>
      <c r="AI75" s="1">
        <v>62.230490000000003</v>
      </c>
      <c r="AJ75" s="1">
        <v>44.41348</v>
      </c>
      <c r="AK75" s="1">
        <v>11.67004</v>
      </c>
      <c r="AL75" s="1">
        <v>7.99451</v>
      </c>
      <c r="AN75" s="1">
        <v>179.61201</v>
      </c>
      <c r="AO75"/>
      <c r="AP75"/>
      <c r="AQ75"/>
      <c r="AR75"/>
      <c r="AS75"/>
      <c r="AT75"/>
    </row>
    <row r="76" spans="1:46">
      <c r="A76" s="17" t="s">
        <v>69</v>
      </c>
      <c r="B76" s="6" t="s">
        <v>26</v>
      </c>
      <c r="C76" s="17" t="s">
        <v>70</v>
      </c>
      <c r="D76" s="8">
        <v>-23.371939999999999</v>
      </c>
      <c r="E76" s="8">
        <v>13.934659999999999</v>
      </c>
      <c r="F76" s="8">
        <v>37.306600000000003</v>
      </c>
      <c r="G76" s="13">
        <f xml:space="preserve"> stats_ic_gdsc1_TCELLS_RIGHTJOIN_304[[#This Row],[AVG_IC50_LEUK]]/stats_ic_gdsc1_TCELLS_RIGHTJOIN_304[[#This Row],[AVG_IC50_SOLIDTUMORS_x]]</f>
        <v>0.3735172864855012</v>
      </c>
      <c r="H76" s="8">
        <v>-7.1165099999999999</v>
      </c>
      <c r="I76" s="20">
        <v>0</v>
      </c>
      <c r="J76" s="26">
        <v>5.4615499999999999</v>
      </c>
      <c r="K76" s="26">
        <v>8.4769199999999998</v>
      </c>
      <c r="L76" s="26">
        <v>10.351570000000001</v>
      </c>
      <c r="N76" s="26">
        <v>4.8281700000000001</v>
      </c>
      <c r="O76" s="26">
        <v>7.2414300000000003</v>
      </c>
      <c r="P76" s="26">
        <v>33.456699999999998</v>
      </c>
      <c r="Q76" s="26">
        <v>4.7214400000000003</v>
      </c>
      <c r="R76" s="26">
        <v>19.84468</v>
      </c>
      <c r="S76" s="26">
        <v>17.187059999999999</v>
      </c>
      <c r="T76" s="26">
        <v>17.579070000000002</v>
      </c>
      <c r="U76" s="26">
        <v>15.89852</v>
      </c>
      <c r="V76" s="26">
        <v>6.6212799999999996</v>
      </c>
      <c r="W76" s="26">
        <v>7.6850699999999996</v>
      </c>
      <c r="X76" s="26">
        <v>10.86407</v>
      </c>
      <c r="Y76" s="26">
        <v>28.661989999999999</v>
      </c>
      <c r="Z76" s="27">
        <v>6.5587900000000001</v>
      </c>
      <c r="AA76" s="8">
        <v>-29.413409999999999</v>
      </c>
      <c r="AB76" s="8">
        <v>7.8931899999999997</v>
      </c>
      <c r="AC76" s="8">
        <v>37.306600000000003</v>
      </c>
      <c r="AD76" s="13">
        <f xml:space="preserve"> stats_ic_gdsc1_TCELLS_RIGHTJOIN_304[[#This Row],[AVG_IC50_LYMPH]]/stats_ic_gdsc1_TCELLS_RIGHTJOIN_304[[#This Row],[AVG_IC50_SOLIDTUMORS_y]]</f>
        <v>0.21157623584030705</v>
      </c>
      <c r="AE76" s="8">
        <v>-9.16629</v>
      </c>
      <c r="AF76" s="20">
        <v>0</v>
      </c>
      <c r="AG76" s="1">
        <v>31.45091</v>
      </c>
      <c r="AH76" s="1">
        <v>9.3273899999999994</v>
      </c>
      <c r="AI76" s="1">
        <v>18.100529999999999</v>
      </c>
      <c r="AJ76" s="1">
        <v>3.2677299999999998</v>
      </c>
      <c r="AK76" s="1">
        <v>5.7780899999999997</v>
      </c>
      <c r="AL76" s="1">
        <v>4.6596200000000003</v>
      </c>
      <c r="AN76" s="1">
        <v>6.2257699999999998</v>
      </c>
      <c r="AO76"/>
      <c r="AP76"/>
      <c r="AQ76"/>
      <c r="AR76"/>
      <c r="AS76"/>
      <c r="AT76"/>
    </row>
    <row r="77" spans="1:46">
      <c r="A77" s="17" t="s">
        <v>69</v>
      </c>
      <c r="B77" s="6" t="s">
        <v>26</v>
      </c>
      <c r="C77" s="17" t="s">
        <v>1376</v>
      </c>
      <c r="D77" s="8">
        <v>-1.94699</v>
      </c>
      <c r="E77" s="8">
        <v>0.41335</v>
      </c>
      <c r="F77" s="8">
        <v>2.3603399999999999</v>
      </c>
      <c r="G77" s="13">
        <f xml:space="preserve"> stats_ic_gdsc1_TCELLS_RIGHTJOIN_304[[#This Row],[AVG_IC50_LEUK]]/stats_ic_gdsc1_TCELLS_RIGHTJOIN_304[[#This Row],[AVG_IC50_SOLIDTUMORS_x]]</f>
        <v>0.17512307548912445</v>
      </c>
      <c r="H77" s="8">
        <v>-3.83758</v>
      </c>
      <c r="I77" s="20">
        <v>1.4999999999999999E-4</v>
      </c>
      <c r="J77" s="26">
        <v>3.4759999999999999E-2</v>
      </c>
      <c r="K77" s="26">
        <v>5.9580000000000001E-2</v>
      </c>
      <c r="L77" s="26">
        <v>7.263E-2</v>
      </c>
      <c r="M77" s="26">
        <v>2.3794</v>
      </c>
      <c r="N77" s="26">
        <v>8.4930000000000005E-2</v>
      </c>
      <c r="O77" s="26">
        <v>6.9629999999999997E-2</v>
      </c>
      <c r="R77" s="26">
        <v>0.27632000000000001</v>
      </c>
      <c r="S77" s="26">
        <v>0.15129000000000001</v>
      </c>
      <c r="T77" s="26">
        <v>0.14380000000000001</v>
      </c>
      <c r="V77" s="26">
        <v>5.8069999999999997E-2</v>
      </c>
      <c r="W77" s="26">
        <v>6.216E-2</v>
      </c>
      <c r="X77" s="26">
        <v>0.26377</v>
      </c>
      <c r="Y77" s="26">
        <v>4.0469999999999999E-2</v>
      </c>
      <c r="Z77" s="27">
        <v>8.7190000000000004E-2</v>
      </c>
      <c r="AA77" s="8">
        <v>-1.8909899999999999</v>
      </c>
      <c r="AB77" s="8">
        <v>0.46933999999999998</v>
      </c>
      <c r="AC77" s="8">
        <v>2.3603399999999999</v>
      </c>
      <c r="AD77" s="13">
        <f xml:space="preserve"> stats_ic_gdsc1_TCELLS_RIGHTJOIN_304[[#This Row],[AVG_IC50_LYMPH]]/stats_ic_gdsc1_TCELLS_RIGHTJOIN_304[[#This Row],[AVG_IC50_SOLIDTUMORS_y]]</f>
        <v>0.19884423430522721</v>
      </c>
      <c r="AE77" s="8">
        <v>-3.7406299999999999</v>
      </c>
      <c r="AF77" s="20">
        <v>2.4000000000000001E-4</v>
      </c>
      <c r="AG77" s="1">
        <v>2.41622</v>
      </c>
      <c r="AH77" s="1">
        <v>1.42641</v>
      </c>
      <c r="AI77" s="1">
        <v>1.01092</v>
      </c>
      <c r="AJ77" s="1">
        <v>0.43435000000000001</v>
      </c>
      <c r="AK77" s="1">
        <v>8.8639999999999997E-2</v>
      </c>
      <c r="AL77" s="1">
        <v>3.3619999999999997E-2</v>
      </c>
      <c r="AM77" s="1">
        <v>0.12583</v>
      </c>
      <c r="AN77" s="1">
        <v>0.16563</v>
      </c>
      <c r="AO77"/>
      <c r="AP77"/>
      <c r="AQ77"/>
      <c r="AR77"/>
      <c r="AS77"/>
      <c r="AT77"/>
    </row>
    <row r="78" spans="1:46">
      <c r="A78" s="17" t="s">
        <v>22</v>
      </c>
      <c r="B78" s="6" t="s">
        <v>22</v>
      </c>
      <c r="C78" s="17" t="s">
        <v>899</v>
      </c>
      <c r="D78" s="8">
        <v>-9.26572</v>
      </c>
      <c r="E78" s="8">
        <v>6.71035</v>
      </c>
      <c r="F78" s="8">
        <v>15.97607</v>
      </c>
      <c r="G78" s="13">
        <f xml:space="preserve"> stats_ic_gdsc1_TCELLS_RIGHTJOIN_304[[#This Row],[AVG_IC50_LEUK]]/stats_ic_gdsc1_TCELLS_RIGHTJOIN_304[[#This Row],[AVG_IC50_SOLIDTUMORS_x]]</f>
        <v>0.42002507500280106</v>
      </c>
      <c r="H78" s="8">
        <v>-9.0950299999999995</v>
      </c>
      <c r="I78" s="20">
        <v>0</v>
      </c>
      <c r="J78" s="26">
        <v>8.7639499999999995</v>
      </c>
      <c r="K78" s="26">
        <v>11.540800000000001</v>
      </c>
      <c r="L78" s="26">
        <v>11.51525</v>
      </c>
      <c r="N78" s="26">
        <v>10.82047</v>
      </c>
      <c r="O78" s="26">
        <v>6.8192000000000004</v>
      </c>
      <c r="P78" s="26">
        <v>8.5619499999999995</v>
      </c>
      <c r="Q78" s="26">
        <v>3.8048299999999999</v>
      </c>
      <c r="S78" s="26">
        <v>5.1319499999999998</v>
      </c>
      <c r="T78" s="26">
        <v>3.9483000000000001</v>
      </c>
      <c r="U78" s="26">
        <v>13.00009</v>
      </c>
      <c r="V78" s="26">
        <v>3.8267899999999999</v>
      </c>
      <c r="W78" s="26">
        <v>4.7773500000000002</v>
      </c>
      <c r="X78" s="26">
        <v>4.0210100000000004</v>
      </c>
      <c r="Y78" s="26">
        <v>4.5407700000000002</v>
      </c>
      <c r="Z78" s="27">
        <v>4.7416799999999997</v>
      </c>
      <c r="AA78" s="8">
        <v>-12.27158</v>
      </c>
      <c r="AB78" s="8">
        <v>3.7044899999999998</v>
      </c>
      <c r="AC78" s="8">
        <v>15.97607</v>
      </c>
      <c r="AD78" s="13">
        <f xml:space="preserve"> stats_ic_gdsc1_TCELLS_RIGHTJOIN_304[[#This Row],[AVG_IC50_LYMPH]]/stats_ic_gdsc1_TCELLS_RIGHTJOIN_304[[#This Row],[AVG_IC50_SOLIDTUMORS_y]]</f>
        <v>0.2318774266762727</v>
      </c>
      <c r="AE78" s="8">
        <v>-14.34408</v>
      </c>
      <c r="AF78" s="20">
        <v>0</v>
      </c>
      <c r="AG78" s="1">
        <v>1.55121</v>
      </c>
      <c r="AH78" s="1">
        <v>4.5550199999999998</v>
      </c>
      <c r="AI78" s="1">
        <v>1.8504799999999999</v>
      </c>
      <c r="AJ78" s="1">
        <v>5.9510399999999999</v>
      </c>
      <c r="AK78" s="1">
        <v>3.5835599999999999</v>
      </c>
      <c r="AL78" s="1">
        <v>1.7441599999999999</v>
      </c>
      <c r="AN78" s="1">
        <v>4.5426700000000002</v>
      </c>
      <c r="AO78"/>
      <c r="AP78"/>
      <c r="AQ78"/>
      <c r="AR78"/>
      <c r="AS78"/>
      <c r="AT78"/>
    </row>
    <row r="79" spans="1:46">
      <c r="A79" s="17" t="s">
        <v>46</v>
      </c>
      <c r="B79" s="6" t="s">
        <v>47</v>
      </c>
      <c r="C79" s="17" t="s">
        <v>1290</v>
      </c>
      <c r="D79" s="8">
        <v>-3.2688199999999998</v>
      </c>
      <c r="E79" s="8">
        <v>3.6557900000000001</v>
      </c>
      <c r="F79" s="8">
        <v>6.9246100000000004</v>
      </c>
      <c r="G79" s="13">
        <f xml:space="preserve"> stats_ic_gdsc1_TCELLS_RIGHTJOIN_304[[#This Row],[AVG_IC50_LEUK]]/stats_ic_gdsc1_TCELLS_RIGHTJOIN_304[[#This Row],[AVG_IC50_SOLIDTUMORS_x]]</f>
        <v>0.52794164581109981</v>
      </c>
      <c r="H79" s="8">
        <v>-10.65653</v>
      </c>
      <c r="I79" s="20">
        <v>0</v>
      </c>
      <c r="J79" s="26">
        <v>2.2467100000000002</v>
      </c>
      <c r="K79" s="26">
        <v>2.7360600000000002</v>
      </c>
      <c r="L79" s="26">
        <v>3.0894699999999999</v>
      </c>
      <c r="N79" s="26">
        <v>3.4598599999999999</v>
      </c>
      <c r="O79" s="26">
        <v>1.80043</v>
      </c>
      <c r="P79" s="26">
        <v>3.9302700000000002</v>
      </c>
      <c r="Q79" s="26">
        <v>2.6136599999999999</v>
      </c>
      <c r="R79" s="26">
        <v>4.4378700000000002</v>
      </c>
      <c r="S79" s="26">
        <v>5.3535300000000001</v>
      </c>
      <c r="T79" s="26">
        <v>3.5732200000000001</v>
      </c>
      <c r="U79" s="26">
        <v>3.09416</v>
      </c>
      <c r="V79" s="26">
        <v>2.8889200000000002</v>
      </c>
      <c r="W79" s="26">
        <v>4.9929300000000003</v>
      </c>
      <c r="X79" s="26">
        <v>5.9478499999999999</v>
      </c>
      <c r="Y79" s="26">
        <v>4.87026</v>
      </c>
      <c r="Z79" s="27">
        <v>3.6979000000000002</v>
      </c>
      <c r="AA79" s="8">
        <v>-3.6546699999999999</v>
      </c>
      <c r="AB79" s="8">
        <v>3.26993</v>
      </c>
      <c r="AC79" s="8">
        <v>6.9246100000000004</v>
      </c>
      <c r="AD79" s="13">
        <f xml:space="preserve"> stats_ic_gdsc1_TCELLS_RIGHTJOIN_304[[#This Row],[AVG_IC50_LYMPH]]/stats_ic_gdsc1_TCELLS_RIGHTJOIN_304[[#This Row],[AVG_IC50_SOLIDTUMORS_y]]</f>
        <v>0.47221865202516816</v>
      </c>
      <c r="AE79" s="8">
        <v>-5.1264200000000004</v>
      </c>
      <c r="AF79" s="20">
        <v>3.0000000000000001E-3</v>
      </c>
      <c r="AG79" s="1">
        <v>3.4152999999999998</v>
      </c>
      <c r="AH79" s="1">
        <v>2.84931</v>
      </c>
      <c r="AI79" s="1">
        <v>6.2833500000000004</v>
      </c>
      <c r="AJ79" s="1">
        <v>1.6271100000000001</v>
      </c>
      <c r="AK79" s="1">
        <v>4.2326800000000002</v>
      </c>
      <c r="AL79" s="1">
        <v>2.2739400000000001</v>
      </c>
      <c r="AN79" s="1">
        <v>2.3532099999999998</v>
      </c>
      <c r="AO79"/>
      <c r="AP79"/>
      <c r="AQ79"/>
      <c r="AR79"/>
      <c r="AS79"/>
      <c r="AT79"/>
    </row>
    <row r="80" spans="1:46">
      <c r="A80" s="17" t="s">
        <v>256</v>
      </c>
      <c r="B80" s="6" t="s">
        <v>19</v>
      </c>
      <c r="C80" s="17" t="s">
        <v>257</v>
      </c>
      <c r="D80" s="8">
        <v>-79.599850000000004</v>
      </c>
      <c r="E80" s="8">
        <v>30.69342</v>
      </c>
      <c r="F80" s="8">
        <v>110.29327000000001</v>
      </c>
      <c r="G80" s="13">
        <f xml:space="preserve"> stats_ic_gdsc1_TCELLS_RIGHTJOIN_304[[#This Row],[AVG_IC50_LEUK]]/stats_ic_gdsc1_TCELLS_RIGHTJOIN_304[[#This Row],[AVG_IC50_SOLIDTUMORS_x]]</f>
        <v>0.27828914674485578</v>
      </c>
      <c r="H80" s="8">
        <v>-5.9012099999999998</v>
      </c>
      <c r="I80" s="20">
        <v>0</v>
      </c>
      <c r="J80" s="26">
        <v>10.64012</v>
      </c>
      <c r="K80" s="26">
        <v>11.545859999999999</v>
      </c>
      <c r="L80" s="26">
        <v>23.088899999999999</v>
      </c>
      <c r="M80" s="26">
        <v>97.798090000000002</v>
      </c>
      <c r="O80" s="26">
        <v>8.4369800000000001</v>
      </c>
      <c r="P80" s="26">
        <v>30.074090000000002</v>
      </c>
      <c r="R80" s="26">
        <v>14.630319999999999</v>
      </c>
      <c r="S80" s="26">
        <v>152.21362999999999</v>
      </c>
      <c r="T80" s="26">
        <v>6.6910800000000004</v>
      </c>
      <c r="V80" s="26">
        <v>12.31898</v>
      </c>
      <c r="W80" s="26">
        <v>19.65831</v>
      </c>
      <c r="X80" s="26">
        <v>1.5566500000000001</v>
      </c>
      <c r="Y80" s="26">
        <v>6.1909299999999998</v>
      </c>
      <c r="Z80" s="27">
        <v>2.6151300000000002</v>
      </c>
      <c r="AA80" s="8">
        <v>-91.340689999999995</v>
      </c>
      <c r="AB80" s="8">
        <v>18.952580000000001</v>
      </c>
      <c r="AC80" s="8">
        <v>110.29327000000001</v>
      </c>
      <c r="AD80" s="13">
        <f xml:space="preserve"> stats_ic_gdsc1_TCELLS_RIGHTJOIN_304[[#This Row],[AVG_IC50_LYMPH]]/stats_ic_gdsc1_TCELLS_RIGHTJOIN_304[[#This Row],[AVG_IC50_SOLIDTUMORS_y]]</f>
        <v>0.17183804596599592</v>
      </c>
      <c r="AE80" s="8">
        <v>-9.6905199999999994</v>
      </c>
      <c r="AF80" s="20">
        <v>0</v>
      </c>
      <c r="AG80" s="1">
        <v>62.942270000000001</v>
      </c>
      <c r="AH80" s="1">
        <v>38.952500000000001</v>
      </c>
      <c r="AI80" s="1">
        <v>32.986319999999999</v>
      </c>
      <c r="AJ80" s="1">
        <v>23.923919999999999</v>
      </c>
      <c r="AK80" s="1">
        <v>4.4498300000000004</v>
      </c>
      <c r="AL80" s="1">
        <v>17.53481</v>
      </c>
      <c r="AM80" s="1">
        <v>10.73315</v>
      </c>
      <c r="AN80" s="1">
        <v>4.0875399999999997</v>
      </c>
      <c r="AO80"/>
      <c r="AP80"/>
      <c r="AQ80"/>
      <c r="AR80"/>
      <c r="AS80"/>
      <c r="AT80"/>
    </row>
    <row r="81" spans="1:46">
      <c r="A81" s="17" t="s">
        <v>22</v>
      </c>
      <c r="B81" s="6" t="s">
        <v>22</v>
      </c>
      <c r="C81" s="17" t="s">
        <v>298</v>
      </c>
      <c r="D81" s="8">
        <v>-101.57574</v>
      </c>
      <c r="E81" s="8">
        <v>443.45848999999998</v>
      </c>
      <c r="F81" s="8">
        <v>545.03422999999998</v>
      </c>
      <c r="G81" s="13">
        <f xml:space="preserve"> stats_ic_gdsc1_TCELLS_RIGHTJOIN_304[[#This Row],[AVG_IC50_LEUK]]/stats_ic_gdsc1_TCELLS_RIGHTJOIN_304[[#This Row],[AVG_IC50_SOLIDTUMORS_x]]</f>
        <v>0.81363420055287172</v>
      </c>
      <c r="H81" s="8">
        <v>-2.8885999999999998</v>
      </c>
      <c r="I81" s="20">
        <v>7.9399999999999991E-3</v>
      </c>
      <c r="J81" s="26">
        <v>274.48894999999999</v>
      </c>
      <c r="K81" s="26">
        <v>365.57666</v>
      </c>
      <c r="L81" s="26">
        <v>406.57360999999997</v>
      </c>
      <c r="N81" s="26">
        <v>455.32387999999997</v>
      </c>
      <c r="O81" s="26">
        <v>293.43554</v>
      </c>
      <c r="P81" s="26">
        <v>531.27724000000001</v>
      </c>
      <c r="Q81" s="26">
        <v>346.00769000000003</v>
      </c>
      <c r="R81" s="26">
        <v>584.01460999999995</v>
      </c>
      <c r="S81" s="26">
        <v>622.56248000000005</v>
      </c>
      <c r="T81" s="26">
        <v>454.36097999999998</v>
      </c>
      <c r="U81" s="26">
        <v>330.55928</v>
      </c>
      <c r="V81" s="26">
        <v>414.35082</v>
      </c>
      <c r="W81" s="26">
        <v>676.12501999999995</v>
      </c>
      <c r="X81" s="26">
        <v>232.47995</v>
      </c>
      <c r="Y81" s="26">
        <v>611.75202000000002</v>
      </c>
      <c r="Z81" s="27">
        <v>490.45130999999998</v>
      </c>
      <c r="AA81" s="8">
        <v>42.412039999999998</v>
      </c>
      <c r="AB81" s="8">
        <v>587.44627000000003</v>
      </c>
      <c r="AC81" s="8">
        <v>545.03422999999998</v>
      </c>
      <c r="AD81" s="13">
        <f xml:space="preserve"> stats_ic_gdsc1_TCELLS_RIGHTJOIN_304[[#This Row],[AVG_IC50_LYMPH]]/stats_ic_gdsc1_TCELLS_RIGHTJOIN_304[[#This Row],[AVG_IC50_SOLIDTUMORS_y]]</f>
        <v>1.0778153695044073</v>
      </c>
      <c r="AE81" s="8">
        <v>0.35256999999999999</v>
      </c>
      <c r="AF81" s="20">
        <v>0.73831999999999998</v>
      </c>
      <c r="AG81" s="1">
        <v>449.45422000000002</v>
      </c>
      <c r="AH81" s="1">
        <v>328.88297999999998</v>
      </c>
      <c r="AI81" s="1">
        <v>1153.7583199999999</v>
      </c>
      <c r="AJ81" s="1">
        <v>476.14575000000002</v>
      </c>
      <c r="AK81" s="1">
        <v>554.80571999999995</v>
      </c>
      <c r="AL81" s="1">
        <v>426.72851000000003</v>
      </c>
      <c r="AN81" s="1">
        <v>584.35636</v>
      </c>
      <c r="AO81"/>
      <c r="AP81"/>
      <c r="AQ81"/>
      <c r="AR81"/>
      <c r="AS81"/>
      <c r="AT81"/>
    </row>
    <row r="82" spans="1:46">
      <c r="A82" s="17" t="s">
        <v>347</v>
      </c>
      <c r="B82" s="6" t="s">
        <v>348</v>
      </c>
      <c r="C82" s="17" t="s">
        <v>493</v>
      </c>
      <c r="D82" s="8">
        <v>-7.2337100000000003</v>
      </c>
      <c r="E82" s="8">
        <v>12.96819</v>
      </c>
      <c r="F82" s="8">
        <v>20.201899999999998</v>
      </c>
      <c r="G82" s="13">
        <f xml:space="preserve"> stats_ic_gdsc1_TCELLS_RIGHTJOIN_304[[#This Row],[AVG_IC50_LEUK]]/stats_ic_gdsc1_TCELLS_RIGHTJOIN_304[[#This Row],[AVG_IC50_SOLIDTUMORS_x]]</f>
        <v>0.64192922447888567</v>
      </c>
      <c r="H82" s="8">
        <v>-3.8491900000000001</v>
      </c>
      <c r="I82" s="20">
        <v>4.4999999999999999E-4</v>
      </c>
      <c r="J82" s="26">
        <v>7.1544100000000004</v>
      </c>
      <c r="K82" s="26">
        <v>7.8468999999999998</v>
      </c>
      <c r="L82" s="26">
        <v>5.4672499999999999</v>
      </c>
      <c r="M82" s="26">
        <v>24.142769999999999</v>
      </c>
      <c r="O82" s="26">
        <v>11.35929</v>
      </c>
      <c r="R82" s="26">
        <v>8.9352800000000006</v>
      </c>
      <c r="S82" s="26">
        <v>22.765560000000001</v>
      </c>
      <c r="T82" s="26">
        <v>15.293150000000001</v>
      </c>
      <c r="V82" s="26">
        <v>10.64114</v>
      </c>
      <c r="W82" s="26">
        <v>15.28013</v>
      </c>
      <c r="X82" s="26">
        <v>14.09125</v>
      </c>
      <c r="Y82" s="26">
        <v>13.458869999999999</v>
      </c>
      <c r="Z82" s="27">
        <v>12.35084</v>
      </c>
      <c r="AA82" s="8">
        <v>-3.87155</v>
      </c>
      <c r="AB82" s="8">
        <v>16.330359999999999</v>
      </c>
      <c r="AC82" s="8">
        <v>20.201899999999998</v>
      </c>
      <c r="AD82" s="13">
        <f xml:space="preserve"> stats_ic_gdsc1_TCELLS_RIGHTJOIN_304[[#This Row],[AVG_IC50_LYMPH]]/stats_ic_gdsc1_TCELLS_RIGHTJOIN_304[[#This Row],[AVG_IC50_SOLIDTUMORS_y]]</f>
        <v>0.80835762972789693</v>
      </c>
      <c r="AE82" s="8">
        <v>-0.79015000000000002</v>
      </c>
      <c r="AF82" s="20">
        <v>0.45606000000000002</v>
      </c>
      <c r="AG82" s="1">
        <v>12.767810000000001</v>
      </c>
      <c r="AH82" s="1">
        <v>18.069980000000001</v>
      </c>
      <c r="AI82" s="1">
        <v>43.583910000000003</v>
      </c>
      <c r="AJ82" s="1">
        <v>9.0631000000000004</v>
      </c>
      <c r="AK82" s="1">
        <v>13.018459999999999</v>
      </c>
      <c r="AL82" s="1">
        <v>13.72504</v>
      </c>
      <c r="AM82" s="1">
        <v>10.009550000000001</v>
      </c>
      <c r="AN82" s="1">
        <v>6.84246</v>
      </c>
      <c r="AO82"/>
      <c r="AP82"/>
      <c r="AQ82"/>
      <c r="AR82"/>
      <c r="AS82"/>
      <c r="AT82"/>
    </row>
    <row r="83" spans="1:46">
      <c r="A83" s="17" t="s">
        <v>347</v>
      </c>
      <c r="B83" s="6" t="s">
        <v>348</v>
      </c>
      <c r="C83" s="17" t="s">
        <v>349</v>
      </c>
      <c r="D83" s="8">
        <v>-2.58386</v>
      </c>
      <c r="E83" s="8">
        <v>1.58921</v>
      </c>
      <c r="F83" s="8">
        <v>4.1730700000000001</v>
      </c>
      <c r="G83" s="13">
        <f xml:space="preserve"> stats_ic_gdsc1_TCELLS_RIGHTJOIN_304[[#This Row],[AVG_IC50_LEUK]]/stats_ic_gdsc1_TCELLS_RIGHTJOIN_304[[#This Row],[AVG_IC50_SOLIDTUMORS_x]]</f>
        <v>0.38082514791268779</v>
      </c>
      <c r="H83" s="8">
        <v>-9.7298899999999993</v>
      </c>
      <c r="I83" s="20">
        <v>0</v>
      </c>
      <c r="J83" s="26">
        <v>1.1907799999999999</v>
      </c>
      <c r="K83" s="26">
        <v>1.23177</v>
      </c>
      <c r="L83" s="26">
        <v>3.0655399999999999</v>
      </c>
      <c r="N83" s="26">
        <v>0.95698000000000005</v>
      </c>
      <c r="O83" s="26">
        <v>2.79148</v>
      </c>
      <c r="P83" s="26">
        <v>0.45094000000000001</v>
      </c>
      <c r="Q83" s="26">
        <v>1.76708</v>
      </c>
      <c r="R83" s="26">
        <v>1.09178</v>
      </c>
      <c r="S83" s="26">
        <v>1.3595699999999999</v>
      </c>
      <c r="T83" s="26">
        <v>3.19598</v>
      </c>
      <c r="U83" s="26">
        <v>2.7620499999999999</v>
      </c>
      <c r="V83" s="26">
        <v>2.2945899999999999</v>
      </c>
      <c r="W83" s="26">
        <v>0.65505999999999998</v>
      </c>
      <c r="X83" s="26">
        <v>2.0822600000000002</v>
      </c>
      <c r="Y83" s="26">
        <v>0.48568</v>
      </c>
      <c r="Z83" s="27">
        <v>0.62717000000000001</v>
      </c>
      <c r="AA83" s="8">
        <v>-2.5936400000000002</v>
      </c>
      <c r="AB83" s="8">
        <v>1.5794299999999999</v>
      </c>
      <c r="AC83" s="8">
        <v>4.1730700000000001</v>
      </c>
      <c r="AD83" s="13">
        <f xml:space="preserve"> stats_ic_gdsc1_TCELLS_RIGHTJOIN_304[[#This Row],[AVG_IC50_LYMPH]]/stats_ic_gdsc1_TCELLS_RIGHTJOIN_304[[#This Row],[AVG_IC50_SOLIDTUMORS_y]]</f>
        <v>0.37848154955464441</v>
      </c>
      <c r="AE83" s="8">
        <v>-10.64686</v>
      </c>
      <c r="AF83" s="20">
        <v>0</v>
      </c>
      <c r="AG83" s="1">
        <v>1.00787</v>
      </c>
      <c r="AH83" s="1">
        <v>1.9353899999999999</v>
      </c>
      <c r="AI83" s="1">
        <v>1.19825</v>
      </c>
      <c r="AJ83" s="1">
        <v>2.0914199999999998</v>
      </c>
      <c r="AK83" s="1">
        <v>1.0598700000000001</v>
      </c>
      <c r="AL83" s="1">
        <v>1.61222</v>
      </c>
      <c r="AO83"/>
      <c r="AP83"/>
      <c r="AQ83"/>
      <c r="AR83"/>
      <c r="AS83"/>
      <c r="AT83"/>
    </row>
    <row r="84" spans="1:46">
      <c r="A84" s="17" t="s">
        <v>347</v>
      </c>
      <c r="B84" s="6" t="s">
        <v>348</v>
      </c>
      <c r="C84" s="17" t="s">
        <v>567</v>
      </c>
      <c r="D84" s="8">
        <v>-21.55772</v>
      </c>
      <c r="E84" s="8">
        <v>1.5286200000000001</v>
      </c>
      <c r="F84" s="8">
        <v>23.086349999999999</v>
      </c>
      <c r="G84" s="13">
        <f xml:space="preserve"> stats_ic_gdsc1_TCELLS_RIGHTJOIN_304[[#This Row],[AVG_IC50_LEUK]]/stats_ic_gdsc1_TCELLS_RIGHTJOIN_304[[#This Row],[AVG_IC50_SOLIDTUMORS_x]]</f>
        <v>6.6213151927437652E-2</v>
      </c>
      <c r="H84" s="8">
        <v>-13.49912</v>
      </c>
      <c r="I84" s="20">
        <v>0</v>
      </c>
      <c r="J84" s="26">
        <v>7.5109999999999996E-2</v>
      </c>
      <c r="K84" s="26">
        <v>0.19105</v>
      </c>
      <c r="L84" s="26">
        <v>6.3810000000000006E-2</v>
      </c>
      <c r="M84" s="26">
        <v>14.57235</v>
      </c>
      <c r="N84" s="26">
        <v>0.60733999999999999</v>
      </c>
      <c r="O84" s="26">
        <v>0.13519999999999999</v>
      </c>
      <c r="P84" s="26">
        <v>0.33171</v>
      </c>
      <c r="R84" s="26">
        <v>0.20129</v>
      </c>
      <c r="S84" s="26">
        <v>3.0707</v>
      </c>
      <c r="T84" s="26">
        <v>2.73556</v>
      </c>
      <c r="V84" s="26">
        <v>0.41526000000000002</v>
      </c>
      <c r="W84" s="26">
        <v>0.40329999999999999</v>
      </c>
      <c r="X84" s="26">
        <v>0.66012999999999999</v>
      </c>
      <c r="Y84" s="26">
        <v>0.67052999999999996</v>
      </c>
      <c r="Z84" s="27">
        <v>0.10743</v>
      </c>
      <c r="AA84" s="8">
        <v>-21.57968</v>
      </c>
      <c r="AB84" s="8">
        <v>1.5066600000000001</v>
      </c>
      <c r="AC84" s="8">
        <v>23.086349999999999</v>
      </c>
      <c r="AD84" s="13">
        <f xml:space="preserve"> stats_ic_gdsc1_TCELLS_RIGHTJOIN_304[[#This Row],[AVG_IC50_LYMPH]]/stats_ic_gdsc1_TCELLS_RIGHTJOIN_304[[#This Row],[AVG_IC50_SOLIDTUMORS_y]]</f>
        <v>6.5261940497306853E-2</v>
      </c>
      <c r="AE84" s="8">
        <v>-15.523160000000001</v>
      </c>
      <c r="AF84" s="20">
        <v>0</v>
      </c>
      <c r="AG84" s="1">
        <v>0.2172</v>
      </c>
      <c r="AH84" s="1">
        <v>3.6124700000000001</v>
      </c>
      <c r="AI84" s="1">
        <v>2.4039199999999998</v>
      </c>
      <c r="AJ84" s="1">
        <v>0.56982999999999995</v>
      </c>
      <c r="AK84" s="1">
        <v>1.16919</v>
      </c>
      <c r="AL84" s="1">
        <v>0.26541999999999999</v>
      </c>
      <c r="AM84" s="1">
        <v>1.07897</v>
      </c>
      <c r="AN84" s="1">
        <v>1.44685</v>
      </c>
      <c r="AO84"/>
      <c r="AP84"/>
      <c r="AQ84"/>
      <c r="AR84"/>
      <c r="AS84"/>
      <c r="AT84"/>
    </row>
    <row r="85" spans="1:46">
      <c r="A85" s="17" t="s">
        <v>496</v>
      </c>
      <c r="B85" s="6" t="s">
        <v>67</v>
      </c>
      <c r="C85" s="17" t="s">
        <v>497</v>
      </c>
      <c r="D85" s="8">
        <v>-26.052769999999999</v>
      </c>
      <c r="E85" s="8">
        <v>22.264009999999999</v>
      </c>
      <c r="F85" s="8">
        <v>48.316780000000001</v>
      </c>
      <c r="G85" s="13">
        <f xml:space="preserve"> stats_ic_gdsc1_TCELLS_RIGHTJOIN_304[[#This Row],[AVG_IC50_LEUK]]/stats_ic_gdsc1_TCELLS_RIGHTJOIN_304[[#This Row],[AVG_IC50_SOLIDTUMORS_x]]</f>
        <v>0.46079250314280046</v>
      </c>
      <c r="H85" s="8">
        <v>-4.8670600000000004</v>
      </c>
      <c r="I85" s="20">
        <v>9.7000000000000005E-4</v>
      </c>
      <c r="L85" s="26">
        <v>4.6411699999999998</v>
      </c>
      <c r="O85" s="26">
        <v>27.36074</v>
      </c>
      <c r="T85" s="26">
        <v>38.198869999999999</v>
      </c>
      <c r="U85" s="26">
        <v>25.488060000000001</v>
      </c>
      <c r="X85" s="26">
        <v>22.659880000000001</v>
      </c>
      <c r="Y85" s="26">
        <v>15.235340000000001</v>
      </c>
      <c r="AA85" s="8">
        <v>-32.22195</v>
      </c>
      <c r="AB85" s="8">
        <v>16.094830000000002</v>
      </c>
      <c r="AC85" s="8">
        <v>48.316780000000001</v>
      </c>
      <c r="AD85" s="13">
        <f xml:space="preserve"> stats_ic_gdsc1_TCELLS_RIGHTJOIN_304[[#This Row],[AVG_IC50_LYMPH]]/stats_ic_gdsc1_TCELLS_RIGHTJOIN_304[[#This Row],[AVG_IC50_SOLIDTUMORS_y]]</f>
        <v>0.33311056738466432</v>
      </c>
      <c r="AE85" s="8">
        <v>-1.97688</v>
      </c>
      <c r="AF85" s="20">
        <v>0.28799000000000002</v>
      </c>
      <c r="AG85" s="1"/>
      <c r="AH85" s="1"/>
      <c r="AI85" s="1"/>
      <c r="AJ85" s="1"/>
      <c r="AK85" s="1"/>
      <c r="AL85" s="1">
        <v>1.073E-2</v>
      </c>
      <c r="AN85" s="1">
        <v>32.178930000000001</v>
      </c>
      <c r="AO85"/>
      <c r="AP85"/>
      <c r="AQ85"/>
      <c r="AR85"/>
      <c r="AS85"/>
      <c r="AT85"/>
    </row>
    <row r="86" spans="1:46">
      <c r="A86" s="17" t="s">
        <v>187</v>
      </c>
      <c r="B86" s="6" t="s">
        <v>103</v>
      </c>
      <c r="C86" s="17" t="s">
        <v>188</v>
      </c>
      <c r="D86" s="8">
        <v>-7.0175599999999996</v>
      </c>
      <c r="E86" s="8">
        <v>12.43169</v>
      </c>
      <c r="F86" s="8">
        <v>19.449249999999999</v>
      </c>
      <c r="G86" s="13">
        <f xml:space="preserve"> stats_ic_gdsc1_TCELLS_RIGHTJOIN_304[[#This Row],[AVG_IC50_LEUK]]/stats_ic_gdsc1_TCELLS_RIGHTJOIN_304[[#This Row],[AVG_IC50_SOLIDTUMORS_x]]</f>
        <v>0.63918608686710288</v>
      </c>
      <c r="H86" s="8">
        <v>-3.73237</v>
      </c>
      <c r="I86" s="20">
        <v>7.6999999999999996E-4</v>
      </c>
      <c r="J86" s="26">
        <v>8.9312900000000006</v>
      </c>
      <c r="K86" s="26">
        <v>11.053050000000001</v>
      </c>
      <c r="L86" s="26">
        <v>13.149190000000001</v>
      </c>
      <c r="M86" s="26">
        <v>21.116990000000001</v>
      </c>
      <c r="O86" s="26">
        <v>6.0620099999999999</v>
      </c>
      <c r="R86" s="26">
        <v>4.2370299999999999</v>
      </c>
      <c r="S86" s="26">
        <v>23.189419999999998</v>
      </c>
      <c r="T86" s="26">
        <v>9.9658599999999993</v>
      </c>
      <c r="V86" s="26">
        <v>5.8462899999999998</v>
      </c>
      <c r="W86" s="26">
        <v>14.713760000000001</v>
      </c>
      <c r="X86" s="26">
        <v>16.29992</v>
      </c>
      <c r="Y86" s="26">
        <v>9.7804900000000004</v>
      </c>
      <c r="Z86" s="27">
        <v>12.31845</v>
      </c>
      <c r="AA86" s="8">
        <v>-4.8723400000000003</v>
      </c>
      <c r="AB86" s="8">
        <v>14.57691</v>
      </c>
      <c r="AC86" s="8">
        <v>19.449249999999999</v>
      </c>
      <c r="AD86" s="13">
        <f xml:space="preserve"> stats_ic_gdsc1_TCELLS_RIGHTJOIN_304[[#This Row],[AVG_IC50_LYMPH]]/stats_ic_gdsc1_TCELLS_RIGHTJOIN_304[[#This Row],[AVG_IC50_SOLIDTUMORS_y]]</f>
        <v>0.74948442742008048</v>
      </c>
      <c r="AE86" s="8">
        <v>-1.4305399999999999</v>
      </c>
      <c r="AF86" s="20">
        <v>0.19264999999999999</v>
      </c>
      <c r="AG86" s="1">
        <v>17.37989</v>
      </c>
      <c r="AH86" s="1">
        <v>16.025110000000002</v>
      </c>
      <c r="AI86" s="1">
        <v>32.950290000000003</v>
      </c>
      <c r="AJ86" s="1">
        <v>11.60619</v>
      </c>
      <c r="AK86" s="1">
        <v>11.170439999999999</v>
      </c>
      <c r="AL86" s="1">
        <v>7.14649</v>
      </c>
      <c r="AM86" s="1">
        <v>10.84768</v>
      </c>
      <c r="AN86" s="1">
        <v>12.29218</v>
      </c>
      <c r="AO86"/>
      <c r="AP86"/>
      <c r="AQ86"/>
      <c r="AR86"/>
      <c r="AS86"/>
      <c r="AT86"/>
    </row>
    <row r="87" spans="1:46">
      <c r="A87" s="17" t="s">
        <v>22</v>
      </c>
      <c r="B87" s="6" t="s">
        <v>22</v>
      </c>
      <c r="C87" s="17" t="s">
        <v>643</v>
      </c>
      <c r="D87" s="8">
        <v>-24.24203</v>
      </c>
      <c r="E87" s="8">
        <v>7.4479899999999999</v>
      </c>
      <c r="F87" s="8">
        <v>31.69003</v>
      </c>
      <c r="G87" s="13">
        <f xml:space="preserve"> stats_ic_gdsc1_TCELLS_RIGHTJOIN_304[[#This Row],[AVG_IC50_LEUK]]/stats_ic_gdsc1_TCELLS_RIGHTJOIN_304[[#This Row],[AVG_IC50_SOLIDTUMORS_x]]</f>
        <v>0.23502628429193662</v>
      </c>
      <c r="H87" s="8">
        <v>-6.3254299999999999</v>
      </c>
      <c r="I87" s="20">
        <v>0</v>
      </c>
      <c r="J87" s="26">
        <v>2.0230299999999999</v>
      </c>
      <c r="K87" s="26">
        <v>2.532</v>
      </c>
      <c r="L87" s="26">
        <v>1.21515</v>
      </c>
      <c r="M87" s="26">
        <v>11.851419999999999</v>
      </c>
      <c r="N87" s="26">
        <v>7.50589</v>
      </c>
      <c r="O87" s="26">
        <v>3.2258900000000001</v>
      </c>
      <c r="P87" s="26">
        <v>2.6201300000000001</v>
      </c>
      <c r="R87" s="26">
        <v>1.4494499999999999</v>
      </c>
      <c r="S87" s="26">
        <v>4.9792899999999998</v>
      </c>
      <c r="T87" s="26">
        <v>35.661580000000001</v>
      </c>
      <c r="U87" s="26">
        <v>4.01281</v>
      </c>
      <c r="V87" s="26">
        <v>4.9764699999999999</v>
      </c>
      <c r="W87" s="26">
        <v>2.3694899999999999</v>
      </c>
      <c r="X87" s="26">
        <v>27.871870000000001</v>
      </c>
      <c r="Y87" s="26">
        <v>9.5984200000000008</v>
      </c>
      <c r="Z87" s="27">
        <v>1.6259300000000001</v>
      </c>
      <c r="AA87" s="8">
        <v>-3.8806400000000001</v>
      </c>
      <c r="AB87" s="8">
        <v>27.80939</v>
      </c>
      <c r="AC87" s="8">
        <v>31.69003</v>
      </c>
      <c r="AD87" s="13">
        <f xml:space="preserve"> stats_ic_gdsc1_TCELLS_RIGHTJOIN_304[[#This Row],[AVG_IC50_LYMPH]]/stats_ic_gdsc1_TCELLS_RIGHTJOIN_304[[#This Row],[AVG_IC50_SOLIDTUMORS_y]]</f>
        <v>0.87754382056438573</v>
      </c>
      <c r="AE87" s="8">
        <v>-0.18875</v>
      </c>
      <c r="AF87" s="20">
        <v>0.85626000000000002</v>
      </c>
      <c r="AG87" s="1">
        <v>3.0970800000000001</v>
      </c>
      <c r="AH87" s="1">
        <v>149.59908999999999</v>
      </c>
      <c r="AI87" s="1">
        <v>9.7283000000000008</v>
      </c>
      <c r="AJ87" s="1">
        <v>7.2724000000000002</v>
      </c>
      <c r="AK87" s="1">
        <v>11.797459999999999</v>
      </c>
      <c r="AL87" s="1">
        <v>3.1269999999999998</v>
      </c>
      <c r="AM87" s="1">
        <v>9.8175000000000008</v>
      </c>
      <c r="AN87" s="1">
        <v>3.32396</v>
      </c>
      <c r="AO87"/>
      <c r="AP87"/>
      <c r="AQ87"/>
      <c r="AR87"/>
      <c r="AS87"/>
      <c r="AT87"/>
    </row>
    <row r="88" spans="1:46">
      <c r="A88" s="17" t="s">
        <v>22</v>
      </c>
      <c r="B88" s="6" t="s">
        <v>22</v>
      </c>
      <c r="C88" s="17" t="s">
        <v>813</v>
      </c>
      <c r="D88" s="8">
        <v>-13.5055</v>
      </c>
      <c r="E88" s="8">
        <v>3.1417299999999999</v>
      </c>
      <c r="F88" s="8">
        <v>16.64723</v>
      </c>
      <c r="G88" s="13">
        <f xml:space="preserve"> stats_ic_gdsc1_TCELLS_RIGHTJOIN_304[[#This Row],[AVG_IC50_LEUK]]/stats_ic_gdsc1_TCELLS_RIGHTJOIN_304[[#This Row],[AVG_IC50_SOLIDTUMORS_x]]</f>
        <v>0.18872388980028509</v>
      </c>
      <c r="H88" s="8">
        <v>-8.0844900000000006</v>
      </c>
      <c r="I88" s="20">
        <v>0</v>
      </c>
      <c r="J88" s="26">
        <v>1.49861</v>
      </c>
      <c r="K88" s="26">
        <v>1.90663</v>
      </c>
      <c r="L88" s="26">
        <v>2.32762</v>
      </c>
      <c r="M88" s="26">
        <v>7.28348</v>
      </c>
      <c r="N88" s="26">
        <v>4.2016200000000001</v>
      </c>
      <c r="O88" s="26">
        <v>1.79165</v>
      </c>
      <c r="P88" s="26">
        <v>2.3999700000000002</v>
      </c>
      <c r="R88" s="26">
        <v>1.6189199999999999</v>
      </c>
      <c r="S88" s="26">
        <v>3.0583</v>
      </c>
      <c r="T88" s="26">
        <v>4.2131800000000004</v>
      </c>
      <c r="U88" s="26">
        <v>2.42624</v>
      </c>
      <c r="V88" s="26">
        <v>2.5702699999999998</v>
      </c>
      <c r="W88" s="26">
        <v>1.8061499999999999</v>
      </c>
      <c r="X88" s="26">
        <v>6.6464600000000003</v>
      </c>
      <c r="Y88" s="26">
        <v>7.0342599999999997</v>
      </c>
      <c r="Z88" s="27">
        <v>0.97580999999999996</v>
      </c>
      <c r="AA88" s="8">
        <v>-11.189719999999999</v>
      </c>
      <c r="AB88" s="8">
        <v>5.4574999999999996</v>
      </c>
      <c r="AC88" s="8">
        <v>16.64723</v>
      </c>
      <c r="AD88" s="13">
        <f xml:space="preserve"> stats_ic_gdsc1_TCELLS_RIGHTJOIN_304[[#This Row],[AVG_IC50_LYMPH]]/stats_ic_gdsc1_TCELLS_RIGHTJOIN_304[[#This Row],[AVG_IC50_SOLIDTUMORS_y]]</f>
        <v>0.32783231804930907</v>
      </c>
      <c r="AE88" s="8">
        <v>-6.09931</v>
      </c>
      <c r="AF88" s="20">
        <v>0</v>
      </c>
      <c r="AG88" s="1">
        <v>1.65025</v>
      </c>
      <c r="AH88" s="1">
        <v>8.8390299999999993</v>
      </c>
      <c r="AI88" s="1">
        <v>3.15462</v>
      </c>
      <c r="AJ88" s="1">
        <v>7.7303899999999999</v>
      </c>
      <c r="AK88" s="1">
        <v>4.2665600000000001</v>
      </c>
      <c r="AL88" s="1">
        <v>3.1028199999999999</v>
      </c>
      <c r="AM88" s="1">
        <v>7.20573</v>
      </c>
      <c r="AN88" s="1">
        <v>3.9033799999999998</v>
      </c>
      <c r="AO88"/>
      <c r="AP88"/>
      <c r="AQ88"/>
      <c r="AR88"/>
      <c r="AS88"/>
      <c r="AT88"/>
    </row>
    <row r="89" spans="1:46">
      <c r="A89" s="17" t="s">
        <v>873</v>
      </c>
      <c r="B89" s="6" t="s">
        <v>103</v>
      </c>
      <c r="C89" s="17" t="s">
        <v>874</v>
      </c>
      <c r="D89" s="8">
        <v>-11.910299999999999</v>
      </c>
      <c r="E89" s="8">
        <v>4.04704</v>
      </c>
      <c r="F89" s="8">
        <v>15.95735</v>
      </c>
      <c r="G89" s="13">
        <f xml:space="preserve"> stats_ic_gdsc1_TCELLS_RIGHTJOIN_304[[#This Row],[AVG_IC50_LEUK]]/stats_ic_gdsc1_TCELLS_RIGHTJOIN_304[[#This Row],[AVG_IC50_SOLIDTUMORS_x]]</f>
        <v>0.25361604527067466</v>
      </c>
      <c r="H89" s="8">
        <v>-5.9031599999999997</v>
      </c>
      <c r="I89" s="20">
        <v>0</v>
      </c>
      <c r="J89" s="26">
        <v>2.1248900000000002</v>
      </c>
      <c r="K89" s="26">
        <v>2.13687</v>
      </c>
      <c r="L89" s="26">
        <v>1.9703599999999999</v>
      </c>
      <c r="M89" s="26">
        <v>7.5456899999999996</v>
      </c>
      <c r="N89" s="26">
        <v>5.84063</v>
      </c>
      <c r="O89" s="26">
        <v>3.3892600000000002</v>
      </c>
      <c r="P89" s="26">
        <v>2.85636</v>
      </c>
      <c r="R89" s="26">
        <v>3.0543999999999998</v>
      </c>
      <c r="S89" s="26">
        <v>4.9431700000000003</v>
      </c>
      <c r="T89" s="26">
        <v>4.0873600000000003</v>
      </c>
      <c r="U89" s="26">
        <v>4.7284300000000004</v>
      </c>
      <c r="V89" s="26">
        <v>5.3078200000000004</v>
      </c>
      <c r="W89" s="26">
        <v>3.4085800000000002</v>
      </c>
      <c r="X89" s="26">
        <v>3.3637999999999999</v>
      </c>
      <c r="Y89" s="26">
        <v>6.2007199999999996</v>
      </c>
      <c r="Z89" s="27">
        <v>4.8215199999999996</v>
      </c>
      <c r="AA89" s="8">
        <v>-9.9546799999999998</v>
      </c>
      <c r="AB89" s="8">
        <v>6.0026700000000002</v>
      </c>
      <c r="AC89" s="8">
        <v>15.95735</v>
      </c>
      <c r="AD89" s="13">
        <f xml:space="preserve"> stats_ic_gdsc1_TCELLS_RIGHTJOIN_304[[#This Row],[AVG_IC50_LYMPH]]/stats_ic_gdsc1_TCELLS_RIGHTJOIN_304[[#This Row],[AVG_IC50_SOLIDTUMORS_y]]</f>
        <v>0.37616960209558609</v>
      </c>
      <c r="AE89" s="8">
        <v>-4.226</v>
      </c>
      <c r="AF89" s="20">
        <v>6.9999999999999994E-5</v>
      </c>
      <c r="AG89" s="1">
        <v>3.0198900000000002</v>
      </c>
      <c r="AH89" s="1">
        <v>10.11903</v>
      </c>
      <c r="AI89" s="1">
        <v>3.6566000000000001</v>
      </c>
      <c r="AJ89" s="1">
        <v>6.5952299999999999</v>
      </c>
      <c r="AK89" s="1">
        <v>2.7767300000000001</v>
      </c>
      <c r="AL89" s="1">
        <v>2.5899700000000001</v>
      </c>
      <c r="AM89" s="1">
        <v>10.81026</v>
      </c>
      <c r="AN89" s="1">
        <v>5.4708300000000003</v>
      </c>
      <c r="AO89"/>
      <c r="AP89"/>
      <c r="AQ89"/>
      <c r="AR89"/>
      <c r="AS89"/>
      <c r="AT89"/>
    </row>
    <row r="90" spans="1:46">
      <c r="A90" s="17" t="s">
        <v>1493</v>
      </c>
      <c r="B90" s="6" t="s">
        <v>19</v>
      </c>
      <c r="C90" s="17" t="s">
        <v>1494</v>
      </c>
      <c r="D90" s="8">
        <v>-0.46293000000000001</v>
      </c>
      <c r="E90" s="8">
        <v>0.72206999999999999</v>
      </c>
      <c r="F90" s="8">
        <v>1.1850000000000001</v>
      </c>
      <c r="G90" s="13">
        <f xml:space="preserve"> stats_ic_gdsc1_TCELLS_RIGHTJOIN_304[[#This Row],[AVG_IC50_LEUK]]/stats_ic_gdsc1_TCELLS_RIGHTJOIN_304[[#This Row],[AVG_IC50_SOLIDTUMORS_x]]</f>
        <v>0.60934177215189866</v>
      </c>
      <c r="H90" s="8">
        <v>-8.2948199999999996</v>
      </c>
      <c r="I90" s="20">
        <v>0</v>
      </c>
      <c r="J90" s="26">
        <v>0.43518000000000001</v>
      </c>
      <c r="K90" s="26">
        <v>0.52337</v>
      </c>
      <c r="L90" s="26">
        <v>0.58187999999999995</v>
      </c>
      <c r="N90" s="26">
        <v>0.69198000000000004</v>
      </c>
      <c r="O90" s="26">
        <v>0.57238999999999995</v>
      </c>
      <c r="P90" s="26">
        <v>0.59177999999999997</v>
      </c>
      <c r="Q90" s="26">
        <v>0.49497000000000002</v>
      </c>
      <c r="R90" s="26">
        <v>0.88756999999999997</v>
      </c>
      <c r="S90" s="26">
        <v>1.07243</v>
      </c>
      <c r="T90" s="26">
        <v>0.71982999999999997</v>
      </c>
      <c r="U90" s="26">
        <v>0.59177000000000002</v>
      </c>
      <c r="V90" s="26">
        <v>0.62970999999999999</v>
      </c>
      <c r="W90" s="26">
        <v>1.1380699999999999</v>
      </c>
      <c r="X90" s="26">
        <v>0.93381000000000003</v>
      </c>
      <c r="Y90" s="26">
        <v>0.78976999999999997</v>
      </c>
      <c r="Z90" s="27">
        <v>0.74548999999999999</v>
      </c>
      <c r="AA90" s="8">
        <v>-0.38268000000000002</v>
      </c>
      <c r="AB90" s="8">
        <v>0.80232000000000003</v>
      </c>
      <c r="AC90" s="8">
        <v>1.1850000000000001</v>
      </c>
      <c r="AD90" s="13">
        <f xml:space="preserve"> stats_ic_gdsc1_TCELLS_RIGHTJOIN_304[[#This Row],[AVG_IC50_LYMPH]]/stats_ic_gdsc1_TCELLS_RIGHTJOIN_304[[#This Row],[AVG_IC50_SOLIDTUMORS_y]]</f>
        <v>0.67706329113924046</v>
      </c>
      <c r="AE90" s="8">
        <v>-2.7964199999999999</v>
      </c>
      <c r="AF90" s="20">
        <v>3.508E-2</v>
      </c>
      <c r="AG90" s="1">
        <v>0.87517999999999996</v>
      </c>
      <c r="AH90" s="1">
        <v>0.75571999999999995</v>
      </c>
      <c r="AI90" s="1">
        <v>1.4602999999999999</v>
      </c>
      <c r="AJ90" s="1">
        <v>0.58431</v>
      </c>
      <c r="AK90" s="1">
        <v>0.60597000000000001</v>
      </c>
      <c r="AL90" s="1">
        <v>0.70879999999999999</v>
      </c>
      <c r="AN90" s="1">
        <v>0.69881000000000004</v>
      </c>
      <c r="AO90"/>
      <c r="AP90"/>
      <c r="AQ90"/>
      <c r="AR90"/>
      <c r="AS90"/>
      <c r="AT90"/>
    </row>
    <row r="91" spans="1:46">
      <c r="A91" s="17" t="s">
        <v>359</v>
      </c>
      <c r="B91" s="6" t="s">
        <v>19</v>
      </c>
      <c r="C91" s="17" t="s">
        <v>360</v>
      </c>
      <c r="D91" s="8">
        <v>-51.751190000000001</v>
      </c>
      <c r="E91" s="8">
        <v>26.431650000000001</v>
      </c>
      <c r="F91" s="8">
        <v>78.182839999999999</v>
      </c>
      <c r="G91" s="13">
        <f xml:space="preserve"> stats_ic_gdsc1_TCELLS_RIGHTJOIN_304[[#This Row],[AVG_IC50_LEUK]]/stats_ic_gdsc1_TCELLS_RIGHTJOIN_304[[#This Row],[AVG_IC50_SOLIDTUMORS_x]]</f>
        <v>0.33807482562669766</v>
      </c>
      <c r="H91" s="8">
        <v>-6.69048</v>
      </c>
      <c r="I91" s="20">
        <v>0</v>
      </c>
      <c r="J91" s="26">
        <v>13.65428</v>
      </c>
      <c r="K91" s="26">
        <v>38.954680000000003</v>
      </c>
      <c r="L91" s="26">
        <v>6.3274400000000002</v>
      </c>
      <c r="M91" s="26">
        <v>32.912089999999999</v>
      </c>
      <c r="O91" s="26">
        <v>29.19116</v>
      </c>
      <c r="P91" s="26">
        <v>18.601369999999999</v>
      </c>
      <c r="R91" s="26">
        <v>26.98996</v>
      </c>
      <c r="S91" s="26">
        <v>77.359390000000005</v>
      </c>
      <c r="T91" s="26">
        <v>65.578440000000001</v>
      </c>
      <c r="V91" s="26">
        <v>10.0343</v>
      </c>
      <c r="W91" s="26">
        <v>14.186909999999999</v>
      </c>
      <c r="X91" s="26">
        <v>10.64049</v>
      </c>
      <c r="Y91" s="26">
        <v>7.9177900000000001</v>
      </c>
      <c r="Z91" s="27">
        <v>19.51127</v>
      </c>
      <c r="AA91" s="8">
        <v>-50.422649999999997</v>
      </c>
      <c r="AB91" s="8">
        <v>27.760190000000001</v>
      </c>
      <c r="AC91" s="8">
        <v>78.182839999999999</v>
      </c>
      <c r="AD91" s="13">
        <f xml:space="preserve"> stats_ic_gdsc1_TCELLS_RIGHTJOIN_304[[#This Row],[AVG_IC50_LYMPH]]/stats_ic_gdsc1_TCELLS_RIGHTJOIN_304[[#This Row],[AVG_IC50_SOLIDTUMORS_y]]</f>
        <v>0.35506755702402215</v>
      </c>
      <c r="AE91" s="8">
        <v>-7.2249600000000003</v>
      </c>
      <c r="AF91" s="20">
        <v>0</v>
      </c>
      <c r="AG91" s="1">
        <v>24.615220000000001</v>
      </c>
      <c r="AH91" s="1">
        <v>44.439959999999999</v>
      </c>
      <c r="AI91" s="1">
        <v>30.384450000000001</v>
      </c>
      <c r="AJ91" s="1">
        <v>7.4146200000000002</v>
      </c>
      <c r="AK91" s="1">
        <v>26.551310000000001</v>
      </c>
      <c r="AL91" s="1">
        <v>24.74944</v>
      </c>
      <c r="AM91" s="1">
        <v>33.043970000000002</v>
      </c>
      <c r="AN91" s="1">
        <v>27.7376</v>
      </c>
      <c r="AO91"/>
      <c r="AP91"/>
      <c r="AQ91"/>
      <c r="AR91"/>
      <c r="AS91"/>
      <c r="AT91"/>
    </row>
    <row r="92" spans="1:46">
      <c r="A92" s="17" t="s">
        <v>367</v>
      </c>
      <c r="B92" s="6" t="s">
        <v>103</v>
      </c>
      <c r="C92" s="17" t="s">
        <v>368</v>
      </c>
      <c r="D92" s="8">
        <v>-50.959510000000002</v>
      </c>
      <c r="E92" s="8">
        <v>7.0549900000000001</v>
      </c>
      <c r="F92" s="8">
        <v>58.014499999999998</v>
      </c>
      <c r="G92" s="13">
        <f xml:space="preserve"> stats_ic_gdsc1_TCELLS_RIGHTJOIN_304[[#This Row],[AVG_IC50_LEUK]]/stats_ic_gdsc1_TCELLS_RIGHTJOIN_304[[#This Row],[AVG_IC50_SOLIDTUMORS_x]]</f>
        <v>0.12160735678149429</v>
      </c>
      <c r="H92" s="8">
        <v>-13.026859999999999</v>
      </c>
      <c r="I92" s="20">
        <v>0</v>
      </c>
      <c r="J92" s="26">
        <v>3.95966</v>
      </c>
      <c r="K92" s="26">
        <v>23.02347</v>
      </c>
      <c r="L92" s="26">
        <v>2.4039999999999999E-2</v>
      </c>
      <c r="M92" s="26">
        <v>43.527239999999999</v>
      </c>
      <c r="N92" s="26">
        <v>8.9864700000000006</v>
      </c>
      <c r="O92" s="26">
        <v>2.1072199999999999</v>
      </c>
      <c r="P92" s="26">
        <v>2.3177099999999999</v>
      </c>
      <c r="R92" s="26">
        <v>0.79951000000000005</v>
      </c>
      <c r="S92" s="26">
        <v>6.3566099999999999</v>
      </c>
      <c r="T92" s="26">
        <v>1.54236</v>
      </c>
      <c r="V92" s="26">
        <v>4.8515199999999998</v>
      </c>
      <c r="W92" s="26">
        <v>2.25712</v>
      </c>
      <c r="X92" s="26">
        <v>12.18637</v>
      </c>
      <c r="Y92" s="26">
        <v>0.27450999999999998</v>
      </c>
      <c r="Z92" s="27">
        <v>4.616E-2</v>
      </c>
      <c r="AA92" s="8">
        <v>-44.773440000000001</v>
      </c>
      <c r="AB92" s="8">
        <v>13.24105</v>
      </c>
      <c r="AC92" s="8">
        <v>58.014499999999998</v>
      </c>
      <c r="AD92" s="13">
        <f xml:space="preserve"> stats_ic_gdsc1_TCELLS_RIGHTJOIN_304[[#This Row],[AVG_IC50_LYMPH]]/stats_ic_gdsc1_TCELLS_RIGHTJOIN_304[[#This Row],[AVG_IC50_SOLIDTUMORS_y]]</f>
        <v>0.2282369062906687</v>
      </c>
      <c r="AE92" s="8">
        <v>-6.2449399999999997</v>
      </c>
      <c r="AF92" s="20">
        <v>2.4000000000000001E-4</v>
      </c>
      <c r="AG92" s="1">
        <v>0.61980000000000002</v>
      </c>
      <c r="AH92" s="1">
        <v>9.4918700000000005</v>
      </c>
      <c r="AI92" s="1">
        <v>3.3788100000000001</v>
      </c>
      <c r="AJ92" s="1">
        <v>9.9837699999999998</v>
      </c>
      <c r="AK92" s="1">
        <v>52.584949999999999</v>
      </c>
      <c r="AL92" s="1">
        <v>5.2951600000000001</v>
      </c>
      <c r="AM92" s="1">
        <v>9.1273700000000009</v>
      </c>
      <c r="AN92" s="1">
        <v>2.8254299999999999</v>
      </c>
      <c r="AO92"/>
      <c r="AP92"/>
      <c r="AQ92"/>
      <c r="AR92"/>
      <c r="AS92"/>
      <c r="AT92"/>
    </row>
    <row r="93" spans="1:46">
      <c r="A93" s="17" t="s">
        <v>22</v>
      </c>
      <c r="B93" s="6" t="s">
        <v>22</v>
      </c>
      <c r="C93" s="17" t="s">
        <v>375</v>
      </c>
      <c r="D93" s="8">
        <v>-46.648009999999999</v>
      </c>
      <c r="E93" s="8">
        <v>56.793219999999998</v>
      </c>
      <c r="F93" s="8">
        <v>103.44123</v>
      </c>
      <c r="G93" s="13">
        <f xml:space="preserve"> stats_ic_gdsc1_TCELLS_RIGHTJOIN_304[[#This Row],[AVG_IC50_LEUK]]/stats_ic_gdsc1_TCELLS_RIGHTJOIN_304[[#This Row],[AVG_IC50_SOLIDTUMORS_x]]</f>
        <v>0.54903852168037826</v>
      </c>
      <c r="H93" s="8">
        <v>-7.1841400000000002</v>
      </c>
      <c r="I93" s="20">
        <v>0</v>
      </c>
      <c r="J93" s="26">
        <v>43.245449999999998</v>
      </c>
      <c r="K93" s="26">
        <v>47.592590000000001</v>
      </c>
      <c r="L93" s="26">
        <v>53.352879999999999</v>
      </c>
      <c r="M93" s="26">
        <v>104.23657</v>
      </c>
      <c r="N93" s="26">
        <v>41.3215</v>
      </c>
      <c r="O93" s="26">
        <v>40.636679999999998</v>
      </c>
      <c r="P93" s="26">
        <v>35.075470000000003</v>
      </c>
      <c r="R93" s="26">
        <v>90.398169999999993</v>
      </c>
      <c r="S93" s="26">
        <v>55.055900000000001</v>
      </c>
      <c r="T93" s="26">
        <v>79.073589999999996</v>
      </c>
      <c r="V93" s="26">
        <v>52.156460000000003</v>
      </c>
      <c r="W93" s="26">
        <v>51.365459999999999</v>
      </c>
      <c r="X93" s="26">
        <v>97.937740000000005</v>
      </c>
      <c r="Y93" s="26">
        <v>51.930329999999998</v>
      </c>
      <c r="Z93" s="27">
        <v>38.059019999999997</v>
      </c>
      <c r="AA93" s="8">
        <v>-47.492379999999997</v>
      </c>
      <c r="AB93" s="8">
        <v>55.94885</v>
      </c>
      <c r="AC93" s="8">
        <v>103.44123</v>
      </c>
      <c r="AD93" s="13">
        <f xml:space="preserve"> stats_ic_gdsc1_TCELLS_RIGHTJOIN_304[[#This Row],[AVG_IC50_LYMPH]]/stats_ic_gdsc1_TCELLS_RIGHTJOIN_304[[#This Row],[AVG_IC50_SOLIDTUMORS_y]]</f>
        <v>0.54087572237878456</v>
      </c>
      <c r="AE93" s="8">
        <v>-2.6431900000000002</v>
      </c>
      <c r="AF93" s="20">
        <v>3.6540000000000003E-2</v>
      </c>
      <c r="AG93" s="1">
        <v>27.253720000000001</v>
      </c>
      <c r="AH93" s="1">
        <v>52.265839999999997</v>
      </c>
      <c r="AI93" s="1">
        <v>154.68874</v>
      </c>
      <c r="AJ93" s="1">
        <v>18.215050000000002</v>
      </c>
      <c r="AK93" s="1">
        <v>31.760079999999999</v>
      </c>
      <c r="AL93" s="1">
        <v>20.757069999999999</v>
      </c>
      <c r="AM93" s="1">
        <v>47.041910000000001</v>
      </c>
      <c r="AN93" s="1">
        <v>66.913250000000005</v>
      </c>
      <c r="AO93"/>
      <c r="AP93"/>
      <c r="AQ93"/>
      <c r="AR93"/>
      <c r="AS93"/>
      <c r="AT93"/>
    </row>
    <row r="94" spans="1:46">
      <c r="A94" s="17" t="s">
        <v>505</v>
      </c>
      <c r="B94" s="6" t="s">
        <v>348</v>
      </c>
      <c r="C94" s="17" t="s">
        <v>506</v>
      </c>
      <c r="D94" s="8">
        <v>-17.947240000000001</v>
      </c>
      <c r="E94" s="8">
        <v>39.55986</v>
      </c>
      <c r="F94" s="8">
        <v>57.507089999999998</v>
      </c>
      <c r="G94" s="13">
        <f xml:space="preserve"> stats_ic_gdsc1_TCELLS_RIGHTJOIN_304[[#This Row],[AVG_IC50_LEUK]]/stats_ic_gdsc1_TCELLS_RIGHTJOIN_304[[#This Row],[AVG_IC50_SOLIDTUMORS_x]]</f>
        <v>0.68791274258530555</v>
      </c>
      <c r="H94" s="8">
        <v>-2.4998900000000002</v>
      </c>
      <c r="I94" s="20">
        <v>2.1569999999999999E-2</v>
      </c>
      <c r="J94" s="26">
        <v>44.934100000000001</v>
      </c>
      <c r="K94" s="26">
        <v>22.8978</v>
      </c>
      <c r="L94" s="26">
        <v>16.673909999999999</v>
      </c>
      <c r="N94" s="26">
        <v>69.198139999999995</v>
      </c>
      <c r="O94" s="26">
        <v>17.46058</v>
      </c>
      <c r="P94" s="26">
        <v>21.62677</v>
      </c>
      <c r="Q94" s="26">
        <v>12.3995</v>
      </c>
      <c r="R94" s="26">
        <v>88.757329999999996</v>
      </c>
      <c r="S94" s="26">
        <v>106.16016999999999</v>
      </c>
      <c r="T94" s="26">
        <v>20.90175</v>
      </c>
      <c r="U94" s="26">
        <v>25.707630000000002</v>
      </c>
      <c r="V94" s="26">
        <v>20.06061</v>
      </c>
      <c r="W94" s="26">
        <v>55.086849999999998</v>
      </c>
      <c r="X94" s="26">
        <v>23.347149999999999</v>
      </c>
      <c r="Y94" s="26">
        <v>19.08775</v>
      </c>
      <c r="Z94" s="27">
        <v>40.485750000000003</v>
      </c>
      <c r="AA94" s="8">
        <v>-32.154949999999999</v>
      </c>
      <c r="AB94" s="8">
        <v>25.352139999999999</v>
      </c>
      <c r="AC94" s="8">
        <v>57.507089999999998</v>
      </c>
      <c r="AD94" s="13">
        <f xml:space="preserve"> stats_ic_gdsc1_TCELLS_RIGHTJOIN_304[[#This Row],[AVG_IC50_LYMPH]]/stats_ic_gdsc1_TCELLS_RIGHTJOIN_304[[#This Row],[AVG_IC50_SOLIDTUMORS_y]]</f>
        <v>0.44085242358811755</v>
      </c>
      <c r="AE94" s="8">
        <v>-6.1026300000000004</v>
      </c>
      <c r="AF94" s="20">
        <v>4.2999999999999999E-4</v>
      </c>
      <c r="AG94" s="1">
        <v>67.731809999999996</v>
      </c>
      <c r="AH94" s="1">
        <v>45.839950000000002</v>
      </c>
      <c r="AI94" s="1">
        <v>13.986129999999999</v>
      </c>
      <c r="AJ94" s="1">
        <v>23.248930000000001</v>
      </c>
      <c r="AK94" s="1">
        <v>32.027569999999997</v>
      </c>
      <c r="AL94" s="1">
        <v>17.719200000000001</v>
      </c>
      <c r="AN94" s="1">
        <v>19.291080000000001</v>
      </c>
      <c r="AO94"/>
      <c r="AP94"/>
      <c r="AQ94"/>
      <c r="AR94"/>
      <c r="AS94"/>
      <c r="AT94"/>
    </row>
    <row r="95" spans="1:46">
      <c r="A95" s="17" t="s">
        <v>212</v>
      </c>
      <c r="B95" s="6" t="s">
        <v>53</v>
      </c>
      <c r="C95" s="17" t="s">
        <v>213</v>
      </c>
      <c r="D95" s="8">
        <v>-118.40551000000001</v>
      </c>
      <c r="E95" s="8">
        <v>81.404160000000005</v>
      </c>
      <c r="F95" s="8">
        <v>199.80967000000001</v>
      </c>
      <c r="G95" s="13">
        <f xml:space="preserve"> stats_ic_gdsc1_TCELLS_RIGHTJOIN_304[[#This Row],[AVG_IC50_LEUK]]/stats_ic_gdsc1_TCELLS_RIGHTJOIN_304[[#This Row],[AVG_IC50_SOLIDTUMORS_x]]</f>
        <v>0.4074085103088354</v>
      </c>
      <c r="H95" s="8">
        <v>-7.3437000000000001</v>
      </c>
      <c r="I95" s="20">
        <v>0</v>
      </c>
      <c r="J95" s="26">
        <v>36.899650000000001</v>
      </c>
      <c r="K95" s="26">
        <v>99.272139999999993</v>
      </c>
      <c r="L95" s="26">
        <v>3.8017099999999999</v>
      </c>
      <c r="M95" s="26">
        <v>201.47574</v>
      </c>
      <c r="N95" s="26">
        <v>140.14897999999999</v>
      </c>
      <c r="O95" s="26">
        <v>57.880989999999997</v>
      </c>
      <c r="P95" s="26">
        <v>43.064329999999998</v>
      </c>
      <c r="R95" s="26">
        <v>126.08168999999999</v>
      </c>
      <c r="S95" s="26">
        <v>205.77143000000001</v>
      </c>
      <c r="T95" s="26">
        <v>24.208870000000001</v>
      </c>
      <c r="V95" s="26">
        <v>58.693269999999998</v>
      </c>
      <c r="W95" s="26">
        <v>52.479680000000002</v>
      </c>
      <c r="X95" s="26">
        <v>117.0988</v>
      </c>
      <c r="Y95" s="26">
        <v>42.458620000000003</v>
      </c>
      <c r="Z95" s="27">
        <v>57.160890000000002</v>
      </c>
      <c r="AA95" s="8">
        <v>-92.035589999999999</v>
      </c>
      <c r="AB95" s="8">
        <v>107.77409</v>
      </c>
      <c r="AC95" s="8">
        <v>199.80967000000001</v>
      </c>
      <c r="AD95" s="13">
        <f xml:space="preserve"> stats_ic_gdsc1_TCELLS_RIGHTJOIN_304[[#This Row],[AVG_IC50_LYMPH]]/stats_ic_gdsc1_TCELLS_RIGHTJOIN_304[[#This Row],[AVG_IC50_SOLIDTUMORS_y]]</f>
        <v>0.53938375455001752</v>
      </c>
      <c r="AE95" s="8">
        <v>-5.3982200000000002</v>
      </c>
      <c r="AF95" s="20">
        <v>8.7000000000000001E-4</v>
      </c>
      <c r="AG95" s="1">
        <v>35.969850000000001</v>
      </c>
      <c r="AH95" s="1">
        <v>178.11403999999999</v>
      </c>
      <c r="AI95" s="1">
        <v>126.45076</v>
      </c>
      <c r="AJ95" s="1">
        <v>123.42256999999999</v>
      </c>
      <c r="AK95" s="1">
        <v>98.846879999999999</v>
      </c>
      <c r="AL95" s="1">
        <v>74.641750000000002</v>
      </c>
      <c r="AM95" s="1">
        <v>110.86941</v>
      </c>
      <c r="AN95" s="1">
        <v>42.0732</v>
      </c>
      <c r="AO95"/>
      <c r="AP95"/>
      <c r="AQ95"/>
      <c r="AR95"/>
      <c r="AS95"/>
      <c r="AT95"/>
    </row>
    <row r="96" spans="1:46">
      <c r="A96" s="17" t="s">
        <v>281</v>
      </c>
      <c r="B96" s="6" t="s">
        <v>53</v>
      </c>
      <c r="C96" s="17" t="s">
        <v>282</v>
      </c>
      <c r="D96" s="8">
        <v>-24.72926</v>
      </c>
      <c r="E96" s="8">
        <v>12.27994</v>
      </c>
      <c r="F96" s="8">
        <v>37.0092</v>
      </c>
      <c r="G96" s="13">
        <f xml:space="preserve"> stats_ic_gdsc1_TCELLS_RIGHTJOIN_304[[#This Row],[AVG_IC50_LEUK]]/stats_ic_gdsc1_TCELLS_RIGHTJOIN_304[[#This Row],[AVG_IC50_SOLIDTUMORS_x]]</f>
        <v>0.33180776671746487</v>
      </c>
      <c r="H96" s="8">
        <v>-7.3431100000000002</v>
      </c>
      <c r="I96" s="20">
        <v>0</v>
      </c>
      <c r="J96" s="26">
        <v>5.1726799999999997</v>
      </c>
      <c r="K96" s="26">
        <v>27.99492</v>
      </c>
      <c r="L96" s="26">
        <v>0.75565000000000004</v>
      </c>
      <c r="M96" s="26">
        <v>11.284409999999999</v>
      </c>
      <c r="N96" s="26">
        <v>18.235150000000001</v>
      </c>
      <c r="O96" s="26">
        <v>10.747170000000001</v>
      </c>
      <c r="P96" s="26">
        <v>1.84741</v>
      </c>
      <c r="R96" s="26">
        <v>9.9950500000000009</v>
      </c>
      <c r="S96" s="26">
        <v>50.110169999999997</v>
      </c>
      <c r="T96" s="26">
        <v>1.5616699999999999</v>
      </c>
      <c r="V96" s="26">
        <v>11.567</v>
      </c>
      <c r="W96" s="26">
        <v>7.0542999999999996</v>
      </c>
      <c r="X96" s="26">
        <v>16.82197</v>
      </c>
      <c r="Y96" s="26">
        <v>3.6897099999999998</v>
      </c>
      <c r="Z96" s="27">
        <v>10.069000000000001</v>
      </c>
      <c r="AA96" s="8">
        <v>-22.391359999999999</v>
      </c>
      <c r="AB96" s="8">
        <v>14.61783</v>
      </c>
      <c r="AC96" s="8">
        <v>37.0092</v>
      </c>
      <c r="AD96" s="13">
        <f xml:space="preserve"> stats_ic_gdsc1_TCELLS_RIGHTJOIN_304[[#This Row],[AVG_IC50_LYMPH]]/stats_ic_gdsc1_TCELLS_RIGHTJOIN_304[[#This Row],[AVG_IC50_SOLIDTUMORS_y]]</f>
        <v>0.39497827567199506</v>
      </c>
      <c r="AE96" s="8">
        <v>-3.4845199999999998</v>
      </c>
      <c r="AF96" s="20">
        <v>1.1220000000000001E-2</v>
      </c>
      <c r="AG96" s="1">
        <v>9.5727499999999992</v>
      </c>
      <c r="AH96" s="1">
        <v>46.171610000000001</v>
      </c>
      <c r="AI96" s="1">
        <v>5.25596</v>
      </c>
      <c r="AJ96" s="1">
        <v>10.75459</v>
      </c>
      <c r="AK96" s="1">
        <v>5.1204599999999996</v>
      </c>
      <c r="AL96" s="1">
        <v>5.4884199999999996</v>
      </c>
      <c r="AM96" s="1">
        <v>28.592490000000002</v>
      </c>
      <c r="AN96" s="1">
        <v>0.94132000000000005</v>
      </c>
      <c r="AO96"/>
      <c r="AP96"/>
      <c r="AQ96"/>
      <c r="AR96"/>
      <c r="AS96"/>
      <c r="AT96"/>
    </row>
    <row r="97" spans="1:46">
      <c r="A97" s="17" t="s">
        <v>22</v>
      </c>
      <c r="B97" s="6" t="s">
        <v>22</v>
      </c>
      <c r="C97" s="17" t="s">
        <v>492</v>
      </c>
      <c r="D97" s="8">
        <v>-28.53735</v>
      </c>
      <c r="E97" s="8">
        <v>10.723319999999999</v>
      </c>
      <c r="F97" s="8">
        <v>39.260669999999998</v>
      </c>
      <c r="G97" s="13">
        <f xml:space="preserve"> stats_ic_gdsc1_TCELLS_RIGHTJOIN_304[[#This Row],[AVG_IC50_LEUK]]/stats_ic_gdsc1_TCELLS_RIGHTJOIN_304[[#This Row],[AVG_IC50_SOLIDTUMORS_x]]</f>
        <v>0.27313135511951275</v>
      </c>
      <c r="H97" s="8">
        <v>-6.2537399999999996</v>
      </c>
      <c r="I97" s="20">
        <v>0</v>
      </c>
      <c r="J97" s="26">
        <v>7.78918</v>
      </c>
      <c r="K97" s="26">
        <v>15.425380000000001</v>
      </c>
      <c r="L97" s="26">
        <v>6.8162200000000004</v>
      </c>
      <c r="M97" s="26">
        <v>18.779949999999999</v>
      </c>
      <c r="O97" s="26">
        <v>4.6171300000000004</v>
      </c>
      <c r="R97" s="26">
        <v>3.19815</v>
      </c>
      <c r="S97" s="26">
        <v>1.7728200000000001</v>
      </c>
      <c r="T97" s="26">
        <v>2.90218</v>
      </c>
      <c r="V97" s="26">
        <v>16.881979999999999</v>
      </c>
      <c r="W97" s="26">
        <v>12.47315</v>
      </c>
      <c r="X97" s="26">
        <v>12.44783</v>
      </c>
      <c r="Y97" s="26">
        <v>27.39649</v>
      </c>
      <c r="Z97" s="27">
        <v>15.138389999999999</v>
      </c>
      <c r="AA97" s="8">
        <v>-28.472349999999999</v>
      </c>
      <c r="AB97" s="8">
        <v>10.788320000000001</v>
      </c>
      <c r="AC97" s="8">
        <v>39.260669999999998</v>
      </c>
      <c r="AD97" s="13">
        <f xml:space="preserve"> stats_ic_gdsc1_TCELLS_RIGHTJOIN_304[[#This Row],[AVG_IC50_LYMPH]]/stats_ic_gdsc1_TCELLS_RIGHTJOIN_304[[#This Row],[AVG_IC50_SOLIDTUMORS_y]]</f>
        <v>0.27478695600457154</v>
      </c>
      <c r="AE97" s="8">
        <v>-5.2039299999999997</v>
      </c>
      <c r="AF97" s="20">
        <v>1.0000000000000001E-5</v>
      </c>
      <c r="AG97" s="1">
        <v>4.48766</v>
      </c>
      <c r="AH97" s="1">
        <v>7.0463399999999998</v>
      </c>
      <c r="AI97" s="1">
        <v>4.9695099999999996</v>
      </c>
      <c r="AJ97" s="1">
        <v>29.33015</v>
      </c>
      <c r="AK97" s="1">
        <v>9.2041400000000007</v>
      </c>
      <c r="AL97" s="1">
        <v>5.5922099999999997</v>
      </c>
      <c r="AM97" s="1">
        <v>17.648859999999999</v>
      </c>
      <c r="AN97" s="1">
        <v>1.7270099999999999</v>
      </c>
      <c r="AO97"/>
      <c r="AP97"/>
      <c r="AQ97"/>
      <c r="AR97"/>
      <c r="AS97"/>
      <c r="AT97"/>
    </row>
    <row r="98" spans="1:46">
      <c r="A98" s="17" t="s">
        <v>98</v>
      </c>
      <c r="B98" s="6" t="s">
        <v>99</v>
      </c>
      <c r="C98" s="17" t="s">
        <v>230</v>
      </c>
      <c r="D98" s="8">
        <v>-35.777810000000002</v>
      </c>
      <c r="E98" s="8">
        <v>19.75967</v>
      </c>
      <c r="F98" s="8">
        <v>55.537480000000002</v>
      </c>
      <c r="G98" s="13">
        <f xml:space="preserve"> stats_ic_gdsc1_TCELLS_RIGHTJOIN_304[[#This Row],[AVG_IC50_LEUK]]/stats_ic_gdsc1_TCELLS_RIGHTJOIN_304[[#This Row],[AVG_IC50_SOLIDTUMORS_x]]</f>
        <v>0.35578981977576224</v>
      </c>
      <c r="H98" s="8">
        <v>-10.651669999999999</v>
      </c>
      <c r="I98" s="20">
        <v>0</v>
      </c>
      <c r="J98" s="26">
        <v>21.96407</v>
      </c>
      <c r="K98" s="26">
        <v>13.37505</v>
      </c>
      <c r="L98" s="26">
        <v>14.57043</v>
      </c>
      <c r="N98" s="26">
        <v>34.599080000000001</v>
      </c>
      <c r="O98" s="26">
        <v>12.634219999999999</v>
      </c>
      <c r="P98" s="26">
        <v>14.199210000000001</v>
      </c>
      <c r="Q98" s="26">
        <v>4.3008199999999999</v>
      </c>
      <c r="R98" s="26">
        <v>44.37867</v>
      </c>
      <c r="S98" s="26">
        <v>37.286520000000003</v>
      </c>
      <c r="T98" s="26">
        <v>5.2111700000000001</v>
      </c>
      <c r="U98" s="26">
        <v>14.851559999999999</v>
      </c>
      <c r="V98" s="26">
        <v>9.7504399999999993</v>
      </c>
      <c r="W98" s="26">
        <v>11.351190000000001</v>
      </c>
      <c r="X98" s="26">
        <v>7.2989100000000002</v>
      </c>
      <c r="Y98" s="26">
        <v>27.657579999999999</v>
      </c>
      <c r="Z98" s="27">
        <v>24.988430000000001</v>
      </c>
      <c r="AA98" s="8">
        <v>-42.46452</v>
      </c>
      <c r="AB98" s="8">
        <v>13.072950000000001</v>
      </c>
      <c r="AC98" s="8">
        <v>55.537480000000002</v>
      </c>
      <c r="AD98" s="13">
        <f xml:space="preserve"> stats_ic_gdsc1_TCELLS_RIGHTJOIN_304[[#This Row],[AVG_IC50_LYMPH]]/stats_ic_gdsc1_TCELLS_RIGHTJOIN_304[[#This Row],[AVG_IC50_SOLIDTUMORS_y]]</f>
        <v>0.23538968638836333</v>
      </c>
      <c r="AE98" s="8">
        <v>-12.33442</v>
      </c>
      <c r="AF98" s="20">
        <v>0</v>
      </c>
      <c r="AG98" s="1">
        <v>37.497079999999997</v>
      </c>
      <c r="AH98" s="1">
        <v>24.071390000000001</v>
      </c>
      <c r="AI98" s="1">
        <v>8.7961600000000004</v>
      </c>
      <c r="AJ98" s="1">
        <v>6.9921600000000002</v>
      </c>
      <c r="AK98" s="1">
        <v>13.348420000000001</v>
      </c>
      <c r="AL98" s="1">
        <v>5.0205799999999998</v>
      </c>
      <c r="AN98" s="1">
        <v>20.209019999999999</v>
      </c>
      <c r="AO98"/>
      <c r="AP98"/>
      <c r="AQ98"/>
      <c r="AR98"/>
      <c r="AS98"/>
      <c r="AT98"/>
    </row>
    <row r="99" spans="1:46">
      <c r="A99" s="17" t="s">
        <v>139</v>
      </c>
      <c r="B99" s="6" t="s">
        <v>19</v>
      </c>
      <c r="C99" s="17" t="s">
        <v>140</v>
      </c>
      <c r="D99" s="8">
        <v>-163.29204999999999</v>
      </c>
      <c r="E99" s="8">
        <v>132.06262000000001</v>
      </c>
      <c r="F99" s="8">
        <v>295.35467</v>
      </c>
      <c r="G99" s="13">
        <f xml:space="preserve"> stats_ic_gdsc1_TCELLS_RIGHTJOIN_304[[#This Row],[AVG_IC50_LEUK]]/stats_ic_gdsc1_TCELLS_RIGHTJOIN_304[[#This Row],[AVG_IC50_SOLIDTUMORS_x]]</f>
        <v>0.44713232399541886</v>
      </c>
      <c r="H99" s="8">
        <v>-10.69594</v>
      </c>
      <c r="I99" s="20">
        <v>0</v>
      </c>
      <c r="J99" s="26">
        <v>70.645399999999995</v>
      </c>
      <c r="K99" s="26">
        <v>105.39846</v>
      </c>
      <c r="L99" s="26">
        <v>28.975539999999999</v>
      </c>
      <c r="M99" s="26">
        <v>241.03399999999999</v>
      </c>
      <c r="N99" s="26">
        <v>144.45167000000001</v>
      </c>
      <c r="O99" s="26">
        <v>104.05067</v>
      </c>
      <c r="P99" s="26">
        <v>158.63928999999999</v>
      </c>
      <c r="R99" s="26">
        <v>111.66831000000001</v>
      </c>
      <c r="S99" s="26">
        <v>253.73007000000001</v>
      </c>
      <c r="T99" s="26">
        <v>93.570480000000003</v>
      </c>
      <c r="V99" s="26">
        <v>126.94704</v>
      </c>
      <c r="W99" s="26">
        <v>138.40539000000001</v>
      </c>
      <c r="X99" s="26">
        <v>186.05606</v>
      </c>
      <c r="Y99" s="26">
        <v>123.07881999999999</v>
      </c>
      <c r="Z99" s="27">
        <v>105.10638</v>
      </c>
      <c r="AA99" s="8">
        <v>-166.48523</v>
      </c>
      <c r="AB99" s="8">
        <v>128.86944</v>
      </c>
      <c r="AC99" s="8">
        <v>295.35467</v>
      </c>
      <c r="AD99" s="13">
        <f xml:space="preserve"> stats_ic_gdsc1_TCELLS_RIGHTJOIN_304[[#This Row],[AVG_IC50_LYMPH]]/stats_ic_gdsc1_TCELLS_RIGHTJOIN_304[[#This Row],[AVG_IC50_SOLIDTUMORS_y]]</f>
        <v>0.43632098317592199</v>
      </c>
      <c r="AE99" s="8">
        <v>-8.8860700000000001</v>
      </c>
      <c r="AF99" s="20">
        <v>4.0000000000000003E-5</v>
      </c>
      <c r="AG99" s="1">
        <v>121.24436</v>
      </c>
      <c r="AH99" s="1">
        <v>139.55866</v>
      </c>
      <c r="AI99" s="1">
        <v>212.81601000000001</v>
      </c>
      <c r="AJ99" s="1">
        <v>123.41109</v>
      </c>
      <c r="AK99" s="1">
        <v>106.89574</v>
      </c>
      <c r="AL99" s="1">
        <v>57.769210000000001</v>
      </c>
      <c r="AM99" s="1">
        <v>110.40595</v>
      </c>
      <c r="AN99" s="1">
        <v>151.22942</v>
      </c>
      <c r="AO99"/>
      <c r="AP99"/>
      <c r="AQ99"/>
      <c r="AR99"/>
      <c r="AS99"/>
      <c r="AT99"/>
    </row>
    <row r="100" spans="1:46">
      <c r="A100" s="17" t="s">
        <v>981</v>
      </c>
      <c r="B100" s="6" t="s">
        <v>129</v>
      </c>
      <c r="C100" s="17" t="s">
        <v>982</v>
      </c>
      <c r="D100" s="8">
        <v>-9.1131799999999998</v>
      </c>
      <c r="E100" s="8">
        <v>3.45425</v>
      </c>
      <c r="F100" s="8">
        <v>12.56742</v>
      </c>
      <c r="G100" s="13">
        <f xml:space="preserve"> stats_ic_gdsc1_TCELLS_RIGHTJOIN_304[[#This Row],[AVG_IC50_LEUK]]/stats_ic_gdsc1_TCELLS_RIGHTJOIN_304[[#This Row],[AVG_IC50_SOLIDTUMORS_x]]</f>
        <v>0.27485752843463496</v>
      </c>
      <c r="H100" s="8">
        <v>-10.506130000000001</v>
      </c>
      <c r="I100" s="20">
        <v>0</v>
      </c>
      <c r="J100" s="26">
        <v>2.20099</v>
      </c>
      <c r="K100" s="26">
        <v>0.82596999999999998</v>
      </c>
      <c r="L100" s="26">
        <v>1.39303</v>
      </c>
      <c r="M100" s="26">
        <v>11.236980000000001</v>
      </c>
      <c r="N100" s="26">
        <v>3.0507499999999999</v>
      </c>
      <c r="O100" s="26">
        <v>2.56209</v>
      </c>
      <c r="R100" s="26">
        <v>3.2510400000000002</v>
      </c>
      <c r="S100" s="26">
        <v>5.1884600000000001</v>
      </c>
      <c r="T100" s="26">
        <v>3.2164600000000001</v>
      </c>
      <c r="V100" s="26">
        <v>2.8182399999999999</v>
      </c>
      <c r="W100" s="26">
        <v>2.6897000000000002</v>
      </c>
      <c r="X100" s="26">
        <v>3.9497300000000002</v>
      </c>
      <c r="Y100" s="26">
        <v>3.6520899999999998</v>
      </c>
      <c r="Z100" s="27">
        <v>2.8172000000000001</v>
      </c>
      <c r="AA100" s="8">
        <v>-6.0718699999999997</v>
      </c>
      <c r="AB100" s="8">
        <v>6.4955499999999997</v>
      </c>
      <c r="AC100" s="8">
        <v>12.56742</v>
      </c>
      <c r="AD100" s="13">
        <f xml:space="preserve"> stats_ic_gdsc1_TCELLS_RIGHTJOIN_304[[#This Row],[AVG_IC50_LYMPH]]/stats_ic_gdsc1_TCELLS_RIGHTJOIN_304[[#This Row],[AVG_IC50_SOLIDTUMORS_y]]</f>
        <v>0.51685628394690397</v>
      </c>
      <c r="AE100" s="8">
        <v>-3.1135199999999998</v>
      </c>
      <c r="AF100" s="20">
        <v>1.5890000000000001E-2</v>
      </c>
      <c r="AG100" s="1">
        <v>2.9609800000000002</v>
      </c>
      <c r="AH100" s="1">
        <v>15.57042</v>
      </c>
      <c r="AI100" s="1">
        <v>10.5792</v>
      </c>
      <c r="AJ100" s="1">
        <v>3.4215399999999998</v>
      </c>
      <c r="AK100" s="1">
        <v>2.3902899999999998</v>
      </c>
      <c r="AL100" s="1">
        <v>3.9210500000000001</v>
      </c>
      <c r="AM100" s="1">
        <v>6.5583299999999998</v>
      </c>
      <c r="AN100" s="1">
        <v>3.0280499999999999</v>
      </c>
      <c r="AO100"/>
      <c r="AP100"/>
      <c r="AQ100"/>
      <c r="AR100"/>
      <c r="AS100"/>
      <c r="AT100"/>
    </row>
    <row r="101" spans="1:46">
      <c r="A101" s="17" t="s">
        <v>175</v>
      </c>
      <c r="B101" s="6" t="s">
        <v>176</v>
      </c>
      <c r="C101" s="17" t="s">
        <v>177</v>
      </c>
      <c r="D101" s="8">
        <v>-139.56406999999999</v>
      </c>
      <c r="E101" s="8">
        <v>38.3767</v>
      </c>
      <c r="F101" s="8">
        <v>177.94077999999999</v>
      </c>
      <c r="G101" s="13">
        <f xml:space="preserve"> stats_ic_gdsc1_TCELLS_RIGHTJOIN_304[[#This Row],[AVG_IC50_LEUK]]/stats_ic_gdsc1_TCELLS_RIGHTJOIN_304[[#This Row],[AVG_IC50_SOLIDTUMORS_x]]</f>
        <v>0.21567119128060472</v>
      </c>
      <c r="H101" s="8">
        <v>-9.4603099999999998</v>
      </c>
      <c r="I101" s="20">
        <v>0</v>
      </c>
      <c r="J101" s="26">
        <v>9.1100899999999996</v>
      </c>
      <c r="K101" s="26">
        <v>14.1876</v>
      </c>
      <c r="L101" s="26">
        <v>14.48963</v>
      </c>
      <c r="M101" s="26">
        <v>203.76349999999999</v>
      </c>
      <c r="N101" s="26">
        <v>18.81992</v>
      </c>
      <c r="O101" s="26">
        <v>25.139939999999999</v>
      </c>
      <c r="P101" s="26">
        <v>10.613429999999999</v>
      </c>
      <c r="R101" s="26">
        <v>15.82831</v>
      </c>
      <c r="S101" s="26">
        <v>22.804549999999999</v>
      </c>
      <c r="T101" s="26">
        <v>9.0280699999999996</v>
      </c>
      <c r="U101" s="26">
        <v>14.544729999999999</v>
      </c>
      <c r="V101" s="26">
        <v>21.350840000000002</v>
      </c>
      <c r="W101" s="26">
        <v>14.40465</v>
      </c>
      <c r="X101" s="26">
        <v>145.09432000000001</v>
      </c>
      <c r="Y101" s="26">
        <v>75.091700000000003</v>
      </c>
      <c r="Z101" s="27">
        <v>24.553830000000001</v>
      </c>
      <c r="AA101" s="8">
        <v>-127.52369</v>
      </c>
      <c r="AB101" s="8">
        <v>50.417090000000002</v>
      </c>
      <c r="AC101" s="8">
        <v>177.94077999999999</v>
      </c>
      <c r="AD101" s="13">
        <f xml:space="preserve"> stats_ic_gdsc1_TCELLS_RIGHTJOIN_304[[#This Row],[AVG_IC50_LYMPH]]/stats_ic_gdsc1_TCELLS_RIGHTJOIN_304[[#This Row],[AVG_IC50_SOLIDTUMORS_y]]</f>
        <v>0.28333634369816746</v>
      </c>
      <c r="AE101" s="8">
        <v>-5.1488500000000004</v>
      </c>
      <c r="AF101" s="20">
        <v>1.3500000000000001E-3</v>
      </c>
      <c r="AG101" s="1">
        <v>13.57884</v>
      </c>
      <c r="AH101" s="1">
        <v>181.74089000000001</v>
      </c>
      <c r="AI101" s="1">
        <v>83.733320000000006</v>
      </c>
      <c r="AJ101" s="1">
        <v>17.733309999999999</v>
      </c>
      <c r="AK101" s="1">
        <v>16.277850000000001</v>
      </c>
      <c r="AL101" s="1">
        <v>26.747820000000001</v>
      </c>
      <c r="AM101" s="1">
        <v>16.869430000000001</v>
      </c>
      <c r="AN101" s="1">
        <v>9.8169900000000005</v>
      </c>
      <c r="AO101"/>
      <c r="AP101"/>
      <c r="AQ101"/>
      <c r="AR101"/>
      <c r="AS101"/>
      <c r="AT101"/>
    </row>
    <row r="102" spans="1:46">
      <c r="A102" s="17" t="s">
        <v>22</v>
      </c>
      <c r="B102" s="6" t="s">
        <v>22</v>
      </c>
      <c r="C102" s="17" t="s">
        <v>107</v>
      </c>
      <c r="D102" s="8">
        <v>-15.23489</v>
      </c>
      <c r="E102" s="8">
        <v>5.5916399999999999</v>
      </c>
      <c r="F102" s="8">
        <v>20.826530000000002</v>
      </c>
      <c r="G102" s="13">
        <f xml:space="preserve"> stats_ic_gdsc1_TCELLS_RIGHTJOIN_304[[#This Row],[AVG_IC50_LEUK]]/stats_ic_gdsc1_TCELLS_RIGHTJOIN_304[[#This Row],[AVG_IC50_SOLIDTUMORS_x]]</f>
        <v>0.26848639691777743</v>
      </c>
      <c r="H102" s="8">
        <v>-14.5304</v>
      </c>
      <c r="I102" s="20">
        <v>0</v>
      </c>
      <c r="J102" s="26">
        <v>2.6345399999999999</v>
      </c>
      <c r="K102" s="26">
        <v>2.49952</v>
      </c>
      <c r="L102" s="26">
        <v>7.6050199999999997</v>
      </c>
      <c r="N102" s="26">
        <v>7.78</v>
      </c>
      <c r="O102" s="26">
        <v>5.1258299999999997</v>
      </c>
      <c r="P102" s="26">
        <v>5.7330300000000003</v>
      </c>
      <c r="Q102" s="26">
        <v>2.6150899999999999</v>
      </c>
      <c r="R102" s="26">
        <v>7.3134600000000001</v>
      </c>
      <c r="S102" s="26">
        <v>12.634130000000001</v>
      </c>
      <c r="T102" s="26">
        <v>10.641859999999999</v>
      </c>
      <c r="U102" s="26">
        <v>12.097390000000001</v>
      </c>
      <c r="V102" s="26">
        <v>5.35311</v>
      </c>
      <c r="W102" s="26">
        <v>2.6702300000000001</v>
      </c>
      <c r="X102" s="26">
        <v>2.9408599999999998</v>
      </c>
      <c r="Y102" s="26">
        <v>2.5322200000000001</v>
      </c>
      <c r="Z102" s="27">
        <v>2.9083199999999998</v>
      </c>
      <c r="AA102" s="8">
        <v>-14.944039999999999</v>
      </c>
      <c r="AB102" s="8">
        <v>5.8824899999999998</v>
      </c>
      <c r="AC102" s="8">
        <v>20.826530000000002</v>
      </c>
      <c r="AD102" s="13">
        <f xml:space="preserve"> stats_ic_gdsc1_TCELLS_RIGHTJOIN_304[[#This Row],[AVG_IC50_LYMPH]]/stats_ic_gdsc1_TCELLS_RIGHTJOIN_304[[#This Row],[AVG_IC50_SOLIDTUMORS_y]]</f>
        <v>0.2824517574459115</v>
      </c>
      <c r="AE102" s="8">
        <v>-10.215400000000001</v>
      </c>
      <c r="AF102" s="20">
        <v>2.0000000000000002E-5</v>
      </c>
      <c r="AG102" s="1">
        <v>1.9732799999999999</v>
      </c>
      <c r="AH102" s="1">
        <v>5.4961399999999996</v>
      </c>
      <c r="AI102" s="1">
        <v>3.2661199999999999</v>
      </c>
      <c r="AJ102" s="1">
        <v>12.02838</v>
      </c>
      <c r="AK102" s="1">
        <v>6.7297200000000004</v>
      </c>
      <c r="AL102" s="1">
        <v>3.73699</v>
      </c>
      <c r="AN102" s="1">
        <v>4.0375899999999998</v>
      </c>
      <c r="AO102"/>
      <c r="AP102"/>
      <c r="AQ102"/>
      <c r="AR102"/>
      <c r="AS102"/>
      <c r="AT102"/>
    </row>
    <row r="103" spans="1:46">
      <c r="A103" s="17" t="s">
        <v>669</v>
      </c>
      <c r="B103" s="6" t="s">
        <v>103</v>
      </c>
      <c r="C103" s="17" t="s">
        <v>671</v>
      </c>
      <c r="D103" s="8">
        <v>-8.5382999999999996</v>
      </c>
      <c r="E103" s="8">
        <v>4.1776499999999999</v>
      </c>
      <c r="F103" s="8">
        <v>12.715949999999999</v>
      </c>
      <c r="G103" s="13">
        <f xml:space="preserve"> stats_ic_gdsc1_TCELLS_RIGHTJOIN_304[[#This Row],[AVG_IC50_LEUK]]/stats_ic_gdsc1_TCELLS_RIGHTJOIN_304[[#This Row],[AVG_IC50_SOLIDTUMORS_x]]</f>
        <v>0.32853620846260012</v>
      </c>
      <c r="H103" s="8">
        <v>-8.4315499999999997</v>
      </c>
      <c r="I103" s="20">
        <v>0</v>
      </c>
      <c r="J103" s="26">
        <v>2.2788499999999998</v>
      </c>
      <c r="K103" s="26">
        <v>1.19438</v>
      </c>
      <c r="L103" s="26">
        <v>1.38445</v>
      </c>
      <c r="M103" s="26">
        <v>13.82405</v>
      </c>
      <c r="N103" s="26">
        <v>3.9695399999999998</v>
      </c>
      <c r="O103" s="26">
        <v>1.5174700000000001</v>
      </c>
      <c r="P103" s="26">
        <v>1.1153500000000001</v>
      </c>
      <c r="R103" s="26">
        <v>2.3300299999999998</v>
      </c>
      <c r="S103" s="26">
        <v>10.435449999999999</v>
      </c>
      <c r="T103" s="26">
        <v>1.26918</v>
      </c>
      <c r="V103" s="26">
        <v>3.0140899999999999</v>
      </c>
      <c r="W103" s="26">
        <v>6.7562199999999999</v>
      </c>
      <c r="X103" s="26">
        <v>9.4557000000000002</v>
      </c>
      <c r="Y103" s="26">
        <v>2.43954</v>
      </c>
      <c r="Z103" s="27">
        <v>3.7022499999999998</v>
      </c>
      <c r="AA103" s="8">
        <v>-7.0689299999999999</v>
      </c>
      <c r="AB103" s="8">
        <v>5.6470200000000004</v>
      </c>
      <c r="AC103" s="8">
        <v>12.715949999999999</v>
      </c>
      <c r="AD103" s="13">
        <f xml:space="preserve"> stats_ic_gdsc1_TCELLS_RIGHTJOIN_304[[#This Row],[AVG_IC50_LYMPH]]/stats_ic_gdsc1_TCELLS_RIGHTJOIN_304[[#This Row],[AVG_IC50_SOLIDTUMORS_y]]</f>
        <v>0.44408950963160443</v>
      </c>
      <c r="AE103" s="8">
        <v>-12.11392</v>
      </c>
      <c r="AF103" s="20">
        <v>0</v>
      </c>
      <c r="AG103" s="1">
        <v>2.1558000000000002</v>
      </c>
      <c r="AH103" s="1">
        <v>6.5021500000000003</v>
      </c>
      <c r="AI103" s="1">
        <v>6.1013700000000002</v>
      </c>
      <c r="AJ103" s="1">
        <v>4.0542699999999998</v>
      </c>
      <c r="AK103" s="1">
        <v>6.65801</v>
      </c>
      <c r="AL103" s="1">
        <v>5.4916799999999997</v>
      </c>
      <c r="AM103" s="1">
        <v>3.6634699999999998</v>
      </c>
      <c r="AN103" s="1">
        <v>7.0581699999999996</v>
      </c>
      <c r="AO103"/>
      <c r="AP103"/>
      <c r="AQ103"/>
      <c r="AR103"/>
      <c r="AS103"/>
      <c r="AT103"/>
    </row>
    <row r="104" spans="1:46">
      <c r="A104" s="17" t="s">
        <v>1350</v>
      </c>
      <c r="B104" s="6" t="s">
        <v>67</v>
      </c>
      <c r="C104" s="17" t="s">
        <v>1351</v>
      </c>
      <c r="D104" s="8">
        <v>-2.23488</v>
      </c>
      <c r="E104" s="8">
        <v>0.21245</v>
      </c>
      <c r="F104" s="8">
        <v>2.44733</v>
      </c>
      <c r="G104" s="13">
        <f xml:space="preserve"> stats_ic_gdsc1_TCELLS_RIGHTJOIN_304[[#This Row],[AVG_IC50_LEUK]]/stats_ic_gdsc1_TCELLS_RIGHTJOIN_304[[#This Row],[AVG_IC50_SOLIDTUMORS_x]]</f>
        <v>8.6808889687945645E-2</v>
      </c>
      <c r="H104" s="8">
        <v>-9.3009900000000005</v>
      </c>
      <c r="I104" s="20">
        <v>0</v>
      </c>
      <c r="J104" s="26">
        <v>2.257E-2</v>
      </c>
      <c r="K104" s="26">
        <v>0.54125999999999996</v>
      </c>
      <c r="L104" s="26">
        <v>0.14752000000000001</v>
      </c>
      <c r="N104" s="26">
        <v>0.12499</v>
      </c>
      <c r="O104" s="26">
        <v>9.1060000000000002E-2</v>
      </c>
      <c r="P104" s="26">
        <v>0.19892000000000001</v>
      </c>
      <c r="Q104" s="26">
        <v>5.6469999999999999E-2</v>
      </c>
      <c r="R104" s="26">
        <v>0.47660999999999998</v>
      </c>
      <c r="S104" s="26">
        <v>0.69703999999999999</v>
      </c>
      <c r="T104" s="26">
        <v>0.15038000000000001</v>
      </c>
      <c r="U104" s="26">
        <v>0.35833999999999999</v>
      </c>
      <c r="V104" s="26">
        <v>8.9099999999999999E-2</v>
      </c>
      <c r="W104" s="26">
        <v>0.17052</v>
      </c>
      <c r="X104" s="26">
        <v>5.2780000000000001E-2</v>
      </c>
      <c r="Y104" s="26">
        <v>0.14698</v>
      </c>
      <c r="Z104" s="27">
        <v>0.21754000000000001</v>
      </c>
      <c r="AA104" s="8">
        <v>-2.1287600000000002</v>
      </c>
      <c r="AB104" s="8">
        <v>0.31857000000000002</v>
      </c>
      <c r="AC104" s="8">
        <v>2.44733</v>
      </c>
      <c r="AD104" s="13">
        <f xml:space="preserve"> stats_ic_gdsc1_TCELLS_RIGHTJOIN_304[[#This Row],[AVG_IC50_LYMPH]]/stats_ic_gdsc1_TCELLS_RIGHTJOIN_304[[#This Row],[AVG_IC50_SOLIDTUMORS_y]]</f>
        <v>0.13017043063256692</v>
      </c>
      <c r="AE104" s="8">
        <v>-7.3734400000000004</v>
      </c>
      <c r="AF104" s="20">
        <v>0</v>
      </c>
      <c r="AG104" s="1">
        <v>6.9529999999999995E-2</v>
      </c>
      <c r="AH104" s="1">
        <v>1.0974600000000001</v>
      </c>
      <c r="AI104" s="1">
        <v>0.45302999999999999</v>
      </c>
      <c r="AJ104" s="1">
        <v>9.3410000000000007E-2</v>
      </c>
      <c r="AK104" s="1">
        <v>0.10111000000000001</v>
      </c>
      <c r="AL104" s="1">
        <v>7.2169999999999998E-2</v>
      </c>
      <c r="AN104" s="1">
        <v>9.4259999999999997E-2</v>
      </c>
      <c r="AO104"/>
      <c r="AP104"/>
      <c r="AQ104"/>
      <c r="AR104"/>
      <c r="AS104"/>
      <c r="AT104"/>
    </row>
    <row r="105" spans="1:46">
      <c r="A105" s="17" t="s">
        <v>644</v>
      </c>
      <c r="B105" s="6" t="s">
        <v>19</v>
      </c>
      <c r="C105" s="17" t="s">
        <v>1205</v>
      </c>
      <c r="D105" s="8">
        <v>-4.0180100000000003</v>
      </c>
      <c r="E105" s="8">
        <v>6.2573699999999999</v>
      </c>
      <c r="F105" s="8">
        <v>10.27538</v>
      </c>
      <c r="G105" s="13">
        <f xml:space="preserve"> stats_ic_gdsc1_TCELLS_RIGHTJOIN_304[[#This Row],[AVG_IC50_LEUK]]/stats_ic_gdsc1_TCELLS_RIGHTJOIN_304[[#This Row],[AVG_IC50_SOLIDTUMORS_x]]</f>
        <v>0.60896725960499754</v>
      </c>
      <c r="H105" s="8">
        <v>-4.7365700000000004</v>
      </c>
      <c r="I105" s="20">
        <v>1.7000000000000001E-4</v>
      </c>
      <c r="J105" s="26">
        <v>2.2403599999999999</v>
      </c>
      <c r="K105" s="26">
        <v>2.9135800000000001</v>
      </c>
      <c r="L105" s="26">
        <v>4.53111</v>
      </c>
      <c r="M105" s="26">
        <v>12.371169999999999</v>
      </c>
      <c r="N105" s="26">
        <v>6.5532399999999997</v>
      </c>
      <c r="O105" s="26">
        <v>5.10053</v>
      </c>
      <c r="R105" s="26">
        <v>6.0681000000000003</v>
      </c>
      <c r="S105" s="26">
        <v>5.1498799999999996</v>
      </c>
      <c r="T105" s="26">
        <v>2.54942</v>
      </c>
      <c r="V105" s="26">
        <v>4.0610999999999997</v>
      </c>
      <c r="W105" s="26">
        <v>7.7758700000000003</v>
      </c>
      <c r="X105" s="26">
        <v>10.59029</v>
      </c>
      <c r="Y105" s="26">
        <v>11.13433</v>
      </c>
      <c r="Z105" s="27">
        <v>5.92415</v>
      </c>
      <c r="AA105" s="8">
        <v>-5.1971699999999998</v>
      </c>
      <c r="AB105" s="8">
        <v>5.0781999999999998</v>
      </c>
      <c r="AC105" s="8">
        <v>10.27538</v>
      </c>
      <c r="AD105" s="13">
        <f xml:space="preserve"> stats_ic_gdsc1_TCELLS_RIGHTJOIN_304[[#This Row],[AVG_IC50_LYMPH]]/stats_ic_gdsc1_TCELLS_RIGHTJOIN_304[[#This Row],[AVG_IC50_SOLIDTUMORS_y]]</f>
        <v>0.49421043309347196</v>
      </c>
      <c r="AE105" s="8">
        <v>-4.1029900000000001</v>
      </c>
      <c r="AF105" s="20">
        <v>5.0899999999999999E-3</v>
      </c>
      <c r="AG105" s="1">
        <v>6.8973500000000003</v>
      </c>
      <c r="AH105" s="1">
        <v>8.8820399999999999</v>
      </c>
      <c r="AI105" s="1">
        <v>1.7101900000000001</v>
      </c>
      <c r="AJ105" s="1">
        <v>6.3177500000000002</v>
      </c>
      <c r="AK105" s="1">
        <v>2.2006100000000002</v>
      </c>
      <c r="AL105" s="1">
        <v>1.2417800000000001</v>
      </c>
      <c r="AM105" s="1">
        <v>6.8949199999999999</v>
      </c>
      <c r="AN105" s="1">
        <v>8.3001299999999993</v>
      </c>
      <c r="AO105"/>
      <c r="AP105"/>
      <c r="AQ105"/>
      <c r="AR105"/>
      <c r="AS105"/>
      <c r="AT105"/>
    </row>
    <row r="106" spans="1:46">
      <c r="A106" s="17" t="s">
        <v>644</v>
      </c>
      <c r="B106" s="6" t="s">
        <v>19</v>
      </c>
      <c r="C106" s="17" t="s">
        <v>645</v>
      </c>
      <c r="D106" s="8">
        <v>-19.15063</v>
      </c>
      <c r="E106" s="8">
        <v>5.9759000000000002</v>
      </c>
      <c r="F106" s="8">
        <v>25.126529999999999</v>
      </c>
      <c r="G106" s="13">
        <f xml:space="preserve"> stats_ic_gdsc1_TCELLS_RIGHTJOIN_304[[#This Row],[AVG_IC50_LEUK]]/stats_ic_gdsc1_TCELLS_RIGHTJOIN_304[[#This Row],[AVG_IC50_SOLIDTUMORS_x]]</f>
        <v>0.23783228324802511</v>
      </c>
      <c r="H106" s="8">
        <v>-5.0404200000000001</v>
      </c>
      <c r="I106" s="20">
        <v>0</v>
      </c>
      <c r="J106" s="26">
        <v>2.35677</v>
      </c>
      <c r="K106" s="26">
        <v>15.11112</v>
      </c>
      <c r="L106" s="26">
        <v>0.64678999999999998</v>
      </c>
      <c r="M106" s="26">
        <v>40.323360000000001</v>
      </c>
      <c r="N106" s="26">
        <v>7.8698499999999996</v>
      </c>
      <c r="O106" s="26">
        <v>1.0970200000000001</v>
      </c>
      <c r="R106" s="26">
        <v>1.6794199999999999</v>
      </c>
      <c r="S106" s="26">
        <v>0.86926000000000003</v>
      </c>
      <c r="T106" s="26">
        <v>3.4037700000000002</v>
      </c>
      <c r="V106" s="26">
        <v>2.3170700000000002</v>
      </c>
      <c r="W106" s="26">
        <v>1.8728800000000001</v>
      </c>
      <c r="X106" s="26">
        <v>2.5828899999999999</v>
      </c>
      <c r="Y106" s="26">
        <v>2.9551599999999998</v>
      </c>
      <c r="Z106" s="27">
        <v>2.9330599999999998</v>
      </c>
      <c r="AA106" s="8">
        <v>-15.851610000000001</v>
      </c>
      <c r="AB106" s="8">
        <v>9.2749199999999998</v>
      </c>
      <c r="AC106" s="8">
        <v>25.126529999999999</v>
      </c>
      <c r="AD106" s="13">
        <f xml:space="preserve"> stats_ic_gdsc1_TCELLS_RIGHTJOIN_304[[#This Row],[AVG_IC50_LYMPH]]/stats_ic_gdsc1_TCELLS_RIGHTJOIN_304[[#This Row],[AVG_IC50_SOLIDTUMORS_y]]</f>
        <v>0.36912856649923409</v>
      </c>
      <c r="AE106" s="8">
        <v>-2.16201</v>
      </c>
      <c r="AF106" s="20">
        <v>6.2120000000000002E-2</v>
      </c>
      <c r="AG106" s="1">
        <v>3.6200399999999999</v>
      </c>
      <c r="AH106" s="1">
        <v>49.891219999999997</v>
      </c>
      <c r="AI106" s="1">
        <v>0.44349</v>
      </c>
      <c r="AJ106" s="1">
        <v>3.4038900000000001</v>
      </c>
      <c r="AK106" s="1">
        <v>1.1012999999999999</v>
      </c>
      <c r="AL106" s="1">
        <v>1.71641</v>
      </c>
      <c r="AM106" s="1">
        <v>5.4782500000000001</v>
      </c>
      <c r="AN106" s="1">
        <v>2.8898799999999998</v>
      </c>
      <c r="AO106"/>
      <c r="AP106"/>
      <c r="AQ106"/>
      <c r="AR106"/>
      <c r="AS106"/>
      <c r="AT106"/>
    </row>
    <row r="107" spans="1:46">
      <c r="A107" s="17" t="s">
        <v>252</v>
      </c>
      <c r="B107" s="6" t="s">
        <v>47</v>
      </c>
      <c r="C107" s="17" t="s">
        <v>253</v>
      </c>
      <c r="D107" s="8">
        <v>-99.769180000000006</v>
      </c>
      <c r="E107" s="8">
        <v>5.3409000000000004</v>
      </c>
      <c r="F107" s="8">
        <v>105.11008</v>
      </c>
      <c r="G107" s="13">
        <f xml:space="preserve"> stats_ic_gdsc1_TCELLS_RIGHTJOIN_304[[#This Row],[AVG_IC50_LEUK]]/stats_ic_gdsc1_TCELLS_RIGHTJOIN_304[[#This Row],[AVG_IC50_SOLIDTUMORS_x]]</f>
        <v>5.0812443487817729E-2</v>
      </c>
      <c r="H107" s="8">
        <v>-12.270810000000001</v>
      </c>
      <c r="I107" s="20">
        <v>0</v>
      </c>
      <c r="J107" s="26">
        <v>4.4206200000000004</v>
      </c>
      <c r="K107" s="26">
        <v>11.48616</v>
      </c>
      <c r="L107" s="26">
        <v>2.3946900000000002</v>
      </c>
      <c r="M107" s="26">
        <v>12.827769999999999</v>
      </c>
      <c r="N107" s="26">
        <v>4.38903</v>
      </c>
      <c r="O107" s="26">
        <v>2.0174500000000002</v>
      </c>
      <c r="P107" s="26">
        <v>3.8954800000000001</v>
      </c>
      <c r="Q107" s="26">
        <v>6.4230499999999999</v>
      </c>
      <c r="R107" s="26">
        <v>3.0344500000000001</v>
      </c>
      <c r="S107" s="26">
        <v>6.8517400000000004</v>
      </c>
      <c r="T107" s="26">
        <v>1.6145</v>
      </c>
      <c r="U107" s="26">
        <v>6.8802399999999997</v>
      </c>
      <c r="V107" s="26">
        <v>4.6872999999999996</v>
      </c>
      <c r="W107" s="26">
        <v>2.8370000000000002</v>
      </c>
      <c r="X107" s="26">
        <v>9.4194099999999992</v>
      </c>
      <c r="Y107" s="26">
        <v>3.1842800000000002</v>
      </c>
      <c r="Z107" s="27">
        <v>8.0188799999999993</v>
      </c>
      <c r="AA107" s="8">
        <v>-56.538460000000001</v>
      </c>
      <c r="AB107" s="8">
        <v>48.571620000000003</v>
      </c>
      <c r="AC107" s="8">
        <v>105.11008</v>
      </c>
      <c r="AD107" s="13">
        <f xml:space="preserve"> stats_ic_gdsc1_TCELLS_RIGHTJOIN_304[[#This Row],[AVG_IC50_LYMPH]]/stats_ic_gdsc1_TCELLS_RIGHTJOIN_304[[#This Row],[AVG_IC50_SOLIDTUMORS_y]]</f>
        <v>0.46210239779096357</v>
      </c>
      <c r="AE107" s="8">
        <v>-1.3749199999999999</v>
      </c>
      <c r="AF107" s="20">
        <v>0.21471999999999999</v>
      </c>
      <c r="AG107" s="1">
        <v>1.7541800000000001</v>
      </c>
      <c r="AH107" s="1">
        <v>7.1388499999999997</v>
      </c>
      <c r="AI107" s="1">
        <v>2.0761500000000002</v>
      </c>
      <c r="AJ107" s="1">
        <v>3.8429600000000002</v>
      </c>
      <c r="AK107" s="1">
        <v>2.7266300000000001</v>
      </c>
      <c r="AL107" s="1">
        <v>3.9231199999999999</v>
      </c>
      <c r="AM107" s="1">
        <v>30.923390000000001</v>
      </c>
      <c r="AN107" s="1">
        <v>289.37025</v>
      </c>
      <c r="AO107"/>
      <c r="AP107"/>
      <c r="AQ107"/>
      <c r="AR107"/>
      <c r="AS107"/>
      <c r="AT107"/>
    </row>
    <row r="108" spans="1:46">
      <c r="A108" s="17" t="s">
        <v>1270</v>
      </c>
      <c r="B108" s="6" t="s">
        <v>47</v>
      </c>
      <c r="C108" s="17" t="s">
        <v>1271</v>
      </c>
      <c r="D108" s="8">
        <v>-3.52732</v>
      </c>
      <c r="E108" s="8">
        <v>3.3088299999999999</v>
      </c>
      <c r="F108" s="8">
        <v>6.8361499999999999</v>
      </c>
      <c r="G108" s="13">
        <f xml:space="preserve"> stats_ic_gdsc1_TCELLS_RIGHTJOIN_304[[#This Row],[AVG_IC50_LEUK]]/stats_ic_gdsc1_TCELLS_RIGHTJOIN_304[[#This Row],[AVG_IC50_SOLIDTUMORS_x]]</f>
        <v>0.48401951390768194</v>
      </c>
      <c r="H108" s="8">
        <v>-10.769869999999999</v>
      </c>
      <c r="I108" s="20">
        <v>0</v>
      </c>
      <c r="J108" s="26">
        <v>2.0446300000000002</v>
      </c>
      <c r="K108" s="26">
        <v>2.71529</v>
      </c>
      <c r="L108" s="26">
        <v>2.9316</v>
      </c>
      <c r="N108" s="26">
        <v>3.4599099999999998</v>
      </c>
      <c r="O108" s="26">
        <v>1.9017299999999999</v>
      </c>
      <c r="P108" s="26">
        <v>2.8939599999999999</v>
      </c>
      <c r="Q108" s="26">
        <v>2.4872700000000001</v>
      </c>
      <c r="R108" s="26">
        <v>4.4378700000000002</v>
      </c>
      <c r="S108" s="26">
        <v>5.0319900000000004</v>
      </c>
      <c r="T108" s="26">
        <v>3.2798600000000002</v>
      </c>
      <c r="U108" s="26">
        <v>2.3668300000000002</v>
      </c>
      <c r="V108" s="26">
        <v>1.84745</v>
      </c>
      <c r="W108" s="26">
        <v>2.9535100000000001</v>
      </c>
      <c r="X108" s="26">
        <v>6.1500300000000001</v>
      </c>
      <c r="Y108" s="26">
        <v>4.87026</v>
      </c>
      <c r="Z108" s="27">
        <v>3.46882</v>
      </c>
      <c r="AA108" s="8">
        <v>-3.9073799999999999</v>
      </c>
      <c r="AB108" s="8">
        <v>2.9287800000000002</v>
      </c>
      <c r="AC108" s="8">
        <v>6.8361499999999999</v>
      </c>
      <c r="AD108" s="13">
        <f xml:space="preserve"> stats_ic_gdsc1_TCELLS_RIGHTJOIN_304[[#This Row],[AVG_IC50_LYMPH]]/stats_ic_gdsc1_TCELLS_RIGHTJOIN_304[[#This Row],[AVG_IC50_SOLIDTUMORS_y]]</f>
        <v>0.42842535637749318</v>
      </c>
      <c r="AE108" s="8">
        <v>-9.4972100000000008</v>
      </c>
      <c r="AF108" s="20">
        <v>4.0000000000000003E-5</v>
      </c>
      <c r="AG108" s="1">
        <v>3.40909</v>
      </c>
      <c r="AH108" s="1">
        <v>1.9199200000000001</v>
      </c>
      <c r="AI108" s="1">
        <v>2.0267200000000001</v>
      </c>
      <c r="AJ108" s="1">
        <v>3.0806399999999998</v>
      </c>
      <c r="AK108" s="1">
        <v>2.7756599999999998</v>
      </c>
      <c r="AL108" s="1">
        <v>3.3027600000000001</v>
      </c>
      <c r="AN108" s="1">
        <v>4.4669600000000003</v>
      </c>
      <c r="AO108"/>
      <c r="AP108"/>
      <c r="AQ108"/>
      <c r="AR108"/>
      <c r="AS108"/>
      <c r="AT108"/>
    </row>
    <row r="109" spans="1:46">
      <c r="A109" s="17" t="s">
        <v>22</v>
      </c>
      <c r="B109" s="6" t="s">
        <v>22</v>
      </c>
      <c r="C109" s="17" t="s">
        <v>480</v>
      </c>
      <c r="D109" s="8">
        <v>-32.103479999999998</v>
      </c>
      <c r="E109" s="8">
        <v>7.6326099999999997</v>
      </c>
      <c r="F109" s="8">
        <v>39.7361</v>
      </c>
      <c r="G109" s="13">
        <f xml:space="preserve"> stats_ic_gdsc1_TCELLS_RIGHTJOIN_304[[#This Row],[AVG_IC50_LEUK]]/stats_ic_gdsc1_TCELLS_RIGHTJOIN_304[[#This Row],[AVG_IC50_SOLIDTUMORS_x]]</f>
        <v>0.19208251438867929</v>
      </c>
      <c r="H109" s="8">
        <v>-7.8097300000000001</v>
      </c>
      <c r="I109" s="20">
        <v>0</v>
      </c>
      <c r="J109" s="26">
        <v>4.7411599999999998</v>
      </c>
      <c r="K109" s="26">
        <v>10.53026</v>
      </c>
      <c r="L109" s="26">
        <v>0.21265999999999999</v>
      </c>
      <c r="M109" s="26">
        <v>16.661519999999999</v>
      </c>
      <c r="N109" s="26">
        <v>10.42632</v>
      </c>
      <c r="O109" s="26">
        <v>6.4757999999999996</v>
      </c>
      <c r="P109" s="26">
        <v>6.8988100000000001</v>
      </c>
      <c r="R109" s="26">
        <v>8.58249</v>
      </c>
      <c r="S109" s="26">
        <v>7.2451600000000003</v>
      </c>
      <c r="T109" s="26">
        <v>20.585419999999999</v>
      </c>
      <c r="U109" s="26">
        <v>1.92448</v>
      </c>
      <c r="V109" s="26">
        <v>3.3902399999999999</v>
      </c>
      <c r="W109" s="26">
        <v>7.9150900000000002</v>
      </c>
      <c r="X109" s="26">
        <v>12.545120000000001</v>
      </c>
      <c r="Y109" s="26">
        <v>7.5485100000000003</v>
      </c>
      <c r="Z109" s="27">
        <v>0.95243</v>
      </c>
      <c r="AA109" s="8">
        <v>-24.801449999999999</v>
      </c>
      <c r="AB109" s="8">
        <v>14.93465</v>
      </c>
      <c r="AC109" s="8">
        <v>39.7361</v>
      </c>
      <c r="AD109" s="13">
        <f xml:space="preserve"> stats_ic_gdsc1_TCELLS_RIGHTJOIN_304[[#This Row],[AVG_IC50_LYMPH]]/stats_ic_gdsc1_TCELLS_RIGHTJOIN_304[[#This Row],[AVG_IC50_SOLIDTUMORS_y]]</f>
        <v>0.37584589328092088</v>
      </c>
      <c r="AE109" s="8">
        <v>-5.52874</v>
      </c>
      <c r="AF109" s="20">
        <v>0</v>
      </c>
      <c r="AG109" s="1">
        <v>3.1189499999999999</v>
      </c>
      <c r="AH109" s="1">
        <v>20.710609999999999</v>
      </c>
      <c r="AI109" s="1">
        <v>13.65197</v>
      </c>
      <c r="AJ109" s="1">
        <v>5.79732</v>
      </c>
      <c r="AK109" s="1">
        <v>10.01097</v>
      </c>
      <c r="AL109" s="1">
        <v>14.153269999999999</v>
      </c>
      <c r="AM109" s="1">
        <v>22.49635</v>
      </c>
      <c r="AN109" s="1">
        <v>17.722059999999999</v>
      </c>
      <c r="AO109"/>
      <c r="AP109"/>
      <c r="AQ109"/>
      <c r="AR109"/>
      <c r="AS109"/>
      <c r="AT109"/>
    </row>
    <row r="110" spans="1:46">
      <c r="A110" s="17" t="s">
        <v>466</v>
      </c>
      <c r="B110" s="6" t="s">
        <v>90</v>
      </c>
      <c r="C110" s="17" t="s">
        <v>467</v>
      </c>
      <c r="D110" s="8">
        <v>-40.521270000000001</v>
      </c>
      <c r="E110" s="8">
        <v>28.052710000000001</v>
      </c>
      <c r="F110" s="8">
        <v>68.573980000000006</v>
      </c>
      <c r="G110" s="13">
        <f xml:space="preserve"> stats_ic_gdsc1_TCELLS_RIGHTJOIN_304[[#This Row],[AVG_IC50_LEUK]]/stats_ic_gdsc1_TCELLS_RIGHTJOIN_304[[#This Row],[AVG_IC50_SOLIDTUMORS_x]]</f>
        <v>0.40908679939533915</v>
      </c>
      <c r="H110" s="8">
        <v>-5.9759700000000002</v>
      </c>
      <c r="I110" s="20">
        <v>0</v>
      </c>
      <c r="J110" s="26">
        <v>4.9830300000000003</v>
      </c>
      <c r="K110" s="26">
        <v>20.120090000000001</v>
      </c>
      <c r="L110" s="26">
        <v>7.1028000000000002</v>
      </c>
      <c r="M110" s="26">
        <v>30.92794</v>
      </c>
      <c r="N110" s="26">
        <v>69.198139999999995</v>
      </c>
      <c r="O110" s="26">
        <v>34.158349999999999</v>
      </c>
      <c r="P110" s="26">
        <v>16.516449999999999</v>
      </c>
      <c r="Q110" s="26">
        <v>5.2404799999999998</v>
      </c>
      <c r="R110" s="26">
        <v>88.757329999999996</v>
      </c>
      <c r="S110" s="26">
        <v>13.74798</v>
      </c>
      <c r="T110" s="26">
        <v>13.45565</v>
      </c>
      <c r="U110" s="26">
        <v>15.81279</v>
      </c>
      <c r="V110" s="26">
        <v>30.082989999999999</v>
      </c>
      <c r="W110" s="26">
        <v>28.786829999999998</v>
      </c>
      <c r="X110" s="26">
        <v>28.065829999999998</v>
      </c>
      <c r="Y110" s="26">
        <v>5.2567300000000001</v>
      </c>
      <c r="Z110" s="27">
        <v>5.41892</v>
      </c>
      <c r="AA110" s="8">
        <v>-12.04792</v>
      </c>
      <c r="AB110" s="8">
        <v>56.526060000000001</v>
      </c>
      <c r="AC110" s="8">
        <v>68.573980000000006</v>
      </c>
      <c r="AD110" s="13">
        <f xml:space="preserve"> stats_ic_gdsc1_TCELLS_RIGHTJOIN_304[[#This Row],[AVG_IC50_LYMPH]]/stats_ic_gdsc1_TCELLS_RIGHTJOIN_304[[#This Row],[AVG_IC50_SOLIDTUMORS_y]]</f>
        <v>0.82430770388418462</v>
      </c>
      <c r="AE110" s="8">
        <v>-0.53581000000000001</v>
      </c>
      <c r="AF110" s="20">
        <v>0.61092000000000002</v>
      </c>
      <c r="AG110" s="1">
        <v>87.316460000000006</v>
      </c>
      <c r="AH110" s="1">
        <v>89.807010000000005</v>
      </c>
      <c r="AI110" s="1">
        <v>176.29222999999999</v>
      </c>
      <c r="AJ110" s="1">
        <v>16.987950000000001</v>
      </c>
      <c r="AK110" s="1">
        <v>38.734670000000001</v>
      </c>
      <c r="AL110" s="1">
        <v>42.633740000000003</v>
      </c>
      <c r="AM110" s="1">
        <v>8.1842500000000005</v>
      </c>
      <c r="AN110" s="1">
        <v>23.042560000000002</v>
      </c>
      <c r="AO110"/>
      <c r="AP110"/>
      <c r="AQ110"/>
      <c r="AR110"/>
      <c r="AS110"/>
      <c r="AT110"/>
    </row>
    <row r="111" spans="1:46">
      <c r="A111" s="17" t="s">
        <v>22</v>
      </c>
      <c r="B111" s="6" t="s">
        <v>22</v>
      </c>
      <c r="C111" s="17" t="s">
        <v>305</v>
      </c>
      <c r="D111" s="8">
        <v>-70.639870000000002</v>
      </c>
      <c r="E111" s="8">
        <v>39.029220000000002</v>
      </c>
      <c r="F111" s="8">
        <v>109.66907999999999</v>
      </c>
      <c r="G111" s="13">
        <f xml:space="preserve"> stats_ic_gdsc1_TCELLS_RIGHTJOIN_304[[#This Row],[AVG_IC50_LEUK]]/stats_ic_gdsc1_TCELLS_RIGHTJOIN_304[[#This Row],[AVG_IC50_SOLIDTUMORS_x]]</f>
        <v>0.35588171251185846</v>
      </c>
      <c r="H111" s="8">
        <v>-14.12632</v>
      </c>
      <c r="I111" s="20">
        <v>0</v>
      </c>
      <c r="J111" s="26">
        <v>41.615009999999998</v>
      </c>
      <c r="K111" s="26">
        <v>39.814689999999999</v>
      </c>
      <c r="L111" s="26">
        <v>34.544969999999999</v>
      </c>
      <c r="N111" s="26">
        <v>41.839379999999998</v>
      </c>
      <c r="O111" s="26">
        <v>41.780639999999998</v>
      </c>
      <c r="P111" s="26">
        <v>22.0443</v>
      </c>
      <c r="Q111" s="26">
        <v>31.51999</v>
      </c>
      <c r="S111" s="26">
        <v>30.308620000000001</v>
      </c>
      <c r="T111" s="26">
        <v>50.113129999999998</v>
      </c>
      <c r="U111" s="26">
        <v>65.08493</v>
      </c>
      <c r="V111" s="26">
        <v>27.73161</v>
      </c>
      <c r="W111" s="26">
        <v>39.258850000000002</v>
      </c>
      <c r="X111" s="26">
        <v>73.351650000000006</v>
      </c>
      <c r="Y111" s="26">
        <v>11.59759</v>
      </c>
      <c r="Z111" s="27">
        <v>22.994610000000002</v>
      </c>
      <c r="AA111" s="8">
        <v>-39.36627</v>
      </c>
      <c r="AB111" s="8">
        <v>70.302809999999994</v>
      </c>
      <c r="AC111" s="8">
        <v>109.66907999999999</v>
      </c>
      <c r="AD111" s="13">
        <f xml:space="preserve"> stats_ic_gdsc1_TCELLS_RIGHTJOIN_304[[#This Row],[AVG_IC50_LYMPH]]/stats_ic_gdsc1_TCELLS_RIGHTJOIN_304[[#This Row],[AVG_IC50_SOLIDTUMORS_y]]</f>
        <v>0.64104495086491109</v>
      </c>
      <c r="AE111" s="8">
        <v>-1.38649</v>
      </c>
      <c r="AF111" s="20">
        <v>0.22294</v>
      </c>
      <c r="AG111" s="1">
        <v>50.867489999999997</v>
      </c>
      <c r="AH111" s="1">
        <v>41.537520000000001</v>
      </c>
      <c r="AI111" s="1">
        <v>203.7089</v>
      </c>
      <c r="AJ111" s="1">
        <v>41.004629999999999</v>
      </c>
      <c r="AK111" s="1">
        <v>17.88682</v>
      </c>
      <c r="AL111" s="1">
        <v>32.324939999999998</v>
      </c>
      <c r="AN111" s="1">
        <v>85.354060000000004</v>
      </c>
      <c r="AO111"/>
      <c r="AP111"/>
      <c r="AQ111"/>
      <c r="AR111"/>
      <c r="AS111"/>
      <c r="AT111"/>
    </row>
    <row r="112" spans="1:46">
      <c r="A112" s="17" t="s">
        <v>335</v>
      </c>
      <c r="B112" s="6" t="s">
        <v>90</v>
      </c>
      <c r="C112" s="17" t="s">
        <v>336</v>
      </c>
      <c r="D112" s="8">
        <v>-53.553870000000003</v>
      </c>
      <c r="E112" s="8">
        <v>58.003059999999998</v>
      </c>
      <c r="F112" s="8">
        <v>111.55694</v>
      </c>
      <c r="G112" s="13">
        <f xml:space="preserve"> stats_ic_gdsc1_TCELLS_RIGHTJOIN_304[[#This Row],[AVG_IC50_LEUK]]/stats_ic_gdsc1_TCELLS_RIGHTJOIN_304[[#This Row],[AVG_IC50_SOLIDTUMORS_x]]</f>
        <v>0.51994129634606323</v>
      </c>
      <c r="H112" s="8">
        <v>-9.0736399999999993</v>
      </c>
      <c r="I112" s="20">
        <v>0</v>
      </c>
      <c r="J112" s="26">
        <v>33.712850000000003</v>
      </c>
      <c r="K112" s="26">
        <v>59.242730000000002</v>
      </c>
      <c r="L112" s="26">
        <v>64.232799999999997</v>
      </c>
      <c r="M112" s="26">
        <v>73.205389999999994</v>
      </c>
      <c r="N112" s="26">
        <v>26.643170000000001</v>
      </c>
      <c r="O112" s="26">
        <v>35.918729999999996</v>
      </c>
      <c r="P112" s="26">
        <v>91.234309999999994</v>
      </c>
      <c r="R112" s="26">
        <v>92.600639999999999</v>
      </c>
      <c r="S112" s="26">
        <v>52.450980000000001</v>
      </c>
      <c r="T112" s="26">
        <v>65.420060000000007</v>
      </c>
      <c r="U112" s="26">
        <v>66.644469999999998</v>
      </c>
      <c r="V112" s="26">
        <v>27.963249999999999</v>
      </c>
      <c r="W112" s="26">
        <v>82.830219999999997</v>
      </c>
      <c r="X112" s="26">
        <v>70.646039999999999</v>
      </c>
      <c r="Y112" s="26">
        <v>51.360019999999999</v>
      </c>
      <c r="Z112" s="27">
        <v>24.41459</v>
      </c>
      <c r="AA112" s="8">
        <v>-66.169690000000003</v>
      </c>
      <c r="AB112" s="8">
        <v>45.387239999999998</v>
      </c>
      <c r="AC112" s="8">
        <v>111.55694</v>
      </c>
      <c r="AD112" s="13">
        <f xml:space="preserve"> stats_ic_gdsc1_TCELLS_RIGHTJOIN_304[[#This Row],[AVG_IC50_LYMPH]]/stats_ic_gdsc1_TCELLS_RIGHTJOIN_304[[#This Row],[AVG_IC50_SOLIDTUMORS_y]]</f>
        <v>0.40685267989602442</v>
      </c>
      <c r="AE112" s="8">
        <v>-10.824949999999999</v>
      </c>
      <c r="AF112" s="20">
        <v>0</v>
      </c>
      <c r="AG112" s="1">
        <v>67.531829999999999</v>
      </c>
      <c r="AH112" s="1">
        <v>19.85651</v>
      </c>
      <c r="AI112" s="1">
        <v>64.844099999999997</v>
      </c>
      <c r="AJ112" s="1">
        <v>57.152889999999999</v>
      </c>
      <c r="AK112" s="1">
        <v>41.812530000000002</v>
      </c>
      <c r="AL112" s="1">
        <v>36.425609999999999</v>
      </c>
      <c r="AM112" s="1">
        <v>51.591970000000003</v>
      </c>
      <c r="AN112" s="1">
        <v>46.027079999999998</v>
      </c>
      <c r="AO112"/>
      <c r="AP112"/>
      <c r="AQ112"/>
      <c r="AR112"/>
      <c r="AS112"/>
      <c r="AT112"/>
    </row>
    <row r="113" spans="1:46">
      <c r="A113" s="17" t="s">
        <v>1126</v>
      </c>
      <c r="B113" s="6" t="s">
        <v>117</v>
      </c>
      <c r="C113" s="17" t="s">
        <v>1127</v>
      </c>
      <c r="D113" s="8">
        <v>13.14554</v>
      </c>
      <c r="E113" s="8">
        <v>126.02656</v>
      </c>
      <c r="F113" s="8">
        <v>112.88102000000001</v>
      </c>
      <c r="G113" s="13">
        <f xml:space="preserve"> stats_ic_gdsc1_TCELLS_RIGHTJOIN_304[[#This Row],[AVG_IC50_LEUK]]/stats_ic_gdsc1_TCELLS_RIGHTJOIN_304[[#This Row],[AVG_IC50_SOLIDTUMORS_x]]</f>
        <v>1.1164548300502599</v>
      </c>
      <c r="H113" s="8">
        <v>1.00071</v>
      </c>
      <c r="I113" s="20">
        <v>0.32804</v>
      </c>
      <c r="J113" s="26">
        <v>90.489609999999999</v>
      </c>
      <c r="K113" s="26">
        <v>114.64564</v>
      </c>
      <c r="L113" s="26">
        <v>131.64067</v>
      </c>
      <c r="M113" s="26">
        <v>241.33258000000001</v>
      </c>
      <c r="N113" s="26">
        <v>146.45204000000001</v>
      </c>
      <c r="O113" s="26">
        <v>125.46</v>
      </c>
      <c r="P113" s="26">
        <v>139.08246</v>
      </c>
      <c r="R113" s="26">
        <v>154.48947999999999</v>
      </c>
      <c r="S113" s="26">
        <v>188.97581</v>
      </c>
      <c r="T113" s="26">
        <v>56.351280000000003</v>
      </c>
      <c r="U113" s="26">
        <v>53.9831</v>
      </c>
      <c r="V113" s="26">
        <v>119.30365999999999</v>
      </c>
      <c r="W113" s="26">
        <v>161.27678</v>
      </c>
      <c r="X113" s="26">
        <v>63.276440000000001</v>
      </c>
      <c r="Y113" s="26">
        <v>158.78641999999999</v>
      </c>
      <c r="Z113" s="27">
        <v>63.581530000000001</v>
      </c>
      <c r="AA113" s="8">
        <v>-51.344180000000001</v>
      </c>
      <c r="AB113" s="8">
        <v>61.536830000000002</v>
      </c>
      <c r="AC113" s="8">
        <v>112.88102000000001</v>
      </c>
      <c r="AD113" s="13">
        <f xml:space="preserve"> stats_ic_gdsc1_TCELLS_RIGHTJOIN_304[[#This Row],[AVG_IC50_LYMPH]]/stats_ic_gdsc1_TCELLS_RIGHTJOIN_304[[#This Row],[AVG_IC50_SOLIDTUMORS_y]]</f>
        <v>0.54514771393809158</v>
      </c>
      <c r="AE113" s="8">
        <v>-2.3405800000000001</v>
      </c>
      <c r="AF113" s="20">
        <v>5.3690000000000002E-2</v>
      </c>
      <c r="AG113" s="1">
        <v>133.32397</v>
      </c>
      <c r="AH113" s="1">
        <v>147.57699</v>
      </c>
      <c r="AI113" s="1">
        <v>18.489059999999998</v>
      </c>
      <c r="AJ113" s="1">
        <v>123.42256999999999</v>
      </c>
      <c r="AK113" s="1">
        <v>31.321380000000001</v>
      </c>
      <c r="AL113" s="1">
        <v>12.07695</v>
      </c>
      <c r="AM113" s="1">
        <v>83.829589999999996</v>
      </c>
      <c r="AN113" s="1">
        <v>14.0413</v>
      </c>
      <c r="AO113"/>
      <c r="AP113"/>
      <c r="AQ113"/>
      <c r="AR113"/>
      <c r="AS113"/>
      <c r="AT113"/>
    </row>
    <row r="114" spans="1:46">
      <c r="A114" s="17" t="s">
        <v>1528</v>
      </c>
      <c r="B114" s="6" t="s">
        <v>85</v>
      </c>
      <c r="C114" s="17" t="s">
        <v>1529</v>
      </c>
      <c r="D114" s="8">
        <v>-0.23547000000000001</v>
      </c>
      <c r="E114" s="8">
        <v>1.2829999999999999E-2</v>
      </c>
      <c r="F114" s="8">
        <v>0.24829999999999999</v>
      </c>
      <c r="G114" s="13">
        <f xml:space="preserve"> stats_ic_gdsc1_TCELLS_RIGHTJOIN_304[[#This Row],[AVG_IC50_LEUK]]/stats_ic_gdsc1_TCELLS_RIGHTJOIN_304[[#This Row],[AVG_IC50_SOLIDTUMORS_x]]</f>
        <v>5.167136528393073E-2</v>
      </c>
      <c r="H114" s="8">
        <v>-4.1294399999999998</v>
      </c>
      <c r="I114" s="20">
        <v>4.0000000000000003E-5</v>
      </c>
      <c r="J114" s="26">
        <v>1.125E-2</v>
      </c>
      <c r="K114" s="26">
        <v>7.4099999999999999E-3</v>
      </c>
      <c r="L114" s="26">
        <v>1.115E-2</v>
      </c>
      <c r="M114" s="26">
        <v>4.4240000000000002E-2</v>
      </c>
      <c r="N114" s="26">
        <v>1.0500000000000001E-2</v>
      </c>
      <c r="O114" s="26">
        <v>8.1499999999999993E-3</v>
      </c>
      <c r="R114" s="26">
        <v>8.9999999999999993E-3</v>
      </c>
      <c r="S114" s="26">
        <v>1.372E-2</v>
      </c>
      <c r="T114" s="26">
        <v>1.6539999999999999E-2</v>
      </c>
      <c r="U114" s="26">
        <v>7.11E-3</v>
      </c>
      <c r="V114" s="26">
        <v>6.6299999999999996E-3</v>
      </c>
      <c r="W114" s="26">
        <v>1.0970000000000001E-2</v>
      </c>
      <c r="X114" s="26">
        <v>1.512E-2</v>
      </c>
      <c r="Y114" s="26">
        <v>9.9100000000000004E-3</v>
      </c>
      <c r="Z114" s="27">
        <v>2.129E-2</v>
      </c>
      <c r="AA114" s="8">
        <v>-0.22417999999999999</v>
      </c>
      <c r="AB114" s="8">
        <v>2.4119999999999999E-2</v>
      </c>
      <c r="AC114" s="8">
        <v>0.24829999999999999</v>
      </c>
      <c r="AD114" s="13">
        <f xml:space="preserve"> stats_ic_gdsc1_TCELLS_RIGHTJOIN_304[[#This Row],[AVG_IC50_LYMPH]]/stats_ic_gdsc1_TCELLS_RIGHTJOIN_304[[#This Row],[AVG_IC50_SOLIDTUMORS_y]]</f>
        <v>9.714055577929924E-2</v>
      </c>
      <c r="AE114" s="8">
        <v>-3.8962500000000002</v>
      </c>
      <c r="AF114" s="20">
        <v>1.1E-4</v>
      </c>
      <c r="AG114" s="1">
        <v>2.32E-3</v>
      </c>
      <c r="AH114" s="1">
        <v>1.763E-2</v>
      </c>
      <c r="AI114" s="1">
        <v>8.8900000000000003E-3</v>
      </c>
      <c r="AJ114" s="1">
        <v>3.4320000000000003E-2</v>
      </c>
      <c r="AK114" s="1">
        <v>1.651E-2</v>
      </c>
      <c r="AL114" s="1">
        <v>1.762E-2</v>
      </c>
      <c r="AM114" s="1">
        <v>6.7809999999999995E-2</v>
      </c>
      <c r="AN114" s="1">
        <v>6.0899999999999999E-3</v>
      </c>
      <c r="AO114"/>
      <c r="AP114"/>
      <c r="AQ114"/>
      <c r="AR114"/>
      <c r="AS114"/>
      <c r="AT114"/>
    </row>
    <row r="115" spans="1:46">
      <c r="A115" s="17" t="s">
        <v>22</v>
      </c>
      <c r="B115" s="6" t="s">
        <v>22</v>
      </c>
      <c r="C115" s="17" t="s">
        <v>1497</v>
      </c>
      <c r="D115" s="8">
        <v>-0.36717</v>
      </c>
      <c r="E115" s="8">
        <v>0.28264</v>
      </c>
      <c r="F115" s="8">
        <v>0.64981999999999995</v>
      </c>
      <c r="G115" s="13">
        <f xml:space="preserve"> stats_ic_gdsc1_TCELLS_RIGHTJOIN_304[[#This Row],[AVG_IC50_LEUK]]/stats_ic_gdsc1_TCELLS_RIGHTJOIN_304[[#This Row],[AVG_IC50_SOLIDTUMORS_x]]</f>
        <v>0.43495121726016439</v>
      </c>
      <c r="H115" s="8">
        <v>-3.2686500000000001</v>
      </c>
      <c r="I115" s="20">
        <v>2.0400000000000001E-3</v>
      </c>
      <c r="J115" s="26">
        <v>7.5329999999999994E-2</v>
      </c>
      <c r="K115" s="26">
        <v>4.2290000000000001E-2</v>
      </c>
      <c r="L115" s="26">
        <v>0.11047</v>
      </c>
      <c r="M115" s="26">
        <v>1.3143</v>
      </c>
      <c r="N115" s="26">
        <v>0.30286000000000002</v>
      </c>
      <c r="O115" s="26">
        <v>0.27529999999999999</v>
      </c>
      <c r="P115" s="26">
        <v>5.9589999999999997E-2</v>
      </c>
      <c r="R115" s="26">
        <v>7.6660000000000006E-2</v>
      </c>
      <c r="S115" s="26">
        <v>0.76627000000000001</v>
      </c>
      <c r="T115" s="26">
        <v>0.12939000000000001</v>
      </c>
      <c r="U115" s="26">
        <v>2.9180000000000001E-2</v>
      </c>
      <c r="V115" s="26">
        <v>8.5639999999999994E-2</v>
      </c>
      <c r="W115" s="26">
        <v>0.23321</v>
      </c>
      <c r="X115" s="26">
        <v>8.319E-2</v>
      </c>
      <c r="Y115" s="26">
        <v>0.45730999999999999</v>
      </c>
      <c r="Z115" s="27">
        <v>0.74741999999999997</v>
      </c>
      <c r="AA115" s="8">
        <v>-0.46284999999999998</v>
      </c>
      <c r="AB115" s="8">
        <v>0.18695999999999999</v>
      </c>
      <c r="AC115" s="8">
        <v>0.64981999999999995</v>
      </c>
      <c r="AD115" s="13">
        <f xml:space="preserve"> stats_ic_gdsc1_TCELLS_RIGHTJOIN_304[[#This Row],[AVG_IC50_LYMPH]]/stats_ic_gdsc1_TCELLS_RIGHTJOIN_304[[#This Row],[AVG_IC50_SOLIDTUMORS_y]]</f>
        <v>0.28771044289187775</v>
      </c>
      <c r="AE115" s="8">
        <v>-5.5911600000000004</v>
      </c>
      <c r="AF115" s="20">
        <v>0</v>
      </c>
      <c r="AG115" s="1">
        <v>1.6549999999999999E-2</v>
      </c>
      <c r="AH115" s="1">
        <v>0.11989</v>
      </c>
      <c r="AI115" s="1">
        <v>0.21687999999999999</v>
      </c>
      <c r="AJ115" s="1">
        <v>0.24879999999999999</v>
      </c>
      <c r="AK115" s="1">
        <v>0.11766</v>
      </c>
      <c r="AL115" s="1">
        <v>0.18157000000000001</v>
      </c>
      <c r="AM115" s="1">
        <v>0.37401000000000001</v>
      </c>
      <c r="AN115" s="1">
        <v>4.9930000000000002E-2</v>
      </c>
      <c r="AO115"/>
      <c r="AP115"/>
      <c r="AQ115"/>
      <c r="AR115"/>
      <c r="AS115"/>
      <c r="AT115"/>
    </row>
    <row r="116" spans="1:46">
      <c r="A116" s="17" t="s">
        <v>661</v>
      </c>
      <c r="B116" s="6" t="s">
        <v>85</v>
      </c>
      <c r="C116" s="17" t="s">
        <v>662</v>
      </c>
      <c r="D116" s="8">
        <v>-6.6430499999999997</v>
      </c>
      <c r="E116" s="8">
        <v>0.83987999999999996</v>
      </c>
      <c r="F116" s="8">
        <v>7.4829299999999996</v>
      </c>
      <c r="G116" s="13">
        <f xml:space="preserve"> stats_ic_gdsc1_TCELLS_RIGHTJOIN_304[[#This Row],[AVG_IC50_LEUK]]/stats_ic_gdsc1_TCELLS_RIGHTJOIN_304[[#This Row],[AVG_IC50_SOLIDTUMORS_x]]</f>
        <v>0.11223945700414142</v>
      </c>
      <c r="H116" s="8">
        <v>-9.1476000000000006</v>
      </c>
      <c r="I116" s="20">
        <v>0</v>
      </c>
      <c r="J116" s="26">
        <v>0.95338000000000001</v>
      </c>
      <c r="K116" s="26">
        <v>1.1954400000000001</v>
      </c>
      <c r="L116" s="26">
        <v>0.60402999999999996</v>
      </c>
      <c r="N116" s="26">
        <v>0.72277000000000002</v>
      </c>
      <c r="O116" s="26">
        <v>0.59992999999999996</v>
      </c>
      <c r="P116" s="26">
        <v>0.46467000000000003</v>
      </c>
      <c r="Q116" s="26">
        <v>0.76854</v>
      </c>
      <c r="R116" s="26">
        <v>1.34012</v>
      </c>
      <c r="S116" s="26">
        <v>1.0297400000000001</v>
      </c>
      <c r="T116" s="26">
        <v>1.90168</v>
      </c>
      <c r="U116" s="26">
        <v>0.95689000000000002</v>
      </c>
      <c r="V116" s="26">
        <v>0.69582999999999995</v>
      </c>
      <c r="W116" s="26">
        <v>0.87624000000000002</v>
      </c>
      <c r="X116" s="26">
        <v>0.61141999999999996</v>
      </c>
      <c r="Y116" s="26">
        <v>0.30513000000000001</v>
      </c>
      <c r="Z116" s="27">
        <v>0.97594999999999998</v>
      </c>
      <c r="AA116" s="8">
        <v>-6.6723800000000004</v>
      </c>
      <c r="AB116" s="8">
        <v>0.81054999999999999</v>
      </c>
      <c r="AC116" s="8">
        <v>7.4829299999999996</v>
      </c>
      <c r="AD116" s="13">
        <f xml:space="preserve"> stats_ic_gdsc1_TCELLS_RIGHTJOIN_304[[#This Row],[AVG_IC50_LYMPH]]/stats_ic_gdsc1_TCELLS_RIGHTJOIN_304[[#This Row],[AVG_IC50_SOLIDTUMORS_y]]</f>
        <v>0.10831986935598757</v>
      </c>
      <c r="AE116" s="8">
        <v>-9.1096599999999999</v>
      </c>
      <c r="AF116" s="20">
        <v>0</v>
      </c>
      <c r="AG116" s="1">
        <v>0.27622999999999998</v>
      </c>
      <c r="AH116" s="1"/>
      <c r="AI116" s="1">
        <v>0.84699000000000002</v>
      </c>
      <c r="AJ116" s="1">
        <v>0.81784999999999997</v>
      </c>
      <c r="AK116" s="1">
        <v>1.28976</v>
      </c>
      <c r="AL116" s="1">
        <v>0.56999</v>
      </c>
      <c r="AN116" s="1">
        <v>0.52814000000000005</v>
      </c>
      <c r="AO116"/>
      <c r="AP116"/>
      <c r="AQ116"/>
      <c r="AR116"/>
      <c r="AS116"/>
      <c r="AT116"/>
    </row>
    <row r="117" spans="1:46">
      <c r="A117" s="17" t="s">
        <v>380</v>
      </c>
      <c r="B117" s="6" t="s">
        <v>85</v>
      </c>
      <c r="C117" s="17" t="s">
        <v>381</v>
      </c>
      <c r="D117" s="8">
        <v>-47.683839999999996</v>
      </c>
      <c r="E117" s="8">
        <v>18.339079999999999</v>
      </c>
      <c r="F117" s="8">
        <v>66.022919999999999</v>
      </c>
      <c r="G117" s="13">
        <f xml:space="preserve"> stats_ic_gdsc1_TCELLS_RIGHTJOIN_304[[#This Row],[AVG_IC50_LEUK]]/stats_ic_gdsc1_TCELLS_RIGHTJOIN_304[[#This Row],[AVG_IC50_SOLIDTUMORS_x]]</f>
        <v>0.27776838709951029</v>
      </c>
      <c r="H117" s="8">
        <v>-13.402810000000001</v>
      </c>
      <c r="I117" s="20">
        <v>0</v>
      </c>
      <c r="J117" s="26">
        <v>9.8047199999999997</v>
      </c>
      <c r="K117" s="26">
        <v>1.32463</v>
      </c>
      <c r="L117" s="26">
        <v>18.346119999999999</v>
      </c>
      <c r="M117" s="26">
        <v>46.988129999999998</v>
      </c>
      <c r="N117" s="26">
        <v>8.4346999999999994</v>
      </c>
      <c r="O117" s="26">
        <v>15.922739999999999</v>
      </c>
      <c r="P117" s="26">
        <v>7.3524500000000002</v>
      </c>
      <c r="R117" s="26">
        <v>31.0428</v>
      </c>
      <c r="S117" s="26">
        <v>39.185859999999998</v>
      </c>
      <c r="T117" s="26">
        <v>26.909759999999999</v>
      </c>
      <c r="V117" s="26">
        <v>7.6647999999999996</v>
      </c>
      <c r="W117" s="26">
        <v>18.759930000000001</v>
      </c>
      <c r="X117" s="26">
        <v>0.89990000000000003</v>
      </c>
      <c r="Y117" s="26">
        <v>22.169930000000001</v>
      </c>
      <c r="Z117" s="27">
        <v>20.258109999999999</v>
      </c>
      <c r="AA117" s="8">
        <v>-41.312959999999997</v>
      </c>
      <c r="AB117" s="8">
        <v>24.709959999999999</v>
      </c>
      <c r="AC117" s="8">
        <v>66.022919999999999</v>
      </c>
      <c r="AD117" s="13">
        <f xml:space="preserve"> stats_ic_gdsc1_TCELLS_RIGHTJOIN_304[[#This Row],[AVG_IC50_LYMPH]]/stats_ic_gdsc1_TCELLS_RIGHTJOIN_304[[#This Row],[AVG_IC50_SOLIDTUMORS_y]]</f>
        <v>0.37426336187493675</v>
      </c>
      <c r="AE117" s="8">
        <v>-6.7122599999999997</v>
      </c>
      <c r="AF117" s="20">
        <v>3.2000000000000003E-4</v>
      </c>
      <c r="AG117" s="1">
        <v>18.360710000000001</v>
      </c>
      <c r="AH117" s="1">
        <v>44.39723</v>
      </c>
      <c r="AI117" s="1">
        <v>0.78520000000000001</v>
      </c>
      <c r="AJ117" s="1">
        <v>5.1839199999999996</v>
      </c>
      <c r="AK117" s="1">
        <v>33.311010000000003</v>
      </c>
      <c r="AL117" s="1">
        <v>28.872430000000001</v>
      </c>
      <c r="AM117" s="1">
        <v>28.436910000000001</v>
      </c>
      <c r="AN117" s="1">
        <v>31.98302</v>
      </c>
      <c r="AO117"/>
      <c r="AP117"/>
      <c r="AQ117"/>
      <c r="AR117"/>
      <c r="AS117"/>
      <c r="AT117"/>
    </row>
    <row r="118" spans="1:46">
      <c r="A118" s="17" t="s">
        <v>551</v>
      </c>
      <c r="B118" s="6" t="s">
        <v>85</v>
      </c>
      <c r="C118" s="17" t="s">
        <v>1206</v>
      </c>
      <c r="D118" s="8">
        <v>-5.7995000000000001</v>
      </c>
      <c r="E118" s="8">
        <v>0.12311</v>
      </c>
      <c r="F118" s="8">
        <v>5.9226099999999997</v>
      </c>
      <c r="G118" s="13">
        <f xml:space="preserve"> stats_ic_gdsc1_TCELLS_RIGHTJOIN_304[[#This Row],[AVG_IC50_LEUK]]/stats_ic_gdsc1_TCELLS_RIGHTJOIN_304[[#This Row],[AVG_IC50_SOLIDTUMORS_x]]</f>
        <v>2.0786443814466933E-2</v>
      </c>
      <c r="H118" s="8">
        <v>-7.9278500000000003</v>
      </c>
      <c r="I118" s="20">
        <v>0</v>
      </c>
      <c r="J118" s="26">
        <v>0.10425</v>
      </c>
      <c r="K118" s="26">
        <v>0.18564</v>
      </c>
      <c r="L118" s="26">
        <v>7.0370000000000002E-2</v>
      </c>
      <c r="M118" s="26">
        <v>0.36574000000000001</v>
      </c>
      <c r="N118" s="26">
        <v>0.11014</v>
      </c>
      <c r="O118" s="26">
        <v>5.0200000000000002E-2</v>
      </c>
      <c r="P118" s="26">
        <v>2.247E-2</v>
      </c>
      <c r="R118" s="26">
        <v>0.10137</v>
      </c>
      <c r="S118" s="26">
        <v>0.11905</v>
      </c>
      <c r="T118" s="26">
        <v>0.13647000000000001</v>
      </c>
      <c r="V118" s="26">
        <v>0.12175</v>
      </c>
      <c r="W118" s="26">
        <v>8.8289999999999993E-2</v>
      </c>
      <c r="X118" s="26">
        <v>0.17579</v>
      </c>
      <c r="Y118" s="26">
        <v>5.6279999999999997E-2</v>
      </c>
      <c r="Z118" s="27">
        <v>0.21909999999999999</v>
      </c>
      <c r="AA118" s="8">
        <v>-1.15076</v>
      </c>
      <c r="AB118" s="8">
        <v>4.7718499999999997</v>
      </c>
      <c r="AC118" s="8">
        <v>5.9226099999999997</v>
      </c>
      <c r="AD118" s="13">
        <f xml:space="preserve"> stats_ic_gdsc1_TCELLS_RIGHTJOIN_304[[#This Row],[AVG_IC50_LYMPH]]/stats_ic_gdsc1_TCELLS_RIGHTJOIN_304[[#This Row],[AVG_IC50_SOLIDTUMORS_y]]</f>
        <v>0.80570052730130803</v>
      </c>
      <c r="AE118" s="8">
        <v>-0.25625999999999999</v>
      </c>
      <c r="AF118" s="20">
        <v>0.80588000000000004</v>
      </c>
      <c r="AG118" s="1">
        <v>4.2909999999999997E-2</v>
      </c>
      <c r="AH118" s="1">
        <v>0.2084</v>
      </c>
      <c r="AI118" s="1">
        <v>0.12561</v>
      </c>
      <c r="AJ118" s="1">
        <v>9.1079999999999994E-2</v>
      </c>
      <c r="AK118" s="1">
        <v>0.24754000000000001</v>
      </c>
      <c r="AL118" s="1">
        <v>3.6299999999999999E-2</v>
      </c>
      <c r="AM118" s="1">
        <v>1.3585499999999999</v>
      </c>
      <c r="AN118" s="1">
        <v>31.33548</v>
      </c>
      <c r="AO118"/>
      <c r="AP118"/>
      <c r="AQ118"/>
      <c r="AR118"/>
      <c r="AS118"/>
      <c r="AT118"/>
    </row>
    <row r="119" spans="1:46">
      <c r="A119" s="17" t="s">
        <v>551</v>
      </c>
      <c r="B119" s="6" t="s">
        <v>85</v>
      </c>
      <c r="C119" s="17" t="s">
        <v>791</v>
      </c>
      <c r="D119" s="8">
        <v>-18.925920000000001</v>
      </c>
      <c r="E119" s="8">
        <v>0.18637999999999999</v>
      </c>
      <c r="F119" s="8">
        <v>19.112300000000001</v>
      </c>
      <c r="G119" s="13">
        <f xml:space="preserve"> stats_ic_gdsc1_TCELLS_RIGHTJOIN_304[[#This Row],[AVG_IC50_LEUK]]/stats_ic_gdsc1_TCELLS_RIGHTJOIN_304[[#This Row],[AVG_IC50_SOLIDTUMORS_x]]</f>
        <v>9.7518352056005803E-3</v>
      </c>
      <c r="H119" s="8">
        <v>-7.3855399999999998</v>
      </c>
      <c r="I119" s="20">
        <v>0</v>
      </c>
      <c r="J119" s="26">
        <v>0.18690999999999999</v>
      </c>
      <c r="K119" s="26">
        <v>8.5110000000000005E-2</v>
      </c>
      <c r="L119" s="26">
        <v>0.13517999999999999</v>
      </c>
      <c r="M119" s="26">
        <v>0.63975000000000004</v>
      </c>
      <c r="N119" s="26">
        <v>0.12959999999999999</v>
      </c>
      <c r="O119" s="26">
        <v>0.10625999999999999</v>
      </c>
      <c r="P119" s="26">
        <v>4.8719999999999999E-2</v>
      </c>
      <c r="R119" s="26">
        <v>0.13235</v>
      </c>
      <c r="S119" s="26">
        <v>0.24129</v>
      </c>
      <c r="T119" s="26">
        <v>0.16156000000000001</v>
      </c>
      <c r="V119" s="26">
        <v>0.12875</v>
      </c>
      <c r="W119" s="26">
        <v>0.11879000000000001</v>
      </c>
      <c r="X119" s="26">
        <v>0.16930999999999999</v>
      </c>
      <c r="Y119" s="26">
        <v>0.12844</v>
      </c>
      <c r="Z119" s="27">
        <v>0.49723000000000001</v>
      </c>
      <c r="AA119" s="8">
        <v>-0.36667</v>
      </c>
      <c r="AB119" s="8">
        <v>18.745629999999998</v>
      </c>
      <c r="AC119" s="8">
        <v>19.112300000000001</v>
      </c>
      <c r="AD119" s="13">
        <f xml:space="preserve"> stats_ic_gdsc1_TCELLS_RIGHTJOIN_304[[#This Row],[AVG_IC50_LYMPH]]/stats_ic_gdsc1_TCELLS_RIGHTJOIN_304[[#This Row],[AVG_IC50_SOLIDTUMORS_y]]</f>
        <v>0.98081497255693961</v>
      </c>
      <c r="AE119" s="8">
        <v>-1.984E-2</v>
      </c>
      <c r="AF119" s="20">
        <v>0.98479000000000005</v>
      </c>
      <c r="AG119" s="1">
        <v>7.2760000000000005E-2</v>
      </c>
      <c r="AH119" s="1">
        <v>0.21346999999999999</v>
      </c>
      <c r="AI119" s="1">
        <v>0.49091000000000001</v>
      </c>
      <c r="AJ119" s="1">
        <v>0.17763999999999999</v>
      </c>
      <c r="AK119" s="1">
        <v>0.31996000000000002</v>
      </c>
      <c r="AL119" s="1">
        <v>3.09E-2</v>
      </c>
      <c r="AM119" s="1">
        <v>1.4130799999999999</v>
      </c>
      <c r="AN119" s="1">
        <v>128.57341</v>
      </c>
      <c r="AO119"/>
      <c r="AP119"/>
      <c r="AQ119"/>
      <c r="AR119"/>
      <c r="AS119"/>
      <c r="AT119"/>
    </row>
    <row r="120" spans="1:46">
      <c r="A120" s="17" t="s">
        <v>551</v>
      </c>
      <c r="B120" s="6" t="s">
        <v>85</v>
      </c>
      <c r="C120" s="17" t="s">
        <v>1530</v>
      </c>
      <c r="D120" s="8">
        <v>-0.23296</v>
      </c>
      <c r="E120" s="8">
        <v>2.1600000000000001E-2</v>
      </c>
      <c r="F120" s="8">
        <v>0.25457000000000002</v>
      </c>
      <c r="G120" s="13">
        <f xml:space="preserve"> stats_ic_gdsc1_TCELLS_RIGHTJOIN_304[[#This Row],[AVG_IC50_LEUK]]/stats_ic_gdsc1_TCELLS_RIGHTJOIN_304[[#This Row],[AVG_IC50_SOLIDTUMORS_x]]</f>
        <v>8.4848960993047104E-2</v>
      </c>
      <c r="H120" s="8">
        <v>-4.9488399999999997</v>
      </c>
      <c r="I120" s="20">
        <v>0</v>
      </c>
      <c r="J120" s="26">
        <v>7.9500000000000005E-3</v>
      </c>
      <c r="K120" s="26">
        <v>9.7099999999999999E-3</v>
      </c>
      <c r="L120" s="26">
        <v>7.1799999999999998E-3</v>
      </c>
      <c r="M120" s="26">
        <v>0.10661</v>
      </c>
      <c r="N120" s="26">
        <v>1.985E-2</v>
      </c>
      <c r="O120" s="26">
        <v>1.125E-2</v>
      </c>
      <c r="R120" s="26">
        <v>1.5949999999999999E-2</v>
      </c>
      <c r="S120" s="26">
        <v>1.6400000000000001E-2</v>
      </c>
      <c r="T120" s="26">
        <v>1.337E-2</v>
      </c>
      <c r="V120" s="26">
        <v>1.8370000000000001E-2</v>
      </c>
      <c r="W120" s="26">
        <v>1.329E-2</v>
      </c>
      <c r="X120" s="26">
        <v>2.3220000000000001E-2</v>
      </c>
      <c r="Y120" s="26">
        <v>2.7140000000000001E-2</v>
      </c>
      <c r="Z120" s="27">
        <v>2.5229999999999999E-2</v>
      </c>
      <c r="AA120" s="8">
        <v>-0.22220000000000001</v>
      </c>
      <c r="AB120" s="8">
        <v>3.2370000000000003E-2</v>
      </c>
      <c r="AC120" s="8">
        <v>0.25457000000000002</v>
      </c>
      <c r="AD120" s="13">
        <f xml:space="preserve"> stats_ic_gdsc1_TCELLS_RIGHTJOIN_304[[#This Row],[AVG_IC50_LYMPH]]/stats_ic_gdsc1_TCELLS_RIGHTJOIN_304[[#This Row],[AVG_IC50_SOLIDTUMORS_y]]</f>
        <v>0.12715559571041365</v>
      </c>
      <c r="AE120" s="8">
        <v>-4.5887099999999998</v>
      </c>
      <c r="AF120" s="20">
        <v>1.0000000000000001E-5</v>
      </c>
      <c r="AG120" s="1">
        <v>8.5699999999999995E-3</v>
      </c>
      <c r="AH120" s="1">
        <v>5.4600000000000003E-2</v>
      </c>
      <c r="AI120" s="1">
        <v>8.3099999999999997E-3</v>
      </c>
      <c r="AJ120" s="1">
        <v>8.609E-2</v>
      </c>
      <c r="AK120" s="1">
        <v>2.6370000000000001E-2</v>
      </c>
      <c r="AL120" s="1">
        <v>9.1999999999999998E-3</v>
      </c>
      <c r="AN120" s="1">
        <v>9.6399999999999993E-3</v>
      </c>
      <c r="AO120"/>
      <c r="AP120"/>
      <c r="AQ120"/>
      <c r="AR120"/>
      <c r="AS120"/>
      <c r="AT120"/>
    </row>
    <row r="121" spans="1:46">
      <c r="A121" s="17" t="s">
        <v>551</v>
      </c>
      <c r="B121" s="6" t="s">
        <v>85</v>
      </c>
      <c r="C121" s="17" t="s">
        <v>552</v>
      </c>
      <c r="D121" s="8">
        <v>-27.244199999999999</v>
      </c>
      <c r="E121" s="8">
        <v>14.82948</v>
      </c>
      <c r="F121" s="8">
        <v>42.073680000000003</v>
      </c>
      <c r="G121" s="13">
        <f xml:space="preserve"> stats_ic_gdsc1_TCELLS_RIGHTJOIN_304[[#This Row],[AVG_IC50_LEUK]]/stats_ic_gdsc1_TCELLS_RIGHTJOIN_304[[#This Row],[AVG_IC50_SOLIDTUMORS_x]]</f>
        <v>0.35246453364668834</v>
      </c>
      <c r="H121" s="8">
        <v>-5.6651100000000003</v>
      </c>
      <c r="I121" s="20">
        <v>1.0000000000000001E-5</v>
      </c>
      <c r="J121" s="26">
        <v>8.8844399999999997</v>
      </c>
      <c r="K121" s="26">
        <v>3.3980100000000002</v>
      </c>
      <c r="L121" s="26">
        <v>1.84409</v>
      </c>
      <c r="M121" s="26">
        <v>11.542289999999999</v>
      </c>
      <c r="O121" s="26">
        <v>11.04407</v>
      </c>
      <c r="R121" s="26">
        <v>11.509550000000001</v>
      </c>
      <c r="S121" s="26">
        <v>45.201529999999998</v>
      </c>
      <c r="T121" s="26">
        <v>8.67685</v>
      </c>
      <c r="V121" s="26">
        <v>13.73221</v>
      </c>
      <c r="W121" s="26">
        <v>9.0510199999999994</v>
      </c>
      <c r="X121" s="26">
        <v>6.6753099999999996</v>
      </c>
      <c r="Y121" s="26">
        <v>54.240020000000001</v>
      </c>
      <c r="Z121" s="27">
        <v>6.3713899999999999</v>
      </c>
      <c r="AA121" s="8">
        <v>-15.05794</v>
      </c>
      <c r="AB121" s="8">
        <v>27.015740000000001</v>
      </c>
      <c r="AC121" s="8">
        <v>42.073680000000003</v>
      </c>
      <c r="AD121" s="13">
        <f xml:space="preserve"> stats_ic_gdsc1_TCELLS_RIGHTJOIN_304[[#This Row],[AVG_IC50_LYMPH]]/stats_ic_gdsc1_TCELLS_RIGHTJOIN_304[[#This Row],[AVG_IC50_SOLIDTUMORS_y]]</f>
        <v>0.64210546831178061</v>
      </c>
      <c r="AE121" s="8">
        <v>-1.08755</v>
      </c>
      <c r="AF121" s="20">
        <v>0.31595000000000001</v>
      </c>
      <c r="AG121" s="1">
        <v>15.441940000000001</v>
      </c>
      <c r="AH121" s="1">
        <v>43.594720000000002</v>
      </c>
      <c r="AI121" s="1">
        <v>100.59052</v>
      </c>
      <c r="AJ121" s="1">
        <v>6.9498600000000001</v>
      </c>
      <c r="AK121" s="1">
        <v>1.50678</v>
      </c>
      <c r="AL121" s="1">
        <v>6.2699699999999998</v>
      </c>
      <c r="AM121" s="1">
        <v>27.942979999999999</v>
      </c>
      <c r="AN121" s="1">
        <v>2.2553700000000001</v>
      </c>
      <c r="AO121"/>
      <c r="AP121"/>
      <c r="AQ121"/>
      <c r="AR121"/>
      <c r="AS121"/>
      <c r="AT121"/>
    </row>
    <row r="122" spans="1:46">
      <c r="A122" s="17" t="s">
        <v>893</v>
      </c>
      <c r="B122" s="6" t="s">
        <v>85</v>
      </c>
      <c r="C122" s="17" t="s">
        <v>894</v>
      </c>
      <c r="D122" s="8">
        <v>-12.03373</v>
      </c>
      <c r="E122" s="8">
        <v>2.3054299999999999</v>
      </c>
      <c r="F122" s="8">
        <v>14.33915</v>
      </c>
      <c r="G122" s="13">
        <f xml:space="preserve"> stats_ic_gdsc1_TCELLS_RIGHTJOIN_304[[#This Row],[AVG_IC50_LEUK]]/stats_ic_gdsc1_TCELLS_RIGHTJOIN_304[[#This Row],[AVG_IC50_SOLIDTUMORS_x]]</f>
        <v>0.16077870724554802</v>
      </c>
      <c r="H122" s="8">
        <v>-7.3546300000000002</v>
      </c>
      <c r="I122" s="20">
        <v>0</v>
      </c>
      <c r="J122" s="26">
        <v>0.31635999999999997</v>
      </c>
      <c r="K122" s="26">
        <v>0.66732999999999998</v>
      </c>
      <c r="L122" s="26">
        <v>0.20132</v>
      </c>
      <c r="M122" s="26">
        <v>19.368310000000001</v>
      </c>
      <c r="N122" s="26">
        <v>0.39633000000000002</v>
      </c>
      <c r="O122" s="26">
        <v>0.33101999999999998</v>
      </c>
      <c r="R122" s="26">
        <v>0.68911</v>
      </c>
      <c r="S122" s="26">
        <v>0.36912</v>
      </c>
      <c r="T122" s="26">
        <v>3.0735999999999999</v>
      </c>
      <c r="V122" s="26">
        <v>0.76651000000000002</v>
      </c>
      <c r="W122" s="26">
        <v>0.58970999999999996</v>
      </c>
      <c r="X122" s="26">
        <v>3.7465999999999999</v>
      </c>
      <c r="Y122" s="26">
        <v>2.5956399999999999</v>
      </c>
      <c r="Z122" s="27">
        <v>1.2603200000000001</v>
      </c>
      <c r="AA122" s="8">
        <v>-6.7542200000000001</v>
      </c>
      <c r="AB122" s="8">
        <v>7.5849399999999996</v>
      </c>
      <c r="AC122" s="8">
        <v>14.33915</v>
      </c>
      <c r="AD122" s="13">
        <f xml:space="preserve"> stats_ic_gdsc1_TCELLS_RIGHTJOIN_304[[#This Row],[AVG_IC50_LYMPH]]/stats_ic_gdsc1_TCELLS_RIGHTJOIN_304[[#This Row],[AVG_IC50_SOLIDTUMORS_y]]</f>
        <v>0.52896719819515103</v>
      </c>
      <c r="AE122" s="8">
        <v>-1.31186</v>
      </c>
      <c r="AF122" s="20">
        <v>0.24215</v>
      </c>
      <c r="AG122" s="1">
        <v>0.21013999999999999</v>
      </c>
      <c r="AH122" s="1">
        <v>10.52947</v>
      </c>
      <c r="AI122" s="1">
        <v>0.55354999999999999</v>
      </c>
      <c r="AJ122" s="1">
        <v>31.477879999999999</v>
      </c>
      <c r="AK122" s="1">
        <v>2.21007</v>
      </c>
      <c r="AL122" s="1">
        <v>0.30086000000000002</v>
      </c>
      <c r="AN122" s="1">
        <v>0.43779000000000001</v>
      </c>
      <c r="AO122"/>
      <c r="AP122"/>
      <c r="AQ122"/>
      <c r="AR122"/>
      <c r="AS122"/>
      <c r="AT122"/>
    </row>
    <row r="123" spans="1:46">
      <c r="A123" s="17" t="s">
        <v>265</v>
      </c>
      <c r="B123" s="6" t="s">
        <v>85</v>
      </c>
      <c r="C123" s="17" t="s">
        <v>266</v>
      </c>
      <c r="D123" s="8">
        <v>-3.69821</v>
      </c>
      <c r="E123" s="8">
        <v>4.1667699999999996</v>
      </c>
      <c r="F123" s="8">
        <v>7.8649800000000001</v>
      </c>
      <c r="G123" s="13">
        <f xml:space="preserve"> stats_ic_gdsc1_TCELLS_RIGHTJOIN_304[[#This Row],[AVG_IC50_LEUK]]/stats_ic_gdsc1_TCELLS_RIGHTJOIN_304[[#This Row],[AVG_IC50_SOLIDTUMORS_x]]</f>
        <v>0.52978774262617323</v>
      </c>
      <c r="H123" s="8">
        <v>-1.1771100000000001</v>
      </c>
      <c r="I123" s="20">
        <v>0.25456000000000001</v>
      </c>
      <c r="J123" s="26">
        <v>0.60555000000000003</v>
      </c>
      <c r="K123" s="26">
        <v>0.75088999999999995</v>
      </c>
      <c r="L123" s="26">
        <v>0.18831000000000001</v>
      </c>
      <c r="M123" s="26">
        <v>7.3171400000000002</v>
      </c>
      <c r="O123" s="26">
        <v>0.44392999999999999</v>
      </c>
      <c r="P123" s="26">
        <v>0.30656</v>
      </c>
      <c r="R123" s="26">
        <v>1.11463</v>
      </c>
      <c r="S123" s="26">
        <v>45.015779999999999</v>
      </c>
      <c r="T123" s="26">
        <v>0.62746000000000002</v>
      </c>
      <c r="V123" s="26">
        <v>1.59596</v>
      </c>
      <c r="W123" s="26">
        <v>2.2086600000000001</v>
      </c>
      <c r="X123" s="26">
        <v>0.33840999999999999</v>
      </c>
      <c r="Y123" s="26">
        <v>0.48793999999999998</v>
      </c>
      <c r="Z123" s="27">
        <v>1.21635</v>
      </c>
      <c r="AA123" s="8">
        <v>-7.1982900000000001</v>
      </c>
      <c r="AB123" s="8">
        <v>0.66669</v>
      </c>
      <c r="AC123" s="8">
        <v>7.8649800000000001</v>
      </c>
      <c r="AD123" s="13">
        <f xml:space="preserve"> stats_ic_gdsc1_TCELLS_RIGHTJOIN_304[[#This Row],[AVG_IC50_LYMPH]]/stats_ic_gdsc1_TCELLS_RIGHTJOIN_304[[#This Row],[AVG_IC50_SOLIDTUMORS_y]]</f>
        <v>8.4766903412341804E-2</v>
      </c>
      <c r="AE123" s="8">
        <v>-6.6400300000000003</v>
      </c>
      <c r="AF123" s="20">
        <v>0</v>
      </c>
      <c r="AG123" s="1">
        <v>0.28394000000000003</v>
      </c>
      <c r="AH123" s="1">
        <v>0.59958999999999996</v>
      </c>
      <c r="AI123" s="1">
        <v>1.38829</v>
      </c>
      <c r="AJ123" s="1">
        <v>1.1063400000000001</v>
      </c>
      <c r="AK123" s="1">
        <v>0.34786</v>
      </c>
      <c r="AL123" s="1">
        <v>0.34698000000000001</v>
      </c>
      <c r="AM123" s="1">
        <v>0.67552000000000001</v>
      </c>
      <c r="AN123" s="1">
        <v>0.20226</v>
      </c>
      <c r="AO123"/>
      <c r="AP123"/>
      <c r="AQ123"/>
      <c r="AR123"/>
      <c r="AS123"/>
      <c r="AT123"/>
    </row>
    <row r="124" spans="1:46">
      <c r="A124" s="17" t="s">
        <v>765</v>
      </c>
      <c r="B124" s="6" t="s">
        <v>85</v>
      </c>
      <c r="C124" s="17" t="s">
        <v>766</v>
      </c>
      <c r="D124" s="8">
        <v>-21.788229999999999</v>
      </c>
      <c r="E124" s="8">
        <v>0.39076</v>
      </c>
      <c r="F124" s="8">
        <v>22.178999999999998</v>
      </c>
      <c r="G124" s="13">
        <f xml:space="preserve"> stats_ic_gdsc1_TCELLS_RIGHTJOIN_304[[#This Row],[AVG_IC50_LEUK]]/stats_ic_gdsc1_TCELLS_RIGHTJOIN_304[[#This Row],[AVG_IC50_SOLIDTUMORS_x]]</f>
        <v>1.7618467920104606E-2</v>
      </c>
      <c r="H124" s="8">
        <v>-7.8502299999999998</v>
      </c>
      <c r="I124" s="20">
        <v>0</v>
      </c>
      <c r="J124" s="26">
        <v>0.27648</v>
      </c>
      <c r="K124" s="26">
        <v>0.18334</v>
      </c>
      <c r="L124" s="26">
        <v>0.22606999999999999</v>
      </c>
      <c r="M124" s="26">
        <v>1.6559200000000001</v>
      </c>
      <c r="N124" s="26">
        <v>0.18837999999999999</v>
      </c>
      <c r="O124" s="26">
        <v>0.16195000000000001</v>
      </c>
      <c r="P124" s="26">
        <v>0.12651999999999999</v>
      </c>
      <c r="R124" s="26">
        <v>0.27955999999999998</v>
      </c>
      <c r="S124" s="26">
        <v>0.52131000000000005</v>
      </c>
      <c r="T124" s="26">
        <v>0.23902999999999999</v>
      </c>
      <c r="V124" s="26">
        <v>0.30337999999999998</v>
      </c>
      <c r="W124" s="26">
        <v>0.17982999999999999</v>
      </c>
      <c r="X124" s="26">
        <v>0.38318000000000002</v>
      </c>
      <c r="Y124" s="26">
        <v>0.10025000000000001</v>
      </c>
      <c r="Z124" s="27">
        <v>1.1244000000000001</v>
      </c>
      <c r="AA124" s="8">
        <v>3.4758599999999999</v>
      </c>
      <c r="AB124" s="8">
        <v>25.654859999999999</v>
      </c>
      <c r="AC124" s="8">
        <v>22.178999999999998</v>
      </c>
      <c r="AD124" s="13">
        <f xml:space="preserve"> stats_ic_gdsc1_TCELLS_RIGHTJOIN_304[[#This Row],[AVG_IC50_LYMPH]]/stats_ic_gdsc1_TCELLS_RIGHTJOIN_304[[#This Row],[AVG_IC50_SOLIDTUMORS_y]]</f>
        <v>1.1567185175165697</v>
      </c>
      <c r="AE124" s="8">
        <v>0.13922999999999999</v>
      </c>
      <c r="AF124" s="20">
        <v>0.89371999999999996</v>
      </c>
      <c r="AG124" s="1">
        <v>0.30262</v>
      </c>
      <c r="AH124" s="1">
        <v>0.58016999999999996</v>
      </c>
      <c r="AI124" s="1">
        <v>0.40332000000000001</v>
      </c>
      <c r="AJ124" s="1">
        <v>0.53600999999999999</v>
      </c>
      <c r="AK124" s="1">
        <v>0.48993999999999999</v>
      </c>
      <c r="AL124" s="1">
        <v>4.462E-2</v>
      </c>
      <c r="AM124" s="1">
        <v>3.0260699999999998</v>
      </c>
      <c r="AN124" s="1">
        <v>174.50388000000001</v>
      </c>
      <c r="AO124"/>
      <c r="AP124"/>
      <c r="AQ124"/>
      <c r="AR124"/>
      <c r="AS124"/>
      <c r="AT124"/>
    </row>
    <row r="125" spans="1:46">
      <c r="A125" s="17" t="s">
        <v>153</v>
      </c>
      <c r="B125" s="6" t="s">
        <v>85</v>
      </c>
      <c r="C125" s="17" t="s">
        <v>154</v>
      </c>
      <c r="D125" s="8">
        <v>-156.61461</v>
      </c>
      <c r="E125" s="8">
        <v>20.83277</v>
      </c>
      <c r="F125" s="8">
        <v>177.44737000000001</v>
      </c>
      <c r="G125" s="13">
        <f xml:space="preserve"> stats_ic_gdsc1_TCELLS_RIGHTJOIN_304[[#This Row],[AVG_IC50_LEUK]]/stats_ic_gdsc1_TCELLS_RIGHTJOIN_304[[#This Row],[AVG_IC50_SOLIDTUMORS_x]]</f>
        <v>0.11740252898648201</v>
      </c>
      <c r="H125" s="8">
        <v>-14.02647</v>
      </c>
      <c r="I125" s="20">
        <v>0</v>
      </c>
      <c r="J125" s="26">
        <v>9.7620100000000001</v>
      </c>
      <c r="K125" s="26">
        <v>12.19167</v>
      </c>
      <c r="L125" s="26">
        <v>7.8910400000000003</v>
      </c>
      <c r="M125" s="26">
        <v>160.90369000000001</v>
      </c>
      <c r="N125" s="26">
        <v>11.1508</v>
      </c>
      <c r="O125" s="26">
        <v>6.1080800000000002</v>
      </c>
      <c r="P125" s="26">
        <v>4.0395000000000003</v>
      </c>
      <c r="R125" s="26">
        <v>14.956440000000001</v>
      </c>
      <c r="S125" s="26">
        <v>32.944920000000003</v>
      </c>
      <c r="T125" s="26">
        <v>7.7584799999999996</v>
      </c>
      <c r="V125" s="26">
        <v>8.0990400000000005</v>
      </c>
      <c r="W125" s="26">
        <v>10.111549999999999</v>
      </c>
      <c r="X125" s="26">
        <v>10.860910000000001</v>
      </c>
      <c r="Y125" s="26">
        <v>6.5566599999999999</v>
      </c>
      <c r="Z125" s="27">
        <v>24.893329999999999</v>
      </c>
      <c r="AA125" s="8">
        <v>-128.43375</v>
      </c>
      <c r="AB125" s="8">
        <v>49.013620000000003</v>
      </c>
      <c r="AC125" s="8">
        <v>177.44737000000001</v>
      </c>
      <c r="AD125" s="13">
        <f xml:space="preserve"> stats_ic_gdsc1_TCELLS_RIGHTJOIN_304[[#This Row],[AVG_IC50_LYMPH]]/stats_ic_gdsc1_TCELLS_RIGHTJOIN_304[[#This Row],[AVG_IC50_SOLIDTUMORS_y]]</f>
        <v>0.2762149701063476</v>
      </c>
      <c r="AE125" s="8">
        <v>-6.5762200000000002</v>
      </c>
      <c r="AF125" s="20">
        <v>2.7E-4</v>
      </c>
      <c r="AG125" s="1">
        <v>5.0961600000000002</v>
      </c>
      <c r="AH125" s="1">
        <v>85.154820000000001</v>
      </c>
      <c r="AI125" s="1">
        <v>7.0597200000000004</v>
      </c>
      <c r="AJ125" s="1">
        <v>4.9691900000000002</v>
      </c>
      <c r="AK125" s="1">
        <v>23.788229999999999</v>
      </c>
      <c r="AL125" s="1">
        <v>5.49268</v>
      </c>
      <c r="AM125" s="1">
        <v>111.77188</v>
      </c>
      <c r="AN125" s="1">
        <v>104.85883</v>
      </c>
      <c r="AO125"/>
      <c r="AP125"/>
      <c r="AQ125"/>
      <c r="AR125"/>
      <c r="AS125"/>
      <c r="AT125"/>
    </row>
    <row r="126" spans="1:46">
      <c r="A126" s="17" t="s">
        <v>1265</v>
      </c>
      <c r="B126" s="6" t="s">
        <v>19</v>
      </c>
      <c r="C126" s="17" t="s">
        <v>1266</v>
      </c>
      <c r="D126" s="8">
        <v>-5.51532</v>
      </c>
      <c r="E126" s="8">
        <v>0.10909000000000001</v>
      </c>
      <c r="F126" s="8">
        <v>5.6244199999999998</v>
      </c>
      <c r="G126" s="13">
        <f xml:space="preserve"> stats_ic_gdsc1_TCELLS_RIGHTJOIN_304[[#This Row],[AVG_IC50_LEUK]]/stats_ic_gdsc1_TCELLS_RIGHTJOIN_304[[#This Row],[AVG_IC50_SOLIDTUMORS_x]]</f>
        <v>1.9395777697967083E-2</v>
      </c>
      <c r="H126" s="8">
        <v>-7.8252499999999996</v>
      </c>
      <c r="I126" s="20">
        <v>0</v>
      </c>
      <c r="J126" s="26">
        <v>0.12706999999999999</v>
      </c>
      <c r="K126" s="26">
        <v>6.3460000000000003E-2</v>
      </c>
      <c r="L126" s="26">
        <v>3.8059999999999997E-2</v>
      </c>
      <c r="M126" s="26">
        <v>0.50668000000000002</v>
      </c>
      <c r="N126" s="26">
        <v>5.423E-2</v>
      </c>
      <c r="O126" s="26">
        <v>4.2439999999999999E-2</v>
      </c>
      <c r="P126" s="26">
        <v>2.299E-2</v>
      </c>
      <c r="R126" s="26">
        <v>7.5550000000000006E-2</v>
      </c>
      <c r="S126" s="26">
        <v>8.5550000000000001E-2</v>
      </c>
      <c r="T126" s="26">
        <v>7.0999999999999994E-2</v>
      </c>
      <c r="V126" s="26">
        <v>0.13256000000000001</v>
      </c>
      <c r="W126" s="26">
        <v>6.7080000000000001E-2</v>
      </c>
      <c r="X126" s="26">
        <v>0.14852000000000001</v>
      </c>
      <c r="Y126" s="26">
        <v>4.8070000000000002E-2</v>
      </c>
      <c r="Z126" s="27">
        <v>0.20044999999999999</v>
      </c>
      <c r="AA126" s="8">
        <v>0.55073000000000005</v>
      </c>
      <c r="AB126" s="8">
        <v>6.1751500000000004</v>
      </c>
      <c r="AC126" s="8">
        <v>5.6244199999999998</v>
      </c>
      <c r="AD126" s="13">
        <f xml:space="preserve"> stats_ic_gdsc1_TCELLS_RIGHTJOIN_304[[#This Row],[AVG_IC50_LYMPH]]/stats_ic_gdsc1_TCELLS_RIGHTJOIN_304[[#This Row],[AVG_IC50_SOLIDTUMORS_y]]</f>
        <v>1.0979176519534459</v>
      </c>
      <c r="AE126" s="8">
        <v>9.2490000000000003E-2</v>
      </c>
      <c r="AF126" s="20">
        <v>0.92923999999999995</v>
      </c>
      <c r="AG126" s="1">
        <v>6.1749999999999999E-2</v>
      </c>
      <c r="AH126" s="1">
        <v>0.27293000000000001</v>
      </c>
      <c r="AI126" s="1">
        <v>0.30737999999999999</v>
      </c>
      <c r="AJ126" s="1">
        <v>0.10317999999999999</v>
      </c>
      <c r="AK126" s="1">
        <v>0.24184</v>
      </c>
      <c r="AL126" s="1">
        <v>2.214E-2</v>
      </c>
      <c r="AM126" s="1">
        <v>0.62787000000000004</v>
      </c>
      <c r="AN126" s="1">
        <v>41.650689999999997</v>
      </c>
      <c r="AO126"/>
      <c r="AP126"/>
      <c r="AQ126"/>
      <c r="AR126"/>
      <c r="AS126"/>
      <c r="AT126"/>
    </row>
    <row r="127" spans="1:46">
      <c r="A127" s="17" t="s">
        <v>618</v>
      </c>
      <c r="B127" s="6" t="s">
        <v>85</v>
      </c>
      <c r="C127" s="17" t="s">
        <v>665</v>
      </c>
      <c r="D127" s="8">
        <v>-17.55791</v>
      </c>
      <c r="E127" s="8">
        <v>1.3746</v>
      </c>
      <c r="F127" s="8">
        <v>18.932510000000001</v>
      </c>
      <c r="G127" s="13">
        <f xml:space="preserve"> stats_ic_gdsc1_TCELLS_RIGHTJOIN_304[[#This Row],[AVG_IC50_LEUK]]/stats_ic_gdsc1_TCELLS_RIGHTJOIN_304[[#This Row],[AVG_IC50_SOLIDTUMORS_x]]</f>
        <v>7.2605269982691151E-2</v>
      </c>
      <c r="H127" s="8">
        <v>-8.9465199999999996</v>
      </c>
      <c r="I127" s="20">
        <v>0</v>
      </c>
      <c r="J127" s="26">
        <v>1.2111799999999999</v>
      </c>
      <c r="K127" s="26">
        <v>0.61490999999999996</v>
      </c>
      <c r="L127" s="26">
        <v>0.70862999999999998</v>
      </c>
      <c r="M127" s="26">
        <v>5.3039500000000004</v>
      </c>
      <c r="N127" s="26">
        <v>1.4703900000000001</v>
      </c>
      <c r="O127" s="26">
        <v>0.87910999999999995</v>
      </c>
      <c r="P127" s="26">
        <v>0.63338000000000005</v>
      </c>
      <c r="R127" s="26">
        <v>0.92964999999999998</v>
      </c>
      <c r="S127" s="26">
        <v>1.4123600000000001</v>
      </c>
      <c r="T127" s="26">
        <v>2.1310799999999999</v>
      </c>
      <c r="U127" s="26">
        <v>1.8850100000000001</v>
      </c>
      <c r="V127" s="26">
        <v>1.24268</v>
      </c>
      <c r="W127" s="26">
        <v>1.0141500000000001</v>
      </c>
      <c r="X127" s="26">
        <v>0.36728</v>
      </c>
      <c r="Y127" s="26">
        <v>1.06535</v>
      </c>
      <c r="Z127" s="27">
        <v>1.7539100000000001</v>
      </c>
      <c r="AA127" s="8">
        <v>-16.373180000000001</v>
      </c>
      <c r="AB127" s="8">
        <v>2.5593300000000001</v>
      </c>
      <c r="AC127" s="8">
        <v>18.932510000000001</v>
      </c>
      <c r="AD127" s="13">
        <f xml:space="preserve"> stats_ic_gdsc1_TCELLS_RIGHTJOIN_304[[#This Row],[AVG_IC50_LYMPH]]/stats_ic_gdsc1_TCELLS_RIGHTJOIN_304[[#This Row],[AVG_IC50_SOLIDTUMORS_y]]</f>
        <v>0.13518175878422883</v>
      </c>
      <c r="AE127" s="8">
        <v>-7.5845700000000003</v>
      </c>
      <c r="AF127" s="20">
        <v>0</v>
      </c>
      <c r="AG127" s="1">
        <v>0.74516000000000004</v>
      </c>
      <c r="AH127" s="1">
        <v>1.9976499999999999</v>
      </c>
      <c r="AI127" s="1">
        <v>0.62426000000000004</v>
      </c>
      <c r="AJ127" s="1">
        <v>5.0145400000000002</v>
      </c>
      <c r="AK127" s="1">
        <v>1.91808</v>
      </c>
      <c r="AL127" s="1">
        <v>0.68974000000000002</v>
      </c>
      <c r="AM127" s="1">
        <v>6.9833400000000001</v>
      </c>
      <c r="AN127" s="1">
        <v>0.68769000000000002</v>
      </c>
      <c r="AO127"/>
      <c r="AP127"/>
      <c r="AQ127"/>
      <c r="AR127"/>
      <c r="AS127"/>
      <c r="AT127"/>
    </row>
    <row r="128" spans="1:46">
      <c r="A128" s="17" t="s">
        <v>22</v>
      </c>
      <c r="B128" s="6" t="s">
        <v>22</v>
      </c>
      <c r="C128" s="17" t="s">
        <v>24</v>
      </c>
      <c r="D128" s="8">
        <v>-1136.4818299999999</v>
      </c>
      <c r="E128" s="8">
        <v>603.62684999999999</v>
      </c>
      <c r="F128" s="8">
        <v>1740.1086700000001</v>
      </c>
      <c r="G128" s="13">
        <f xml:space="preserve"> stats_ic_gdsc1_TCELLS_RIGHTJOIN_304[[#This Row],[AVG_IC50_LEUK]]/stats_ic_gdsc1_TCELLS_RIGHTJOIN_304[[#This Row],[AVG_IC50_SOLIDTUMORS_x]]</f>
        <v>0.34689031806272191</v>
      </c>
      <c r="H128" s="8">
        <v>-2.97383</v>
      </c>
      <c r="I128" s="20">
        <v>7.7299999999999999E-3</v>
      </c>
      <c r="J128" s="26">
        <v>42.120060000000002</v>
      </c>
      <c r="K128" s="26">
        <v>11.343349999999999</v>
      </c>
      <c r="L128" s="26">
        <v>56.617150000000002</v>
      </c>
      <c r="M128" s="26">
        <v>5461.77441</v>
      </c>
      <c r="N128" s="26">
        <v>68.974440000000001</v>
      </c>
      <c r="O128" s="26">
        <v>305.08609000000001</v>
      </c>
      <c r="R128" s="26">
        <v>131.65133</v>
      </c>
      <c r="S128" s="26">
        <v>139.67873</v>
      </c>
      <c r="T128" s="26">
        <v>60.84301</v>
      </c>
      <c r="V128" s="26">
        <v>666.62321999999995</v>
      </c>
      <c r="W128" s="26">
        <v>41.023949999999999</v>
      </c>
      <c r="X128" s="26">
        <v>707.88311999999996</v>
      </c>
      <c r="Y128" s="26">
        <v>237.10213999999999</v>
      </c>
      <c r="Z128" s="27">
        <v>454.42277999999999</v>
      </c>
      <c r="AA128" s="8">
        <v>-1389.5150599999999</v>
      </c>
      <c r="AB128" s="8">
        <v>350.59361000000001</v>
      </c>
      <c r="AC128" s="8">
        <v>1740.1086700000001</v>
      </c>
      <c r="AD128" s="13">
        <f xml:space="preserve"> stats_ic_gdsc1_TCELLS_RIGHTJOIN_304[[#This Row],[AVG_IC50_LYMPH]]/stats_ic_gdsc1_TCELLS_RIGHTJOIN_304[[#This Row],[AVG_IC50_SOLIDTUMORS_y]]</f>
        <v>0.20147799734829205</v>
      </c>
      <c r="AE128" s="8">
        <v>-6.0391500000000002</v>
      </c>
      <c r="AF128" s="20">
        <v>1.0000000000000001E-5</v>
      </c>
      <c r="AG128" s="1">
        <v>669.25891000000001</v>
      </c>
      <c r="AH128" s="1">
        <v>106.63012000000001</v>
      </c>
      <c r="AI128" s="1">
        <v>40.9268</v>
      </c>
      <c r="AJ128" s="1">
        <v>622.73994000000005</v>
      </c>
      <c r="AK128" s="1">
        <v>65.785399999999996</v>
      </c>
      <c r="AL128" s="1">
        <v>9.8173899999999996</v>
      </c>
      <c r="AM128" s="1">
        <v>311.82900999999998</v>
      </c>
      <c r="AN128" s="1">
        <v>1296.42661</v>
      </c>
      <c r="AO128"/>
      <c r="AP128"/>
      <c r="AQ128"/>
      <c r="AR128"/>
      <c r="AS128"/>
      <c r="AT128"/>
    </row>
    <row r="129" spans="1:46">
      <c r="A129" s="17" t="s">
        <v>22</v>
      </c>
      <c r="B129" s="6" t="s">
        <v>22</v>
      </c>
      <c r="C129" s="17" t="s">
        <v>1335</v>
      </c>
      <c r="D129" s="8">
        <v>-0.38001000000000001</v>
      </c>
      <c r="E129" s="8">
        <v>4.1009999999999998E-2</v>
      </c>
      <c r="F129" s="8">
        <v>0.42102000000000001</v>
      </c>
      <c r="G129" s="13">
        <f xml:space="preserve"> stats_ic_gdsc1_TCELLS_RIGHTJOIN_304[[#This Row],[AVG_IC50_LEUK]]/stats_ic_gdsc1_TCELLS_RIGHTJOIN_304[[#This Row],[AVG_IC50_SOLIDTUMORS_x]]</f>
        <v>9.7406298988171575E-2</v>
      </c>
      <c r="H129" s="8">
        <v>-7.0140900000000004</v>
      </c>
      <c r="I129" s="20">
        <v>0</v>
      </c>
      <c r="J129" s="26">
        <v>9.2899999999999996E-3</v>
      </c>
      <c r="K129" s="26">
        <v>1.112E-2</v>
      </c>
      <c r="L129" s="26">
        <v>2.0920000000000001E-2</v>
      </c>
      <c r="M129" s="26">
        <v>0.19608999999999999</v>
      </c>
      <c r="N129" s="26">
        <v>3.4930000000000003E-2</v>
      </c>
      <c r="O129" s="26">
        <v>2.6759999999999999E-2</v>
      </c>
      <c r="R129" s="26">
        <v>2.2890000000000001E-2</v>
      </c>
      <c r="S129" s="26">
        <v>3.61E-2</v>
      </c>
      <c r="T129" s="26">
        <v>1.8769999999999998E-2</v>
      </c>
      <c r="V129" s="26">
        <v>3.6339999999999997E-2</v>
      </c>
      <c r="W129" s="26">
        <v>1.7420000000000001E-2</v>
      </c>
      <c r="X129" s="26">
        <v>0.10743</v>
      </c>
      <c r="Y129" s="26">
        <v>3.1359999999999999E-2</v>
      </c>
      <c r="Z129" s="27">
        <v>2.0719999999999999E-2</v>
      </c>
      <c r="AA129" s="8">
        <v>-0.35204000000000002</v>
      </c>
      <c r="AB129" s="8">
        <v>6.898E-2</v>
      </c>
      <c r="AC129" s="8">
        <v>0.42102000000000001</v>
      </c>
      <c r="AD129" s="13">
        <f xml:space="preserve"> stats_ic_gdsc1_TCELLS_RIGHTJOIN_304[[#This Row],[AVG_IC50_LYMPH]]/stats_ic_gdsc1_TCELLS_RIGHTJOIN_304[[#This Row],[AVG_IC50_SOLIDTUMORS_y]]</f>
        <v>0.16384019761531518</v>
      </c>
      <c r="AE129" s="8">
        <v>-5.8758900000000001</v>
      </c>
      <c r="AF129" s="20">
        <v>0</v>
      </c>
      <c r="AG129" s="1">
        <v>2.496E-2</v>
      </c>
      <c r="AH129" s="1">
        <v>0.21987000000000001</v>
      </c>
      <c r="AI129" s="1">
        <v>3.2969999999999999E-2</v>
      </c>
      <c r="AJ129" s="1">
        <v>0.11731</v>
      </c>
      <c r="AK129" s="1">
        <v>2.9489999999999999E-2</v>
      </c>
      <c r="AL129" s="1">
        <v>1.0540000000000001E-2</v>
      </c>
      <c r="AM129" s="1">
        <v>5.3769999999999998E-2</v>
      </c>
      <c r="AN129" s="1">
        <v>1.891E-2</v>
      </c>
      <c r="AO129"/>
      <c r="AP129"/>
      <c r="AQ129"/>
      <c r="AR129"/>
      <c r="AS129"/>
      <c r="AT129"/>
    </row>
    <row r="130" spans="1:46">
      <c r="A130" s="17" t="s">
        <v>22</v>
      </c>
      <c r="B130" s="6" t="s">
        <v>22</v>
      </c>
      <c r="C130" s="17" t="s">
        <v>512</v>
      </c>
      <c r="D130" s="8">
        <v>-23.116759999999999</v>
      </c>
      <c r="E130" s="8">
        <v>22.293569999999999</v>
      </c>
      <c r="F130" s="8">
        <v>45.410330000000002</v>
      </c>
      <c r="G130" s="13">
        <f xml:space="preserve"> stats_ic_gdsc1_TCELLS_RIGHTJOIN_304[[#This Row],[AVG_IC50_LEUK]]/stats_ic_gdsc1_TCELLS_RIGHTJOIN_304[[#This Row],[AVG_IC50_SOLIDTUMORS_x]]</f>
        <v>0.49093609317527526</v>
      </c>
      <c r="H130" s="8">
        <v>-3.7818700000000001</v>
      </c>
      <c r="I130" s="20">
        <v>9.3000000000000005E-4</v>
      </c>
      <c r="J130" s="26">
        <v>5.8906999999999998</v>
      </c>
      <c r="K130" s="26">
        <v>12.658670000000001</v>
      </c>
      <c r="L130" s="26">
        <v>34.011609999999997</v>
      </c>
      <c r="N130" s="26">
        <v>54.292009999999998</v>
      </c>
      <c r="O130" s="26">
        <v>13.45</v>
      </c>
      <c r="P130" s="26">
        <v>49.736750000000001</v>
      </c>
      <c r="Q130" s="26">
        <v>3.3405200000000002</v>
      </c>
      <c r="R130" s="26">
        <v>31.001819999999999</v>
      </c>
      <c r="S130" s="26">
        <v>82.603579999999994</v>
      </c>
      <c r="T130" s="26">
        <v>5.8193799999999998</v>
      </c>
      <c r="U130" s="26">
        <v>38.375990000000002</v>
      </c>
      <c r="V130" s="26">
        <v>6.0542199999999999</v>
      </c>
      <c r="W130" s="26">
        <v>3.90909</v>
      </c>
      <c r="X130" s="26">
        <v>6.9952300000000003</v>
      </c>
      <c r="Y130" s="26">
        <v>19.976510000000001</v>
      </c>
      <c r="Z130" s="27">
        <v>3.9671599999999998</v>
      </c>
      <c r="AA130" s="8">
        <v>-32.759099999999997</v>
      </c>
      <c r="AB130" s="8">
        <v>12.65123</v>
      </c>
      <c r="AC130" s="8">
        <v>45.410330000000002</v>
      </c>
      <c r="AD130" s="13">
        <f xml:space="preserve"> stats_ic_gdsc1_TCELLS_RIGHTJOIN_304[[#This Row],[AVG_IC50_LYMPH]]/stats_ic_gdsc1_TCELLS_RIGHTJOIN_304[[#This Row],[AVG_IC50_SOLIDTUMORS_y]]</f>
        <v>0.27859806348026978</v>
      </c>
      <c r="AE130" s="8">
        <v>-5.8972199999999999</v>
      </c>
      <c r="AF130" s="20">
        <v>3.5E-4</v>
      </c>
      <c r="AG130" s="1">
        <v>6.90747</v>
      </c>
      <c r="AH130" s="1">
        <v>11.72418</v>
      </c>
      <c r="AI130" s="1">
        <v>36.871760000000002</v>
      </c>
      <c r="AJ130" s="1">
        <v>4.9371099999999997</v>
      </c>
      <c r="AK130" s="1">
        <v>7.33331</v>
      </c>
      <c r="AL130" s="1">
        <v>7.2502899999999997</v>
      </c>
      <c r="AN130" s="1">
        <v>7.7907500000000001</v>
      </c>
      <c r="AO130"/>
      <c r="AP130"/>
      <c r="AQ130"/>
      <c r="AR130"/>
      <c r="AS130"/>
      <c r="AT130"/>
    </row>
    <row r="131" spans="1:46">
      <c r="A131" s="17" t="s">
        <v>1135</v>
      </c>
      <c r="B131" s="6" t="s">
        <v>58</v>
      </c>
      <c r="C131" s="17" t="s">
        <v>1536</v>
      </c>
      <c r="D131" s="8">
        <v>-8.344E-2</v>
      </c>
      <c r="E131" s="8">
        <v>0.17274999999999999</v>
      </c>
      <c r="F131" s="8">
        <v>0.25618999999999997</v>
      </c>
      <c r="G131" s="13">
        <f xml:space="preserve"> stats_ic_gdsc1_TCELLS_RIGHTJOIN_304[[#This Row],[AVG_IC50_LEUK]]/stats_ic_gdsc1_TCELLS_RIGHTJOIN_304[[#This Row],[AVG_IC50_SOLIDTUMORS_x]]</f>
        <v>0.67430422733127759</v>
      </c>
      <c r="H131" s="8">
        <v>-1.1769000000000001</v>
      </c>
      <c r="I131" s="20">
        <v>0.25289</v>
      </c>
      <c r="J131" s="26">
        <v>8.5529999999999995E-2</v>
      </c>
      <c r="K131" s="26">
        <v>7.1059999999999998E-2</v>
      </c>
      <c r="L131" s="26">
        <v>2.4629999999999999E-2</v>
      </c>
      <c r="O131" s="26">
        <v>0.13186</v>
      </c>
      <c r="P131" s="26">
        <v>0.11677</v>
      </c>
      <c r="Q131" s="26">
        <v>3.6700000000000001E-3</v>
      </c>
      <c r="R131" s="26">
        <v>0.30663000000000001</v>
      </c>
      <c r="S131" s="26">
        <v>0.94093000000000004</v>
      </c>
      <c r="T131" s="26">
        <v>2.0039999999999999E-2</v>
      </c>
      <c r="U131" s="26">
        <v>0.26934000000000002</v>
      </c>
      <c r="V131" s="26">
        <v>7.0849999999999996E-2</v>
      </c>
      <c r="Y131" s="26">
        <v>9.3509999999999996E-2</v>
      </c>
      <c r="Z131" s="27">
        <v>0.15207999999999999</v>
      </c>
      <c r="AA131" s="8">
        <v>-0.17399000000000001</v>
      </c>
      <c r="AB131" s="8">
        <v>8.2199999999999995E-2</v>
      </c>
      <c r="AC131" s="8">
        <v>0.25618999999999997</v>
      </c>
      <c r="AD131" s="13">
        <f xml:space="preserve"> stats_ic_gdsc1_TCELLS_RIGHTJOIN_304[[#This Row],[AVG_IC50_LYMPH]]/stats_ic_gdsc1_TCELLS_RIGHTJOIN_304[[#This Row],[AVG_IC50_SOLIDTUMORS_y]]</f>
        <v>0.32085561497326204</v>
      </c>
      <c r="AE131" s="8">
        <v>-4.9863999999999997</v>
      </c>
      <c r="AF131" s="20">
        <v>0</v>
      </c>
      <c r="AG131" s="1">
        <v>0.13156000000000001</v>
      </c>
      <c r="AH131" s="1">
        <v>7.5829999999999995E-2</v>
      </c>
      <c r="AI131" s="1">
        <v>0.13045999999999999</v>
      </c>
      <c r="AJ131" s="1">
        <v>2.998E-2</v>
      </c>
      <c r="AK131" s="1">
        <v>9.4810000000000005E-2</v>
      </c>
      <c r="AL131" s="1">
        <v>5.604E-2</v>
      </c>
      <c r="AN131" s="1">
        <v>0.1061</v>
      </c>
      <c r="AO131"/>
      <c r="AP131"/>
      <c r="AQ131"/>
      <c r="AR131"/>
      <c r="AS131"/>
      <c r="AT131"/>
    </row>
    <row r="132" spans="1:46">
      <c r="A132" s="17" t="s">
        <v>1135</v>
      </c>
      <c r="B132" s="6" t="s">
        <v>58</v>
      </c>
      <c r="C132" s="17" t="s">
        <v>1136</v>
      </c>
      <c r="D132" s="8">
        <v>-5.4994100000000001</v>
      </c>
      <c r="E132" s="8">
        <v>6.139E-2</v>
      </c>
      <c r="F132" s="8">
        <v>5.56081</v>
      </c>
      <c r="G132" s="13">
        <f xml:space="preserve"> stats_ic_gdsc1_TCELLS_RIGHTJOIN_304[[#This Row],[AVG_IC50_LEUK]]/stats_ic_gdsc1_TCELLS_RIGHTJOIN_304[[#This Row],[AVG_IC50_SOLIDTUMORS_x]]</f>
        <v>1.1039758596319602E-2</v>
      </c>
      <c r="H132" s="8">
        <v>-11.014939999999999</v>
      </c>
      <c r="I132" s="20">
        <v>0</v>
      </c>
      <c r="J132" s="26">
        <v>2.333E-2</v>
      </c>
      <c r="K132" s="26">
        <v>2.2689999999999998E-2</v>
      </c>
      <c r="L132" s="26">
        <v>4.6010000000000002E-2</v>
      </c>
      <c r="M132" s="26">
        <v>0.30984</v>
      </c>
      <c r="N132" s="26">
        <v>5.5350000000000003E-2</v>
      </c>
      <c r="O132" s="26">
        <v>4.317E-2</v>
      </c>
      <c r="P132" s="26">
        <v>0.13411999999999999</v>
      </c>
      <c r="R132" s="26">
        <v>3.4790000000000001E-2</v>
      </c>
      <c r="S132" s="26">
        <v>7.4149999999999994E-2</v>
      </c>
      <c r="T132" s="26">
        <v>1.9449999999999999E-2</v>
      </c>
      <c r="V132" s="26">
        <v>3.6720000000000003E-2</v>
      </c>
      <c r="W132" s="26">
        <v>1.9570000000000001E-2</v>
      </c>
      <c r="X132" s="26">
        <v>4.4470000000000003E-2</v>
      </c>
      <c r="Y132" s="26">
        <v>6.8849999999999995E-2</v>
      </c>
      <c r="Z132" s="27">
        <v>2.7789999999999999E-2</v>
      </c>
      <c r="AA132" s="8">
        <v>-5.4874700000000001</v>
      </c>
      <c r="AB132" s="8">
        <v>7.3340000000000002E-2</v>
      </c>
      <c r="AC132" s="8">
        <v>5.56081</v>
      </c>
      <c r="AD132" s="13">
        <f xml:space="preserve"> stats_ic_gdsc1_TCELLS_RIGHTJOIN_304[[#This Row],[AVG_IC50_LYMPH]]/stats_ic_gdsc1_TCELLS_RIGHTJOIN_304[[#This Row],[AVG_IC50_SOLIDTUMORS_y]]</f>
        <v>1.3188726102851923E-2</v>
      </c>
      <c r="AE132" s="8">
        <v>-10.982279999999999</v>
      </c>
      <c r="AF132" s="20">
        <v>0</v>
      </c>
      <c r="AG132" s="1">
        <v>2.1999999999999999E-2</v>
      </c>
      <c r="AH132" s="1">
        <v>0.17230000000000001</v>
      </c>
      <c r="AI132" s="1">
        <v>3.406E-2</v>
      </c>
      <c r="AJ132" s="1">
        <v>3.6830000000000002E-2</v>
      </c>
      <c r="AK132" s="1">
        <v>0.17793999999999999</v>
      </c>
      <c r="AL132" s="1">
        <v>1.264E-2</v>
      </c>
      <c r="AM132" s="1">
        <v>6.0569999999999999E-2</v>
      </c>
      <c r="AN132" s="1">
        <v>1.9050000000000001E-2</v>
      </c>
      <c r="AO132"/>
      <c r="AP132"/>
      <c r="AQ132"/>
      <c r="AR132"/>
      <c r="AS132"/>
      <c r="AT132"/>
    </row>
    <row r="133" spans="1:46">
      <c r="A133" s="17" t="s">
        <v>1135</v>
      </c>
      <c r="B133" s="6" t="s">
        <v>58</v>
      </c>
      <c r="C133" s="17" t="s">
        <v>1471</v>
      </c>
      <c r="D133" s="8">
        <v>1.1657500000000001</v>
      </c>
      <c r="E133" s="8">
        <v>3.04901</v>
      </c>
      <c r="F133" s="8">
        <v>1.8832599999999999</v>
      </c>
      <c r="G133" s="13">
        <f xml:space="preserve"> stats_ic_gdsc1_TCELLS_RIGHTJOIN_304[[#This Row],[AVG_IC50_LEUK]]/stats_ic_gdsc1_TCELLS_RIGHTJOIN_304[[#This Row],[AVG_IC50_SOLIDTUMORS_x]]</f>
        <v>1.619006403789174</v>
      </c>
      <c r="H133" s="8">
        <v>2.1442000000000001</v>
      </c>
      <c r="I133" s="20">
        <v>4.5260000000000002E-2</v>
      </c>
      <c r="J133" s="26">
        <v>2.0221399999999998</v>
      </c>
      <c r="K133" s="26">
        <v>1.4312400000000001</v>
      </c>
      <c r="L133" s="26">
        <v>6.0297799999999997</v>
      </c>
      <c r="N133" s="26">
        <v>3.4588000000000001</v>
      </c>
      <c r="O133" s="26">
        <v>5.7685700000000004</v>
      </c>
      <c r="P133" s="26">
        <v>7.4321200000000003</v>
      </c>
      <c r="Q133" s="26">
        <v>1.3831</v>
      </c>
      <c r="R133" s="26">
        <v>3.03992</v>
      </c>
      <c r="S133" s="26">
        <v>1.1230100000000001</v>
      </c>
      <c r="T133" s="26">
        <v>2.6124999999999998</v>
      </c>
      <c r="U133" s="26">
        <v>5.0093300000000003</v>
      </c>
      <c r="V133" s="26">
        <v>2.0641699999999998</v>
      </c>
      <c r="W133" s="26">
        <v>2.5921500000000002</v>
      </c>
      <c r="X133" s="26">
        <v>0.55147000000000002</v>
      </c>
      <c r="Y133" s="26">
        <v>5.6668099999999999</v>
      </c>
      <c r="Z133" s="27">
        <v>0.89970000000000006</v>
      </c>
      <c r="AA133" s="8">
        <v>-1.22458</v>
      </c>
      <c r="AB133" s="8">
        <v>0.65868000000000004</v>
      </c>
      <c r="AC133" s="8">
        <v>1.8832599999999999</v>
      </c>
      <c r="AD133" s="13">
        <f xml:space="preserve"> stats_ic_gdsc1_TCELLS_RIGHTJOIN_304[[#This Row],[AVG_IC50_LYMPH]]/stats_ic_gdsc1_TCELLS_RIGHTJOIN_304[[#This Row],[AVG_IC50_SOLIDTUMORS_y]]</f>
        <v>0.34975521170735857</v>
      </c>
      <c r="AE133" s="8">
        <v>-3.55328</v>
      </c>
      <c r="AF133" s="20">
        <v>7.8700000000000003E-3</v>
      </c>
      <c r="AG133" s="1">
        <v>0.74829000000000001</v>
      </c>
      <c r="AH133" s="1">
        <v>0.81028999999999995</v>
      </c>
      <c r="AI133" s="1">
        <v>2.1187800000000001</v>
      </c>
      <c r="AJ133" s="1">
        <v>0.40486</v>
      </c>
      <c r="AK133" s="1">
        <v>0.28310000000000002</v>
      </c>
      <c r="AL133" s="1">
        <v>7.2209999999999996E-2</v>
      </c>
      <c r="AN133" s="1">
        <v>0.26284000000000002</v>
      </c>
      <c r="AO133"/>
      <c r="AP133"/>
      <c r="AQ133"/>
      <c r="AR133"/>
      <c r="AS133"/>
      <c r="AT133"/>
    </row>
    <row r="134" spans="1:46">
      <c r="A134" s="17" t="s">
        <v>126</v>
      </c>
      <c r="B134" s="6" t="s">
        <v>117</v>
      </c>
      <c r="C134" s="17" t="s">
        <v>127</v>
      </c>
      <c r="D134" s="8">
        <v>-2.4656400000000001</v>
      </c>
      <c r="E134" s="8">
        <v>2.9146700000000001</v>
      </c>
      <c r="F134" s="8">
        <v>5.3803099999999997</v>
      </c>
      <c r="G134" s="13">
        <f xml:space="preserve"> stats_ic_gdsc1_TCELLS_RIGHTJOIN_304[[#This Row],[AVG_IC50_LEUK]]/stats_ic_gdsc1_TCELLS_RIGHTJOIN_304[[#This Row],[AVG_IC50_SOLIDTUMORS_x]]</f>
        <v>0.54172900817982617</v>
      </c>
      <c r="H134" s="8">
        <v>-7.5733100000000002</v>
      </c>
      <c r="I134" s="20">
        <v>0</v>
      </c>
      <c r="J134" s="26">
        <v>1.4180900000000001</v>
      </c>
      <c r="K134" s="26">
        <v>1.22706</v>
      </c>
      <c r="L134" s="26">
        <v>3.3031100000000002</v>
      </c>
      <c r="M134" s="26">
        <v>3.8145600000000002</v>
      </c>
      <c r="N134" s="26">
        <v>3.07334</v>
      </c>
      <c r="O134" s="26">
        <v>2.5517699999999999</v>
      </c>
      <c r="P134" s="26">
        <v>1.4894400000000001</v>
      </c>
      <c r="R134" s="26">
        <v>2.6258400000000002</v>
      </c>
      <c r="S134" s="26">
        <v>5.0217000000000001</v>
      </c>
      <c r="T134" s="26">
        <v>2.4185500000000002</v>
      </c>
      <c r="U134" s="26">
        <v>1.0438000000000001</v>
      </c>
      <c r="V134" s="26">
        <v>1.9904200000000001</v>
      </c>
      <c r="W134" s="26">
        <v>3.4845299999999999</v>
      </c>
      <c r="X134" s="26">
        <v>4.0642199999999997</v>
      </c>
      <c r="Y134" s="26">
        <v>5.1941199999999998</v>
      </c>
      <c r="Z134" s="27">
        <v>3.1765300000000001</v>
      </c>
      <c r="AA134" s="8">
        <v>-2.2533699999999999</v>
      </c>
      <c r="AB134" s="8">
        <v>3.1269300000000002</v>
      </c>
      <c r="AC134" s="8">
        <v>5.3803099999999997</v>
      </c>
      <c r="AD134" s="13">
        <f xml:space="preserve"> stats_ic_gdsc1_TCELLS_RIGHTJOIN_304[[#This Row],[AVG_IC50_LYMPH]]/stats_ic_gdsc1_TCELLS_RIGHTJOIN_304[[#This Row],[AVG_IC50_SOLIDTUMORS_y]]</f>
        <v>0.58118026656456601</v>
      </c>
      <c r="AE134" s="8">
        <v>-4.5032399999999999</v>
      </c>
      <c r="AF134" s="20">
        <v>3.0200000000000001E-3</v>
      </c>
      <c r="AG134" s="1">
        <v>3.6522600000000001</v>
      </c>
      <c r="AH134" s="1">
        <v>2.49926</v>
      </c>
      <c r="AI134" s="1">
        <v>4.3064799999999996</v>
      </c>
      <c r="AJ134" s="1">
        <v>3.1112600000000001</v>
      </c>
      <c r="AK134" s="1">
        <v>3.26349</v>
      </c>
      <c r="AL134" s="1">
        <v>1.13242</v>
      </c>
      <c r="AM134" s="1">
        <v>2.5149400000000002</v>
      </c>
      <c r="AN134" s="1">
        <v>5.0606900000000001</v>
      </c>
      <c r="AO134"/>
      <c r="AP134"/>
      <c r="AQ134"/>
      <c r="AR134"/>
      <c r="AS134"/>
      <c r="AT134"/>
    </row>
    <row r="135" spans="1:46">
      <c r="A135" s="17" t="s">
        <v>149</v>
      </c>
      <c r="B135" s="6" t="s">
        <v>150</v>
      </c>
      <c r="C135" s="17" t="s">
        <v>151</v>
      </c>
      <c r="D135" s="8">
        <v>-6.5028800000000002</v>
      </c>
      <c r="E135" s="8">
        <v>10.40188</v>
      </c>
      <c r="F135" s="8">
        <v>16.90476</v>
      </c>
      <c r="G135" s="13">
        <f xml:space="preserve"> stats_ic_gdsc1_TCELLS_RIGHTJOIN_304[[#This Row],[AVG_IC50_LEUK]]/stats_ic_gdsc1_TCELLS_RIGHTJOIN_304[[#This Row],[AVG_IC50_SOLIDTUMORS_x]]</f>
        <v>0.61532254820535759</v>
      </c>
      <c r="H135" s="8">
        <v>-3.1602000000000001</v>
      </c>
      <c r="I135" s="20">
        <v>5.5500000000000002E-3</v>
      </c>
      <c r="J135" s="26">
        <v>7.3498200000000002</v>
      </c>
      <c r="K135" s="26">
        <v>10.372249999999999</v>
      </c>
      <c r="L135" s="26">
        <v>0.70221</v>
      </c>
      <c r="M135" s="26">
        <v>30.92794</v>
      </c>
      <c r="N135" s="26">
        <v>18.74654</v>
      </c>
      <c r="O135" s="26">
        <v>11.29223</v>
      </c>
      <c r="R135" s="26">
        <v>15.53692</v>
      </c>
      <c r="S135" s="26">
        <v>3.7467899999999998</v>
      </c>
      <c r="T135" s="26">
        <v>4.9530599999999998</v>
      </c>
      <c r="V135" s="26">
        <v>6.5292199999999996</v>
      </c>
      <c r="W135" s="26">
        <v>11.14142</v>
      </c>
      <c r="X135" s="26">
        <v>6.0732900000000001</v>
      </c>
      <c r="Y135" s="26">
        <v>15.753349999999999</v>
      </c>
      <c r="Z135" s="27">
        <v>7.9835700000000003</v>
      </c>
      <c r="AA135" s="8">
        <v>0.41559000000000001</v>
      </c>
      <c r="AB135" s="8">
        <v>17.320350000000001</v>
      </c>
      <c r="AC135" s="8">
        <v>16.90476</v>
      </c>
      <c r="AD135" s="13">
        <f xml:space="preserve"> stats_ic_gdsc1_TCELLS_RIGHTJOIN_304[[#This Row],[AVG_IC50_LYMPH]]/stats_ic_gdsc1_TCELLS_RIGHTJOIN_304[[#This Row],[AVG_IC50_SOLIDTUMORS_y]]</f>
        <v>1.0245841999531493</v>
      </c>
      <c r="AE135" s="8">
        <v>0.13769000000000001</v>
      </c>
      <c r="AF135" s="20">
        <v>0.89456999999999998</v>
      </c>
      <c r="AG135" s="1">
        <v>4.9195799999999998</v>
      </c>
      <c r="AH135" s="1">
        <v>23.21069</v>
      </c>
      <c r="AI135" s="1">
        <v>27.349989999999998</v>
      </c>
      <c r="AJ135" s="1">
        <v>14.85322</v>
      </c>
      <c r="AK135" s="1">
        <v>16.608910000000002</v>
      </c>
      <c r="AL135" s="1">
        <v>6.8642000000000003</v>
      </c>
      <c r="AM135" s="1">
        <v>8.7674800000000008</v>
      </c>
      <c r="AN135" s="1">
        <v>23.587949999999999</v>
      </c>
      <c r="AO135"/>
      <c r="AP135"/>
      <c r="AQ135"/>
      <c r="AR135"/>
      <c r="AS135"/>
      <c r="AT135"/>
    </row>
    <row r="136" spans="1:46">
      <c r="A136" s="17" t="s">
        <v>102</v>
      </c>
      <c r="B136" s="6" t="s">
        <v>150</v>
      </c>
      <c r="C136" s="17" t="s">
        <v>479</v>
      </c>
      <c r="D136" s="8">
        <v>-5.0289400000000004</v>
      </c>
      <c r="E136" s="8">
        <v>11.71393</v>
      </c>
      <c r="F136" s="8">
        <v>16.74286</v>
      </c>
      <c r="G136" s="13">
        <f xml:space="preserve"> stats_ic_gdsc1_TCELLS_RIGHTJOIN_304[[#This Row],[AVG_IC50_LEUK]]/stats_ic_gdsc1_TCELLS_RIGHTJOIN_304[[#This Row],[AVG_IC50_SOLIDTUMORS_x]]</f>
        <v>0.6996373379458467</v>
      </c>
      <c r="H136" s="8">
        <v>-2.1539199999999998</v>
      </c>
      <c r="I136" s="20">
        <v>4.2840000000000003E-2</v>
      </c>
      <c r="J136" s="26">
        <v>23.61056</v>
      </c>
      <c r="K136" s="26">
        <v>21.08764</v>
      </c>
      <c r="L136" s="26">
        <v>0.75397000000000003</v>
      </c>
      <c r="M136" s="26">
        <v>4.8344899999999997</v>
      </c>
      <c r="N136" s="26">
        <v>27.501840000000001</v>
      </c>
      <c r="O136" s="26">
        <v>9.1838700000000006</v>
      </c>
      <c r="P136" s="26">
        <v>21.326809999999998</v>
      </c>
      <c r="Q136" s="26">
        <v>15.389110000000001</v>
      </c>
      <c r="R136" s="26">
        <v>12.24713</v>
      </c>
      <c r="S136" s="26">
        <v>26.383949999999999</v>
      </c>
      <c r="T136" s="26">
        <v>1.84694</v>
      </c>
      <c r="U136" s="26">
        <v>11.147539999999999</v>
      </c>
      <c r="V136" s="26">
        <v>4.1048</v>
      </c>
      <c r="W136" s="26">
        <v>18.61035</v>
      </c>
      <c r="X136" s="26">
        <v>0.25107000000000002</v>
      </c>
      <c r="Y136" s="26">
        <v>6.9032499999999999</v>
      </c>
      <c r="Z136" s="27">
        <v>2.42117</v>
      </c>
      <c r="AA136" s="8">
        <v>-12.20459</v>
      </c>
      <c r="AB136" s="8">
        <v>4.5382800000000003</v>
      </c>
      <c r="AC136" s="8">
        <v>16.74286</v>
      </c>
      <c r="AD136" s="13">
        <f xml:space="preserve"> stats_ic_gdsc1_TCELLS_RIGHTJOIN_304[[#This Row],[AVG_IC50_LYMPH]]/stats_ic_gdsc1_TCELLS_RIGHTJOIN_304[[#This Row],[AVG_IC50_SOLIDTUMORS_y]]</f>
        <v>0.27105763292531865</v>
      </c>
      <c r="AE136" s="8">
        <v>-5.5819400000000003</v>
      </c>
      <c r="AF136" s="20">
        <v>5.6999999999999998E-4</v>
      </c>
      <c r="AG136" s="1">
        <v>3.2461799999999998</v>
      </c>
      <c r="AH136" s="1">
        <v>2.5389599999999999</v>
      </c>
      <c r="AI136" s="1">
        <v>16.703710000000001</v>
      </c>
      <c r="AJ136" s="1">
        <v>3.93126</v>
      </c>
      <c r="AK136" s="1">
        <v>2.72295</v>
      </c>
      <c r="AL136" s="1">
        <v>2.21271</v>
      </c>
      <c r="AM136" s="1">
        <v>1.3062800000000001</v>
      </c>
      <c r="AN136" s="1">
        <v>2.3520699999999999</v>
      </c>
      <c r="AO136"/>
      <c r="AP136"/>
      <c r="AQ136"/>
      <c r="AR136"/>
      <c r="AS136"/>
      <c r="AT136"/>
    </row>
    <row r="137" spans="1:46">
      <c r="A137" s="17" t="s">
        <v>102</v>
      </c>
      <c r="B137" s="6" t="s">
        <v>103</v>
      </c>
      <c r="C137" s="17" t="s">
        <v>912</v>
      </c>
      <c r="D137" s="8">
        <v>-2.9442300000000001</v>
      </c>
      <c r="E137" s="8">
        <v>2.8441700000000001</v>
      </c>
      <c r="F137" s="8">
        <v>5.7884000000000002</v>
      </c>
      <c r="G137" s="13">
        <f xml:space="preserve"> stats_ic_gdsc1_TCELLS_RIGHTJOIN_304[[#This Row],[AVG_IC50_LEUK]]/stats_ic_gdsc1_TCELLS_RIGHTJOIN_304[[#This Row],[AVG_IC50_SOLIDTUMORS_x]]</f>
        <v>0.49135685163430309</v>
      </c>
      <c r="H137" s="8">
        <v>-2.1118999999999999</v>
      </c>
      <c r="I137" s="20">
        <v>4.9639999999999997E-2</v>
      </c>
      <c r="J137" s="26">
        <v>0.87099000000000004</v>
      </c>
      <c r="K137" s="26">
        <v>1.08056</v>
      </c>
      <c r="L137" s="26">
        <v>0.22428999999999999</v>
      </c>
      <c r="M137" s="26">
        <v>21.090129999999998</v>
      </c>
      <c r="N137" s="26">
        <v>1.0815600000000001</v>
      </c>
      <c r="O137" s="26">
        <v>2.9395799999999999</v>
      </c>
      <c r="R137" s="26">
        <v>2.0018600000000002</v>
      </c>
      <c r="S137" s="26">
        <v>1.51918</v>
      </c>
      <c r="T137" s="26">
        <v>3.8991699999999998</v>
      </c>
      <c r="V137" s="26">
        <v>1.1106400000000001</v>
      </c>
      <c r="W137" s="26">
        <v>0.97460000000000002</v>
      </c>
      <c r="X137" s="26">
        <v>1.2067600000000001</v>
      </c>
      <c r="Y137" s="26">
        <v>1.2613000000000001</v>
      </c>
      <c r="Z137" s="27">
        <v>2.28992</v>
      </c>
      <c r="AA137" s="8">
        <v>-1.94937</v>
      </c>
      <c r="AB137" s="8">
        <v>3.8390200000000001</v>
      </c>
      <c r="AC137" s="8">
        <v>5.7884000000000002</v>
      </c>
      <c r="AD137" s="13">
        <f xml:space="preserve"> stats_ic_gdsc1_TCELLS_RIGHTJOIN_304[[#This Row],[AVG_IC50_LYMPH]]/stats_ic_gdsc1_TCELLS_RIGHTJOIN_304[[#This Row],[AVG_IC50_SOLIDTUMORS_y]]</f>
        <v>0.66322645290581161</v>
      </c>
      <c r="AE137" s="8">
        <v>-1.585</v>
      </c>
      <c r="AF137" s="20">
        <v>0.15243000000000001</v>
      </c>
      <c r="AG137" s="1">
        <v>1.1120099999999999</v>
      </c>
      <c r="AH137" s="1">
        <v>9.6859900000000003</v>
      </c>
      <c r="AI137" s="1">
        <v>4.9302000000000001</v>
      </c>
      <c r="AJ137" s="1">
        <v>2.5419399999999999</v>
      </c>
      <c r="AK137" s="1">
        <v>1.1461699999999999</v>
      </c>
      <c r="AL137" s="1">
        <v>1.31196</v>
      </c>
      <c r="AM137" s="1">
        <v>5.1791299999999998</v>
      </c>
      <c r="AN137" s="1">
        <v>2.07775</v>
      </c>
      <c r="AO137"/>
      <c r="AP137"/>
      <c r="AQ137"/>
      <c r="AR137"/>
      <c r="AS137"/>
      <c r="AT137"/>
    </row>
    <row r="138" spans="1:46">
      <c r="A138" s="17" t="s">
        <v>102</v>
      </c>
      <c r="B138" s="6" t="s">
        <v>103</v>
      </c>
      <c r="C138" s="17" t="s">
        <v>104</v>
      </c>
      <c r="D138" s="8">
        <v>-4.6480300000000003</v>
      </c>
      <c r="E138" s="8">
        <v>6.6824399999999997</v>
      </c>
      <c r="F138" s="8">
        <v>11.33047</v>
      </c>
      <c r="G138" s="13">
        <f xml:space="preserve"> stats_ic_gdsc1_TCELLS_RIGHTJOIN_304[[#This Row],[AVG_IC50_LEUK]]/stats_ic_gdsc1_TCELLS_RIGHTJOIN_304[[#This Row],[AVG_IC50_SOLIDTUMORS_x]]</f>
        <v>0.58977606401146643</v>
      </c>
      <c r="H138" s="8">
        <v>-6.3722300000000001</v>
      </c>
      <c r="I138" s="20">
        <v>0</v>
      </c>
      <c r="J138" s="26">
        <v>4.4096399999999996</v>
      </c>
      <c r="K138" s="26">
        <v>5.7886600000000001</v>
      </c>
      <c r="L138" s="26">
        <v>5.2847</v>
      </c>
      <c r="M138" s="26">
        <v>12.371169999999999</v>
      </c>
      <c r="N138" s="26">
        <v>7.1787599999999996</v>
      </c>
      <c r="O138" s="26">
        <v>3.0554600000000001</v>
      </c>
      <c r="R138" s="26">
        <v>9.4482900000000001</v>
      </c>
      <c r="S138" s="26">
        <v>9.3943499999999993</v>
      </c>
      <c r="T138" s="26">
        <v>4.3622500000000004</v>
      </c>
      <c r="V138" s="26">
        <v>5.9945199999999996</v>
      </c>
      <c r="W138" s="26">
        <v>4.8212099999999998</v>
      </c>
      <c r="X138" s="26">
        <v>9.0504099999999994</v>
      </c>
      <c r="Y138" s="26">
        <v>8.0228800000000007</v>
      </c>
      <c r="Z138" s="27">
        <v>3.6455299999999999</v>
      </c>
      <c r="AA138" s="8">
        <v>-4.7318699999999998</v>
      </c>
      <c r="AB138" s="8">
        <v>6.5985899999999997</v>
      </c>
      <c r="AC138" s="8">
        <v>11.33047</v>
      </c>
      <c r="AD138" s="13">
        <f xml:space="preserve"> stats_ic_gdsc1_TCELLS_RIGHTJOIN_304[[#This Row],[AVG_IC50_LYMPH]]/stats_ic_gdsc1_TCELLS_RIGHTJOIN_304[[#This Row],[AVG_IC50_SOLIDTUMORS_y]]</f>
        <v>0.58237566491063475</v>
      </c>
      <c r="AE138" s="8">
        <v>-5.8964299999999996</v>
      </c>
      <c r="AF138" s="20">
        <v>4.0000000000000002E-4</v>
      </c>
      <c r="AG138" s="1">
        <v>7.4087100000000001</v>
      </c>
      <c r="AH138" s="1">
        <v>8.7893299999999996</v>
      </c>
      <c r="AI138" s="1">
        <v>8.35229</v>
      </c>
      <c r="AJ138" s="1">
        <v>6.3030799999999996</v>
      </c>
      <c r="AK138" s="1">
        <v>6.6654499999999999</v>
      </c>
      <c r="AL138" s="1">
        <v>2.9982000000000002</v>
      </c>
      <c r="AM138" s="1">
        <v>5.3581099999999999</v>
      </c>
      <c r="AN138" s="1">
        <v>7.7236900000000004</v>
      </c>
      <c r="AO138"/>
      <c r="AP138"/>
      <c r="AQ138"/>
      <c r="AR138"/>
      <c r="AS138"/>
      <c r="AT138"/>
    </row>
    <row r="139" spans="1:46">
      <c r="A139" s="17" t="s">
        <v>22</v>
      </c>
      <c r="B139" s="6" t="s">
        <v>22</v>
      </c>
      <c r="C139" s="17" t="s">
        <v>478</v>
      </c>
      <c r="D139" s="8">
        <v>-34.369709999999998</v>
      </c>
      <c r="E139" s="8">
        <v>32.066929999999999</v>
      </c>
      <c r="F139" s="8">
        <v>66.436639999999997</v>
      </c>
      <c r="G139" s="13">
        <f xml:space="preserve"> stats_ic_gdsc1_TCELLS_RIGHTJOIN_304[[#This Row],[AVG_IC50_LEUK]]/stats_ic_gdsc1_TCELLS_RIGHTJOIN_304[[#This Row],[AVG_IC50_SOLIDTUMORS_x]]</f>
        <v>0.48266935233329078</v>
      </c>
      <c r="H139" s="8">
        <v>-8.8735700000000008</v>
      </c>
      <c r="I139" s="20">
        <v>0</v>
      </c>
      <c r="J139" s="26">
        <v>22.547429999999999</v>
      </c>
      <c r="K139" s="26">
        <v>13.389720000000001</v>
      </c>
      <c r="L139" s="26">
        <v>32.579389999999997</v>
      </c>
      <c r="M139" s="26">
        <v>36.58466</v>
      </c>
      <c r="O139" s="26">
        <v>30.766760000000001</v>
      </c>
      <c r="R139" s="26">
        <v>40.12133</v>
      </c>
      <c r="S139" s="26">
        <v>26.112649999999999</v>
      </c>
      <c r="T139" s="26">
        <v>27.29166</v>
      </c>
      <c r="V139" s="26">
        <v>32.230490000000003</v>
      </c>
      <c r="W139" s="26">
        <v>49.786949999999997</v>
      </c>
      <c r="X139" s="26">
        <v>24.12284</v>
      </c>
      <c r="Y139" s="26">
        <v>54.197020000000002</v>
      </c>
      <c r="Z139" s="27">
        <v>25.622990000000001</v>
      </c>
      <c r="AA139" s="8">
        <v>-23.123529999999999</v>
      </c>
      <c r="AB139" s="8">
        <v>43.313110000000002</v>
      </c>
      <c r="AC139" s="8">
        <v>66.436639999999997</v>
      </c>
      <c r="AD139" s="13">
        <f xml:space="preserve"> stats_ic_gdsc1_TCELLS_RIGHTJOIN_304[[#This Row],[AVG_IC50_LYMPH]]/stats_ic_gdsc1_TCELLS_RIGHTJOIN_304[[#This Row],[AVG_IC50_SOLIDTUMORS_y]]</f>
        <v>0.65194612490938741</v>
      </c>
      <c r="AE139" s="8">
        <v>-1.9641500000000001</v>
      </c>
      <c r="AF139" s="20">
        <v>9.2549999999999993E-2</v>
      </c>
      <c r="AG139" s="1">
        <v>33.583170000000003</v>
      </c>
      <c r="AH139" s="1">
        <v>36.920279999999998</v>
      </c>
      <c r="AI139" s="1">
        <v>108.9598</v>
      </c>
      <c r="AJ139" s="1">
        <v>29.351859999999999</v>
      </c>
      <c r="AK139" s="1">
        <v>27.56522</v>
      </c>
      <c r="AL139" s="1">
        <v>32.430779999999999</v>
      </c>
      <c r="AM139" s="1">
        <v>18.975729999999999</v>
      </c>
      <c r="AN139" s="1">
        <v>48.988079999999997</v>
      </c>
      <c r="AO139"/>
      <c r="AP139"/>
      <c r="AQ139"/>
      <c r="AR139"/>
      <c r="AS139"/>
      <c r="AT139"/>
    </row>
    <row r="140" spans="1:46">
      <c r="A140" s="17" t="s">
        <v>165</v>
      </c>
      <c r="B140" s="6" t="s">
        <v>67</v>
      </c>
      <c r="C140" s="17" t="s">
        <v>166</v>
      </c>
      <c r="D140" s="8">
        <v>-37.310699999999997</v>
      </c>
      <c r="E140" s="8">
        <v>3.63395</v>
      </c>
      <c r="F140" s="8">
        <v>40.94464</v>
      </c>
      <c r="G140" s="13">
        <f xml:space="preserve"> stats_ic_gdsc1_TCELLS_RIGHTJOIN_304[[#This Row],[AVG_IC50_LEUK]]/stats_ic_gdsc1_TCELLS_RIGHTJOIN_304[[#This Row],[AVG_IC50_SOLIDTUMORS_x]]</f>
        <v>8.8752764708640741E-2</v>
      </c>
      <c r="H140" s="8">
        <v>-13.716749999999999</v>
      </c>
      <c r="I140" s="20">
        <v>0</v>
      </c>
      <c r="J140" s="26">
        <v>1.4999800000000001</v>
      </c>
      <c r="K140" s="26">
        <v>0.27900000000000003</v>
      </c>
      <c r="L140" s="26">
        <v>1.1429199999999999</v>
      </c>
      <c r="M140" s="26">
        <v>12.50643</v>
      </c>
      <c r="N140" s="26">
        <v>3.6105100000000001</v>
      </c>
      <c r="O140" s="26">
        <v>1.13917</v>
      </c>
      <c r="P140" s="26">
        <v>4.2706499999999998</v>
      </c>
      <c r="R140" s="26">
        <v>1.5920000000000001</v>
      </c>
      <c r="S140" s="26">
        <v>2.5125600000000001</v>
      </c>
      <c r="T140" s="26">
        <v>1.4257899999999999</v>
      </c>
      <c r="V140" s="26">
        <v>4.0766099999999996</v>
      </c>
      <c r="W140" s="26">
        <v>14.297129999999999</v>
      </c>
      <c r="X140" s="26">
        <v>0.65771999999999997</v>
      </c>
      <c r="Y140" s="26">
        <v>6.8127599999999999</v>
      </c>
      <c r="Z140" s="27">
        <v>1.3652299999999999</v>
      </c>
      <c r="AA140" s="8">
        <v>-31.915959999999998</v>
      </c>
      <c r="AB140" s="8">
        <v>9.0286799999999996</v>
      </c>
      <c r="AC140" s="8">
        <v>40.94464</v>
      </c>
      <c r="AD140" s="13">
        <f xml:space="preserve"> stats_ic_gdsc1_TCELLS_RIGHTJOIN_304[[#This Row],[AVG_IC50_LYMPH]]/stats_ic_gdsc1_TCELLS_RIGHTJOIN_304[[#This Row],[AVG_IC50_SOLIDTUMORS_y]]</f>
        <v>0.22050944885582091</v>
      </c>
      <c r="AE140" s="8">
        <v>-10.598319999999999</v>
      </c>
      <c r="AF140" s="20">
        <v>0</v>
      </c>
      <c r="AG140" s="1">
        <v>0.95467999999999997</v>
      </c>
      <c r="AH140" s="1">
        <v>2.7023899999999998</v>
      </c>
      <c r="AI140" s="1">
        <v>2.83894</v>
      </c>
      <c r="AJ140" s="1">
        <v>12.848280000000001</v>
      </c>
      <c r="AK140" s="1">
        <v>12.865019999999999</v>
      </c>
      <c r="AL140" s="1">
        <v>11.244210000000001</v>
      </c>
      <c r="AM140" s="1">
        <v>10.14611</v>
      </c>
      <c r="AN140" s="1">
        <v>10.55583</v>
      </c>
      <c r="AO140"/>
      <c r="AP140"/>
      <c r="AQ140"/>
      <c r="AR140"/>
      <c r="AS140"/>
      <c r="AT140"/>
    </row>
    <row r="141" spans="1:46">
      <c r="A141" s="17" t="s">
        <v>301</v>
      </c>
      <c r="B141" s="6" t="s">
        <v>67</v>
      </c>
      <c r="C141" s="17" t="s">
        <v>302</v>
      </c>
      <c r="D141" s="8">
        <v>-66.548379999999995</v>
      </c>
      <c r="E141" s="8">
        <v>3.97254</v>
      </c>
      <c r="F141" s="8">
        <v>70.520920000000004</v>
      </c>
      <c r="G141" s="13">
        <f xml:space="preserve"> stats_ic_gdsc1_TCELLS_RIGHTJOIN_304[[#This Row],[AVG_IC50_LEUK]]/stats_ic_gdsc1_TCELLS_RIGHTJOIN_304[[#This Row],[AVG_IC50_SOLIDTUMORS_x]]</f>
        <v>5.6331369471640469E-2</v>
      </c>
      <c r="H141" s="8">
        <v>-15.99166</v>
      </c>
      <c r="I141" s="20">
        <v>0</v>
      </c>
      <c r="J141" s="26">
        <v>0.90427000000000002</v>
      </c>
      <c r="K141" s="26">
        <v>1.3498699999999999</v>
      </c>
      <c r="L141" s="26">
        <v>2.3267699999999998</v>
      </c>
      <c r="M141" s="26">
        <v>19.06793</v>
      </c>
      <c r="N141" s="26">
        <v>7.0544799999999999</v>
      </c>
      <c r="O141" s="26">
        <v>2.31467</v>
      </c>
      <c r="P141" s="26">
        <v>5.8708</v>
      </c>
      <c r="R141" s="26">
        <v>3.41913</v>
      </c>
      <c r="S141" s="26">
        <v>6.3215199999999996</v>
      </c>
      <c r="T141" s="26">
        <v>0.39044000000000001</v>
      </c>
      <c r="V141" s="26">
        <v>5.6760400000000004</v>
      </c>
      <c r="W141" s="26">
        <v>1.7841</v>
      </c>
      <c r="X141" s="26">
        <v>0.69940000000000002</v>
      </c>
      <c r="Y141" s="26">
        <v>0.94128999999999996</v>
      </c>
      <c r="Z141" s="27">
        <v>4.4279200000000003</v>
      </c>
      <c r="AA141" s="8">
        <v>-52.306280000000001</v>
      </c>
      <c r="AB141" s="8">
        <v>18.21463</v>
      </c>
      <c r="AC141" s="8">
        <v>70.520920000000004</v>
      </c>
      <c r="AD141" s="13">
        <f xml:space="preserve"> stats_ic_gdsc1_TCELLS_RIGHTJOIN_304[[#This Row],[AVG_IC50_LYMPH]]/stats_ic_gdsc1_TCELLS_RIGHTJOIN_304[[#This Row],[AVG_IC50_SOLIDTUMORS_y]]</f>
        <v>0.25828690266661297</v>
      </c>
      <c r="AE141" s="8">
        <v>-3.3323399999999999</v>
      </c>
      <c r="AF141" s="20">
        <v>1.2919999999999999E-2</v>
      </c>
      <c r="AG141" s="1">
        <v>1.0120499999999999</v>
      </c>
      <c r="AH141" s="1">
        <v>6.1631299999999998</v>
      </c>
      <c r="AI141" s="1">
        <v>3.6900499999999998</v>
      </c>
      <c r="AJ141" s="1">
        <v>4.12887</v>
      </c>
      <c r="AK141" s="1">
        <v>2.5167999999999999</v>
      </c>
      <c r="AL141" s="1">
        <v>0.9637</v>
      </c>
      <c r="AM141" s="1">
        <v>109.18853</v>
      </c>
      <c r="AN141" s="1">
        <v>0.85135000000000005</v>
      </c>
      <c r="AO141"/>
      <c r="AP141"/>
      <c r="AQ141"/>
      <c r="AR141"/>
      <c r="AS141"/>
      <c r="AT141"/>
    </row>
    <row r="142" spans="1:46">
      <c r="A142" s="17" t="s">
        <v>22</v>
      </c>
      <c r="B142" s="6" t="s">
        <v>22</v>
      </c>
      <c r="C142" s="17" t="s">
        <v>146</v>
      </c>
      <c r="D142" s="8">
        <v>-153.27073999999999</v>
      </c>
      <c r="E142" s="8">
        <v>38.825130000000001</v>
      </c>
      <c r="F142" s="8">
        <v>192.09587999999999</v>
      </c>
      <c r="G142" s="13">
        <f xml:space="preserve"> stats_ic_gdsc1_TCELLS_RIGHTJOIN_304[[#This Row],[AVG_IC50_LEUK]]/stats_ic_gdsc1_TCELLS_RIGHTJOIN_304[[#This Row],[AVG_IC50_SOLIDTUMORS_x]]</f>
        <v>0.20211328842659199</v>
      </c>
      <c r="H142" s="8">
        <v>-11.80334</v>
      </c>
      <c r="I142" s="20">
        <v>0</v>
      </c>
      <c r="J142" s="26">
        <v>19.72222</v>
      </c>
      <c r="K142" s="26">
        <v>20.811779999999999</v>
      </c>
      <c r="L142" s="26">
        <v>7.9216100000000003</v>
      </c>
      <c r="M142" s="26">
        <v>177.14684</v>
      </c>
      <c r="N142" s="26">
        <v>53.452159999999999</v>
      </c>
      <c r="O142" s="26">
        <v>10.07635</v>
      </c>
      <c r="P142" s="26">
        <v>32.776699999999998</v>
      </c>
      <c r="R142" s="26">
        <v>39.74877</v>
      </c>
      <c r="S142" s="26">
        <v>118.41045</v>
      </c>
      <c r="T142" s="26">
        <v>6.0788099999999998</v>
      </c>
      <c r="V142" s="26">
        <v>51.113210000000002</v>
      </c>
      <c r="W142" s="26">
        <v>19.625170000000001</v>
      </c>
      <c r="X142" s="26">
        <v>19.294899999999998</v>
      </c>
      <c r="Y142" s="26">
        <v>13.45229</v>
      </c>
      <c r="Z142" s="27">
        <v>19.83278</v>
      </c>
      <c r="AA142" s="8">
        <v>-166.08501999999999</v>
      </c>
      <c r="AB142" s="8">
        <v>26.010860000000001</v>
      </c>
      <c r="AC142" s="8">
        <v>192.09587999999999</v>
      </c>
      <c r="AD142" s="13">
        <f xml:space="preserve"> stats_ic_gdsc1_TCELLS_RIGHTJOIN_304[[#This Row],[AVG_IC50_LYMPH]]/stats_ic_gdsc1_TCELLS_RIGHTJOIN_304[[#This Row],[AVG_IC50_SOLIDTUMORS_y]]</f>
        <v>0.13540561098967871</v>
      </c>
      <c r="AE142" s="8">
        <v>-10.476470000000001</v>
      </c>
      <c r="AF142" s="20">
        <v>1.0000000000000001E-5</v>
      </c>
      <c r="AG142" s="1">
        <v>11.73809</v>
      </c>
      <c r="AH142" s="1">
        <v>11.88626</v>
      </c>
      <c r="AI142" s="1">
        <v>4.8505000000000003</v>
      </c>
      <c r="AJ142" s="1">
        <v>17.714600000000001</v>
      </c>
      <c r="AK142" s="1">
        <v>3.31826</v>
      </c>
      <c r="AL142" s="1">
        <v>4.3317199999999998</v>
      </c>
      <c r="AM142" s="1">
        <v>111.74393999999999</v>
      </c>
      <c r="AN142" s="1">
        <v>28.230730000000001</v>
      </c>
      <c r="AO142"/>
      <c r="AP142"/>
      <c r="AQ142"/>
      <c r="AR142"/>
      <c r="AS142"/>
      <c r="AT142"/>
    </row>
    <row r="143" spans="1:46">
      <c r="A143" s="17" t="s">
        <v>22</v>
      </c>
      <c r="B143" s="6" t="s">
        <v>22</v>
      </c>
      <c r="C143" s="17" t="s">
        <v>1109</v>
      </c>
      <c r="D143" s="8">
        <v>-5.9496000000000002</v>
      </c>
      <c r="E143" s="8">
        <v>1.0096799999999999</v>
      </c>
      <c r="F143" s="8">
        <v>6.9592799999999997</v>
      </c>
      <c r="G143" s="13">
        <f xml:space="preserve"> stats_ic_gdsc1_TCELLS_RIGHTJOIN_304[[#This Row],[AVG_IC50_LEUK]]/stats_ic_gdsc1_TCELLS_RIGHTJOIN_304[[#This Row],[AVG_IC50_SOLIDTUMORS_x]]</f>
        <v>0.14508397420422803</v>
      </c>
      <c r="H143" s="8">
        <v>-4.6181000000000001</v>
      </c>
      <c r="I143" s="20">
        <v>0</v>
      </c>
      <c r="J143" s="26">
        <v>0.65512000000000004</v>
      </c>
      <c r="K143" s="26">
        <v>0.34778999999999999</v>
      </c>
      <c r="L143" s="26">
        <v>0.48354999999999998</v>
      </c>
      <c r="M143" s="26">
        <v>4.1032000000000002</v>
      </c>
      <c r="N143" s="26">
        <v>0.56016999999999995</v>
      </c>
      <c r="O143" s="26">
        <v>0.40733999999999998</v>
      </c>
      <c r="P143" s="26">
        <v>0.68815000000000004</v>
      </c>
      <c r="R143" s="26">
        <v>0.41961999999999999</v>
      </c>
      <c r="S143" s="26">
        <v>0.49607000000000001</v>
      </c>
      <c r="T143" s="26">
        <v>0.70121999999999995</v>
      </c>
      <c r="U143" s="26">
        <v>0.80295000000000005</v>
      </c>
      <c r="V143" s="26">
        <v>1.63167</v>
      </c>
      <c r="W143" s="26">
        <v>0.95367999999999997</v>
      </c>
      <c r="X143" s="26">
        <v>2.9105400000000001</v>
      </c>
      <c r="Y143" s="26">
        <v>0.96909000000000001</v>
      </c>
      <c r="Z143" s="27">
        <v>0.55976999999999999</v>
      </c>
      <c r="AA143" s="8">
        <v>-6.1341000000000001</v>
      </c>
      <c r="AB143" s="8">
        <v>0.82518000000000002</v>
      </c>
      <c r="AC143" s="8">
        <v>6.9592799999999997</v>
      </c>
      <c r="AD143" s="13">
        <f xml:space="preserve"> stats_ic_gdsc1_TCELLS_RIGHTJOIN_304[[#This Row],[AVG_IC50_LYMPH]]/stats_ic_gdsc1_TCELLS_RIGHTJOIN_304[[#This Row],[AVG_IC50_SOLIDTUMORS_y]]</f>
        <v>0.11857261095975447</v>
      </c>
      <c r="AE143" s="8">
        <v>-4.8285600000000004</v>
      </c>
      <c r="AF143" s="20">
        <v>0</v>
      </c>
      <c r="AG143" s="1">
        <v>0.47459000000000001</v>
      </c>
      <c r="AH143" s="1">
        <v>1.1877</v>
      </c>
      <c r="AI143" s="1">
        <v>1.2745899999999999</v>
      </c>
      <c r="AJ143" s="1">
        <v>0.68864000000000003</v>
      </c>
      <c r="AK143" s="1">
        <v>0.39549000000000001</v>
      </c>
      <c r="AL143" s="1">
        <v>0.87480000000000002</v>
      </c>
      <c r="AM143" s="1">
        <v>0.60948999999999998</v>
      </c>
      <c r="AN143" s="1">
        <v>0.74553999999999998</v>
      </c>
      <c r="AO143"/>
      <c r="AP143"/>
      <c r="AQ143"/>
      <c r="AR143"/>
      <c r="AS143"/>
      <c r="AT143"/>
    </row>
    <row r="144" spans="1:46">
      <c r="A144" s="17" t="s">
        <v>22</v>
      </c>
      <c r="B144" s="6" t="s">
        <v>22</v>
      </c>
      <c r="C144" s="17" t="s">
        <v>489</v>
      </c>
      <c r="D144" s="8">
        <v>-29.946280000000002</v>
      </c>
      <c r="E144" s="8">
        <v>11.02745</v>
      </c>
      <c r="F144" s="8">
        <v>40.973730000000003</v>
      </c>
      <c r="G144" s="13">
        <f xml:space="preserve"> stats_ic_gdsc1_TCELLS_RIGHTJOIN_304[[#This Row],[AVG_IC50_LEUK]]/stats_ic_gdsc1_TCELLS_RIGHTJOIN_304[[#This Row],[AVG_IC50_SOLIDTUMORS_x]]</f>
        <v>0.26913463821819489</v>
      </c>
      <c r="H144" s="8">
        <v>-8.1753800000000005</v>
      </c>
      <c r="I144" s="20">
        <v>0</v>
      </c>
      <c r="J144" s="26">
        <v>15.92022</v>
      </c>
      <c r="K144" s="26">
        <v>10.965730000000001</v>
      </c>
      <c r="L144" s="26">
        <v>3.39236</v>
      </c>
      <c r="M144" s="26">
        <v>16.108129999999999</v>
      </c>
      <c r="O144" s="26">
        <v>5.7721200000000001</v>
      </c>
      <c r="P144" s="26">
        <v>19.58915</v>
      </c>
      <c r="R144" s="26">
        <v>18.947120000000002</v>
      </c>
      <c r="S144" s="26">
        <v>6.0370600000000003</v>
      </c>
      <c r="T144" s="26">
        <v>14.84136</v>
      </c>
      <c r="V144" s="26">
        <v>11.8187</v>
      </c>
      <c r="W144" s="26">
        <v>17.624960000000002</v>
      </c>
      <c r="X144" s="26">
        <v>5.3199300000000003</v>
      </c>
      <c r="Y144" s="26">
        <v>5.77569</v>
      </c>
      <c r="Z144" s="27">
        <v>5.4547299999999996</v>
      </c>
      <c r="AA144" s="8">
        <v>-26.425979999999999</v>
      </c>
      <c r="AB144" s="8">
        <v>14.547750000000001</v>
      </c>
      <c r="AC144" s="8">
        <v>40.973730000000003</v>
      </c>
      <c r="AD144" s="13">
        <f xml:space="preserve"> stats_ic_gdsc1_TCELLS_RIGHTJOIN_304[[#This Row],[AVG_IC50_LYMPH]]/stats_ic_gdsc1_TCELLS_RIGHTJOIN_304[[#This Row],[AVG_IC50_SOLIDTUMORS_y]]</f>
        <v>0.35505066294916277</v>
      </c>
      <c r="AE144" s="8">
        <v>-6.6562900000000003</v>
      </c>
      <c r="AF144" s="20">
        <v>0</v>
      </c>
      <c r="AG144" s="1">
        <v>7.84443</v>
      </c>
      <c r="AH144" s="1">
        <v>21.238510000000002</v>
      </c>
      <c r="AI144" s="1">
        <v>19.771370000000001</v>
      </c>
      <c r="AJ144" s="1">
        <v>7.0274599999999996</v>
      </c>
      <c r="AK144" s="1">
        <v>11.01159</v>
      </c>
      <c r="AL144" s="1">
        <v>9.1938700000000004</v>
      </c>
      <c r="AM144" s="1">
        <v>19.020019999999999</v>
      </c>
      <c r="AN144" s="1">
        <v>14.57146</v>
      </c>
      <c r="AO144"/>
      <c r="AP144"/>
      <c r="AQ144"/>
      <c r="AR144"/>
      <c r="AS144"/>
      <c r="AT144"/>
    </row>
    <row r="145" spans="1:46">
      <c r="A145" s="17" t="s">
        <v>1189</v>
      </c>
      <c r="B145" s="6" t="s">
        <v>19</v>
      </c>
      <c r="C145" s="17" t="s">
        <v>996</v>
      </c>
      <c r="D145" s="8">
        <v>-3.16696</v>
      </c>
      <c r="E145" s="8">
        <v>8.3406199999999995</v>
      </c>
      <c r="F145" s="8">
        <v>11.507580000000001</v>
      </c>
      <c r="G145" s="13">
        <f xml:space="preserve"> stats_ic_gdsc1_TCELLS_RIGHTJOIN_304[[#This Row],[AVG_IC50_LEUK]]/stats_ic_gdsc1_TCELLS_RIGHTJOIN_304[[#This Row],[AVG_IC50_SOLIDTUMORS_x]]</f>
        <v>0.72479357084634644</v>
      </c>
      <c r="H145" s="8">
        <v>-0.95226</v>
      </c>
      <c r="I145" s="20">
        <v>0.35278999999999999</v>
      </c>
      <c r="J145" s="26">
        <v>4.9753600000000002</v>
      </c>
      <c r="K145" s="26">
        <v>2.9003700000000001</v>
      </c>
      <c r="L145" s="26">
        <v>3.4516900000000001</v>
      </c>
      <c r="N145" s="26">
        <v>5.1625699999999997</v>
      </c>
      <c r="O145" s="26">
        <v>4.2443499999999998</v>
      </c>
      <c r="P145" s="26">
        <v>3.4255599999999999</v>
      </c>
      <c r="Q145" s="26">
        <v>1.27288</v>
      </c>
      <c r="R145" s="26">
        <v>57.417610000000003</v>
      </c>
      <c r="S145" s="26">
        <v>5.0876299999999999</v>
      </c>
      <c r="T145" s="26">
        <v>4.9051400000000003</v>
      </c>
      <c r="U145" s="26">
        <v>4.1066599999999998</v>
      </c>
      <c r="V145" s="26">
        <v>3.4977900000000002</v>
      </c>
      <c r="W145" s="26">
        <v>1.8029599999999999</v>
      </c>
      <c r="X145" s="26">
        <v>15.200340000000001</v>
      </c>
      <c r="Y145" s="26">
        <v>4.9194300000000002</v>
      </c>
      <c r="Z145" s="27">
        <v>8.8178199999999993</v>
      </c>
      <c r="AA145" s="8">
        <v>-8.7506400000000006</v>
      </c>
      <c r="AB145" s="8">
        <v>2.7569300000000001</v>
      </c>
      <c r="AC145" s="8">
        <v>11.507580000000001</v>
      </c>
      <c r="AD145" s="13">
        <f xml:space="preserve"> stats_ic_gdsc1_TCELLS_RIGHTJOIN_304[[#This Row],[AVG_IC50_LYMPH]]/stats_ic_gdsc1_TCELLS_RIGHTJOIN_304[[#This Row],[AVG_IC50_SOLIDTUMORS_y]]</f>
        <v>0.23957513221719945</v>
      </c>
      <c r="AE145" s="8">
        <v>-8.2769200000000005</v>
      </c>
      <c r="AF145" s="20">
        <v>0</v>
      </c>
      <c r="AG145" s="1">
        <v>10.6023</v>
      </c>
      <c r="AH145" s="1">
        <v>3.6833300000000002</v>
      </c>
      <c r="AI145" s="1">
        <v>3.7370100000000002</v>
      </c>
      <c r="AJ145" s="1">
        <v>2.02251</v>
      </c>
      <c r="AK145" s="1">
        <v>2.8791899999999999</v>
      </c>
      <c r="AL145" s="1">
        <v>2.9042400000000002</v>
      </c>
      <c r="AN145" s="1">
        <v>1.31532</v>
      </c>
      <c r="AO145"/>
      <c r="AP145"/>
      <c r="AQ145"/>
      <c r="AR145"/>
      <c r="AS145"/>
      <c r="AT145"/>
    </row>
    <row r="146" spans="1:46">
      <c r="A146" s="17" t="s">
        <v>94</v>
      </c>
      <c r="B146" s="6" t="s">
        <v>67</v>
      </c>
      <c r="C146" s="17" t="s">
        <v>95</v>
      </c>
      <c r="D146" s="8">
        <v>-50.200229999999998</v>
      </c>
      <c r="E146" s="8">
        <v>24.880089999999999</v>
      </c>
      <c r="F146" s="8">
        <v>75.08032</v>
      </c>
      <c r="G146" s="13">
        <f xml:space="preserve"> stats_ic_gdsc1_TCELLS_RIGHTJOIN_304[[#This Row],[AVG_IC50_LEUK]]/stats_ic_gdsc1_TCELLS_RIGHTJOIN_304[[#This Row],[AVG_IC50_SOLIDTUMORS_x]]</f>
        <v>0.33137964782249196</v>
      </c>
      <c r="H146" s="8">
        <v>-8.7015700000000002</v>
      </c>
      <c r="I146" s="20">
        <v>0</v>
      </c>
      <c r="J146" s="26">
        <v>17.826360000000001</v>
      </c>
      <c r="K146" s="26">
        <v>5.6101099999999997</v>
      </c>
      <c r="L146" s="26">
        <v>13.418480000000001</v>
      </c>
      <c r="M146" s="26">
        <v>79.195700000000002</v>
      </c>
      <c r="N146" s="26">
        <v>18.167770000000001</v>
      </c>
      <c r="O146" s="26">
        <v>26.024180000000001</v>
      </c>
      <c r="P146" s="26">
        <v>43.994909999999997</v>
      </c>
      <c r="R146" s="26">
        <v>19.133240000000001</v>
      </c>
      <c r="S146" s="26">
        <v>27.825530000000001</v>
      </c>
      <c r="T146" s="26">
        <v>0.22034999999999999</v>
      </c>
      <c r="V146" s="26">
        <v>17.6904</v>
      </c>
      <c r="W146" s="26">
        <v>45.286999999999999</v>
      </c>
      <c r="Y146" s="26">
        <v>49.147350000000003</v>
      </c>
      <c r="Z146" s="27">
        <v>6.3046699999999998</v>
      </c>
      <c r="AA146" s="8">
        <v>-51.419119999999999</v>
      </c>
      <c r="AB146" s="8">
        <v>23.661190000000001</v>
      </c>
      <c r="AC146" s="8">
        <v>75.08032</v>
      </c>
      <c r="AD146" s="13">
        <f xml:space="preserve"> stats_ic_gdsc1_TCELLS_RIGHTJOIN_304[[#This Row],[AVG_IC50_LYMPH]]/stats_ic_gdsc1_TCELLS_RIGHTJOIN_304[[#This Row],[AVG_IC50_SOLIDTUMORS_y]]</f>
        <v>0.3151450340115759</v>
      </c>
      <c r="AE146" s="8">
        <v>-3.3640400000000001</v>
      </c>
      <c r="AF146" s="20">
        <v>1.464E-2</v>
      </c>
      <c r="AG146" s="1">
        <v>3.3553099999999998</v>
      </c>
      <c r="AH146" s="1">
        <v>12.48612</v>
      </c>
      <c r="AI146" s="1">
        <v>114.041</v>
      </c>
      <c r="AJ146" s="1">
        <v>2.2075999999999998</v>
      </c>
      <c r="AK146" s="1">
        <v>11.24498</v>
      </c>
      <c r="AL146" s="1">
        <v>2.3075199999999998</v>
      </c>
      <c r="AM146" s="1">
        <v>6.7133799999999999</v>
      </c>
      <c r="AN146" s="1">
        <v>16.627749999999999</v>
      </c>
      <c r="AO146"/>
      <c r="AP146"/>
      <c r="AQ146"/>
      <c r="AR146"/>
      <c r="AS146"/>
      <c r="AT146"/>
    </row>
    <row r="147" spans="1:46">
      <c r="A147" s="17" t="s">
        <v>22</v>
      </c>
      <c r="B147" s="6" t="s">
        <v>22</v>
      </c>
      <c r="C147" s="17" t="s">
        <v>456</v>
      </c>
      <c r="D147" s="8">
        <v>-33.54101</v>
      </c>
      <c r="E147" s="8">
        <v>2.4489800000000002</v>
      </c>
      <c r="F147" s="8">
        <v>35.989989999999999</v>
      </c>
      <c r="G147" s="13">
        <f xml:space="preserve"> stats_ic_gdsc1_TCELLS_RIGHTJOIN_304[[#This Row],[AVG_IC50_LEUK]]/stats_ic_gdsc1_TCELLS_RIGHTJOIN_304[[#This Row],[AVG_IC50_SOLIDTUMORS_x]]</f>
        <v>6.8046142830270315E-2</v>
      </c>
      <c r="H147" s="8">
        <v>-13.50386</v>
      </c>
      <c r="I147" s="20">
        <v>0</v>
      </c>
      <c r="J147" s="26">
        <v>0.59933999999999998</v>
      </c>
      <c r="K147" s="26">
        <v>0.9889</v>
      </c>
      <c r="L147" s="26">
        <v>0.46655999999999997</v>
      </c>
      <c r="M147" s="26">
        <v>14.383039999999999</v>
      </c>
      <c r="N147" s="26">
        <v>4.3909799999999999</v>
      </c>
      <c r="O147" s="26">
        <v>0.52612000000000003</v>
      </c>
      <c r="P147" s="26">
        <v>0.67305999999999999</v>
      </c>
      <c r="R147" s="26">
        <v>1.3329500000000001</v>
      </c>
      <c r="S147" s="26">
        <v>4.0850499999999998</v>
      </c>
      <c r="T147" s="26">
        <v>0.33166000000000001</v>
      </c>
      <c r="V147" s="26">
        <v>3.2553800000000002</v>
      </c>
      <c r="W147" s="26">
        <v>2.6569699999999998</v>
      </c>
      <c r="X147" s="26">
        <v>0.65685000000000004</v>
      </c>
      <c r="Y147" s="26">
        <v>2.6108600000000002</v>
      </c>
      <c r="Z147" s="27">
        <v>1.22519</v>
      </c>
      <c r="AA147" s="8">
        <v>-33.39893</v>
      </c>
      <c r="AB147" s="8">
        <v>2.5910700000000002</v>
      </c>
      <c r="AC147" s="8">
        <v>35.989989999999999</v>
      </c>
      <c r="AD147" s="13">
        <f xml:space="preserve"> stats_ic_gdsc1_TCELLS_RIGHTJOIN_304[[#This Row],[AVG_IC50_LYMPH]]/stats_ic_gdsc1_TCELLS_RIGHTJOIN_304[[#This Row],[AVG_IC50_SOLIDTUMORS_y]]</f>
        <v>7.1994185049787468E-2</v>
      </c>
      <c r="AE147" s="8">
        <v>-13.27397</v>
      </c>
      <c r="AF147" s="20">
        <v>0</v>
      </c>
      <c r="AG147" s="1">
        <v>1.00081</v>
      </c>
      <c r="AH147" s="1">
        <v>7.0852599999999999</v>
      </c>
      <c r="AI147" s="1">
        <v>1.1590499999999999</v>
      </c>
      <c r="AJ147" s="1">
        <v>1.33162</v>
      </c>
      <c r="AK147" s="1">
        <v>1.2787599999999999</v>
      </c>
      <c r="AL147" s="1">
        <v>0.43654999999999999</v>
      </c>
      <c r="AM147" s="1">
        <v>5.2165600000000003</v>
      </c>
      <c r="AN147" s="1">
        <v>1.6296600000000001</v>
      </c>
      <c r="AO147"/>
      <c r="AP147"/>
      <c r="AQ147"/>
      <c r="AR147"/>
      <c r="AS147"/>
      <c r="AT147"/>
    </row>
    <row r="148" spans="1:46">
      <c r="A148" s="17" t="s">
        <v>22</v>
      </c>
      <c r="B148" s="6" t="s">
        <v>22</v>
      </c>
      <c r="C148" s="17" t="s">
        <v>361</v>
      </c>
      <c r="D148" s="8">
        <v>-56.129440000000002</v>
      </c>
      <c r="E148" s="8">
        <v>33.440089999999998</v>
      </c>
      <c r="F148" s="8">
        <v>89.56953</v>
      </c>
      <c r="G148" s="13">
        <f xml:space="preserve"> stats_ic_gdsc1_TCELLS_RIGHTJOIN_304[[#This Row],[AVG_IC50_LEUK]]/stats_ic_gdsc1_TCELLS_RIGHTJOIN_304[[#This Row],[AVG_IC50_SOLIDTUMORS_x]]</f>
        <v>0.3733422515446938</v>
      </c>
      <c r="H148" s="8">
        <v>-8.0488800000000005</v>
      </c>
      <c r="I148" s="20">
        <v>0</v>
      </c>
      <c r="J148" s="26">
        <v>11.97532</v>
      </c>
      <c r="K148" s="26">
        <v>25.695450000000001</v>
      </c>
      <c r="L148" s="26">
        <v>11.989280000000001</v>
      </c>
      <c r="M148" s="26">
        <v>113.18470000000001</v>
      </c>
      <c r="N148" s="26">
        <v>30.962879999999998</v>
      </c>
      <c r="O148" s="26">
        <v>17.340350000000001</v>
      </c>
      <c r="P148" s="26">
        <v>24.396609999999999</v>
      </c>
      <c r="R148" s="26">
        <v>54.50994</v>
      </c>
      <c r="S148" s="26">
        <v>34.461469999999998</v>
      </c>
      <c r="T148" s="26">
        <v>22.274069999999998</v>
      </c>
      <c r="V148" s="26">
        <v>27.717449999999999</v>
      </c>
      <c r="W148" s="26">
        <v>20.504819999999999</v>
      </c>
      <c r="X148" s="26">
        <v>63.457540000000002</v>
      </c>
      <c r="Y148" s="26">
        <v>12.64856</v>
      </c>
      <c r="Z148" s="27">
        <v>25.48678</v>
      </c>
      <c r="AA148" s="8">
        <v>-39.345770000000002</v>
      </c>
      <c r="AB148" s="8">
        <v>50.223759999999999</v>
      </c>
      <c r="AC148" s="8">
        <v>89.56953</v>
      </c>
      <c r="AD148" s="13">
        <f xml:space="preserve"> stats_ic_gdsc1_TCELLS_RIGHTJOIN_304[[#This Row],[AVG_IC50_LYMPH]]/stats_ic_gdsc1_TCELLS_RIGHTJOIN_304[[#This Row],[AVG_IC50_SOLIDTUMORS_y]]</f>
        <v>0.56072371932732035</v>
      </c>
      <c r="AE148" s="8">
        <v>-2.4504899999999998</v>
      </c>
      <c r="AF148" s="20">
        <v>4.7469999999999998E-2</v>
      </c>
      <c r="AG148" s="1">
        <v>38.43629</v>
      </c>
      <c r="AH148" s="1">
        <v>66.785499999999999</v>
      </c>
      <c r="AI148" s="1">
        <v>134.55311</v>
      </c>
      <c r="AJ148" s="1">
        <v>35.310420000000001</v>
      </c>
      <c r="AK148" s="1">
        <v>20.364799999999999</v>
      </c>
      <c r="AL148" s="1">
        <v>17.7986</v>
      </c>
      <c r="AM148" s="1">
        <v>56.846629999999998</v>
      </c>
      <c r="AN148" s="1">
        <v>19.90727</v>
      </c>
      <c r="AO148"/>
      <c r="AP148"/>
      <c r="AQ148"/>
      <c r="AR148"/>
      <c r="AS148"/>
      <c r="AT148"/>
    </row>
    <row r="149" spans="1:46">
      <c r="A149" s="17" t="s">
        <v>435</v>
      </c>
      <c r="B149" s="6" t="s">
        <v>199</v>
      </c>
      <c r="C149" s="17" t="s">
        <v>436</v>
      </c>
      <c r="D149" s="8">
        <v>-39.97222</v>
      </c>
      <c r="E149" s="8">
        <v>65.276570000000007</v>
      </c>
      <c r="F149" s="8">
        <v>105.24879</v>
      </c>
      <c r="G149" s="13">
        <f xml:space="preserve"> stats_ic_gdsc1_TCELLS_RIGHTJOIN_304[[#This Row],[AVG_IC50_LEUK]]/stats_ic_gdsc1_TCELLS_RIGHTJOIN_304[[#This Row],[AVG_IC50_SOLIDTUMORS_x]]</f>
        <v>0.62021207084661023</v>
      </c>
      <c r="H149" s="8">
        <v>-4.4787999999999997</v>
      </c>
      <c r="I149" s="20">
        <v>2.2000000000000001E-4</v>
      </c>
      <c r="J149" s="26">
        <v>29.18439</v>
      </c>
      <c r="K149" s="26">
        <v>62.043140000000001</v>
      </c>
      <c r="L149" s="26">
        <v>59.113419999999998</v>
      </c>
      <c r="N149" s="26">
        <v>73.034940000000006</v>
      </c>
      <c r="O149" s="26">
        <v>63.456400000000002</v>
      </c>
      <c r="P149" s="26">
        <v>82.382829999999998</v>
      </c>
      <c r="Q149" s="26">
        <v>17.961220000000001</v>
      </c>
      <c r="R149" s="26">
        <v>38.807630000000003</v>
      </c>
      <c r="S149" s="26">
        <v>46.832430000000002</v>
      </c>
      <c r="T149" s="26">
        <v>74.588849999999994</v>
      </c>
      <c r="U149" s="26">
        <v>46.618429999999996</v>
      </c>
      <c r="V149" s="26">
        <v>34.31512</v>
      </c>
      <c r="W149" s="26">
        <v>56.904310000000002</v>
      </c>
      <c r="X149" s="26">
        <v>149.73963000000001</v>
      </c>
      <c r="Y149" s="26">
        <v>139.06201999999999</v>
      </c>
      <c r="Z149" s="27">
        <v>72.336439999999996</v>
      </c>
      <c r="AA149" s="8">
        <v>-26.124089999999999</v>
      </c>
      <c r="AB149" s="8">
        <v>79.124700000000004</v>
      </c>
      <c r="AC149" s="8">
        <v>105.24879</v>
      </c>
      <c r="AD149" s="13">
        <f xml:space="preserve"> stats_ic_gdsc1_TCELLS_RIGHTJOIN_304[[#This Row],[AVG_IC50_LYMPH]]/stats_ic_gdsc1_TCELLS_RIGHTJOIN_304[[#This Row],[AVG_IC50_SOLIDTUMORS_y]]</f>
        <v>0.75178726520276384</v>
      </c>
      <c r="AE149" s="8">
        <v>-0.61109000000000002</v>
      </c>
      <c r="AF149" s="20">
        <v>0.56759000000000004</v>
      </c>
      <c r="AG149" s="1">
        <v>63.320430000000002</v>
      </c>
      <c r="AH149" s="1">
        <v>25.547689999999999</v>
      </c>
      <c r="AI149" s="1">
        <v>291.18302</v>
      </c>
      <c r="AJ149" s="1">
        <v>42.206699999999998</v>
      </c>
      <c r="AK149" s="1">
        <v>28.291229999999999</v>
      </c>
      <c r="AL149" s="1">
        <v>32.464619999999996</v>
      </c>
      <c r="AN149" s="1">
        <v>55.05491</v>
      </c>
      <c r="AO149"/>
      <c r="AP149"/>
      <c r="AQ149"/>
      <c r="AR149"/>
      <c r="AS149"/>
      <c r="AT149"/>
    </row>
    <row r="150" spans="1:46">
      <c r="A150" s="17" t="s">
        <v>853</v>
      </c>
      <c r="B150" s="6" t="s">
        <v>199</v>
      </c>
      <c r="C150" s="17" t="s">
        <v>854</v>
      </c>
      <c r="D150" s="8">
        <v>-11.68751</v>
      </c>
      <c r="E150" s="8">
        <v>1.2934300000000001</v>
      </c>
      <c r="F150" s="8">
        <v>12.98094</v>
      </c>
      <c r="G150" s="13">
        <f xml:space="preserve"> stats_ic_gdsc1_TCELLS_RIGHTJOIN_304[[#This Row],[AVG_IC50_LEUK]]/stats_ic_gdsc1_TCELLS_RIGHTJOIN_304[[#This Row],[AVG_IC50_SOLIDTUMORS_x]]</f>
        <v>9.9640703985997933E-2</v>
      </c>
      <c r="H150" s="8">
        <v>-7.27827</v>
      </c>
      <c r="I150" s="20">
        <v>0</v>
      </c>
      <c r="L150" s="26">
        <v>0.68833</v>
      </c>
      <c r="O150" s="26">
        <v>1.3781000000000001</v>
      </c>
      <c r="T150" s="26">
        <v>1.32046</v>
      </c>
      <c r="U150" s="26">
        <v>1.3464</v>
      </c>
      <c r="X150" s="26">
        <v>2.69049</v>
      </c>
      <c r="Y150" s="26">
        <v>0.33681</v>
      </c>
      <c r="AA150" s="8">
        <v>-11.77167</v>
      </c>
      <c r="AB150" s="8">
        <v>1.2092700000000001</v>
      </c>
      <c r="AC150" s="8">
        <v>12.98094</v>
      </c>
      <c r="AD150" s="13">
        <f xml:space="preserve"> stats_ic_gdsc1_TCELLS_RIGHTJOIN_304[[#This Row],[AVG_IC50_LYMPH]]/stats_ic_gdsc1_TCELLS_RIGHTJOIN_304[[#This Row],[AVG_IC50_SOLIDTUMORS_y]]</f>
        <v>9.3157352241054966E-2</v>
      </c>
      <c r="AE150" s="8">
        <v>-7.3052299999999999</v>
      </c>
      <c r="AF150" s="20">
        <v>0</v>
      </c>
      <c r="AG150" s="1"/>
      <c r="AH150" s="1"/>
      <c r="AI150" s="1"/>
      <c r="AJ150" s="1"/>
      <c r="AK150" s="1"/>
      <c r="AL150" s="1">
        <v>0.85411999999999999</v>
      </c>
      <c r="AN150" s="1">
        <v>1.5644100000000001</v>
      </c>
      <c r="AO150"/>
      <c r="AP150"/>
      <c r="AQ150"/>
      <c r="AR150"/>
      <c r="AS150"/>
      <c r="AT150"/>
    </row>
    <row r="151" spans="1:46">
      <c r="A151" s="17" t="s">
        <v>718</v>
      </c>
      <c r="B151" s="6" t="s">
        <v>199</v>
      </c>
      <c r="C151" s="17" t="s">
        <v>719</v>
      </c>
      <c r="D151" s="8">
        <v>-16.01831</v>
      </c>
      <c r="E151" s="8">
        <v>7.1148300000000004</v>
      </c>
      <c r="F151" s="8">
        <v>23.133140000000001</v>
      </c>
      <c r="G151" s="13">
        <f xml:space="preserve"> stats_ic_gdsc1_TCELLS_RIGHTJOIN_304[[#This Row],[AVG_IC50_LEUK]]/stats_ic_gdsc1_TCELLS_RIGHTJOIN_304[[#This Row],[AVG_IC50_SOLIDTUMORS_x]]</f>
        <v>0.30756006318208423</v>
      </c>
      <c r="H151" s="8">
        <v>-7.7881799999999997</v>
      </c>
      <c r="I151" s="20">
        <v>0</v>
      </c>
      <c r="J151" s="26">
        <v>3.9304299999999999</v>
      </c>
      <c r="K151" s="26">
        <v>4.78918</v>
      </c>
      <c r="L151" s="26">
        <v>3.3611800000000001</v>
      </c>
      <c r="M151" s="26">
        <v>20.44219</v>
      </c>
      <c r="N151" s="26">
        <v>12.662979999999999</v>
      </c>
      <c r="O151" s="26">
        <v>5.3806099999999999</v>
      </c>
      <c r="R151" s="26">
        <v>8.2102199999999996</v>
      </c>
      <c r="S151" s="26">
        <v>5.5682099999999997</v>
      </c>
      <c r="T151" s="26">
        <v>3.1891099999999999</v>
      </c>
      <c r="V151" s="26">
        <v>8.92164</v>
      </c>
      <c r="W151" s="26">
        <v>6.9106500000000004</v>
      </c>
      <c r="X151" s="26">
        <v>8.7811800000000009</v>
      </c>
      <c r="Y151" s="26">
        <v>7.30579</v>
      </c>
      <c r="Z151" s="27">
        <v>2.3984200000000002</v>
      </c>
      <c r="AA151" s="8">
        <v>-15.15199</v>
      </c>
      <c r="AB151" s="8">
        <v>7.9811500000000004</v>
      </c>
      <c r="AC151" s="8">
        <v>23.133140000000001</v>
      </c>
      <c r="AD151" s="13">
        <f xml:space="preserve"> stats_ic_gdsc1_TCELLS_RIGHTJOIN_304[[#This Row],[AVG_IC50_LYMPH]]/stats_ic_gdsc1_TCELLS_RIGHTJOIN_304[[#This Row],[AVG_IC50_SOLIDTUMORS_y]]</f>
        <v>0.34500936751344607</v>
      </c>
      <c r="AE151" s="8">
        <v>-6.42462</v>
      </c>
      <c r="AF151" s="20">
        <v>0</v>
      </c>
      <c r="AG151" s="1">
        <v>4.8706199999999997</v>
      </c>
      <c r="AH151" s="1">
        <v>14.03115</v>
      </c>
      <c r="AI151" s="1">
        <v>7.6996399999999996</v>
      </c>
      <c r="AJ151" s="1">
        <v>6.7321999999999997</v>
      </c>
      <c r="AK151" s="1">
        <v>4.01302</v>
      </c>
      <c r="AL151" s="1">
        <v>1.86788</v>
      </c>
      <c r="AM151" s="1">
        <v>8.7865900000000003</v>
      </c>
      <c r="AN151" s="1">
        <v>12.7376</v>
      </c>
      <c r="AO151"/>
      <c r="AP151"/>
      <c r="AQ151"/>
      <c r="AR151"/>
      <c r="AS151"/>
      <c r="AT151"/>
    </row>
    <row r="152" spans="1:46">
      <c r="A152" s="17" t="s">
        <v>22</v>
      </c>
      <c r="B152" s="6" t="s">
        <v>22</v>
      </c>
      <c r="C152" s="17" t="s">
        <v>1396</v>
      </c>
      <c r="D152" s="8">
        <v>-1.69068</v>
      </c>
      <c r="E152" s="8">
        <v>0.70469000000000004</v>
      </c>
      <c r="F152" s="8">
        <v>2.3953799999999998</v>
      </c>
      <c r="G152" s="13">
        <f xml:space="preserve"> stats_ic_gdsc1_TCELLS_RIGHTJOIN_304[[#This Row],[AVG_IC50_LEUK]]/stats_ic_gdsc1_TCELLS_RIGHTJOIN_304[[#This Row],[AVG_IC50_SOLIDTUMORS_x]]</f>
        <v>0.29418714358473397</v>
      </c>
      <c r="H152" s="8">
        <v>-4.0739299999999998</v>
      </c>
      <c r="I152" s="20">
        <v>6.0000000000000002E-5</v>
      </c>
      <c r="J152" s="26">
        <v>0.25380000000000003</v>
      </c>
      <c r="K152" s="26">
        <v>0.51576</v>
      </c>
      <c r="L152" s="26">
        <v>0.79091999999999996</v>
      </c>
      <c r="M152" s="26">
        <v>2.9407800000000002</v>
      </c>
      <c r="N152" s="26">
        <v>0.85235000000000005</v>
      </c>
      <c r="O152" s="26">
        <v>0.42759000000000003</v>
      </c>
      <c r="R152" s="26">
        <v>0.46710000000000002</v>
      </c>
      <c r="S152" s="26">
        <v>0.51454999999999995</v>
      </c>
      <c r="T152" s="26">
        <v>0.32412000000000002</v>
      </c>
      <c r="V152" s="26">
        <v>0.67157</v>
      </c>
      <c r="W152" s="26">
        <v>0.36474000000000001</v>
      </c>
      <c r="X152" s="26">
        <v>0.62153999999999998</v>
      </c>
      <c r="Y152" s="26">
        <v>0.96279000000000003</v>
      </c>
      <c r="Z152" s="27">
        <v>0.32734999999999997</v>
      </c>
      <c r="AA152" s="8">
        <v>-1.7758499999999999</v>
      </c>
      <c r="AB152" s="8">
        <v>0.61953000000000003</v>
      </c>
      <c r="AC152" s="8">
        <v>2.3953799999999998</v>
      </c>
      <c r="AD152" s="13">
        <f xml:space="preserve"> stats_ic_gdsc1_TCELLS_RIGHTJOIN_304[[#This Row],[AVG_IC50_LYMPH]]/stats_ic_gdsc1_TCELLS_RIGHTJOIN_304[[#This Row],[AVG_IC50_SOLIDTUMORS_y]]</f>
        <v>0.25863537309320445</v>
      </c>
      <c r="AE152" s="8">
        <v>-4.1427699999999996</v>
      </c>
      <c r="AF152" s="20">
        <v>6.9999999999999994E-5</v>
      </c>
      <c r="AG152" s="1">
        <v>0.53544999999999998</v>
      </c>
      <c r="AH152" s="1">
        <v>0.49451000000000001</v>
      </c>
      <c r="AI152" s="1">
        <v>0.37678</v>
      </c>
      <c r="AJ152" s="1">
        <v>0.48248999999999997</v>
      </c>
      <c r="AK152" s="1">
        <v>0.34551999999999999</v>
      </c>
      <c r="AL152" s="1">
        <v>0.13245000000000001</v>
      </c>
      <c r="AM152" s="1">
        <v>0.76980999999999999</v>
      </c>
      <c r="AN152" s="1">
        <v>1.7351399999999999</v>
      </c>
      <c r="AO152"/>
      <c r="AP152"/>
      <c r="AQ152"/>
      <c r="AR152"/>
      <c r="AS152"/>
      <c r="AT152"/>
    </row>
    <row r="153" spans="1:46">
      <c r="A153" s="17" t="s">
        <v>22</v>
      </c>
      <c r="B153" s="6" t="s">
        <v>22</v>
      </c>
      <c r="C153" s="17" t="s">
        <v>1520</v>
      </c>
      <c r="D153" s="8">
        <v>-0.31636999999999998</v>
      </c>
      <c r="E153" s="8">
        <v>4.1640000000000003E-2</v>
      </c>
      <c r="F153" s="8">
        <v>0.35800999999999999</v>
      </c>
      <c r="G153" s="13">
        <f xml:space="preserve"> stats_ic_gdsc1_TCELLS_RIGHTJOIN_304[[#This Row],[AVG_IC50_LEUK]]/stats_ic_gdsc1_TCELLS_RIGHTJOIN_304[[#This Row],[AVG_IC50_SOLIDTUMORS_x]]</f>
        <v>0.1163096002904947</v>
      </c>
      <c r="H153" s="8">
        <v>-7.3696999999999999</v>
      </c>
      <c r="I153" s="20">
        <v>0</v>
      </c>
      <c r="K153" s="26">
        <v>2.47E-3</v>
      </c>
      <c r="L153" s="26">
        <v>6.2599999999999999E-3</v>
      </c>
      <c r="M153" s="26">
        <v>0.45268000000000003</v>
      </c>
      <c r="N153" s="26">
        <v>5.4099999999999999E-3</v>
      </c>
      <c r="O153" s="26">
        <v>3.2200000000000002E-3</v>
      </c>
      <c r="P153" s="26">
        <v>1.42E-3</v>
      </c>
      <c r="R153" s="26">
        <v>4.9500000000000004E-3</v>
      </c>
      <c r="S153" s="26">
        <v>4.0779999999999997E-2</v>
      </c>
      <c r="T153" s="26">
        <v>3.9629999999999999E-2</v>
      </c>
      <c r="U153" s="26">
        <v>1.24E-3</v>
      </c>
      <c r="V153" s="26">
        <v>5.3200000000000001E-3</v>
      </c>
      <c r="W153" s="26">
        <v>2.2300000000000002E-3</v>
      </c>
      <c r="X153" s="26">
        <v>3.8400000000000001E-3</v>
      </c>
      <c r="Y153" s="26">
        <v>1.3480000000000001E-2</v>
      </c>
      <c r="AA153" s="8">
        <v>-0.14186000000000001</v>
      </c>
      <c r="AB153" s="8">
        <v>0.21615000000000001</v>
      </c>
      <c r="AC153" s="8">
        <v>0.35800999999999999</v>
      </c>
      <c r="AD153" s="13">
        <f xml:space="preserve"> stats_ic_gdsc1_TCELLS_RIGHTJOIN_304[[#This Row],[AVG_IC50_LYMPH]]/stats_ic_gdsc1_TCELLS_RIGHTJOIN_304[[#This Row],[AVG_IC50_SOLIDTUMORS_y]]</f>
        <v>0.60375408508142236</v>
      </c>
      <c r="AE153" s="8">
        <v>-0.69313000000000002</v>
      </c>
      <c r="AF153" s="20">
        <v>0.51317000000000002</v>
      </c>
      <c r="AG153" s="1"/>
      <c r="AH153" s="1">
        <v>6.7489999999999994E-2</v>
      </c>
      <c r="AI153" s="1">
        <v>6.6699999999999997E-3</v>
      </c>
      <c r="AJ153" s="1">
        <v>2.0699999999999998E-3</v>
      </c>
      <c r="AK153" s="1">
        <v>3.3400000000000001E-3</v>
      </c>
      <c r="AL153" s="1">
        <v>2.0500000000000002E-3</v>
      </c>
      <c r="AM153" s="1">
        <v>1.43068</v>
      </c>
      <c r="AN153" s="1">
        <v>7.2000000000000005E-4</v>
      </c>
      <c r="AO153"/>
      <c r="AP153"/>
      <c r="AQ153"/>
      <c r="AR153"/>
      <c r="AS153"/>
      <c r="AT153"/>
    </row>
    <row r="154" spans="1:46">
      <c r="A154" s="17" t="s">
        <v>829</v>
      </c>
      <c r="B154" s="6" t="s">
        <v>228</v>
      </c>
      <c r="C154" s="17" t="s">
        <v>830</v>
      </c>
      <c r="D154" s="8">
        <v>-12.42112</v>
      </c>
      <c r="E154" s="8">
        <v>4.9120299999999997</v>
      </c>
      <c r="F154" s="8">
        <v>17.33315</v>
      </c>
      <c r="G154" s="13">
        <f xml:space="preserve"> stats_ic_gdsc1_TCELLS_RIGHTJOIN_304[[#This Row],[AVG_IC50_LEUK]]/stats_ic_gdsc1_TCELLS_RIGHTJOIN_304[[#This Row],[AVG_IC50_SOLIDTUMORS_x]]</f>
        <v>0.2833893435411336</v>
      </c>
      <c r="H154" s="8">
        <v>-2.6564100000000002</v>
      </c>
      <c r="I154" s="20">
        <v>1.273E-2</v>
      </c>
      <c r="J154" s="26">
        <v>0.37039</v>
      </c>
      <c r="K154" s="26">
        <v>0.62912999999999997</v>
      </c>
      <c r="L154" s="26">
        <v>1.1583300000000001</v>
      </c>
      <c r="M154" s="26">
        <v>2.5428500000000001</v>
      </c>
      <c r="O154" s="26">
        <v>0.58001999999999998</v>
      </c>
      <c r="R154" s="26">
        <v>0.76637999999999995</v>
      </c>
      <c r="S154" s="26">
        <v>54.513919999999999</v>
      </c>
      <c r="T154" s="26">
        <v>2.3884699999999999</v>
      </c>
      <c r="V154" s="26">
        <v>1.57003</v>
      </c>
      <c r="W154" s="26">
        <v>0.64609000000000005</v>
      </c>
      <c r="X154" s="26">
        <v>0.67017000000000004</v>
      </c>
      <c r="Y154" s="26">
        <v>1.36991</v>
      </c>
      <c r="Z154" s="27">
        <v>0.47571000000000002</v>
      </c>
      <c r="AA154" s="8">
        <v>-12.495380000000001</v>
      </c>
      <c r="AB154" s="8">
        <v>4.8377699999999999</v>
      </c>
      <c r="AC154" s="8">
        <v>17.33315</v>
      </c>
      <c r="AD154" s="13">
        <f xml:space="preserve"> stats_ic_gdsc1_TCELLS_RIGHTJOIN_304[[#This Row],[AVG_IC50_LYMPH]]/stats_ic_gdsc1_TCELLS_RIGHTJOIN_304[[#This Row],[AVG_IC50_SOLIDTUMORS_y]]</f>
        <v>0.27910506745744423</v>
      </c>
      <c r="AE154" s="8">
        <v>-2.9677899999999999</v>
      </c>
      <c r="AF154" s="20">
        <v>8.6E-3</v>
      </c>
      <c r="AG154" s="1">
        <v>1.0870899999999999</v>
      </c>
      <c r="AH154" s="1">
        <v>3.4724699999999999</v>
      </c>
      <c r="AI154" s="1">
        <v>3.2241200000000001</v>
      </c>
      <c r="AJ154" s="1">
        <v>0.95740000000000003</v>
      </c>
      <c r="AK154" s="1">
        <v>0.98370999999999997</v>
      </c>
      <c r="AL154" s="1">
        <v>0.66381000000000001</v>
      </c>
      <c r="AM154" s="1">
        <v>24.038309999999999</v>
      </c>
      <c r="AN154" s="1">
        <v>0.52456000000000003</v>
      </c>
      <c r="AO154"/>
      <c r="AP154"/>
      <c r="AQ154"/>
      <c r="AR154"/>
      <c r="AS154"/>
      <c r="AT154"/>
    </row>
    <row r="155" spans="1:46">
      <c r="A155" s="17" t="s">
        <v>269</v>
      </c>
      <c r="B155" s="6" t="s">
        <v>103</v>
      </c>
      <c r="C155" s="17" t="s">
        <v>270</v>
      </c>
      <c r="D155" s="8">
        <v>-73.450800000000001</v>
      </c>
      <c r="E155" s="8">
        <v>20.250689999999999</v>
      </c>
      <c r="F155" s="8">
        <v>93.701490000000007</v>
      </c>
      <c r="G155" s="13">
        <f xml:space="preserve"> stats_ic_gdsc1_TCELLS_RIGHTJOIN_304[[#This Row],[AVG_IC50_LEUK]]/stats_ic_gdsc1_TCELLS_RIGHTJOIN_304[[#This Row],[AVG_IC50_SOLIDTUMORS_x]]</f>
        <v>0.21611918871300764</v>
      </c>
      <c r="H155" s="8">
        <v>-16.99437</v>
      </c>
      <c r="I155" s="20">
        <v>0</v>
      </c>
      <c r="J155" s="26">
        <v>10.73883</v>
      </c>
      <c r="K155" s="26">
        <v>32.803260000000002</v>
      </c>
      <c r="L155" s="26">
        <v>4.4470299999999998</v>
      </c>
      <c r="M155" s="26">
        <v>30.922440000000002</v>
      </c>
      <c r="N155" s="26">
        <v>18.298739999999999</v>
      </c>
      <c r="O155" s="26">
        <v>8.6274300000000004</v>
      </c>
      <c r="P155" s="26">
        <v>13.4458</v>
      </c>
      <c r="R155" s="26">
        <v>26.359449999999999</v>
      </c>
      <c r="S155" s="26">
        <v>25.258150000000001</v>
      </c>
      <c r="T155" s="26">
        <v>19.56456</v>
      </c>
      <c r="V155" s="26">
        <v>23.134060000000002</v>
      </c>
      <c r="W155" s="26">
        <v>28.262339999999998</v>
      </c>
      <c r="X155" s="26">
        <v>54.634360000000001</v>
      </c>
      <c r="Y155" s="26">
        <v>11.82948</v>
      </c>
      <c r="Z155" s="27">
        <v>4.8544400000000003</v>
      </c>
      <c r="AA155" s="8">
        <v>-75.432169999999999</v>
      </c>
      <c r="AB155" s="8">
        <v>18.26932</v>
      </c>
      <c r="AC155" s="8">
        <v>93.701490000000007</v>
      </c>
      <c r="AD155" s="13">
        <f xml:space="preserve"> stats_ic_gdsc1_TCELLS_RIGHTJOIN_304[[#This Row],[AVG_IC50_LYMPH]]/stats_ic_gdsc1_TCELLS_RIGHTJOIN_304[[#This Row],[AVG_IC50_SOLIDTUMORS_y]]</f>
        <v>0.19497363382375241</v>
      </c>
      <c r="AE155" s="8">
        <v>-12.917199999999999</v>
      </c>
      <c r="AF155" s="20">
        <v>0</v>
      </c>
      <c r="AG155" s="1">
        <v>10.830579999999999</v>
      </c>
      <c r="AH155" s="1">
        <v>31.732009999999999</v>
      </c>
      <c r="AI155" s="1">
        <v>12.22391</v>
      </c>
      <c r="AJ155" s="1">
        <v>9.9755000000000003</v>
      </c>
      <c r="AK155" s="1">
        <v>7.5589300000000001</v>
      </c>
      <c r="AL155" s="1">
        <v>8.0738099999999999</v>
      </c>
      <c r="AM155" s="1">
        <v>16.032630000000001</v>
      </c>
      <c r="AN155" s="1">
        <v>42.288449999999997</v>
      </c>
      <c r="AO155"/>
      <c r="AP155"/>
      <c r="AQ155"/>
      <c r="AR155"/>
      <c r="AS155"/>
      <c r="AT155"/>
    </row>
    <row r="156" spans="1:46">
      <c r="A156" s="17" t="s">
        <v>323</v>
      </c>
      <c r="B156" s="6" t="s">
        <v>103</v>
      </c>
      <c r="C156" s="17" t="s">
        <v>324</v>
      </c>
      <c r="D156" s="8">
        <v>-62.322240000000001</v>
      </c>
      <c r="E156" s="8">
        <v>31.43168</v>
      </c>
      <c r="F156" s="8">
        <v>93.753919999999994</v>
      </c>
      <c r="G156" s="13">
        <f xml:space="preserve"> stats_ic_gdsc1_TCELLS_RIGHTJOIN_304[[#This Row],[AVG_IC50_LEUK]]/stats_ic_gdsc1_TCELLS_RIGHTJOIN_304[[#This Row],[AVG_IC50_SOLIDTUMORS_x]]</f>
        <v>0.33525723511080924</v>
      </c>
      <c r="H156" s="8">
        <v>-8.7980099999999997</v>
      </c>
      <c r="I156" s="20">
        <v>0</v>
      </c>
      <c r="J156" s="26">
        <v>21.000309999999999</v>
      </c>
      <c r="K156" s="26">
        <v>50.884129999999999</v>
      </c>
      <c r="L156" s="26">
        <v>24.43516</v>
      </c>
      <c r="M156" s="26">
        <v>16.024370000000001</v>
      </c>
      <c r="N156" s="26">
        <v>24.15315</v>
      </c>
      <c r="O156" s="26">
        <v>13.34648</v>
      </c>
      <c r="P156" s="26">
        <v>5.2841100000000001</v>
      </c>
      <c r="R156" s="26">
        <v>66.525210000000001</v>
      </c>
      <c r="S156" s="26">
        <v>26.952069999999999</v>
      </c>
      <c r="T156" s="26">
        <v>10.946199999999999</v>
      </c>
      <c r="V156" s="26">
        <v>22.68938</v>
      </c>
      <c r="W156" s="26">
        <v>38.613039999999998</v>
      </c>
      <c r="X156" s="26">
        <v>87.710710000000006</v>
      </c>
      <c r="Y156" s="26">
        <v>38.032499999999999</v>
      </c>
      <c r="Z156" s="27">
        <v>32.793059999999997</v>
      </c>
      <c r="AA156" s="8">
        <v>-50.238019999999999</v>
      </c>
      <c r="AB156" s="8">
        <v>43.515900000000002</v>
      </c>
      <c r="AC156" s="8">
        <v>93.753919999999994</v>
      </c>
      <c r="AD156" s="13">
        <f xml:space="preserve"> stats_ic_gdsc1_TCELLS_RIGHTJOIN_304[[#This Row],[AVG_IC50_LYMPH]]/stats_ic_gdsc1_TCELLS_RIGHTJOIN_304[[#This Row],[AVG_IC50_SOLIDTUMORS_y]]</f>
        <v>0.4641501923332913</v>
      </c>
      <c r="AE156" s="8">
        <v>-2.4914700000000001</v>
      </c>
      <c r="AF156" s="20">
        <v>4.3069999999999997E-2</v>
      </c>
      <c r="AG156" s="1">
        <v>23.517009999999999</v>
      </c>
      <c r="AH156" s="1">
        <v>69.074730000000002</v>
      </c>
      <c r="AI156" s="1">
        <v>149.87341000000001</v>
      </c>
      <c r="AJ156" s="1">
        <v>9.0838099999999997</v>
      </c>
      <c r="AK156" s="1">
        <v>1.7565599999999999</v>
      </c>
      <c r="AL156" s="1">
        <v>13.131539999999999</v>
      </c>
      <c r="AM156" s="1">
        <v>35.310659999999999</v>
      </c>
      <c r="AN156" s="1">
        <v>26.380579999999998</v>
      </c>
      <c r="AO156"/>
      <c r="AP156"/>
      <c r="AQ156"/>
      <c r="AR156"/>
      <c r="AS156"/>
      <c r="AT156"/>
    </row>
    <row r="157" spans="1:46">
      <c r="A157" s="17" t="s">
        <v>262</v>
      </c>
      <c r="B157" s="6" t="s">
        <v>103</v>
      </c>
      <c r="C157" s="17" t="s">
        <v>263</v>
      </c>
      <c r="D157" s="8">
        <v>-77.52149</v>
      </c>
      <c r="E157" s="8">
        <v>12.08925</v>
      </c>
      <c r="F157" s="8">
        <v>89.610749999999996</v>
      </c>
      <c r="G157" s="13">
        <f xml:space="preserve"> stats_ic_gdsc1_TCELLS_RIGHTJOIN_304[[#This Row],[AVG_IC50_LEUK]]/stats_ic_gdsc1_TCELLS_RIGHTJOIN_304[[#This Row],[AVG_IC50_SOLIDTUMORS_x]]</f>
        <v>0.13490847917242071</v>
      </c>
      <c r="H157" s="8">
        <v>-15.236800000000001</v>
      </c>
      <c r="I157" s="20">
        <v>0</v>
      </c>
      <c r="J157" s="26">
        <v>14.97808</v>
      </c>
      <c r="K157" s="26">
        <v>15.92638</v>
      </c>
      <c r="L157" s="26">
        <v>5.0689999999999999E-2</v>
      </c>
      <c r="M157" s="26">
        <v>35.703220000000002</v>
      </c>
      <c r="N157" s="26">
        <v>13.6092</v>
      </c>
      <c r="O157" s="26">
        <v>8.7726400000000009</v>
      </c>
      <c r="P157" s="26">
        <v>3.6538200000000001</v>
      </c>
      <c r="R157" s="26">
        <v>16.688870000000001</v>
      </c>
      <c r="S157" s="26">
        <v>16.202359999999999</v>
      </c>
      <c r="T157" s="26">
        <v>2.1637499999999998</v>
      </c>
      <c r="V157" s="26">
        <v>14.090529999999999</v>
      </c>
      <c r="W157" s="26">
        <v>14.86875</v>
      </c>
      <c r="X157" s="26">
        <v>17.306909999999998</v>
      </c>
      <c r="Y157" s="26">
        <v>7.6972100000000001</v>
      </c>
      <c r="Z157" s="27">
        <v>2.8405999999999998</v>
      </c>
      <c r="AA157" s="8">
        <v>-76.550309999999996</v>
      </c>
      <c r="AB157" s="8">
        <v>13.06043</v>
      </c>
      <c r="AC157" s="8">
        <v>89.610749999999996</v>
      </c>
      <c r="AD157" s="13">
        <f xml:space="preserve"> stats_ic_gdsc1_TCELLS_RIGHTJOIN_304[[#This Row],[AVG_IC50_LYMPH]]/stats_ic_gdsc1_TCELLS_RIGHTJOIN_304[[#This Row],[AVG_IC50_SOLIDTUMORS_y]]</f>
        <v>0.14574624138286982</v>
      </c>
      <c r="AE157" s="8">
        <v>-13.365130000000001</v>
      </c>
      <c r="AF157" s="20">
        <v>0</v>
      </c>
      <c r="AG157" s="1">
        <v>8.8750099999999996</v>
      </c>
      <c r="AH157" s="1">
        <v>14.993550000000001</v>
      </c>
      <c r="AI157" s="1">
        <v>18.014990000000001</v>
      </c>
      <c r="AJ157" s="1">
        <v>13.36889</v>
      </c>
      <c r="AK157" s="1">
        <v>1.5565199999999999</v>
      </c>
      <c r="AL157" s="1">
        <v>1.5311999999999999</v>
      </c>
      <c r="AM157" s="1">
        <v>15.31183</v>
      </c>
      <c r="AN157" s="1">
        <v>26.646049999999999</v>
      </c>
      <c r="AO157"/>
      <c r="AP157"/>
      <c r="AQ157"/>
      <c r="AR157"/>
      <c r="AS157"/>
      <c r="AT157"/>
    </row>
    <row r="158" spans="1:46">
      <c r="A158" s="17" t="s">
        <v>22</v>
      </c>
      <c r="B158" s="6" t="s">
        <v>22</v>
      </c>
      <c r="C158" s="17" t="s">
        <v>1483</v>
      </c>
      <c r="D158" s="8">
        <v>-0.55840999999999996</v>
      </c>
      <c r="E158" s="8">
        <v>3.8600000000000002E-2</v>
      </c>
      <c r="F158" s="8">
        <v>0.59701000000000004</v>
      </c>
      <c r="G158" s="13">
        <f xml:space="preserve"> stats_ic_gdsc1_TCELLS_RIGHTJOIN_304[[#This Row],[AVG_IC50_LEUK]]/stats_ic_gdsc1_TCELLS_RIGHTJOIN_304[[#This Row],[AVG_IC50_SOLIDTUMORS_x]]</f>
        <v>6.4655533408150612E-2</v>
      </c>
      <c r="H158" s="8">
        <v>-12.89883</v>
      </c>
      <c r="I158" s="20">
        <v>0</v>
      </c>
      <c r="J158" s="26">
        <v>5.5900000000000004E-3</v>
      </c>
      <c r="K158" s="26">
        <v>8.94E-3</v>
      </c>
      <c r="L158" s="26">
        <v>1.618E-2</v>
      </c>
      <c r="M158" s="26">
        <v>0.40179999999999999</v>
      </c>
      <c r="N158" s="26">
        <v>1.478E-2</v>
      </c>
      <c r="O158" s="26">
        <v>4.6100000000000004E-3</v>
      </c>
      <c r="P158" s="26">
        <v>1.0919999999999999E-2</v>
      </c>
      <c r="R158" s="26">
        <v>8.0599999999999995E-3</v>
      </c>
      <c r="S158" s="26">
        <v>2.3599999999999999E-2</v>
      </c>
      <c r="T158" s="26">
        <v>2.1899999999999999E-2</v>
      </c>
      <c r="V158" s="26">
        <v>2.8139999999999998E-2</v>
      </c>
      <c r="W158" s="26">
        <v>2.051E-2</v>
      </c>
      <c r="X158" s="26">
        <v>6.7799999999999996E-3</v>
      </c>
      <c r="Y158" s="26">
        <v>2.8250000000000001E-2</v>
      </c>
      <c r="Z158" s="27">
        <v>6.8500000000000002E-3</v>
      </c>
      <c r="AA158" s="8">
        <v>-0.49940000000000001</v>
      </c>
      <c r="AB158" s="8">
        <v>9.7610000000000002E-2</v>
      </c>
      <c r="AC158" s="8">
        <v>0.59701000000000004</v>
      </c>
      <c r="AD158" s="13">
        <f xml:space="preserve"> stats_ic_gdsc1_TCELLS_RIGHTJOIN_304[[#This Row],[AVG_IC50_LYMPH]]/stats_ic_gdsc1_TCELLS_RIGHTJOIN_304[[#This Row],[AVG_IC50_SOLIDTUMORS_y]]</f>
        <v>0.16349809885931557</v>
      </c>
      <c r="AE158" s="8">
        <v>-6.4555400000000001</v>
      </c>
      <c r="AF158" s="20">
        <v>8.0000000000000007E-5</v>
      </c>
      <c r="AG158" s="1">
        <v>1.0659999999999999E-2</v>
      </c>
      <c r="AH158" s="1">
        <v>8.0689999999999998E-2</v>
      </c>
      <c r="AI158" s="1">
        <v>2.0650000000000002E-2</v>
      </c>
      <c r="AJ158" s="1">
        <v>1.201E-2</v>
      </c>
      <c r="AK158" s="1">
        <v>3.3730000000000003E-2</v>
      </c>
      <c r="AL158" s="1">
        <v>7.1199999999999996E-3</v>
      </c>
      <c r="AM158" s="1">
        <v>0.50526000000000004</v>
      </c>
      <c r="AN158" s="1">
        <v>2.3810000000000001E-2</v>
      </c>
      <c r="AO158"/>
      <c r="AP158"/>
      <c r="AQ158"/>
      <c r="AR158"/>
      <c r="AS158"/>
      <c r="AT158"/>
    </row>
    <row r="159" spans="1:46">
      <c r="A159" s="17" t="s">
        <v>1007</v>
      </c>
      <c r="B159" s="6" t="s">
        <v>50</v>
      </c>
      <c r="C159" s="17" t="s">
        <v>1008</v>
      </c>
      <c r="D159" s="8">
        <v>-8.14968</v>
      </c>
      <c r="E159" s="8">
        <v>5.8842400000000001</v>
      </c>
      <c r="F159" s="8">
        <v>14.03392</v>
      </c>
      <c r="G159" s="13">
        <f xml:space="preserve"> stats_ic_gdsc1_TCELLS_RIGHTJOIN_304[[#This Row],[AVG_IC50_LEUK]]/stats_ic_gdsc1_TCELLS_RIGHTJOIN_304[[#This Row],[AVG_IC50_SOLIDTUMORS_x]]</f>
        <v>0.41928698467712516</v>
      </c>
      <c r="H159" s="8">
        <v>-16.573599999999999</v>
      </c>
      <c r="I159" s="20">
        <v>0</v>
      </c>
      <c r="J159" s="26">
        <v>3.0344199999999999</v>
      </c>
      <c r="K159" s="26">
        <v>5.5564299999999998</v>
      </c>
      <c r="L159" s="26">
        <v>5.6996500000000001</v>
      </c>
      <c r="N159" s="26">
        <v>6.91981</v>
      </c>
      <c r="O159" s="26">
        <v>5.9995700000000003</v>
      </c>
      <c r="P159" s="26">
        <v>6.0270099999999998</v>
      </c>
      <c r="Q159" s="26">
        <v>3.6640799999999998</v>
      </c>
      <c r="R159" s="26">
        <v>8.8710799999999992</v>
      </c>
      <c r="S159" s="26">
        <v>6.1295599999999997</v>
      </c>
      <c r="T159" s="26">
        <v>6.3753099999999998</v>
      </c>
      <c r="U159" s="26">
        <v>4.4292699999999998</v>
      </c>
      <c r="V159" s="26">
        <v>4.1993400000000003</v>
      </c>
      <c r="W159" s="26">
        <v>7.0894899999999996</v>
      </c>
      <c r="X159" s="26">
        <v>9.1804299999999994</v>
      </c>
      <c r="Y159" s="26">
        <v>5.1085700000000003</v>
      </c>
      <c r="Z159" s="27">
        <v>6.7029899999999998</v>
      </c>
      <c r="AA159" s="8">
        <v>-6.1538599999999999</v>
      </c>
      <c r="AB159" s="8">
        <v>7.8800600000000003</v>
      </c>
      <c r="AC159" s="8">
        <v>14.03392</v>
      </c>
      <c r="AD159" s="13">
        <f xml:space="preserve"> stats_ic_gdsc1_TCELLS_RIGHTJOIN_304[[#This Row],[AVG_IC50_LYMPH]]/stats_ic_gdsc1_TCELLS_RIGHTJOIN_304[[#This Row],[AVG_IC50_SOLIDTUMORS_y]]</f>
        <v>0.56150099188252467</v>
      </c>
      <c r="AE159" s="8">
        <v>-4.3974099999999998</v>
      </c>
      <c r="AF159" s="20">
        <v>5.7200000000000003E-3</v>
      </c>
      <c r="AG159" s="1">
        <v>5.0449900000000003</v>
      </c>
      <c r="AH159" s="1">
        <v>3.8831899999999999</v>
      </c>
      <c r="AI159" s="1">
        <v>14.04067</v>
      </c>
      <c r="AJ159" s="1">
        <v>7.07674</v>
      </c>
      <c r="AK159" s="1">
        <v>6.9563300000000003</v>
      </c>
      <c r="AL159" s="1">
        <v>7.0728099999999996</v>
      </c>
      <c r="AN159" s="1">
        <v>8.2505900000000008</v>
      </c>
      <c r="AO159"/>
      <c r="AP159"/>
      <c r="AQ159"/>
      <c r="AR159"/>
      <c r="AS159"/>
      <c r="AT159"/>
    </row>
    <row r="160" spans="1:46">
      <c r="A160" s="17" t="s">
        <v>610</v>
      </c>
      <c r="B160" s="6" t="s">
        <v>67</v>
      </c>
      <c r="C160" s="17" t="s">
        <v>611</v>
      </c>
      <c r="D160" s="8">
        <v>-19.236419999999999</v>
      </c>
      <c r="E160" s="8">
        <v>1.9604900000000001</v>
      </c>
      <c r="F160" s="8">
        <v>21.196909999999999</v>
      </c>
      <c r="G160" s="13">
        <f xml:space="preserve"> stats_ic_gdsc1_TCELLS_RIGHTJOIN_304[[#This Row],[AVG_IC50_LEUK]]/stats_ic_gdsc1_TCELLS_RIGHTJOIN_304[[#This Row],[AVG_IC50_SOLIDTUMORS_x]]</f>
        <v>9.2489424166069492E-2</v>
      </c>
      <c r="H160" s="8">
        <v>-9.8538999999999994</v>
      </c>
      <c r="I160" s="20">
        <v>0</v>
      </c>
      <c r="J160" s="26">
        <v>0.30004999999999998</v>
      </c>
      <c r="K160" s="26">
        <v>0.60980000000000001</v>
      </c>
      <c r="L160" s="26">
        <v>0.85355999999999999</v>
      </c>
      <c r="M160" s="26">
        <v>10.36379</v>
      </c>
      <c r="N160" s="26">
        <v>2.52583</v>
      </c>
      <c r="O160" s="26">
        <v>0.36574000000000001</v>
      </c>
      <c r="P160" s="26">
        <v>0.57471000000000005</v>
      </c>
      <c r="R160" s="26">
        <v>0.88295999999999997</v>
      </c>
      <c r="S160" s="26">
        <v>4.4958900000000002</v>
      </c>
      <c r="T160" s="26">
        <v>1.12954</v>
      </c>
      <c r="V160" s="26">
        <v>1.42458</v>
      </c>
      <c r="W160" s="26">
        <v>0.37286999999999998</v>
      </c>
      <c r="X160" s="26">
        <v>3.4961899999999999</v>
      </c>
      <c r="Y160" s="26">
        <v>2.0544600000000002</v>
      </c>
      <c r="Z160" s="27">
        <v>0.30773</v>
      </c>
      <c r="AA160" s="8">
        <v>-19.882290000000001</v>
      </c>
      <c r="AB160" s="8">
        <v>1.3146199999999999</v>
      </c>
      <c r="AC160" s="8">
        <v>21.196909999999999</v>
      </c>
      <c r="AD160" s="13">
        <f xml:space="preserve"> stats_ic_gdsc1_TCELLS_RIGHTJOIN_304[[#This Row],[AVG_IC50_LYMPH]]/stats_ic_gdsc1_TCELLS_RIGHTJOIN_304[[#This Row],[AVG_IC50_SOLIDTUMORS_y]]</f>
        <v>6.201941698105997E-2</v>
      </c>
      <c r="AE160" s="8">
        <v>-10.342040000000001</v>
      </c>
      <c r="AF160" s="20">
        <v>0</v>
      </c>
      <c r="AG160" s="1">
        <v>1.6101099999999999</v>
      </c>
      <c r="AH160" s="1">
        <v>0.94689000000000001</v>
      </c>
      <c r="AI160" s="1">
        <v>0.37402999999999997</v>
      </c>
      <c r="AJ160" s="1">
        <v>0.39438000000000001</v>
      </c>
      <c r="AK160" s="1">
        <v>0.52256999999999998</v>
      </c>
      <c r="AL160" s="1">
        <v>0.21187</v>
      </c>
      <c r="AM160" s="1">
        <v>3.4816699999999998</v>
      </c>
      <c r="AN160" s="1">
        <v>3.2709299999999999</v>
      </c>
      <c r="AO160"/>
      <c r="AP160"/>
      <c r="AQ160"/>
      <c r="AR160"/>
      <c r="AS160"/>
      <c r="AT160"/>
    </row>
    <row r="161" spans="1:46">
      <c r="A161" s="17" t="s">
        <v>22</v>
      </c>
      <c r="B161" s="6" t="s">
        <v>22</v>
      </c>
      <c r="C161" s="17" t="s">
        <v>681</v>
      </c>
      <c r="D161" s="8">
        <v>-17.223990000000001</v>
      </c>
      <c r="E161" s="8">
        <v>8.6898199999999992</v>
      </c>
      <c r="F161" s="8">
        <v>25.913810000000002</v>
      </c>
      <c r="G161" s="13">
        <f xml:space="preserve"> stats_ic_gdsc1_TCELLS_RIGHTJOIN_304[[#This Row],[AVG_IC50_LEUK]]/stats_ic_gdsc1_TCELLS_RIGHTJOIN_304[[#This Row],[AVG_IC50_SOLIDTUMORS_x]]</f>
        <v>0.33533548328092239</v>
      </c>
      <c r="H161" s="8">
        <v>-5.5345599999999999</v>
      </c>
      <c r="I161" s="20">
        <v>0</v>
      </c>
      <c r="J161" s="26">
        <v>6.8074700000000004</v>
      </c>
      <c r="K161" s="26">
        <v>8.6199399999999997</v>
      </c>
      <c r="L161" s="26">
        <v>0.15393999999999999</v>
      </c>
      <c r="M161" s="26">
        <v>3.5555599999999998</v>
      </c>
      <c r="O161" s="26">
        <v>5.7019599999999997</v>
      </c>
      <c r="P161" s="26">
        <v>4.3754799999999996</v>
      </c>
      <c r="R161" s="26">
        <v>4.42361</v>
      </c>
      <c r="S161" s="26">
        <v>33.027940000000001</v>
      </c>
      <c r="T161" s="26">
        <v>15.81964</v>
      </c>
      <c r="V161" s="26">
        <v>5.0255900000000002</v>
      </c>
      <c r="W161" s="26">
        <v>10.89635</v>
      </c>
      <c r="X161" s="26">
        <v>25.17962</v>
      </c>
      <c r="Y161" s="26">
        <v>4.1679300000000001</v>
      </c>
      <c r="Z161" s="27">
        <v>6.0800000000000003E-3</v>
      </c>
      <c r="AA161" s="8">
        <v>-15.877840000000001</v>
      </c>
      <c r="AB161" s="8">
        <v>10.035970000000001</v>
      </c>
      <c r="AC161" s="8">
        <v>25.913810000000002</v>
      </c>
      <c r="AD161" s="13">
        <f xml:space="preserve"> stats_ic_gdsc1_TCELLS_RIGHTJOIN_304[[#This Row],[AVG_IC50_LYMPH]]/stats_ic_gdsc1_TCELLS_RIGHTJOIN_304[[#This Row],[AVG_IC50_SOLIDTUMORS_y]]</f>
        <v>0.3872826882654461</v>
      </c>
      <c r="AE161" s="8">
        <v>-4.8110099999999996</v>
      </c>
      <c r="AF161" s="20">
        <v>2.5000000000000001E-4</v>
      </c>
      <c r="AG161" s="1">
        <v>2.5862500000000002</v>
      </c>
      <c r="AH161" s="1">
        <v>4.4654299999999996</v>
      </c>
      <c r="AI161" s="1">
        <v>6.3516300000000001</v>
      </c>
      <c r="AJ161" s="1">
        <v>21.37453</v>
      </c>
      <c r="AK161" s="1">
        <v>7.25589</v>
      </c>
      <c r="AL161" s="1">
        <v>3.7032799999999999</v>
      </c>
      <c r="AM161" s="1">
        <v>18.449090000000002</v>
      </c>
      <c r="AN161" s="1">
        <v>8.6519499999999994</v>
      </c>
      <c r="AO161"/>
      <c r="AP161"/>
      <c r="AQ161"/>
      <c r="AR161"/>
      <c r="AS161"/>
      <c r="AT161"/>
    </row>
    <row r="162" spans="1:46">
      <c r="A162" s="17" t="s">
        <v>210</v>
      </c>
      <c r="B162" s="6" t="s">
        <v>129</v>
      </c>
      <c r="C162" s="17" t="s">
        <v>211</v>
      </c>
      <c r="D162" s="8">
        <v>-112.37204</v>
      </c>
      <c r="E162" s="8">
        <v>89.016189999999995</v>
      </c>
      <c r="F162" s="8">
        <v>201.38822999999999</v>
      </c>
      <c r="G162" s="13">
        <f xml:space="preserve"> stats_ic_gdsc1_TCELLS_RIGHTJOIN_304[[#This Row],[AVG_IC50_LEUK]]/stats_ic_gdsc1_TCELLS_RIGHTJOIN_304[[#This Row],[AVG_IC50_SOLIDTUMORS_x]]</f>
        <v>0.44201287235108028</v>
      </c>
      <c r="H162" s="8">
        <v>-7.2493299999999996</v>
      </c>
      <c r="I162" s="20">
        <v>0</v>
      </c>
      <c r="J162" s="26">
        <v>80.698660000000004</v>
      </c>
      <c r="K162" s="26">
        <v>112.20180000000001</v>
      </c>
      <c r="L162" s="26">
        <v>41.550310000000003</v>
      </c>
      <c r="M162" s="26">
        <v>213.50922</v>
      </c>
      <c r="N162" s="26">
        <v>94.817310000000006</v>
      </c>
      <c r="O162" s="26">
        <v>41.287050000000001</v>
      </c>
      <c r="P162" s="26">
        <v>130.63131999999999</v>
      </c>
      <c r="R162" s="26">
        <v>30.721630000000001</v>
      </c>
      <c r="S162" s="26">
        <v>118.70151</v>
      </c>
      <c r="T162" s="26">
        <v>107.23878999999999</v>
      </c>
      <c r="U162" s="26">
        <v>84.637460000000004</v>
      </c>
      <c r="V162" s="26">
        <v>42.576520000000002</v>
      </c>
      <c r="W162" s="26">
        <v>55.775910000000003</v>
      </c>
      <c r="X162" s="26">
        <v>51.955260000000003</v>
      </c>
      <c r="Y162" s="26">
        <v>219.13040000000001</v>
      </c>
      <c r="Z162" s="27">
        <v>14.978910000000001</v>
      </c>
      <c r="AA162" s="8">
        <v>-108.75278</v>
      </c>
      <c r="AB162" s="8">
        <v>92.635440000000003</v>
      </c>
      <c r="AC162" s="8">
        <v>201.38822999999999</v>
      </c>
      <c r="AD162" s="13">
        <f xml:space="preserve"> stats_ic_gdsc1_TCELLS_RIGHTJOIN_304[[#This Row],[AVG_IC50_LYMPH]]/stats_ic_gdsc1_TCELLS_RIGHTJOIN_304[[#This Row],[AVG_IC50_SOLIDTUMORS_y]]</f>
        <v>0.4599843794247559</v>
      </c>
      <c r="AE162" s="8">
        <v>-6.3083900000000002</v>
      </c>
      <c r="AF162" s="20">
        <v>2.3000000000000001E-4</v>
      </c>
      <c r="AG162" s="1">
        <v>72.863150000000005</v>
      </c>
      <c r="AH162" s="1">
        <v>71.538520000000005</v>
      </c>
      <c r="AI162" s="1">
        <v>88.887720000000002</v>
      </c>
      <c r="AJ162" s="1">
        <v>100.32089999999999</v>
      </c>
      <c r="AK162" s="1">
        <v>45.749139999999997</v>
      </c>
      <c r="AL162" s="1">
        <v>125.6619</v>
      </c>
      <c r="AM162" s="1">
        <v>51.168030000000002</v>
      </c>
      <c r="AN162" s="1">
        <v>165.12190000000001</v>
      </c>
      <c r="AO162"/>
      <c r="AP162"/>
      <c r="AQ162"/>
      <c r="AR162"/>
      <c r="AS162"/>
      <c r="AT162"/>
    </row>
    <row r="163" spans="1:46">
      <c r="A163" s="17" t="s">
        <v>1015</v>
      </c>
      <c r="B163" s="6" t="s">
        <v>19</v>
      </c>
      <c r="C163" s="17" t="s">
        <v>1016</v>
      </c>
      <c r="D163" s="8">
        <v>-7.1818900000000001</v>
      </c>
      <c r="E163" s="8">
        <v>2.1937899999999999</v>
      </c>
      <c r="F163" s="8">
        <v>9.3756799999999991</v>
      </c>
      <c r="G163" s="13">
        <f xml:space="preserve"> stats_ic_gdsc1_TCELLS_RIGHTJOIN_304[[#This Row],[AVG_IC50_LEUK]]/stats_ic_gdsc1_TCELLS_RIGHTJOIN_304[[#This Row],[AVG_IC50_SOLIDTUMORS_x]]</f>
        <v>0.23398729478821803</v>
      </c>
      <c r="H163" s="8">
        <v>-6.6204099999999997</v>
      </c>
      <c r="I163" s="20">
        <v>0</v>
      </c>
      <c r="L163" s="26">
        <v>0.79869000000000001</v>
      </c>
      <c r="O163" s="26">
        <v>2.7753199999999998</v>
      </c>
      <c r="T163" s="26">
        <v>2.5594600000000001</v>
      </c>
      <c r="U163" s="26">
        <v>4.75725</v>
      </c>
      <c r="X163" s="26">
        <v>1.7584200000000001</v>
      </c>
      <c r="Y163" s="26">
        <v>0.51361999999999997</v>
      </c>
      <c r="AA163" s="8">
        <v>-8.4880600000000008</v>
      </c>
      <c r="AB163" s="8">
        <v>0.88761999999999996</v>
      </c>
      <c r="AC163" s="8">
        <v>9.3756799999999991</v>
      </c>
      <c r="AD163" s="13">
        <f xml:space="preserve"> stats_ic_gdsc1_TCELLS_RIGHTJOIN_304[[#This Row],[AVG_IC50_LYMPH]]/stats_ic_gdsc1_TCELLS_RIGHTJOIN_304[[#This Row],[AVG_IC50_SOLIDTUMORS_y]]</f>
        <v>9.4672599747431654E-2</v>
      </c>
      <c r="AE163" s="8">
        <v>-7.2603400000000002</v>
      </c>
      <c r="AF163" s="20">
        <v>5.8E-4</v>
      </c>
      <c r="AG163" s="1"/>
      <c r="AH163" s="1"/>
      <c r="AI163" s="1"/>
      <c r="AJ163" s="1"/>
      <c r="AK163" s="1"/>
      <c r="AL163" s="1">
        <v>0.11947000000000001</v>
      </c>
      <c r="AN163" s="1">
        <v>1.6557599999999999</v>
      </c>
      <c r="AO163"/>
      <c r="AP163"/>
      <c r="AQ163"/>
      <c r="AR163"/>
      <c r="AS163"/>
      <c r="AT163"/>
    </row>
    <row r="164" spans="1:46">
      <c r="A164" s="17" t="s">
        <v>238</v>
      </c>
      <c r="B164" s="6" t="s">
        <v>19</v>
      </c>
      <c r="C164" s="17" t="s">
        <v>239</v>
      </c>
      <c r="D164" s="8">
        <v>-95.873419999999996</v>
      </c>
      <c r="E164" s="8">
        <v>27.908580000000001</v>
      </c>
      <c r="F164" s="8">
        <v>123.782</v>
      </c>
      <c r="G164" s="13">
        <f xml:space="preserve"> stats_ic_gdsc1_TCELLS_RIGHTJOIN_304[[#This Row],[AVG_IC50_LEUK]]/stats_ic_gdsc1_TCELLS_RIGHTJOIN_304[[#This Row],[AVG_IC50_SOLIDTUMORS_x]]</f>
        <v>0.22546557657817778</v>
      </c>
      <c r="H164" s="8">
        <v>-19.556280000000001</v>
      </c>
      <c r="I164" s="20">
        <v>0</v>
      </c>
      <c r="J164" s="26">
        <v>10.29684</v>
      </c>
      <c r="K164" s="26">
        <v>27.329429999999999</v>
      </c>
      <c r="L164" s="26">
        <v>21.34102</v>
      </c>
      <c r="M164" s="26">
        <v>52.476370000000003</v>
      </c>
      <c r="N164" s="26">
        <v>15.018890000000001</v>
      </c>
      <c r="O164" s="26">
        <v>10.690630000000001</v>
      </c>
      <c r="R164" s="26">
        <v>17.704930000000001</v>
      </c>
      <c r="S164" s="26">
        <v>28.09751</v>
      </c>
      <c r="T164" s="26">
        <v>36.980550000000001</v>
      </c>
      <c r="V164" s="26">
        <v>40.755789999999998</v>
      </c>
      <c r="W164" s="26">
        <v>22.583310000000001</v>
      </c>
      <c r="X164" s="26">
        <v>57.560290000000002</v>
      </c>
      <c r="Y164" s="26">
        <v>29.662690000000001</v>
      </c>
      <c r="Z164" s="27">
        <v>33.548960000000001</v>
      </c>
      <c r="AA164" s="8">
        <v>-104.69971</v>
      </c>
      <c r="AB164" s="8">
        <v>19.0823</v>
      </c>
      <c r="AC164" s="8">
        <v>123.782</v>
      </c>
      <c r="AD164" s="13">
        <f xml:space="preserve"> stats_ic_gdsc1_TCELLS_RIGHTJOIN_304[[#This Row],[AVG_IC50_LYMPH]]/stats_ic_gdsc1_TCELLS_RIGHTJOIN_304[[#This Row],[AVG_IC50_SOLIDTUMORS_y]]</f>
        <v>0.15416054030472928</v>
      </c>
      <c r="AE164" s="8">
        <v>-15.437290000000001</v>
      </c>
      <c r="AF164" s="20">
        <v>0</v>
      </c>
      <c r="AG164" s="1">
        <v>14.581480000000001</v>
      </c>
      <c r="AH164" s="1">
        <v>49.854660000000003</v>
      </c>
      <c r="AI164" s="1">
        <v>11.19637</v>
      </c>
      <c r="AJ164" s="1">
        <v>3.8333400000000002</v>
      </c>
      <c r="AK164" s="1">
        <v>21.214590000000001</v>
      </c>
      <c r="AL164" s="1">
        <v>8.2453099999999999</v>
      </c>
      <c r="AM164" s="1">
        <v>27.880400000000002</v>
      </c>
      <c r="AN164" s="1">
        <v>11.3514</v>
      </c>
      <c r="AO164"/>
      <c r="AP164"/>
      <c r="AQ164"/>
      <c r="AR164"/>
      <c r="AS164"/>
      <c r="AT164"/>
    </row>
    <row r="165" spans="1:46">
      <c r="A165" s="17" t="s">
        <v>317</v>
      </c>
      <c r="B165" s="6" t="s">
        <v>53</v>
      </c>
      <c r="C165" s="17" t="s">
        <v>318</v>
      </c>
      <c r="D165" s="8">
        <v>-59.073529999999998</v>
      </c>
      <c r="E165" s="8">
        <v>13.379759999999999</v>
      </c>
      <c r="F165" s="8">
        <v>72.453289999999996</v>
      </c>
      <c r="G165" s="13">
        <f xml:space="preserve"> stats_ic_gdsc1_TCELLS_RIGHTJOIN_304[[#This Row],[AVG_IC50_LEUK]]/stats_ic_gdsc1_TCELLS_RIGHTJOIN_304[[#This Row],[AVG_IC50_SOLIDTUMORS_x]]</f>
        <v>0.18466739053533662</v>
      </c>
      <c r="H165" s="8">
        <v>-13.74264</v>
      </c>
      <c r="I165" s="20">
        <v>0</v>
      </c>
      <c r="J165" s="26">
        <v>12.065049999999999</v>
      </c>
      <c r="K165" s="26">
        <v>15.681290000000001</v>
      </c>
      <c r="L165" s="26">
        <v>13.089219999999999</v>
      </c>
      <c r="M165" s="26">
        <v>18.29242</v>
      </c>
      <c r="N165" s="26">
        <v>15.314310000000001</v>
      </c>
      <c r="O165" s="26">
        <v>6.5461999999999998</v>
      </c>
      <c r="P165" s="26">
        <v>17.091850000000001</v>
      </c>
      <c r="R165" s="26">
        <v>13.05462</v>
      </c>
      <c r="S165" s="26">
        <v>17.484169999999999</v>
      </c>
      <c r="T165" s="26">
        <v>7.7814300000000003</v>
      </c>
      <c r="V165" s="26">
        <v>16.189209999999999</v>
      </c>
      <c r="W165" s="26">
        <v>12.34334</v>
      </c>
      <c r="X165" s="26">
        <v>18.08981</v>
      </c>
      <c r="Y165" s="26">
        <v>13.419219999999999</v>
      </c>
      <c r="Z165" s="27">
        <v>11.7646</v>
      </c>
      <c r="AA165" s="8">
        <v>-59.411110000000001</v>
      </c>
      <c r="AB165" s="8">
        <v>13.04218</v>
      </c>
      <c r="AC165" s="8">
        <v>72.453289999999996</v>
      </c>
      <c r="AD165" s="13">
        <f xml:space="preserve"> stats_ic_gdsc1_TCELLS_RIGHTJOIN_304[[#This Row],[AVG_IC50_LYMPH]]/stats_ic_gdsc1_TCELLS_RIGHTJOIN_304[[#This Row],[AVG_IC50_SOLIDTUMORS_y]]</f>
        <v>0.18000811281309656</v>
      </c>
      <c r="AE165" s="8">
        <v>-12.879339999999999</v>
      </c>
      <c r="AF165" s="20">
        <v>0</v>
      </c>
      <c r="AG165" s="1">
        <v>5.8694300000000004</v>
      </c>
      <c r="AH165" s="1">
        <v>15.0885</v>
      </c>
      <c r="AI165" s="1">
        <v>4.5001899999999999</v>
      </c>
      <c r="AJ165" s="1">
        <v>15.52965</v>
      </c>
      <c r="AK165" s="1">
        <v>15.52201</v>
      </c>
      <c r="AL165" s="1">
        <v>7.0091200000000002</v>
      </c>
      <c r="AM165" s="1">
        <v>15.38865</v>
      </c>
      <c r="AN165" s="1">
        <v>18.25714</v>
      </c>
      <c r="AO165"/>
      <c r="AP165"/>
      <c r="AQ165"/>
      <c r="AR165"/>
      <c r="AS165"/>
      <c r="AT165"/>
    </row>
    <row r="166" spans="1:46">
      <c r="A166" s="17" t="s">
        <v>454</v>
      </c>
      <c r="B166" s="6" t="s">
        <v>53</v>
      </c>
      <c r="C166" s="17" t="s">
        <v>455</v>
      </c>
      <c r="D166" s="8">
        <v>-31.628329999999998</v>
      </c>
      <c r="E166" s="8">
        <v>11.29542</v>
      </c>
      <c r="F166" s="8">
        <v>42.923749999999998</v>
      </c>
      <c r="G166" s="13">
        <f xml:space="preserve"> stats_ic_gdsc1_TCELLS_RIGHTJOIN_304[[#This Row],[AVG_IC50_LEUK]]/stats_ic_gdsc1_TCELLS_RIGHTJOIN_304[[#This Row],[AVG_IC50_SOLIDTUMORS_x]]</f>
        <v>0.26315081976761118</v>
      </c>
      <c r="H166" s="8">
        <v>-9.4854400000000005</v>
      </c>
      <c r="I166" s="20">
        <v>0</v>
      </c>
      <c r="L166" s="26">
        <v>11.13336</v>
      </c>
      <c r="O166" s="26">
        <v>7.2245200000000001</v>
      </c>
      <c r="T166" s="26">
        <v>8.6032100000000007</v>
      </c>
      <c r="U166" s="26">
        <v>10.65474</v>
      </c>
      <c r="X166" s="26">
        <v>20.42013</v>
      </c>
      <c r="Y166" s="26">
        <v>9.7365700000000004</v>
      </c>
      <c r="AA166" s="8">
        <v>-39.322290000000002</v>
      </c>
      <c r="AB166" s="8">
        <v>3.6014599999999999</v>
      </c>
      <c r="AC166" s="8">
        <v>42.923749999999998</v>
      </c>
      <c r="AD166" s="13">
        <f xml:space="preserve"> stats_ic_gdsc1_TCELLS_RIGHTJOIN_304[[#This Row],[AVG_IC50_LYMPH]]/stats_ic_gdsc1_TCELLS_RIGHTJOIN_304[[#This Row],[AVG_IC50_SOLIDTUMORS_y]]</f>
        <v>8.3903666385159725E-2</v>
      </c>
      <c r="AE166" s="8">
        <v>-14.349399999999999</v>
      </c>
      <c r="AF166" s="20">
        <v>0</v>
      </c>
      <c r="AG166" s="1"/>
      <c r="AH166" s="1"/>
      <c r="AI166" s="1"/>
      <c r="AJ166" s="1"/>
      <c r="AK166" s="1"/>
      <c r="AL166" s="1">
        <v>3.3645800000000001</v>
      </c>
      <c r="AN166" s="1">
        <v>3.8383400000000001</v>
      </c>
      <c r="AO166"/>
      <c r="AP166"/>
      <c r="AQ166"/>
      <c r="AR166"/>
      <c r="AS166"/>
      <c r="AT166"/>
    </row>
    <row r="167" spans="1:46">
      <c r="A167" s="17" t="s">
        <v>339</v>
      </c>
      <c r="B167" s="6" t="s">
        <v>176</v>
      </c>
      <c r="C167" s="17" t="s">
        <v>340</v>
      </c>
      <c r="D167" s="8">
        <v>-58.171239999999997</v>
      </c>
      <c r="E167" s="8">
        <v>14.102539999999999</v>
      </c>
      <c r="F167" s="8">
        <v>72.273780000000002</v>
      </c>
      <c r="G167" s="13">
        <f xml:space="preserve"> stats_ic_gdsc1_TCELLS_RIGHTJOIN_304[[#This Row],[AVG_IC50_LEUK]]/stats_ic_gdsc1_TCELLS_RIGHTJOIN_304[[#This Row],[AVG_IC50_SOLIDTUMORS_x]]</f>
        <v>0.1951266420546981</v>
      </c>
      <c r="H167" s="8">
        <v>-9.7041500000000003</v>
      </c>
      <c r="I167" s="20">
        <v>0</v>
      </c>
      <c r="J167" s="26">
        <v>5.4984799999999998</v>
      </c>
      <c r="K167" s="26">
        <v>8.2024100000000004</v>
      </c>
      <c r="L167" s="26">
        <v>11.33169</v>
      </c>
      <c r="M167" s="26">
        <v>67.728219999999993</v>
      </c>
      <c r="N167" s="26">
        <v>13.072319999999999</v>
      </c>
      <c r="O167" s="26">
        <v>11.9695</v>
      </c>
      <c r="P167" s="26">
        <v>5.8309699999999998</v>
      </c>
      <c r="R167" s="26">
        <v>6.46075</v>
      </c>
      <c r="S167" s="26">
        <v>15.339969999999999</v>
      </c>
      <c r="T167" s="26">
        <v>9.4962800000000005</v>
      </c>
      <c r="U167" s="26">
        <v>9.4319799999999994</v>
      </c>
      <c r="V167" s="26">
        <v>9.8751999999999995</v>
      </c>
      <c r="W167" s="26">
        <v>9.0775600000000001</v>
      </c>
      <c r="X167" s="26">
        <v>23.635719999999999</v>
      </c>
      <c r="Y167" s="26">
        <v>15.24161</v>
      </c>
      <c r="Z167" s="27">
        <v>11.67399</v>
      </c>
      <c r="AA167" s="8">
        <v>-52.246169999999999</v>
      </c>
      <c r="AB167" s="8">
        <v>20.027609999999999</v>
      </c>
      <c r="AC167" s="8">
        <v>72.273780000000002</v>
      </c>
      <c r="AD167" s="13">
        <f xml:space="preserve"> stats_ic_gdsc1_TCELLS_RIGHTJOIN_304[[#This Row],[AVG_IC50_LYMPH]]/stats_ic_gdsc1_TCELLS_RIGHTJOIN_304[[#This Row],[AVG_IC50_SOLIDTUMORS_y]]</f>
        <v>0.27710754854665132</v>
      </c>
      <c r="AE167" s="8">
        <v>-4.8526699999999998</v>
      </c>
      <c r="AF167" s="20">
        <v>7.9000000000000001E-4</v>
      </c>
      <c r="AG167" s="1">
        <v>5.8766100000000003</v>
      </c>
      <c r="AH167" s="1">
        <v>26.880279999999999</v>
      </c>
      <c r="AI167" s="1">
        <v>75.216679999999997</v>
      </c>
      <c r="AJ167" s="1">
        <v>6.8552600000000004</v>
      </c>
      <c r="AK167" s="1">
        <v>6.5693999999999999</v>
      </c>
      <c r="AL167" s="1">
        <v>5.2404200000000003</v>
      </c>
      <c r="AM167" s="1">
        <v>8.6745199999999993</v>
      </c>
      <c r="AN167" s="1">
        <v>10.75672</v>
      </c>
      <c r="AO167"/>
      <c r="AP167"/>
      <c r="AQ167"/>
      <c r="AR167"/>
      <c r="AS167"/>
      <c r="AT167"/>
    </row>
    <row r="168" spans="1:46">
      <c r="A168" s="17" t="s">
        <v>41</v>
      </c>
      <c r="B168" s="6" t="s">
        <v>37</v>
      </c>
      <c r="C168" s="17" t="s">
        <v>42</v>
      </c>
      <c r="D168" s="8">
        <v>-41.807899999999997</v>
      </c>
      <c r="E168" s="8">
        <v>24.250530000000001</v>
      </c>
      <c r="F168" s="8">
        <v>66.058419999999998</v>
      </c>
      <c r="G168" s="13">
        <f xml:space="preserve"> stats_ic_gdsc1_TCELLS_RIGHTJOIN_304[[#This Row],[AVG_IC50_LEUK]]/stats_ic_gdsc1_TCELLS_RIGHTJOIN_304[[#This Row],[AVG_IC50_SOLIDTUMORS_x]]</f>
        <v>0.36710732712044886</v>
      </c>
      <c r="H168" s="8">
        <v>-8.0650600000000008</v>
      </c>
      <c r="I168" s="20">
        <v>0</v>
      </c>
      <c r="J168" s="26">
        <v>22.0764</v>
      </c>
      <c r="K168" s="26">
        <v>18.611059999999998</v>
      </c>
      <c r="L168" s="26">
        <v>15.64855</v>
      </c>
      <c r="N168" s="26">
        <v>37.738050000000001</v>
      </c>
      <c r="O168" s="26">
        <v>28.72636</v>
      </c>
      <c r="P168" s="26">
        <v>15.91037</v>
      </c>
      <c r="Q168" s="26">
        <v>0.90229000000000004</v>
      </c>
      <c r="R168" s="26">
        <v>30.558009999999999</v>
      </c>
      <c r="S168" s="26">
        <v>72.828620000000001</v>
      </c>
      <c r="T168" s="26">
        <v>61.789290000000001</v>
      </c>
      <c r="U168" s="26">
        <v>30.729130000000001</v>
      </c>
      <c r="V168" s="26">
        <v>3.3149799999999998</v>
      </c>
      <c r="W168" s="26">
        <v>25.24841</v>
      </c>
      <c r="X168" s="26">
        <v>12.853719999999999</v>
      </c>
      <c r="Y168" s="26">
        <v>13.714460000000001</v>
      </c>
      <c r="Z168" s="27">
        <v>4.1554700000000002</v>
      </c>
      <c r="AA168" s="8">
        <v>-45.956510000000002</v>
      </c>
      <c r="AB168" s="8">
        <v>20.10191</v>
      </c>
      <c r="AC168" s="8">
        <v>66.058419999999998</v>
      </c>
      <c r="AD168" s="13">
        <f xml:space="preserve"> stats_ic_gdsc1_TCELLS_RIGHTJOIN_304[[#This Row],[AVG_IC50_LYMPH]]/stats_ic_gdsc1_TCELLS_RIGHTJOIN_304[[#This Row],[AVG_IC50_SOLIDTUMORS_y]]</f>
        <v>0.3043050378740515</v>
      </c>
      <c r="AE168" s="8">
        <v>-7.1607599999999998</v>
      </c>
      <c r="AF168" s="20">
        <v>2.5000000000000001E-4</v>
      </c>
      <c r="AG168" s="1">
        <v>17.453779999999998</v>
      </c>
      <c r="AH168" s="1">
        <v>36.230849999999997</v>
      </c>
      <c r="AI168" s="1">
        <v>31.52346</v>
      </c>
      <c r="AJ168" s="1">
        <v>2.79176</v>
      </c>
      <c r="AK168" s="1">
        <v>22.458179999999999</v>
      </c>
      <c r="AL168" s="1">
        <v>1.4343399999999999</v>
      </c>
      <c r="AN168" s="1">
        <v>26.17286</v>
      </c>
      <c r="AO168"/>
      <c r="AP168"/>
      <c r="AQ168"/>
      <c r="AR168"/>
      <c r="AS168"/>
      <c r="AT168"/>
    </row>
    <row r="169" spans="1:46">
      <c r="A169" s="17" t="s">
        <v>41</v>
      </c>
      <c r="B169" s="6" t="s">
        <v>37</v>
      </c>
      <c r="C169" s="17" t="s">
        <v>682</v>
      </c>
      <c r="D169" s="8">
        <v>-10.606809999999999</v>
      </c>
      <c r="E169" s="8">
        <v>16.069739999999999</v>
      </c>
      <c r="F169" s="8">
        <v>26.676549999999999</v>
      </c>
      <c r="G169" s="13">
        <f xml:space="preserve"> stats_ic_gdsc1_TCELLS_RIGHTJOIN_304[[#This Row],[AVG_IC50_LEUK]]/stats_ic_gdsc1_TCELLS_RIGHTJOIN_304[[#This Row],[AVG_IC50_SOLIDTUMORS_x]]</f>
        <v>0.60239198846927355</v>
      </c>
      <c r="H169" s="8">
        <v>-2.4185099999999999</v>
      </c>
      <c r="I169" s="20">
        <v>2.545E-2</v>
      </c>
      <c r="J169" s="26">
        <v>7.2393099999999997</v>
      </c>
      <c r="K169" s="26">
        <v>9.9414499999999997</v>
      </c>
      <c r="L169" s="26">
        <v>13.80466</v>
      </c>
      <c r="N169" s="26">
        <v>21.686050000000002</v>
      </c>
      <c r="O169" s="26">
        <v>6.4234900000000001</v>
      </c>
      <c r="P169" s="26">
        <v>15.765470000000001</v>
      </c>
      <c r="Q169" s="26">
        <v>0.25934000000000001</v>
      </c>
      <c r="R169" s="26">
        <v>60.166699999999999</v>
      </c>
      <c r="S169" s="26">
        <v>54.46754</v>
      </c>
      <c r="T169" s="26">
        <v>7.3024100000000001</v>
      </c>
      <c r="U169" s="26">
        <v>29.453150000000001</v>
      </c>
      <c r="V169" s="26">
        <v>13.90174</v>
      </c>
      <c r="W169" s="26">
        <v>2.8762400000000001</v>
      </c>
      <c r="X169" s="26">
        <v>3.5469499999999998</v>
      </c>
      <c r="Y169" s="26">
        <v>9.1372</v>
      </c>
      <c r="Z169" s="27">
        <v>3.1451099999999999</v>
      </c>
      <c r="AA169" s="8">
        <v>5.6349099999999996</v>
      </c>
      <c r="AB169" s="8">
        <v>32.311459999999997</v>
      </c>
      <c r="AC169" s="8">
        <v>26.676549999999999</v>
      </c>
      <c r="AD169" s="13">
        <f xml:space="preserve"> stats_ic_gdsc1_TCELLS_RIGHTJOIN_304[[#This Row],[AVG_IC50_LYMPH]]/stats_ic_gdsc1_TCELLS_RIGHTJOIN_304[[#This Row],[AVG_IC50_SOLIDTUMORS_y]]</f>
        <v>1.2112308375708252</v>
      </c>
      <c r="AE169" s="8">
        <v>0.43912000000000001</v>
      </c>
      <c r="AF169" s="20">
        <v>0.67849999999999999</v>
      </c>
      <c r="AG169" s="1">
        <v>14.068849999999999</v>
      </c>
      <c r="AH169" s="1">
        <v>33.395130000000002</v>
      </c>
      <c r="AI169" s="1">
        <v>10.167389999999999</v>
      </c>
      <c r="AJ169" s="1">
        <v>7.9280999999999997</v>
      </c>
      <c r="AK169" s="1">
        <v>65.092280000000002</v>
      </c>
      <c r="AL169" s="1">
        <v>2.2891699999999999</v>
      </c>
      <c r="AN169" s="1">
        <v>74.996690000000001</v>
      </c>
      <c r="AO169"/>
      <c r="AP169"/>
      <c r="AQ169"/>
      <c r="AR169"/>
      <c r="AS169"/>
      <c r="AT169"/>
    </row>
    <row r="170" spans="1:46">
      <c r="A170" s="17" t="s">
        <v>22</v>
      </c>
      <c r="B170" s="6" t="s">
        <v>22</v>
      </c>
      <c r="C170" s="17" t="s">
        <v>219</v>
      </c>
      <c r="D170" s="8">
        <v>-107.27065</v>
      </c>
      <c r="E170" s="8">
        <v>31.780660000000001</v>
      </c>
      <c r="F170" s="8">
        <v>139.05131</v>
      </c>
      <c r="G170" s="13">
        <f xml:space="preserve"> stats_ic_gdsc1_TCELLS_RIGHTJOIN_304[[#This Row],[AVG_IC50_LEUK]]/stats_ic_gdsc1_TCELLS_RIGHTJOIN_304[[#This Row],[AVG_IC50_SOLIDTUMORS_x]]</f>
        <v>0.22855347425349679</v>
      </c>
      <c r="H170" s="8">
        <v>-8.6527399999999997</v>
      </c>
      <c r="I170" s="20">
        <v>0</v>
      </c>
      <c r="J170" s="26">
        <v>14.191800000000001</v>
      </c>
      <c r="K170" s="26">
        <v>18.577290000000001</v>
      </c>
      <c r="L170" s="26">
        <v>11.65747</v>
      </c>
      <c r="M170" s="26">
        <v>184.44734</v>
      </c>
      <c r="N170" s="26">
        <v>11.50665</v>
      </c>
      <c r="O170" s="26">
        <v>16.00966</v>
      </c>
      <c r="P170" s="26">
        <v>11.40906</v>
      </c>
      <c r="R170" s="26">
        <v>17.73901</v>
      </c>
      <c r="S170" s="26">
        <v>16.101749999999999</v>
      </c>
      <c r="T170" s="26">
        <v>44.000810000000001</v>
      </c>
      <c r="V170" s="26">
        <v>30.244669999999999</v>
      </c>
      <c r="W170" s="26">
        <v>15.58919</v>
      </c>
      <c r="X170" s="26">
        <v>57.952629999999999</v>
      </c>
      <c r="Y170" s="26">
        <v>13.74845</v>
      </c>
      <c r="Z170" s="27">
        <v>33.628100000000003</v>
      </c>
      <c r="AA170" s="8">
        <v>-103.61014</v>
      </c>
      <c r="AB170" s="8">
        <v>35.44117</v>
      </c>
      <c r="AC170" s="8">
        <v>139.05131</v>
      </c>
      <c r="AD170" s="13">
        <f xml:space="preserve"> stats_ic_gdsc1_TCELLS_RIGHTJOIN_304[[#This Row],[AVG_IC50_LYMPH]]/stats_ic_gdsc1_TCELLS_RIGHTJOIN_304[[#This Row],[AVG_IC50_SOLIDTUMORS_y]]</f>
        <v>0.25487836108843565</v>
      </c>
      <c r="AE170" s="8">
        <v>-7.3912699999999996</v>
      </c>
      <c r="AF170" s="20">
        <v>3.0000000000000001E-5</v>
      </c>
      <c r="AG170" s="1">
        <v>11.68676</v>
      </c>
      <c r="AH170" s="1">
        <v>27.598739999999999</v>
      </c>
      <c r="AI170" s="1">
        <v>28.932200000000002</v>
      </c>
      <c r="AJ170" s="1">
        <v>9.2345900000000007</v>
      </c>
      <c r="AK170" s="1">
        <v>52.057189999999999</v>
      </c>
      <c r="AL170" s="1">
        <v>7.2016499999999999</v>
      </c>
      <c r="AM170" s="1">
        <v>20.34573</v>
      </c>
      <c r="AN170" s="1">
        <v>102.71805999999999</v>
      </c>
      <c r="AO170"/>
      <c r="AP170"/>
      <c r="AQ170"/>
      <c r="AR170"/>
      <c r="AS170"/>
      <c r="AT170"/>
    </row>
    <row r="171" spans="1:46">
      <c r="A171" s="17" t="s">
        <v>22</v>
      </c>
      <c r="B171" s="6" t="s">
        <v>22</v>
      </c>
      <c r="C171" s="17" t="s">
        <v>1036</v>
      </c>
      <c r="D171" s="8">
        <v>0.69040000000000001</v>
      </c>
      <c r="E171" s="8">
        <v>2.2764199999999999</v>
      </c>
      <c r="F171" s="8">
        <v>1.58602</v>
      </c>
      <c r="G171" s="13">
        <f xml:space="preserve"> stats_ic_gdsc1_TCELLS_RIGHTJOIN_304[[#This Row],[AVG_IC50_LEUK]]/stats_ic_gdsc1_TCELLS_RIGHTJOIN_304[[#This Row],[AVG_IC50_SOLIDTUMORS_x]]</f>
        <v>1.4353034640168472</v>
      </c>
      <c r="H171" s="8">
        <v>1.4658500000000001</v>
      </c>
      <c r="I171" s="20">
        <v>0.16003000000000001</v>
      </c>
      <c r="J171" s="26">
        <v>1.94886</v>
      </c>
      <c r="K171" s="26">
        <v>2.6170399999999998</v>
      </c>
      <c r="L171" s="26">
        <v>1.88391</v>
      </c>
      <c r="N171" s="26">
        <v>0.25951999999999997</v>
      </c>
      <c r="O171" s="26">
        <v>2.3327100000000001</v>
      </c>
      <c r="P171" s="26">
        <v>0.28305999999999998</v>
      </c>
      <c r="Q171" s="26">
        <v>0.63868999999999998</v>
      </c>
      <c r="R171" s="26">
        <v>5.1462399999999997</v>
      </c>
      <c r="S171" s="26">
        <v>6.2146400000000002</v>
      </c>
      <c r="T171" s="26">
        <v>0.17254</v>
      </c>
      <c r="U171" s="26">
        <v>2.6543199999999998</v>
      </c>
      <c r="V171" s="26">
        <v>0.74729000000000001</v>
      </c>
      <c r="W171" s="26">
        <v>1.21296</v>
      </c>
      <c r="X171" s="26">
        <v>4.9568399999999997</v>
      </c>
      <c r="Y171" s="26">
        <v>4.5753899999999996</v>
      </c>
      <c r="Z171" s="27">
        <v>0.998</v>
      </c>
      <c r="AA171" s="8">
        <v>-4.0320000000000002E-2</v>
      </c>
      <c r="AB171" s="8">
        <v>1.5457000000000001</v>
      </c>
      <c r="AC171" s="8">
        <v>1.58602</v>
      </c>
      <c r="AD171" s="13">
        <f xml:space="preserve"> stats_ic_gdsc1_TCELLS_RIGHTJOIN_304[[#This Row],[AVG_IC50_LYMPH]]/stats_ic_gdsc1_TCELLS_RIGHTJOIN_304[[#This Row],[AVG_IC50_SOLIDTUMORS_y]]</f>
        <v>0.97457787417560948</v>
      </c>
      <c r="AE171" s="8">
        <v>-7.0900000000000005E-2</v>
      </c>
      <c r="AF171" s="20">
        <v>0.94603000000000004</v>
      </c>
      <c r="AG171" s="1">
        <v>2.0571899999999999</v>
      </c>
      <c r="AH171" s="1">
        <v>0.58679000000000003</v>
      </c>
      <c r="AI171" s="1">
        <v>3.7313499999999999</v>
      </c>
      <c r="AJ171" s="1">
        <v>2.2336299999999998</v>
      </c>
      <c r="AK171" s="1">
        <v>0.70879000000000003</v>
      </c>
      <c r="AL171" s="1">
        <v>1.9784600000000001</v>
      </c>
      <c r="AN171" s="1">
        <v>3.5209999999999998E-2</v>
      </c>
      <c r="AO171"/>
      <c r="AP171"/>
      <c r="AQ171"/>
      <c r="AR171"/>
      <c r="AS171"/>
      <c r="AT171"/>
    </row>
    <row r="172" spans="1:46">
      <c r="A172" s="17" t="s">
        <v>22</v>
      </c>
      <c r="B172" s="6" t="s">
        <v>22</v>
      </c>
      <c r="C172" s="17" t="s">
        <v>959</v>
      </c>
      <c r="D172" s="8">
        <v>-8.9311100000000003</v>
      </c>
      <c r="E172" s="8">
        <v>11.90935</v>
      </c>
      <c r="F172" s="8">
        <v>20.84046</v>
      </c>
      <c r="G172" s="13">
        <f xml:space="preserve"> stats_ic_gdsc1_TCELLS_RIGHTJOIN_304[[#This Row],[AVG_IC50_LEUK]]/stats_ic_gdsc1_TCELLS_RIGHTJOIN_304[[#This Row],[AVG_IC50_SOLIDTUMORS_x]]</f>
        <v>0.57145331724923532</v>
      </c>
      <c r="H172" s="8">
        <v>-3.6043400000000001</v>
      </c>
      <c r="I172" s="20">
        <v>1.3799999999999999E-3</v>
      </c>
      <c r="J172" s="26">
        <v>5.8974399999999996</v>
      </c>
      <c r="K172" s="26">
        <v>15.2995</v>
      </c>
      <c r="L172" s="26">
        <v>13.62824</v>
      </c>
      <c r="O172" s="26">
        <v>29.363489999999999</v>
      </c>
      <c r="P172" s="26">
        <v>0.99048999999999998</v>
      </c>
      <c r="Q172" s="26">
        <v>4.3400699999999999</v>
      </c>
      <c r="R172" s="26">
        <v>31.661449999999999</v>
      </c>
      <c r="S172" s="26">
        <v>16.068259999999999</v>
      </c>
      <c r="T172" s="26">
        <v>5.1590299999999996</v>
      </c>
      <c r="U172" s="26">
        <v>18.46679</v>
      </c>
      <c r="V172" s="26">
        <v>9.9378700000000002</v>
      </c>
      <c r="W172" s="26">
        <v>3.9477199999999999</v>
      </c>
      <c r="X172" s="26">
        <v>10.05213</v>
      </c>
      <c r="Y172" s="26">
        <v>5.4011300000000002</v>
      </c>
      <c r="Z172" s="27">
        <v>9.3694900000000008</v>
      </c>
      <c r="AA172" s="8">
        <v>-6.75542</v>
      </c>
      <c r="AB172" s="8">
        <v>14.085039999999999</v>
      </c>
      <c r="AC172" s="8">
        <v>20.84046</v>
      </c>
      <c r="AD172" s="13">
        <f xml:space="preserve"> stats_ic_gdsc1_TCELLS_RIGHTJOIN_304[[#This Row],[AVG_IC50_LYMPH]]/stats_ic_gdsc1_TCELLS_RIGHTJOIN_304[[#This Row],[AVG_IC50_SOLIDTUMORS_y]]</f>
        <v>0.67585072498399745</v>
      </c>
      <c r="AE172" s="8">
        <v>-1.6067800000000001</v>
      </c>
      <c r="AF172" s="20">
        <v>0.17282</v>
      </c>
      <c r="AG172" s="1">
        <v>10.96644</v>
      </c>
      <c r="AH172" s="1">
        <v>12.50447</v>
      </c>
      <c r="AI172" s="1">
        <v>5.4983599999999999</v>
      </c>
      <c r="AJ172" s="1">
        <v>8.1102799999999995</v>
      </c>
      <c r="AK172" s="1">
        <v>28.644539999999999</v>
      </c>
      <c r="AL172" s="1">
        <v>15.66755</v>
      </c>
      <c r="AO172"/>
      <c r="AP172"/>
      <c r="AQ172"/>
      <c r="AR172"/>
      <c r="AS172"/>
      <c r="AT172"/>
    </row>
    <row r="173" spans="1:46">
      <c r="A173" s="17" t="s">
        <v>837</v>
      </c>
      <c r="B173" s="6" t="s">
        <v>53</v>
      </c>
      <c r="C173" s="17" t="s">
        <v>1611</v>
      </c>
      <c r="D173" s="8">
        <v>4.9233599999999997</v>
      </c>
      <c r="E173" s="8">
        <v>18.947369999999999</v>
      </c>
      <c r="F173" s="8">
        <v>14.024010000000001</v>
      </c>
      <c r="G173" s="13">
        <f xml:space="preserve"> stats_ic_gdsc1_TCELLS_RIGHTJOIN_304[[#This Row],[AVG_IC50_LEUK]]/stats_ic_gdsc1_TCELLS_RIGHTJOIN_304[[#This Row],[AVG_IC50_SOLIDTUMORS_x]]</f>
        <v>1.3510664923941154</v>
      </c>
      <c r="H173" s="8">
        <v>1.28485</v>
      </c>
      <c r="I173" s="20">
        <v>0.21546999999999999</v>
      </c>
      <c r="J173" s="26">
        <v>14.001060000000001</v>
      </c>
      <c r="K173" s="26">
        <v>18.278220000000001</v>
      </c>
      <c r="L173" s="26">
        <v>12.18703</v>
      </c>
      <c r="N173" s="26">
        <v>6.1085500000000001</v>
      </c>
      <c r="O173" s="26">
        <v>31.531849999999999</v>
      </c>
      <c r="P173" s="26">
        <v>1.2036899999999999</v>
      </c>
      <c r="Q173" s="26">
        <v>11.04339</v>
      </c>
      <c r="R173" s="26">
        <v>27.488420000000001</v>
      </c>
      <c r="S173" s="26">
        <v>60.608980000000003</v>
      </c>
      <c r="T173" s="26">
        <v>1.32907</v>
      </c>
      <c r="U173" s="26">
        <v>25.660299999999999</v>
      </c>
      <c r="V173" s="26">
        <v>21.20532</v>
      </c>
      <c r="W173" s="26">
        <v>24.830880000000001</v>
      </c>
      <c r="X173" s="26">
        <v>38.143219999999999</v>
      </c>
      <c r="Y173" s="26">
        <v>20.790430000000001</v>
      </c>
      <c r="Z173" s="27">
        <v>4.9127900000000002</v>
      </c>
      <c r="AA173" s="8">
        <v>5.4781700000000004</v>
      </c>
      <c r="AB173" s="8">
        <v>19.502179999999999</v>
      </c>
      <c r="AC173" s="8">
        <v>14.024010000000001</v>
      </c>
      <c r="AD173" s="13">
        <f xml:space="preserve"> stats_ic_gdsc1_TCELLS_RIGHTJOIN_304[[#This Row],[AVG_IC50_LYMPH]]/stats_ic_gdsc1_TCELLS_RIGHTJOIN_304[[#This Row],[AVG_IC50_SOLIDTUMORS_y]]</f>
        <v>1.3906279302424911</v>
      </c>
      <c r="AE173" s="8">
        <v>0.70009999999999994</v>
      </c>
      <c r="AF173" s="20">
        <v>0.51441999999999999</v>
      </c>
      <c r="AG173" s="1">
        <v>2.78207</v>
      </c>
      <c r="AH173" s="1">
        <v>16.194199999999999</v>
      </c>
      <c r="AI173" s="1">
        <v>55.624400000000001</v>
      </c>
      <c r="AJ173" s="1">
        <v>22.634740000000001</v>
      </c>
      <c r="AK173" s="1">
        <v>12.9163</v>
      </c>
      <c r="AL173" s="1">
        <v>7.6557599999999999</v>
      </c>
      <c r="AN173" s="1">
        <v>1.9877</v>
      </c>
      <c r="AO173"/>
      <c r="AP173"/>
      <c r="AQ173"/>
      <c r="AR173"/>
      <c r="AS173"/>
      <c r="AT173"/>
    </row>
    <row r="174" spans="1:46">
      <c r="A174" s="17" t="s">
        <v>837</v>
      </c>
      <c r="B174" s="6" t="s">
        <v>53</v>
      </c>
      <c r="C174" s="17" t="s">
        <v>605</v>
      </c>
      <c r="D174" s="8">
        <v>-12.349869999999999</v>
      </c>
      <c r="E174" s="8">
        <v>11.967779999999999</v>
      </c>
      <c r="F174" s="8">
        <v>24.31765</v>
      </c>
      <c r="G174" s="13">
        <f xml:space="preserve"> stats_ic_gdsc1_TCELLS_RIGHTJOIN_304[[#This Row],[AVG_IC50_LEUK]]/stats_ic_gdsc1_TCELLS_RIGHTJOIN_304[[#This Row],[AVG_IC50_SOLIDTUMORS_x]]</f>
        <v>0.49214377211613786</v>
      </c>
      <c r="H174" s="8">
        <v>-5.3638000000000003</v>
      </c>
      <c r="I174" s="20">
        <v>1.0000000000000001E-5</v>
      </c>
      <c r="J174" s="26">
        <v>13.953150000000001</v>
      </c>
      <c r="K174" s="26">
        <v>6.3533900000000001</v>
      </c>
      <c r="L174" s="26">
        <v>25.184360000000002</v>
      </c>
      <c r="N174" s="26">
        <v>3.3599000000000001</v>
      </c>
      <c r="O174" s="26">
        <v>20.966560000000001</v>
      </c>
      <c r="P174" s="26">
        <v>0.91930999999999996</v>
      </c>
      <c r="Q174" s="26">
        <v>4.5655799999999997</v>
      </c>
      <c r="R174" s="26">
        <v>27.241320000000002</v>
      </c>
      <c r="S174" s="26">
        <v>16.955850000000002</v>
      </c>
      <c r="T174" s="26">
        <v>22.530840000000001</v>
      </c>
      <c r="U174" s="26">
        <v>11.22967</v>
      </c>
      <c r="V174" s="26">
        <v>9.8155900000000003</v>
      </c>
      <c r="W174" s="26">
        <v>18.895299999999999</v>
      </c>
      <c r="X174" s="26">
        <v>5.7708399999999997</v>
      </c>
      <c r="Y174" s="26">
        <v>5.6405900000000004</v>
      </c>
      <c r="Z174" s="27">
        <v>6.5653499999999996</v>
      </c>
      <c r="AA174" s="8">
        <v>-11.36037</v>
      </c>
      <c r="AB174" s="8">
        <v>12.957280000000001</v>
      </c>
      <c r="AC174" s="8">
        <v>24.31765</v>
      </c>
      <c r="AD174" s="13">
        <f xml:space="preserve"> stats_ic_gdsc1_TCELLS_RIGHTJOIN_304[[#This Row],[AVG_IC50_LYMPH]]/stats_ic_gdsc1_TCELLS_RIGHTJOIN_304[[#This Row],[AVG_IC50_SOLIDTUMORS_y]]</f>
        <v>0.53283438161171004</v>
      </c>
      <c r="AE174" s="8">
        <v>-3.2086700000000001</v>
      </c>
      <c r="AF174" s="20">
        <v>1.839E-2</v>
      </c>
      <c r="AG174" s="1">
        <v>3.5046499999999998</v>
      </c>
      <c r="AH174" s="1">
        <v>17.10528</v>
      </c>
      <c r="AI174" s="1">
        <v>19.303090000000001</v>
      </c>
      <c r="AJ174" s="1">
        <v>23.017900000000001</v>
      </c>
      <c r="AK174" s="1">
        <v>9.3181700000000003</v>
      </c>
      <c r="AL174" s="1">
        <v>8.2561999999999998</v>
      </c>
      <c r="AN174" s="1">
        <v>0.74302999999999997</v>
      </c>
      <c r="AO174"/>
      <c r="AP174"/>
      <c r="AQ174"/>
      <c r="AR174"/>
      <c r="AS174"/>
      <c r="AT174"/>
    </row>
    <row r="175" spans="1:46">
      <c r="A175" s="17" t="s">
        <v>837</v>
      </c>
      <c r="B175" s="6" t="s">
        <v>53</v>
      </c>
      <c r="C175" s="17" t="s">
        <v>729</v>
      </c>
      <c r="D175" s="8">
        <v>1.63432</v>
      </c>
      <c r="E175" s="8">
        <v>3.9165800000000002</v>
      </c>
      <c r="F175" s="8">
        <v>2.28226</v>
      </c>
      <c r="G175" s="13">
        <f xml:space="preserve"> stats_ic_gdsc1_TCELLS_RIGHTJOIN_304[[#This Row],[AVG_IC50_LEUK]]/stats_ic_gdsc1_TCELLS_RIGHTJOIN_304[[#This Row],[AVG_IC50_SOLIDTUMORS_x]]</f>
        <v>1.7160972018963661</v>
      </c>
      <c r="H175" s="8">
        <v>2.1817899999999999</v>
      </c>
      <c r="I175" s="20">
        <v>4.2659999999999997E-2</v>
      </c>
      <c r="J175" s="26">
        <v>4.4934399999999997</v>
      </c>
      <c r="K175" s="26">
        <v>1.46668</v>
      </c>
      <c r="L175" s="26">
        <v>1.12479</v>
      </c>
      <c r="N175" s="26">
        <v>6.91981</v>
      </c>
      <c r="O175" s="26">
        <v>2.3967700000000001</v>
      </c>
      <c r="P175" s="26">
        <v>8.3000000000000001E-3</v>
      </c>
      <c r="Q175" s="26">
        <v>0.83274000000000004</v>
      </c>
      <c r="R175" s="26">
        <v>8.8757300000000008</v>
      </c>
      <c r="S175" s="26">
        <v>8.44299</v>
      </c>
      <c r="T175" s="26">
        <v>8.0409999999999995E-2</v>
      </c>
      <c r="U175" s="26">
        <v>2.8069299999999999</v>
      </c>
      <c r="V175" s="26">
        <v>1.43614</v>
      </c>
      <c r="W175" s="26">
        <v>3.8146200000000001</v>
      </c>
      <c r="X175" s="26">
        <v>8.0487500000000001</v>
      </c>
      <c r="Y175" s="26">
        <v>5.0877499999999998</v>
      </c>
      <c r="Z175" s="27">
        <v>3.9678</v>
      </c>
      <c r="AA175" s="8">
        <v>0.73360000000000003</v>
      </c>
      <c r="AB175" s="8">
        <v>3.01586</v>
      </c>
      <c r="AC175" s="8">
        <v>2.28226</v>
      </c>
      <c r="AD175" s="13">
        <f xml:space="preserve"> stats_ic_gdsc1_TCELLS_RIGHTJOIN_304[[#This Row],[AVG_IC50_LYMPH]]/stats_ic_gdsc1_TCELLS_RIGHTJOIN_304[[#This Row],[AVG_IC50_SOLIDTUMORS_y]]</f>
        <v>1.3214357698071211</v>
      </c>
      <c r="AE175" s="8">
        <v>0.65725</v>
      </c>
      <c r="AF175" s="20">
        <v>0.53868000000000005</v>
      </c>
      <c r="AG175" s="1">
        <v>6.7781799999999999</v>
      </c>
      <c r="AH175" s="1">
        <v>7.5778999999999996</v>
      </c>
      <c r="AI175" s="1">
        <v>4.4218400000000004</v>
      </c>
      <c r="AJ175" s="1">
        <v>1.17466</v>
      </c>
      <c r="AK175" s="1">
        <v>3.3855599999999999</v>
      </c>
      <c r="AL175" s="1">
        <v>0.82357999999999998</v>
      </c>
      <c r="AN175" s="1">
        <v>0.71162000000000003</v>
      </c>
      <c r="AO175"/>
      <c r="AP175"/>
      <c r="AQ175"/>
      <c r="AR175"/>
      <c r="AS175"/>
      <c r="AT175"/>
    </row>
    <row r="176" spans="1:46">
      <c r="A176" s="17" t="s">
        <v>204</v>
      </c>
      <c r="B176" s="6" t="s">
        <v>53</v>
      </c>
      <c r="C176" s="17" t="s">
        <v>205</v>
      </c>
      <c r="D176" s="8">
        <v>-126.38849999999999</v>
      </c>
      <c r="E176" s="8">
        <v>16.786300000000001</v>
      </c>
      <c r="F176" s="8">
        <v>143.17479</v>
      </c>
      <c r="G176" s="13">
        <f xml:space="preserve"> stats_ic_gdsc1_TCELLS_RIGHTJOIN_304[[#This Row],[AVG_IC50_LEUK]]/stats_ic_gdsc1_TCELLS_RIGHTJOIN_304[[#This Row],[AVG_IC50_SOLIDTUMORS_x]]</f>
        <v>0.11724340576996831</v>
      </c>
      <c r="H176" s="8">
        <v>-16.48856</v>
      </c>
      <c r="I176" s="20">
        <v>0</v>
      </c>
      <c r="J176" s="26">
        <v>5.3814299999999999</v>
      </c>
      <c r="K176" s="26">
        <v>14.6714</v>
      </c>
      <c r="L176" s="26">
        <v>1.94513</v>
      </c>
      <c r="M176" s="26">
        <v>94.331479999999999</v>
      </c>
      <c r="N176" s="26">
        <v>21.946459999999998</v>
      </c>
      <c r="O176" s="26">
        <v>4.3578599999999996</v>
      </c>
      <c r="P176" s="26">
        <v>20.18525</v>
      </c>
      <c r="R176" s="26">
        <v>8.1453199999999999</v>
      </c>
      <c r="S176" s="26">
        <v>19.150500000000001</v>
      </c>
      <c r="T176" s="26">
        <v>5.3155200000000002</v>
      </c>
      <c r="V176" s="26">
        <v>9.6792999999999996</v>
      </c>
      <c r="W176" s="26">
        <v>11.5913</v>
      </c>
      <c r="X176" s="26">
        <v>37.27713</v>
      </c>
      <c r="Y176" s="26">
        <v>8.68276</v>
      </c>
      <c r="Z176" s="27">
        <v>1.73892</v>
      </c>
      <c r="AA176" s="8">
        <v>-92.252870000000001</v>
      </c>
      <c r="AB176" s="8">
        <v>50.92192</v>
      </c>
      <c r="AC176" s="8">
        <v>143.17479</v>
      </c>
      <c r="AD176" s="13">
        <f xml:space="preserve"> stats_ic_gdsc1_TCELLS_RIGHTJOIN_304[[#This Row],[AVG_IC50_LYMPH]]/stats_ic_gdsc1_TCELLS_RIGHTJOIN_304[[#This Row],[AVG_IC50_SOLIDTUMORS_y]]</f>
        <v>0.35566261350898437</v>
      </c>
      <c r="AE176" s="8">
        <v>-4.9434500000000003</v>
      </c>
      <c r="AF176" s="20">
        <v>1.65E-3</v>
      </c>
      <c r="AG176" s="1">
        <v>4.1809799999999999</v>
      </c>
      <c r="AH176" s="1">
        <v>43.588619999999999</v>
      </c>
      <c r="AI176" s="1">
        <v>6.3735999999999997</v>
      </c>
      <c r="AJ176" s="1">
        <v>123.40455</v>
      </c>
      <c r="AK176" s="1">
        <v>37.828429999999997</v>
      </c>
      <c r="AL176" s="1">
        <v>7.5246599999999999</v>
      </c>
      <c r="AM176" s="1">
        <v>110.81509</v>
      </c>
      <c r="AN176" s="1">
        <v>26.918510000000001</v>
      </c>
      <c r="AO176"/>
      <c r="AP176"/>
      <c r="AQ176"/>
      <c r="AR176"/>
      <c r="AS176"/>
      <c r="AT176"/>
    </row>
    <row r="177" spans="1:46">
      <c r="A177" s="17" t="s">
        <v>22</v>
      </c>
      <c r="B177" s="6" t="s">
        <v>22</v>
      </c>
      <c r="C177" s="17" t="s">
        <v>490</v>
      </c>
      <c r="D177" s="8">
        <v>-21.608329999999999</v>
      </c>
      <c r="E177" s="8">
        <v>85.959639999999993</v>
      </c>
      <c r="F177" s="8">
        <v>107.56798000000001</v>
      </c>
      <c r="G177" s="13">
        <f xml:space="preserve"> stats_ic_gdsc1_TCELLS_RIGHTJOIN_304[[#This Row],[AVG_IC50_LEUK]]/stats_ic_gdsc1_TCELLS_RIGHTJOIN_304[[#This Row],[AVG_IC50_SOLIDTUMORS_x]]</f>
        <v>0.79911921744742243</v>
      </c>
      <c r="H177" s="8">
        <v>-2.0917699999999999</v>
      </c>
      <c r="I177" s="20">
        <v>4.7379999999999999E-2</v>
      </c>
      <c r="J177" s="26">
        <v>86.351309999999998</v>
      </c>
      <c r="K177" s="26">
        <v>102.85599999999999</v>
      </c>
      <c r="L177" s="26">
        <v>40.682090000000002</v>
      </c>
      <c r="M177" s="26">
        <v>144.75563</v>
      </c>
      <c r="N177" s="26">
        <v>146.45731000000001</v>
      </c>
      <c r="O177" s="26">
        <v>57.344729999999998</v>
      </c>
      <c r="P177" s="26">
        <v>66.042400000000001</v>
      </c>
      <c r="R177" s="26">
        <v>129.995</v>
      </c>
      <c r="S177" s="26">
        <v>71.445509999999999</v>
      </c>
      <c r="T177" s="26">
        <v>73.839290000000005</v>
      </c>
      <c r="U177" s="26">
        <v>76.922539999999998</v>
      </c>
      <c r="V177" s="26">
        <v>47.823210000000003</v>
      </c>
      <c r="W177" s="26">
        <v>52.618409999999997</v>
      </c>
      <c r="X177" s="26">
        <v>51.774619999999999</v>
      </c>
      <c r="Y177" s="26">
        <v>167.15842000000001</v>
      </c>
      <c r="Z177" s="27">
        <v>80.742009999999993</v>
      </c>
      <c r="AA177" s="8">
        <v>-45.956009999999999</v>
      </c>
      <c r="AB177" s="8">
        <v>61.611969999999999</v>
      </c>
      <c r="AC177" s="8">
        <v>107.56798000000001</v>
      </c>
      <c r="AD177" s="13">
        <f xml:space="preserve"> stats_ic_gdsc1_TCELLS_RIGHTJOIN_304[[#This Row],[AVG_IC50_LYMPH]]/stats_ic_gdsc1_TCELLS_RIGHTJOIN_304[[#This Row],[AVG_IC50_SOLIDTUMORS_y]]</f>
        <v>0.57277239937014712</v>
      </c>
      <c r="AE177" s="8">
        <v>-3.0608900000000001</v>
      </c>
      <c r="AF177" s="20">
        <v>1.7819999999999999E-2</v>
      </c>
      <c r="AG177" s="1">
        <v>64.505470000000003</v>
      </c>
      <c r="AH177" s="1">
        <v>100.1544</v>
      </c>
      <c r="AI177" s="1">
        <v>77.116330000000005</v>
      </c>
      <c r="AJ177" s="1">
        <v>73.946950000000001</v>
      </c>
      <c r="AK177" s="1">
        <v>17.6419</v>
      </c>
      <c r="AL177" s="1">
        <v>13.88593</v>
      </c>
      <c r="AM177" s="1">
        <v>107.88890000000001</v>
      </c>
      <c r="AN177" s="1">
        <v>40.649360000000001</v>
      </c>
      <c r="AO177"/>
      <c r="AP177"/>
      <c r="AQ177"/>
      <c r="AR177"/>
      <c r="AS177"/>
      <c r="AT177"/>
    </row>
    <row r="178" spans="1:46">
      <c r="A178" s="17" t="s">
        <v>446</v>
      </c>
      <c r="B178" s="6" t="s">
        <v>103</v>
      </c>
      <c r="C178" s="17" t="s">
        <v>827</v>
      </c>
      <c r="D178" s="8">
        <v>-14.5273</v>
      </c>
      <c r="E178" s="8">
        <v>8.8174299999999999</v>
      </c>
      <c r="F178" s="8">
        <v>23.344719999999999</v>
      </c>
      <c r="G178" s="13">
        <f xml:space="preserve"> stats_ic_gdsc1_TCELLS_RIGHTJOIN_304[[#This Row],[AVG_IC50_LEUK]]/stats_ic_gdsc1_TCELLS_RIGHTJOIN_304[[#This Row],[AVG_IC50_SOLIDTUMORS_x]]</f>
        <v>0.37770553684087882</v>
      </c>
      <c r="H178" s="8">
        <v>-7.9336000000000002</v>
      </c>
      <c r="I178" s="20">
        <v>0</v>
      </c>
      <c r="J178" s="26">
        <v>5.1857199999999999</v>
      </c>
      <c r="K178" s="26">
        <v>9.7662600000000008</v>
      </c>
      <c r="L178" s="26">
        <v>2.9997699999999998</v>
      </c>
      <c r="M178" s="26">
        <v>21.965170000000001</v>
      </c>
      <c r="O178" s="26">
        <v>7.7431099999999997</v>
      </c>
      <c r="P178" s="26">
        <v>5.3861499999999998</v>
      </c>
      <c r="R178" s="26">
        <v>15.053509999999999</v>
      </c>
      <c r="S178" s="26">
        <v>2.2140900000000001</v>
      </c>
      <c r="T178" s="26">
        <v>9.9818300000000004</v>
      </c>
      <c r="V178" s="26">
        <v>9.34239</v>
      </c>
      <c r="W178" s="26">
        <v>13.27558</v>
      </c>
      <c r="X178" s="26">
        <v>17.232959999999999</v>
      </c>
      <c r="Y178" s="26">
        <v>2.4816699999999998</v>
      </c>
      <c r="Z178" s="27">
        <v>5.7758099999999999</v>
      </c>
      <c r="AA178" s="8">
        <v>-8.1282700000000006</v>
      </c>
      <c r="AB178" s="8">
        <v>15.21646</v>
      </c>
      <c r="AC178" s="8">
        <v>23.344719999999999</v>
      </c>
      <c r="AD178" s="13">
        <f xml:space="preserve"> stats_ic_gdsc1_TCELLS_RIGHTJOIN_304[[#This Row],[AVG_IC50_LYMPH]]/stats_ic_gdsc1_TCELLS_RIGHTJOIN_304[[#This Row],[AVG_IC50_SOLIDTUMORS_y]]</f>
        <v>0.65181591383404902</v>
      </c>
      <c r="AE178" s="8">
        <v>-2.4318200000000001</v>
      </c>
      <c r="AF178" s="20">
        <v>4.3839999999999997E-2</v>
      </c>
      <c r="AG178" s="1">
        <v>3.85738</v>
      </c>
      <c r="AH178" s="1">
        <v>18.10342</v>
      </c>
      <c r="AI178" s="1">
        <v>32.996450000000003</v>
      </c>
      <c r="AJ178" s="1">
        <v>12.204750000000001</v>
      </c>
      <c r="AK178" s="1">
        <v>12.910690000000001</v>
      </c>
      <c r="AL178" s="1">
        <v>12.24851</v>
      </c>
      <c r="AM178" s="1">
        <v>8.4774399999999996</v>
      </c>
      <c r="AN178" s="1">
        <v>9.5739300000000007</v>
      </c>
      <c r="AO178"/>
      <c r="AP178"/>
      <c r="AQ178"/>
      <c r="AR178"/>
      <c r="AS178"/>
      <c r="AT178"/>
    </row>
    <row r="179" spans="1:46">
      <c r="A179" s="17" t="s">
        <v>22</v>
      </c>
      <c r="B179" s="6" t="s">
        <v>22</v>
      </c>
      <c r="C179" s="17" t="s">
        <v>356</v>
      </c>
      <c r="D179" s="8">
        <v>-55.326770000000003</v>
      </c>
      <c r="E179" s="8">
        <v>21.87105</v>
      </c>
      <c r="F179" s="8">
        <v>77.197819999999993</v>
      </c>
      <c r="G179" s="13">
        <f xml:space="preserve"> stats_ic_gdsc1_TCELLS_RIGHTJOIN_304[[#This Row],[AVG_IC50_LEUK]]/stats_ic_gdsc1_TCELLS_RIGHTJOIN_304[[#This Row],[AVG_IC50_SOLIDTUMORS_x]]</f>
        <v>0.28331175673095432</v>
      </c>
      <c r="H179" s="8">
        <v>-6.92605</v>
      </c>
      <c r="I179" s="20">
        <v>0</v>
      </c>
      <c r="J179" s="26">
        <v>12.784140000000001</v>
      </c>
      <c r="K179" s="26">
        <v>16.593699999999998</v>
      </c>
      <c r="L179" s="26">
        <v>5.65646</v>
      </c>
      <c r="M179" s="26">
        <v>118.33705999999999</v>
      </c>
      <c r="N179" s="26">
        <v>7.8344500000000004</v>
      </c>
      <c r="O179" s="26">
        <v>3.86138</v>
      </c>
      <c r="P179" s="26">
        <v>4.8221299999999996</v>
      </c>
      <c r="R179" s="26">
        <v>6.3950199999999997</v>
      </c>
      <c r="S179" s="26">
        <v>11.155379999999999</v>
      </c>
      <c r="T179" s="26">
        <v>16.799060000000001</v>
      </c>
      <c r="U179" s="26">
        <v>39.978549999999998</v>
      </c>
      <c r="V179" s="26">
        <v>3.7187999999999999</v>
      </c>
      <c r="W179" s="26">
        <v>3.4318</v>
      </c>
      <c r="X179" s="26">
        <v>68.347499999999997</v>
      </c>
      <c r="Y179" s="26">
        <v>42.78895</v>
      </c>
      <c r="Z179" s="27">
        <v>2.59897</v>
      </c>
      <c r="AA179" s="8">
        <v>-47.529589999999999</v>
      </c>
      <c r="AB179" s="8">
        <v>29.668230000000001</v>
      </c>
      <c r="AC179" s="8">
        <v>77.197819999999993</v>
      </c>
      <c r="AD179" s="13">
        <f xml:space="preserve"> stats_ic_gdsc1_TCELLS_RIGHTJOIN_304[[#This Row],[AVG_IC50_LYMPH]]/stats_ic_gdsc1_TCELLS_RIGHTJOIN_304[[#This Row],[AVG_IC50_SOLIDTUMORS_y]]</f>
        <v>0.38431434980935997</v>
      </c>
      <c r="AE179" s="8">
        <v>-4.49932</v>
      </c>
      <c r="AF179" s="20">
        <v>2.7799999999999999E-3</v>
      </c>
      <c r="AG179" s="1">
        <v>6.7044199999999998</v>
      </c>
      <c r="AH179" s="1">
        <v>73.380780000000001</v>
      </c>
      <c r="AI179" s="1">
        <v>42.609699999999997</v>
      </c>
      <c r="AJ179" s="1">
        <v>16.24248</v>
      </c>
      <c r="AK179" s="1">
        <v>8.0141799999999996</v>
      </c>
      <c r="AL179" s="1">
        <v>9.3130500000000005</v>
      </c>
      <c r="AM179" s="1">
        <v>53.460659999999997</v>
      </c>
      <c r="AN179" s="1">
        <v>4.6567600000000002</v>
      </c>
      <c r="AO179"/>
      <c r="AP179"/>
      <c r="AQ179"/>
      <c r="AR179"/>
      <c r="AS179"/>
      <c r="AT179"/>
    </row>
    <row r="180" spans="1:46">
      <c r="A180" s="17" t="s">
        <v>232</v>
      </c>
      <c r="B180" s="6" t="s">
        <v>103</v>
      </c>
      <c r="C180" s="17" t="s">
        <v>233</v>
      </c>
      <c r="D180" s="8">
        <v>-16.187899999999999</v>
      </c>
      <c r="E180" s="8">
        <v>5.2742300000000002</v>
      </c>
      <c r="F180" s="8">
        <v>21.462140000000002</v>
      </c>
      <c r="G180" s="13">
        <f xml:space="preserve"> stats_ic_gdsc1_TCELLS_RIGHTJOIN_304[[#This Row],[AVG_IC50_LEUK]]/stats_ic_gdsc1_TCELLS_RIGHTJOIN_304[[#This Row],[AVG_IC50_SOLIDTUMORS_x]]</f>
        <v>0.24574576440187232</v>
      </c>
      <c r="H180" s="8">
        <v>-10.641439999999999</v>
      </c>
      <c r="I180" s="20">
        <v>0</v>
      </c>
      <c r="J180" s="26">
        <v>4.0054999999999996</v>
      </c>
      <c r="K180" s="26">
        <v>7.96692</v>
      </c>
      <c r="L180" s="26">
        <v>0.34194999999999998</v>
      </c>
      <c r="M180" s="26">
        <v>10.36519</v>
      </c>
      <c r="O180" s="26">
        <v>3.5630799999999998</v>
      </c>
      <c r="R180" s="26">
        <v>7.8895900000000001</v>
      </c>
      <c r="S180" s="26">
        <v>15.514749999999999</v>
      </c>
      <c r="T180" s="26">
        <v>6.6738600000000003</v>
      </c>
      <c r="V180" s="26">
        <v>2.2997700000000001</v>
      </c>
      <c r="W180" s="26">
        <v>7.5555300000000001</v>
      </c>
      <c r="X180" s="26">
        <v>1.9933000000000001</v>
      </c>
      <c r="Y180" s="26">
        <v>2.5762200000000002</v>
      </c>
      <c r="Z180" s="27">
        <v>0.49199999999999999</v>
      </c>
      <c r="AA180" s="8">
        <v>-17.384180000000001</v>
      </c>
      <c r="AB180" s="8">
        <v>4.07796</v>
      </c>
      <c r="AC180" s="8">
        <v>21.462140000000002</v>
      </c>
      <c r="AD180" s="13">
        <f xml:space="preserve"> stats_ic_gdsc1_TCELLS_RIGHTJOIN_304[[#This Row],[AVG_IC50_LYMPH]]/stats_ic_gdsc1_TCELLS_RIGHTJOIN_304[[#This Row],[AVG_IC50_SOLIDTUMORS_y]]</f>
        <v>0.19000714746991679</v>
      </c>
      <c r="AE180" s="8">
        <v>-5.6952699999999998</v>
      </c>
      <c r="AF180" s="20">
        <v>5.6999999999999998E-4</v>
      </c>
      <c r="AG180" s="1">
        <v>2.60161</v>
      </c>
      <c r="AH180" s="1">
        <v>0.60258</v>
      </c>
      <c r="AI180" s="1">
        <v>20.616320000000002</v>
      </c>
      <c r="AJ180" s="1">
        <v>0.38678000000000001</v>
      </c>
      <c r="AK180" s="1">
        <v>0.22156000000000001</v>
      </c>
      <c r="AL180" s="1">
        <v>0.13514999999999999</v>
      </c>
      <c r="AM180" s="1">
        <v>0.28079999999999999</v>
      </c>
      <c r="AN180" s="1">
        <v>6.3025099999999998</v>
      </c>
      <c r="AO180"/>
      <c r="AP180"/>
      <c r="AQ180"/>
      <c r="AR180"/>
      <c r="AS180"/>
      <c r="AT180"/>
    </row>
    <row r="181" spans="1:46">
      <c r="A181" s="17" t="s">
        <v>649</v>
      </c>
      <c r="B181" s="6" t="s">
        <v>103</v>
      </c>
      <c r="C181" s="17" t="s">
        <v>650</v>
      </c>
      <c r="D181" s="8">
        <v>-5.3231299999999999</v>
      </c>
      <c r="E181" s="8">
        <v>0.62289000000000005</v>
      </c>
      <c r="F181" s="8">
        <v>5.9460199999999999</v>
      </c>
      <c r="G181" s="13">
        <f xml:space="preserve"> stats_ic_gdsc1_TCELLS_RIGHTJOIN_304[[#This Row],[AVG_IC50_LEUK]]/stats_ic_gdsc1_TCELLS_RIGHTJOIN_304[[#This Row],[AVG_IC50_SOLIDTUMORS_x]]</f>
        <v>0.10475746802062558</v>
      </c>
      <c r="H181" s="8">
        <v>-6.9640899999999997</v>
      </c>
      <c r="I181" s="20">
        <v>0</v>
      </c>
      <c r="J181" s="26">
        <v>0.62873000000000001</v>
      </c>
      <c r="K181" s="26">
        <v>0.35138999999999998</v>
      </c>
      <c r="L181" s="26">
        <v>8.5349999999999995E-2</v>
      </c>
      <c r="M181" s="26">
        <v>2.3181799999999999</v>
      </c>
      <c r="N181" s="26">
        <v>0.54249999999999998</v>
      </c>
      <c r="O181" s="26">
        <v>0.39983000000000002</v>
      </c>
      <c r="P181" s="26">
        <v>0.31570999999999999</v>
      </c>
      <c r="R181" s="26">
        <v>0.39774999999999999</v>
      </c>
      <c r="S181" s="26">
        <v>1.3414999999999999</v>
      </c>
      <c r="T181" s="26">
        <v>0.96804000000000001</v>
      </c>
      <c r="V181" s="26">
        <v>0.46000999999999997</v>
      </c>
      <c r="W181" s="26">
        <v>0.29919000000000001</v>
      </c>
      <c r="X181" s="26">
        <v>1.1816</v>
      </c>
      <c r="Y181" s="26">
        <v>0.18243999999999999</v>
      </c>
      <c r="Z181" s="27">
        <v>0.30319000000000002</v>
      </c>
      <c r="AA181" s="8">
        <v>-5.2072500000000002</v>
      </c>
      <c r="AB181" s="8">
        <v>0.73875999999999997</v>
      </c>
      <c r="AC181" s="8">
        <v>5.9460199999999999</v>
      </c>
      <c r="AD181" s="13">
        <f xml:space="preserve"> stats_ic_gdsc1_TCELLS_RIGHTJOIN_304[[#This Row],[AVG_IC50_LYMPH]]/stats_ic_gdsc1_TCELLS_RIGHTJOIN_304[[#This Row],[AVG_IC50_SOLIDTUMORS_y]]</f>
        <v>0.12424445259181773</v>
      </c>
      <c r="AE181" s="8">
        <v>-6.8220299999999998</v>
      </c>
      <c r="AF181" s="20">
        <v>0</v>
      </c>
      <c r="AG181" s="1">
        <v>0.19081000000000001</v>
      </c>
      <c r="AH181" s="1">
        <v>0.89731000000000005</v>
      </c>
      <c r="AI181" s="1">
        <v>0.92764999999999997</v>
      </c>
      <c r="AJ181" s="1">
        <v>0.38633000000000001</v>
      </c>
      <c r="AK181" s="1">
        <v>1.2469300000000001</v>
      </c>
      <c r="AL181" s="1">
        <v>0.17738999999999999</v>
      </c>
      <c r="AM181" s="1">
        <v>0.92017000000000004</v>
      </c>
      <c r="AN181" s="1">
        <v>0.61556999999999995</v>
      </c>
      <c r="AO181"/>
      <c r="AP181"/>
      <c r="AQ181"/>
      <c r="AR181"/>
      <c r="AS181"/>
      <c r="AT181"/>
    </row>
    <row r="182" spans="1:46">
      <c r="A182" s="17" t="s">
        <v>173</v>
      </c>
      <c r="B182" s="6" t="s">
        <v>67</v>
      </c>
      <c r="C182" s="17" t="s">
        <v>174</v>
      </c>
      <c r="D182" s="8">
        <v>-133.05428000000001</v>
      </c>
      <c r="E182" s="8">
        <v>116.79961</v>
      </c>
      <c r="F182" s="8">
        <v>249.85389000000001</v>
      </c>
      <c r="G182" s="13">
        <f xml:space="preserve"> stats_ic_gdsc1_TCELLS_RIGHTJOIN_304[[#This Row],[AVG_IC50_LEUK]]/stats_ic_gdsc1_TCELLS_RIGHTJOIN_304[[#This Row],[AVG_IC50_SOLIDTUMORS_x]]</f>
        <v>0.46747164913061789</v>
      </c>
      <c r="H182" s="8">
        <v>-10.00944</v>
      </c>
      <c r="I182" s="20">
        <v>0</v>
      </c>
      <c r="J182" s="26">
        <v>92.228759999999994</v>
      </c>
      <c r="K182" s="26">
        <v>59.469529999999999</v>
      </c>
      <c r="L182" s="26">
        <v>67.893000000000001</v>
      </c>
      <c r="M182" s="26">
        <v>154.72246999999999</v>
      </c>
      <c r="N182" s="26">
        <v>153.12859</v>
      </c>
      <c r="O182" s="26">
        <v>127.40295999999999</v>
      </c>
      <c r="P182" s="26">
        <v>64.961320000000001</v>
      </c>
      <c r="R182" s="26">
        <v>170.92400000000001</v>
      </c>
      <c r="S182" s="26">
        <v>193.14205999999999</v>
      </c>
      <c r="T182" s="26">
        <v>67.406809999999993</v>
      </c>
      <c r="U182" s="26">
        <v>82.645960000000002</v>
      </c>
      <c r="V182" s="26">
        <v>78.816230000000004</v>
      </c>
      <c r="W182" s="26">
        <v>91.237319999999997</v>
      </c>
      <c r="X182" s="26">
        <v>195.33244999999999</v>
      </c>
      <c r="Y182" s="26">
        <v>170.37911</v>
      </c>
      <c r="Z182" s="27">
        <v>70.782730000000001</v>
      </c>
      <c r="AA182" s="8">
        <v>-147.05955</v>
      </c>
      <c r="AB182" s="8">
        <v>102.79434000000001</v>
      </c>
      <c r="AC182" s="8">
        <v>249.85389000000001</v>
      </c>
      <c r="AD182" s="13">
        <f xml:space="preserve"> stats_ic_gdsc1_TCELLS_RIGHTJOIN_304[[#This Row],[AVG_IC50_LYMPH]]/stats_ic_gdsc1_TCELLS_RIGHTJOIN_304[[#This Row],[AVG_IC50_SOLIDTUMORS_y]]</f>
        <v>0.41141780902430619</v>
      </c>
      <c r="AE182" s="8">
        <v>-9.6591299999999993</v>
      </c>
      <c r="AF182" s="20">
        <v>1.0000000000000001E-5</v>
      </c>
      <c r="AG182" s="1">
        <v>145.12</v>
      </c>
      <c r="AH182" s="1">
        <v>111.35641</v>
      </c>
      <c r="AI182" s="1">
        <v>167.30258000000001</v>
      </c>
      <c r="AJ182" s="1">
        <v>123.42256999999999</v>
      </c>
      <c r="AK182" s="1">
        <v>59.328270000000003</v>
      </c>
      <c r="AL182" s="1">
        <v>80.889660000000006</v>
      </c>
      <c r="AM182" s="1">
        <v>68.743009999999998</v>
      </c>
      <c r="AN182" s="1">
        <v>108.51788999999999</v>
      </c>
      <c r="AO182"/>
      <c r="AP182"/>
      <c r="AQ182"/>
      <c r="AR182"/>
      <c r="AS182"/>
      <c r="AT182"/>
    </row>
    <row r="183" spans="1:46">
      <c r="A183" s="17" t="s">
        <v>227</v>
      </c>
      <c r="B183" s="6" t="s">
        <v>228</v>
      </c>
      <c r="C183" s="17" t="s">
        <v>229</v>
      </c>
      <c r="D183" s="8">
        <v>-101.88667</v>
      </c>
      <c r="E183" s="8">
        <v>13.261659999999999</v>
      </c>
      <c r="F183" s="8">
        <v>115.14832</v>
      </c>
      <c r="G183" s="13">
        <f xml:space="preserve"> stats_ic_gdsc1_TCELLS_RIGHTJOIN_304[[#This Row],[AVG_IC50_LEUK]]/stats_ic_gdsc1_TCELLS_RIGHTJOIN_304[[#This Row],[AVG_IC50_SOLIDTUMORS_x]]</f>
        <v>0.11517024303958581</v>
      </c>
      <c r="H183" s="8">
        <v>-17.23649</v>
      </c>
      <c r="I183" s="20">
        <v>0</v>
      </c>
      <c r="J183" s="26">
        <v>11.14531</v>
      </c>
      <c r="K183" s="26">
        <v>11.24823</v>
      </c>
      <c r="L183" s="26">
        <v>5.9730800000000004</v>
      </c>
      <c r="M183" s="26">
        <v>35.875160000000001</v>
      </c>
      <c r="N183" s="26">
        <v>11.14016</v>
      </c>
      <c r="O183" s="26">
        <v>8.0585400000000007</v>
      </c>
      <c r="P183" s="26">
        <v>14.97958</v>
      </c>
      <c r="R183" s="26">
        <v>12.644220000000001</v>
      </c>
      <c r="S183" s="26">
        <v>19.517800000000001</v>
      </c>
      <c r="T183" s="26">
        <v>11.59788</v>
      </c>
      <c r="V183" s="26">
        <v>8.6418099999999995</v>
      </c>
      <c r="W183" s="26">
        <v>9.8547799999999999</v>
      </c>
      <c r="X183" s="26">
        <v>8.7699499999999997</v>
      </c>
      <c r="Y183" s="26">
        <v>11.23457</v>
      </c>
      <c r="Z183" s="27">
        <v>22.28717</v>
      </c>
      <c r="AA183" s="8">
        <v>-104.9282</v>
      </c>
      <c r="AB183" s="8">
        <v>10.22012</v>
      </c>
      <c r="AC183" s="8">
        <v>115.14832</v>
      </c>
      <c r="AD183" s="13">
        <f xml:space="preserve"> stats_ic_gdsc1_TCELLS_RIGHTJOIN_304[[#This Row],[AVG_IC50_LYMPH]]/stats_ic_gdsc1_TCELLS_RIGHTJOIN_304[[#This Row],[AVG_IC50_SOLIDTUMORS_y]]</f>
        <v>8.8756136433427765E-2</v>
      </c>
      <c r="AE183" s="8">
        <v>-10.175280000000001</v>
      </c>
      <c r="AF183" s="20">
        <v>0</v>
      </c>
      <c r="AG183" s="1">
        <v>9.2182399999999998</v>
      </c>
      <c r="AH183" s="1">
        <v>1.2843199999999999</v>
      </c>
      <c r="AI183" s="1">
        <v>61.831069999999997</v>
      </c>
      <c r="AJ183" s="1">
        <v>0.41360000000000002</v>
      </c>
      <c r="AK183" s="1">
        <v>0.53588999999999998</v>
      </c>
      <c r="AL183" s="1">
        <v>0.29393000000000002</v>
      </c>
      <c r="AM183" s="1">
        <v>0.45662999999999998</v>
      </c>
      <c r="AN183" s="1">
        <v>6.7253800000000004</v>
      </c>
      <c r="AO183"/>
      <c r="AP183"/>
      <c r="AQ183"/>
      <c r="AR183"/>
      <c r="AS183"/>
      <c r="AT183"/>
    </row>
    <row r="184" spans="1:46">
      <c r="A184" s="17" t="s">
        <v>32</v>
      </c>
      <c r="B184" s="6" t="s">
        <v>33</v>
      </c>
      <c r="C184" s="17" t="s">
        <v>34</v>
      </c>
      <c r="D184" s="8">
        <v>-252.90251000000001</v>
      </c>
      <c r="E184" s="8">
        <v>72.429839999999999</v>
      </c>
      <c r="F184" s="8">
        <v>325.33235000000002</v>
      </c>
      <c r="G184" s="13">
        <f xml:space="preserve"> stats_ic_gdsc1_TCELLS_RIGHTJOIN_304[[#This Row],[AVG_IC50_LEUK]]/stats_ic_gdsc1_TCELLS_RIGHTJOIN_304[[#This Row],[AVG_IC50_SOLIDTUMORS_x]]</f>
        <v>0.22263337783654161</v>
      </c>
      <c r="H184" s="8">
        <v>-9.3998000000000008</v>
      </c>
      <c r="I184" s="20">
        <v>0</v>
      </c>
      <c r="J184" s="26">
        <v>45.578400000000002</v>
      </c>
      <c r="K184" s="26">
        <v>19.59168</v>
      </c>
      <c r="L184" s="26">
        <v>48.913429999999998</v>
      </c>
      <c r="N184" s="26">
        <v>100.84341999999999</v>
      </c>
      <c r="O184" s="26">
        <v>73.957679999999996</v>
      </c>
      <c r="P184" s="26">
        <v>34.047849999999997</v>
      </c>
      <c r="Q184" s="26">
        <v>13.143549999999999</v>
      </c>
      <c r="R184" s="26">
        <v>273.48916000000003</v>
      </c>
      <c r="S184" s="26">
        <v>56.127510000000001</v>
      </c>
      <c r="T184" s="26">
        <v>64.332629999999995</v>
      </c>
      <c r="U184" s="26">
        <v>126.57361</v>
      </c>
      <c r="V184" s="26">
        <v>35.301169999999999</v>
      </c>
      <c r="W184" s="26">
        <v>56.647280000000002</v>
      </c>
      <c r="X184" s="26">
        <v>44.79318</v>
      </c>
      <c r="Y184" s="26">
        <v>23.612089999999998</v>
      </c>
      <c r="Z184" s="27">
        <v>26.642720000000001</v>
      </c>
      <c r="AA184" s="8">
        <v>-269.33913999999999</v>
      </c>
      <c r="AB184" s="8">
        <v>55.993209999999998</v>
      </c>
      <c r="AC184" s="8">
        <v>325.33235000000002</v>
      </c>
      <c r="AD184" s="13">
        <f xml:space="preserve"> stats_ic_gdsc1_TCELLS_RIGHTJOIN_304[[#This Row],[AVG_IC50_LYMPH]]/stats_ic_gdsc1_TCELLS_RIGHTJOIN_304[[#This Row],[AVG_IC50_SOLIDTUMORS_y]]</f>
        <v>0.17211079685128144</v>
      </c>
      <c r="AE184" s="8">
        <v>-9.1447800000000008</v>
      </c>
      <c r="AF184" s="20">
        <v>0</v>
      </c>
      <c r="AG184" s="1">
        <v>187.71184</v>
      </c>
      <c r="AH184" s="1">
        <v>57.595129999999997</v>
      </c>
      <c r="AI184" s="1">
        <v>12.4863</v>
      </c>
      <c r="AJ184" s="1">
        <v>20.149329999999999</v>
      </c>
      <c r="AK184" s="1">
        <v>142.99432999999999</v>
      </c>
      <c r="AL184" s="1">
        <v>22.685549999999999</v>
      </c>
      <c r="AN184" s="1">
        <v>80.048599999999993</v>
      </c>
      <c r="AO184"/>
      <c r="AP184"/>
      <c r="AQ184"/>
      <c r="AR184"/>
      <c r="AS184"/>
      <c r="AT184"/>
    </row>
    <row r="185" spans="1:46">
      <c r="A185" s="17" t="s">
        <v>22</v>
      </c>
      <c r="B185" s="6" t="s">
        <v>22</v>
      </c>
      <c r="C185" s="17" t="s">
        <v>1470</v>
      </c>
      <c r="D185" s="8">
        <v>-0.60306000000000004</v>
      </c>
      <c r="E185" s="8">
        <v>0.87194000000000005</v>
      </c>
      <c r="F185" s="8">
        <v>1.47499</v>
      </c>
      <c r="G185" s="13">
        <f xml:space="preserve"> stats_ic_gdsc1_TCELLS_RIGHTJOIN_304[[#This Row],[AVG_IC50_LEUK]]/stats_ic_gdsc1_TCELLS_RIGHTJOIN_304[[#This Row],[AVG_IC50_SOLIDTUMORS_x]]</f>
        <v>0.59114977050691875</v>
      </c>
      <c r="H185" s="8">
        <v>-0.73451</v>
      </c>
      <c r="I185" s="20">
        <v>0.47200999999999999</v>
      </c>
      <c r="J185" s="26">
        <v>1.84E-2</v>
      </c>
      <c r="K185" s="26">
        <v>0.11214</v>
      </c>
      <c r="L185" s="26">
        <v>8.7370000000000003E-2</v>
      </c>
      <c r="M185" s="26">
        <v>0.22309000000000001</v>
      </c>
      <c r="O185" s="26">
        <v>8.5290000000000005E-2</v>
      </c>
      <c r="P185" s="26">
        <v>0.27242</v>
      </c>
      <c r="R185" s="26">
        <v>8.3989999999999995E-2</v>
      </c>
      <c r="S185" s="26">
        <v>11.6348</v>
      </c>
      <c r="T185" s="26">
        <v>0.13442000000000001</v>
      </c>
      <c r="V185" s="26">
        <v>7.306E-2</v>
      </c>
      <c r="W185" s="26">
        <v>4.1029999999999997E-2</v>
      </c>
      <c r="X185" s="26">
        <v>3.5099999999999999E-2</v>
      </c>
      <c r="Y185" s="26">
        <v>4.6359999999999998E-2</v>
      </c>
      <c r="Z185" s="27">
        <v>2.2720000000000001E-2</v>
      </c>
      <c r="AA185" s="8">
        <v>-1.2631699999999999</v>
      </c>
      <c r="AB185" s="8">
        <v>0.21182999999999999</v>
      </c>
      <c r="AC185" s="8">
        <v>1.47499</v>
      </c>
      <c r="AD185" s="13">
        <f xml:space="preserve"> stats_ic_gdsc1_TCELLS_RIGHTJOIN_304[[#This Row],[AVG_IC50_LYMPH]]/stats_ic_gdsc1_TCELLS_RIGHTJOIN_304[[#This Row],[AVG_IC50_SOLIDTUMORS_y]]</f>
        <v>0.14361453297988461</v>
      </c>
      <c r="AE185" s="8">
        <v>-4.0955599999999999</v>
      </c>
      <c r="AF185" s="20">
        <v>6.9999999999999994E-5</v>
      </c>
      <c r="AG185" s="1">
        <v>0.20885000000000001</v>
      </c>
      <c r="AH185" s="1">
        <v>0.11741</v>
      </c>
      <c r="AI185" s="1">
        <v>0.12130000000000001</v>
      </c>
      <c r="AJ185" s="1">
        <v>0.17512</v>
      </c>
      <c r="AK185" s="1">
        <v>3.0890000000000001E-2</v>
      </c>
      <c r="AL185" s="1">
        <v>7.4469999999999995E-2</v>
      </c>
      <c r="AM185" s="1">
        <v>0.87353999999999998</v>
      </c>
      <c r="AN185" s="1">
        <v>9.0039999999999995E-2</v>
      </c>
      <c r="AO185"/>
      <c r="AP185"/>
      <c r="AQ185"/>
      <c r="AR185"/>
      <c r="AS185"/>
      <c r="AT185"/>
    </row>
    <row r="186" spans="1:46">
      <c r="A186" s="17" t="s">
        <v>588</v>
      </c>
      <c r="B186" s="6" t="s">
        <v>44</v>
      </c>
      <c r="C186" s="17" t="s">
        <v>779</v>
      </c>
      <c r="D186" s="8">
        <v>-0.22142999999999999</v>
      </c>
      <c r="E186" s="8">
        <v>0.17554</v>
      </c>
      <c r="F186" s="8">
        <v>0.39696999999999999</v>
      </c>
      <c r="G186" s="13">
        <f xml:space="preserve"> stats_ic_gdsc1_TCELLS_RIGHTJOIN_304[[#This Row],[AVG_IC50_LEUK]]/stats_ic_gdsc1_TCELLS_RIGHTJOIN_304[[#This Row],[AVG_IC50_SOLIDTUMORS_x]]</f>
        <v>0.44219966244300579</v>
      </c>
      <c r="H186" s="8">
        <v>-3.34754</v>
      </c>
      <c r="I186" s="20">
        <v>3.2399999999999998E-3</v>
      </c>
      <c r="J186" s="26">
        <v>1.3599999999999999E-2</v>
      </c>
      <c r="K186" s="26">
        <v>0.15944</v>
      </c>
      <c r="L186" s="26">
        <v>6.6220000000000001E-2</v>
      </c>
      <c r="O186" s="26">
        <v>0.20280999999999999</v>
      </c>
      <c r="P186" s="26">
        <v>0.23771999999999999</v>
      </c>
      <c r="Q186" s="26">
        <v>3.0899999999999999E-3</v>
      </c>
      <c r="R186" s="26">
        <v>0.10321</v>
      </c>
      <c r="S186" s="26">
        <v>0.91632000000000002</v>
      </c>
      <c r="T186" s="26">
        <v>0.21099999999999999</v>
      </c>
      <c r="U186" s="26">
        <v>0.43063000000000001</v>
      </c>
      <c r="V186" s="26">
        <v>1.282E-2</v>
      </c>
      <c r="X186" s="26">
        <v>0.12567</v>
      </c>
      <c r="Y186" s="26">
        <v>3.4399999999999999E-3</v>
      </c>
      <c r="Z186" s="27">
        <v>8.3199999999999996E-2</v>
      </c>
      <c r="AA186" s="8">
        <v>-0.33803</v>
      </c>
      <c r="AB186" s="8">
        <v>5.8939999999999999E-2</v>
      </c>
      <c r="AC186" s="8">
        <v>0.39696999999999999</v>
      </c>
      <c r="AD186" s="13">
        <f xml:space="preserve"> stats_ic_gdsc1_TCELLS_RIGHTJOIN_304[[#This Row],[AVG_IC50_LYMPH]]/stats_ic_gdsc1_TCELLS_RIGHTJOIN_304[[#This Row],[AVG_IC50_SOLIDTUMORS_y]]</f>
        <v>0.14847469582084288</v>
      </c>
      <c r="AE186" s="8">
        <v>-8.1704799999999995</v>
      </c>
      <c r="AF186" s="20">
        <v>3.0000000000000001E-5</v>
      </c>
      <c r="AG186" s="1">
        <v>6.3909999999999995E-2</v>
      </c>
      <c r="AH186" s="1">
        <v>8.7220000000000006E-2</v>
      </c>
      <c r="AI186" s="1">
        <v>3.0500000000000002E-3</v>
      </c>
      <c r="AJ186" s="1">
        <v>0.13552</v>
      </c>
      <c r="AK186" s="1"/>
      <c r="AL186" s="1">
        <v>9.9600000000000001E-3</v>
      </c>
      <c r="AO186"/>
      <c r="AP186"/>
      <c r="AQ186"/>
      <c r="AR186"/>
      <c r="AS186"/>
      <c r="AT186"/>
    </row>
    <row r="187" spans="1:46">
      <c r="A187" s="17" t="s">
        <v>1453</v>
      </c>
      <c r="B187" s="6" t="s">
        <v>19</v>
      </c>
      <c r="C187" s="17" t="s">
        <v>1454</v>
      </c>
      <c r="D187" s="8">
        <v>-1.09226</v>
      </c>
      <c r="E187" s="8">
        <v>0.10734</v>
      </c>
      <c r="F187" s="8">
        <v>1.1996</v>
      </c>
      <c r="G187" s="13">
        <f xml:space="preserve"> stats_ic_gdsc1_TCELLS_RIGHTJOIN_304[[#This Row],[AVG_IC50_LEUK]]/stats_ic_gdsc1_TCELLS_RIGHTJOIN_304[[#This Row],[AVG_IC50_SOLIDTUMORS_x]]</f>
        <v>8.9479826608869634E-2</v>
      </c>
      <c r="H187" s="8">
        <v>-3.9118499999999998</v>
      </c>
      <c r="I187" s="20">
        <v>1.1E-4</v>
      </c>
      <c r="L187" s="26">
        <v>0.10301</v>
      </c>
      <c r="O187" s="26">
        <v>6.7369999999999999E-2</v>
      </c>
      <c r="T187" s="26">
        <v>0.13056000000000001</v>
      </c>
      <c r="U187" s="26">
        <v>9.461E-2</v>
      </c>
      <c r="X187" s="26">
        <v>0.19674</v>
      </c>
      <c r="Y187" s="26">
        <v>5.1769999999999997E-2</v>
      </c>
      <c r="AA187" s="8">
        <v>-0.98902999999999996</v>
      </c>
      <c r="AB187" s="8">
        <v>0.21057000000000001</v>
      </c>
      <c r="AC187" s="8">
        <v>1.1996</v>
      </c>
      <c r="AD187" s="13">
        <f xml:space="preserve"> stats_ic_gdsc1_TCELLS_RIGHTJOIN_304[[#This Row],[AVG_IC50_LYMPH]]/stats_ic_gdsc1_TCELLS_RIGHTJOIN_304[[#This Row],[AVG_IC50_SOLIDTUMORS_y]]</f>
        <v>0.17553351117039015</v>
      </c>
      <c r="AE187" s="8">
        <v>-3.26858</v>
      </c>
      <c r="AF187" s="20">
        <v>2.2300000000000002E-3</v>
      </c>
      <c r="AG187" s="1"/>
      <c r="AH187" s="1"/>
      <c r="AI187" s="1"/>
      <c r="AJ187" s="1"/>
      <c r="AK187" s="1"/>
      <c r="AL187" s="1">
        <v>9.2069999999999999E-2</v>
      </c>
      <c r="AN187" s="1">
        <v>0.32907999999999998</v>
      </c>
      <c r="AO187"/>
      <c r="AP187"/>
      <c r="AQ187"/>
      <c r="AR187"/>
      <c r="AS187"/>
      <c r="AT187"/>
    </row>
    <row r="188" spans="1:46">
      <c r="A188" s="17" t="s">
        <v>22</v>
      </c>
      <c r="B188" s="6" t="s">
        <v>22</v>
      </c>
      <c r="C188" s="17" t="s">
        <v>590</v>
      </c>
      <c r="D188" s="8">
        <v>-0.30409999999999998</v>
      </c>
      <c r="E188" s="8">
        <v>0.14430999999999999</v>
      </c>
      <c r="F188" s="8">
        <v>0.44840999999999998</v>
      </c>
      <c r="G188" s="13">
        <f xml:space="preserve"> stats_ic_gdsc1_TCELLS_RIGHTJOIN_304[[#This Row],[AVG_IC50_LEUK]]/stats_ic_gdsc1_TCELLS_RIGHTJOIN_304[[#This Row],[AVG_IC50_SOLIDTUMORS_x]]</f>
        <v>0.3218260074485404</v>
      </c>
      <c r="H188" s="8">
        <v>-3.6693600000000002</v>
      </c>
      <c r="I188" s="20">
        <v>1.34E-3</v>
      </c>
      <c r="J188" s="26">
        <v>9.6299999999999997E-3</v>
      </c>
      <c r="K188" s="26">
        <v>0.10743</v>
      </c>
      <c r="L188" s="26">
        <v>6.9430000000000006E-2</v>
      </c>
      <c r="M188" s="26">
        <v>0.38547999999999999</v>
      </c>
      <c r="O188" s="26">
        <v>1.687E-2</v>
      </c>
      <c r="R188" s="26">
        <v>3.074E-2</v>
      </c>
      <c r="S188" s="26">
        <v>1.0261400000000001</v>
      </c>
      <c r="T188" s="26">
        <v>7.6340000000000005E-2</v>
      </c>
      <c r="V188" s="26">
        <v>5.5120000000000002E-2</v>
      </c>
      <c r="W188" s="26">
        <v>1.592E-2</v>
      </c>
      <c r="X188" s="26">
        <v>3.9829999999999997E-2</v>
      </c>
      <c r="Y188" s="26">
        <v>2.3700000000000001E-3</v>
      </c>
      <c r="Z188" s="27">
        <v>8.6010000000000003E-2</v>
      </c>
      <c r="AA188" s="8">
        <v>-0.37963000000000002</v>
      </c>
      <c r="AB188" s="8">
        <v>6.8779999999999994E-2</v>
      </c>
      <c r="AC188" s="8">
        <v>0.44840999999999998</v>
      </c>
      <c r="AD188" s="13">
        <f xml:space="preserve"> stats_ic_gdsc1_TCELLS_RIGHTJOIN_304[[#This Row],[AVG_IC50_LYMPH]]/stats_ic_gdsc1_TCELLS_RIGHTJOIN_304[[#This Row],[AVG_IC50_SOLIDTUMORS_y]]</f>
        <v>0.15338640975892598</v>
      </c>
      <c r="AE188" s="8">
        <v>-7.2816599999999996</v>
      </c>
      <c r="AF188" s="20">
        <v>0</v>
      </c>
      <c r="AG188" s="1">
        <v>9.9010000000000001E-2</v>
      </c>
      <c r="AH188" s="1">
        <v>4.3920000000000001E-2</v>
      </c>
      <c r="AI188" s="1">
        <v>8.5199999999999998E-3</v>
      </c>
      <c r="AJ188" s="1">
        <v>0.12945999999999999</v>
      </c>
      <c r="AK188" s="1">
        <v>2.2749999999999999E-2</v>
      </c>
      <c r="AL188" s="1">
        <v>8.3000000000000001E-3</v>
      </c>
      <c r="AM188" s="1">
        <v>0.24363000000000001</v>
      </c>
      <c r="AN188" s="1">
        <v>2.486E-2</v>
      </c>
      <c r="AO188"/>
      <c r="AP188"/>
      <c r="AQ188"/>
      <c r="AR188"/>
      <c r="AS188"/>
      <c r="AT188"/>
    </row>
    <row r="189" spans="1:46">
      <c r="A189" s="17" t="s">
        <v>92</v>
      </c>
      <c r="B189" s="6" t="s">
        <v>44</v>
      </c>
      <c r="C189" s="17" t="s">
        <v>1397</v>
      </c>
      <c r="D189" s="8">
        <v>-1.6806700000000001</v>
      </c>
      <c r="E189" s="8">
        <v>0.67449999999999999</v>
      </c>
      <c r="F189" s="8">
        <v>2.3551700000000002</v>
      </c>
      <c r="G189" s="13">
        <f xml:space="preserve"> stats_ic_gdsc1_TCELLS_RIGHTJOIN_304[[#This Row],[AVG_IC50_LEUK]]/stats_ic_gdsc1_TCELLS_RIGHTJOIN_304[[#This Row],[AVG_IC50_SOLIDTUMORS_x]]</f>
        <v>0.28639121592071909</v>
      </c>
      <c r="H189" s="8">
        <v>-8.7760200000000008</v>
      </c>
      <c r="I189" s="20">
        <v>0</v>
      </c>
      <c r="J189" s="26">
        <v>0.22664999999999999</v>
      </c>
      <c r="K189" s="26">
        <v>1.1036900000000001</v>
      </c>
      <c r="L189" s="26">
        <v>0.51166999999999996</v>
      </c>
      <c r="N189" s="26">
        <v>1.11426</v>
      </c>
      <c r="O189" s="26">
        <v>0.42193000000000003</v>
      </c>
      <c r="P189" s="26">
        <v>0.34522000000000003</v>
      </c>
      <c r="Q189" s="26">
        <v>0.73314999999999997</v>
      </c>
      <c r="R189" s="26">
        <v>1.07538</v>
      </c>
      <c r="S189" s="26">
        <v>1.15415</v>
      </c>
      <c r="T189" s="26">
        <v>1.0529999999999999</v>
      </c>
      <c r="U189" s="26">
        <v>1.3069</v>
      </c>
      <c r="V189" s="26">
        <v>0.37856000000000001</v>
      </c>
      <c r="X189" s="26">
        <v>0.31662000000000001</v>
      </c>
      <c r="Y189" s="26">
        <v>0.75029999999999997</v>
      </c>
      <c r="Z189" s="27">
        <v>0.2087</v>
      </c>
      <c r="AA189" s="8">
        <v>-1.7422599999999999</v>
      </c>
      <c r="AB189" s="8">
        <v>0.6129</v>
      </c>
      <c r="AC189" s="8">
        <v>2.3551700000000002</v>
      </c>
      <c r="AD189" s="13">
        <f xml:space="preserve"> stats_ic_gdsc1_TCELLS_RIGHTJOIN_304[[#This Row],[AVG_IC50_LYMPH]]/stats_ic_gdsc1_TCELLS_RIGHTJOIN_304[[#This Row],[AVG_IC50_SOLIDTUMORS_y]]</f>
        <v>0.26023599145709225</v>
      </c>
      <c r="AE189" s="8">
        <v>-8.0366499999999998</v>
      </c>
      <c r="AF189" s="20">
        <v>0</v>
      </c>
      <c r="AG189" s="1">
        <v>9.178E-2</v>
      </c>
      <c r="AH189" s="1">
        <v>0.82577999999999996</v>
      </c>
      <c r="AI189" s="1">
        <v>0.30947999999999998</v>
      </c>
      <c r="AJ189" s="1">
        <v>0.55742999999999998</v>
      </c>
      <c r="AK189" s="1">
        <v>1.2233799999999999</v>
      </c>
      <c r="AL189" s="1">
        <v>0.39108999999999999</v>
      </c>
      <c r="AN189" s="1">
        <v>0.37025000000000002</v>
      </c>
      <c r="AO189"/>
      <c r="AP189"/>
      <c r="AQ189"/>
      <c r="AR189"/>
      <c r="AS189"/>
      <c r="AT189"/>
    </row>
    <row r="190" spans="1:46">
      <c r="A190" s="17" t="s">
        <v>92</v>
      </c>
      <c r="B190" s="6" t="s">
        <v>44</v>
      </c>
      <c r="C190" s="17" t="s">
        <v>93</v>
      </c>
      <c r="D190" s="8">
        <v>-30.921900000000001</v>
      </c>
      <c r="E190" s="8">
        <v>2.25135</v>
      </c>
      <c r="F190" s="8">
        <v>33.17324</v>
      </c>
      <c r="G190" s="13">
        <f xml:space="preserve"> stats_ic_gdsc1_TCELLS_RIGHTJOIN_304[[#This Row],[AVG_IC50_LEUK]]/stats_ic_gdsc1_TCELLS_RIGHTJOIN_304[[#This Row],[AVG_IC50_SOLIDTUMORS_x]]</f>
        <v>6.7866448981166741E-2</v>
      </c>
      <c r="H190" s="8">
        <v>-9.3551500000000001</v>
      </c>
      <c r="I190" s="20">
        <v>0</v>
      </c>
      <c r="J190" s="26">
        <v>0.15518000000000001</v>
      </c>
      <c r="K190" s="26">
        <v>0.31746999999999997</v>
      </c>
      <c r="L190" s="26">
        <v>0.37674000000000002</v>
      </c>
      <c r="M190" s="26">
        <v>23.648810000000001</v>
      </c>
      <c r="N190" s="26">
        <v>0.73306000000000004</v>
      </c>
      <c r="O190" s="26">
        <v>0.19786000000000001</v>
      </c>
      <c r="P190" s="26">
        <v>0.31337999999999999</v>
      </c>
      <c r="R190" s="26">
        <v>0.52339000000000002</v>
      </c>
      <c r="S190" s="26">
        <v>2.0181</v>
      </c>
      <c r="T190" s="26">
        <v>0.48260999999999998</v>
      </c>
      <c r="V190" s="26">
        <v>1.24451</v>
      </c>
      <c r="W190" s="26">
        <v>0.19367999999999999</v>
      </c>
      <c r="X190" s="26">
        <v>0.52746000000000004</v>
      </c>
      <c r="Y190" s="26">
        <v>0.63038000000000005</v>
      </c>
      <c r="Z190" s="27">
        <v>3.61843</v>
      </c>
      <c r="AA190" s="8">
        <v>-32.760069999999999</v>
      </c>
      <c r="AB190" s="8">
        <v>0.41316999999999998</v>
      </c>
      <c r="AC190" s="8">
        <v>33.17324</v>
      </c>
      <c r="AD190" s="13">
        <f xml:space="preserve"> stats_ic_gdsc1_TCELLS_RIGHTJOIN_304[[#This Row],[AVG_IC50_LYMPH]]/stats_ic_gdsc1_TCELLS_RIGHTJOIN_304[[#This Row],[AVG_IC50_SOLIDTUMORS_y]]</f>
        <v>1.2454918482487691E-2</v>
      </c>
      <c r="AE190" s="8">
        <v>-10.98786</v>
      </c>
      <c r="AF190" s="20">
        <v>0</v>
      </c>
      <c r="AG190" s="1">
        <v>1.0404800000000001</v>
      </c>
      <c r="AH190" s="1">
        <v>0.57854000000000005</v>
      </c>
      <c r="AI190" s="1">
        <v>7.1480000000000002E-2</v>
      </c>
      <c r="AJ190" s="1">
        <v>3.8530000000000002E-2</v>
      </c>
      <c r="AK190" s="1">
        <v>0.27487</v>
      </c>
      <c r="AL190" s="1">
        <v>6.3109999999999999E-2</v>
      </c>
      <c r="AM190" s="1">
        <v>0.21067</v>
      </c>
      <c r="AN190" s="1">
        <v>1.6550199999999999</v>
      </c>
      <c r="AO190"/>
      <c r="AP190"/>
      <c r="AQ190"/>
      <c r="AR190"/>
      <c r="AS190"/>
      <c r="AT190"/>
    </row>
    <row r="191" spans="1:46">
      <c r="A191" s="17" t="s">
        <v>1043</v>
      </c>
      <c r="B191" s="6" t="s">
        <v>19</v>
      </c>
      <c r="C191" s="17" t="s">
        <v>1044</v>
      </c>
      <c r="D191" s="8">
        <v>-7.5189000000000004</v>
      </c>
      <c r="E191" s="8">
        <v>7.3293699999999999</v>
      </c>
      <c r="F191" s="8">
        <v>14.848269999999999</v>
      </c>
      <c r="G191" s="13">
        <f xml:space="preserve"> stats_ic_gdsc1_TCELLS_RIGHTJOIN_304[[#This Row],[AVG_IC50_LEUK]]/stats_ic_gdsc1_TCELLS_RIGHTJOIN_304[[#This Row],[AVG_IC50_SOLIDTUMORS_x]]</f>
        <v>0.49361777500005055</v>
      </c>
      <c r="H191" s="8">
        <v>-6.5358299999999998</v>
      </c>
      <c r="I191" s="20">
        <v>0</v>
      </c>
      <c r="J191" s="26">
        <v>4.5583400000000003</v>
      </c>
      <c r="K191" s="26">
        <v>4.8390500000000003</v>
      </c>
      <c r="L191" s="26">
        <v>14.34179</v>
      </c>
      <c r="M191" s="26">
        <v>6.88523</v>
      </c>
      <c r="N191" s="26">
        <v>3.2934199999999998</v>
      </c>
      <c r="O191" s="26">
        <v>5.6624100000000004</v>
      </c>
      <c r="P191" s="26">
        <v>7.75807</v>
      </c>
      <c r="R191" s="26">
        <v>4.5163000000000002</v>
      </c>
      <c r="S191" s="26">
        <v>19.47035</v>
      </c>
      <c r="T191" s="26">
        <v>5.8693299999999997</v>
      </c>
      <c r="U191" s="26">
        <v>4.6381800000000002</v>
      </c>
      <c r="V191" s="26">
        <v>10.151210000000001</v>
      </c>
      <c r="W191" s="26">
        <v>4.8421799999999999</v>
      </c>
      <c r="X191" s="26">
        <v>2.5097299999999998</v>
      </c>
      <c r="Y191" s="26">
        <v>11.3169</v>
      </c>
      <c r="Z191" s="27">
        <v>7.2937500000000002</v>
      </c>
      <c r="AA191" s="8">
        <v>-5.6271300000000002</v>
      </c>
      <c r="AB191" s="8">
        <v>9.2211400000000001</v>
      </c>
      <c r="AC191" s="8">
        <v>14.848269999999999</v>
      </c>
      <c r="AD191" s="13">
        <f xml:space="preserve"> stats_ic_gdsc1_TCELLS_RIGHTJOIN_304[[#This Row],[AVG_IC50_LYMPH]]/stats_ic_gdsc1_TCELLS_RIGHTJOIN_304[[#This Row],[AVG_IC50_SOLIDTUMORS_y]]</f>
        <v>0.62102453686523751</v>
      </c>
      <c r="AE191" s="8">
        <v>-3.2564299999999999</v>
      </c>
      <c r="AF191" s="20">
        <v>1.8120000000000001E-2</v>
      </c>
      <c r="AG191" s="1">
        <v>6.6530500000000004</v>
      </c>
      <c r="AH191" s="1">
        <v>5.4702000000000002</v>
      </c>
      <c r="AI191" s="1">
        <v>12.661289999999999</v>
      </c>
      <c r="AJ191" s="1">
        <v>11.49546</v>
      </c>
      <c r="AK191" s="1"/>
      <c r="AL191" s="1">
        <v>4.3813800000000001</v>
      </c>
      <c r="AM191" s="1">
        <v>14.154339999999999</v>
      </c>
      <c r="AN191" s="1">
        <v>7.16418</v>
      </c>
      <c r="AO191"/>
      <c r="AP191"/>
      <c r="AQ191"/>
      <c r="AR191"/>
      <c r="AS191"/>
      <c r="AT191"/>
    </row>
    <row r="192" spans="1:46">
      <c r="A192" s="17" t="s">
        <v>119</v>
      </c>
      <c r="B192" s="6" t="s">
        <v>19</v>
      </c>
      <c r="C192" s="17" t="s">
        <v>120</v>
      </c>
      <c r="D192" s="8">
        <v>-237.70964000000001</v>
      </c>
      <c r="E192" s="8">
        <v>140.05244999999999</v>
      </c>
      <c r="F192" s="8">
        <v>377.76209</v>
      </c>
      <c r="G192" s="13">
        <f xml:space="preserve"> stats_ic_gdsc1_TCELLS_RIGHTJOIN_304[[#This Row],[AVG_IC50_LEUK]]/stats_ic_gdsc1_TCELLS_RIGHTJOIN_304[[#This Row],[AVG_IC50_SOLIDTUMORS_x]]</f>
        <v>0.37074246915565295</v>
      </c>
      <c r="H192" s="8">
        <v>-7.6424599999999998</v>
      </c>
      <c r="I192" s="20">
        <v>0</v>
      </c>
      <c r="J192" s="26">
        <v>110.30376</v>
      </c>
      <c r="K192" s="26">
        <v>202.01723000000001</v>
      </c>
      <c r="L192" s="26">
        <v>172.75959</v>
      </c>
      <c r="M192" s="26">
        <v>127.70372999999999</v>
      </c>
      <c r="N192" s="26">
        <v>93.167779999999993</v>
      </c>
      <c r="O192" s="26">
        <v>161.48641000000001</v>
      </c>
      <c r="P192" s="26">
        <v>121.15818</v>
      </c>
      <c r="R192" s="26">
        <v>168.24462</v>
      </c>
      <c r="S192" s="26">
        <v>108.88290000000001</v>
      </c>
      <c r="T192" s="26">
        <v>81.312029999999993</v>
      </c>
      <c r="U192" s="26">
        <v>150.88093000000001</v>
      </c>
      <c r="V192" s="26">
        <v>137.48365000000001</v>
      </c>
      <c r="W192" s="26">
        <v>108.39154000000001</v>
      </c>
      <c r="X192" s="26">
        <v>88.05847</v>
      </c>
      <c r="Y192" s="26">
        <v>193.35908000000001</v>
      </c>
      <c r="Z192" s="27">
        <v>226.8922</v>
      </c>
      <c r="AA192" s="8">
        <v>-108.47856</v>
      </c>
      <c r="AB192" s="8">
        <v>269.28352999999998</v>
      </c>
      <c r="AC192" s="8">
        <v>377.76209</v>
      </c>
      <c r="AD192" s="13">
        <f xml:space="preserve"> stats_ic_gdsc1_TCELLS_RIGHTJOIN_304[[#This Row],[AVG_IC50_LYMPH]]/stats_ic_gdsc1_TCELLS_RIGHTJOIN_304[[#This Row],[AVG_IC50_SOLIDTUMORS_y]]</f>
        <v>0.71283894580316409</v>
      </c>
      <c r="AE192" s="8">
        <v>-0.75949</v>
      </c>
      <c r="AF192" s="20">
        <v>0.47404000000000002</v>
      </c>
      <c r="AG192" s="1">
        <v>128.78945999999999</v>
      </c>
      <c r="AH192" s="1">
        <v>1085.1006199999999</v>
      </c>
      <c r="AI192" s="1">
        <v>287.67604</v>
      </c>
      <c r="AJ192" s="1">
        <v>73.40316</v>
      </c>
      <c r="AK192" s="1">
        <v>96.404899999999998</v>
      </c>
      <c r="AL192" s="1">
        <v>206.95389</v>
      </c>
      <c r="AM192" s="1">
        <v>93.357010000000002</v>
      </c>
      <c r="AN192" s="1">
        <v>42.08907</v>
      </c>
      <c r="AO192"/>
      <c r="AP192"/>
      <c r="AQ192"/>
      <c r="AR192"/>
      <c r="AS192"/>
      <c r="AT192"/>
    </row>
    <row r="193" spans="1:46">
      <c r="A193" s="17" t="s">
        <v>1416</v>
      </c>
      <c r="B193" s="6" t="s">
        <v>228</v>
      </c>
      <c r="C193" s="17" t="s">
        <v>1440</v>
      </c>
      <c r="D193" s="8">
        <v>-5.6370000000000003E-2</v>
      </c>
      <c r="E193" s="8">
        <v>7.6600000000000001E-3</v>
      </c>
      <c r="F193" s="8">
        <v>6.4030000000000004E-2</v>
      </c>
      <c r="G193" s="13">
        <f xml:space="preserve"> stats_ic_gdsc1_TCELLS_RIGHTJOIN_304[[#This Row],[AVG_IC50_LEUK]]/stats_ic_gdsc1_TCELLS_RIGHTJOIN_304[[#This Row],[AVG_IC50_SOLIDTUMORS_x]]</f>
        <v>0.11963142277057628</v>
      </c>
      <c r="H193" s="8">
        <v>-8.3345500000000001</v>
      </c>
      <c r="I193" s="20">
        <v>0</v>
      </c>
      <c r="J193" s="26">
        <v>4.79E-3</v>
      </c>
      <c r="K193" s="26">
        <v>8.6999999999999994E-3</v>
      </c>
      <c r="L193" s="26">
        <v>1.15E-3</v>
      </c>
      <c r="N193" s="26">
        <v>6.1500000000000001E-3</v>
      </c>
      <c r="O193" s="26">
        <v>7.0800000000000004E-3</v>
      </c>
      <c r="P193" s="26">
        <v>4.7999999999999996E-3</v>
      </c>
      <c r="Q193" s="26">
        <v>2.1700000000000001E-3</v>
      </c>
      <c r="R193" s="26">
        <v>3.8449999999999998E-2</v>
      </c>
      <c r="S193" s="26">
        <v>1.487E-2</v>
      </c>
      <c r="T193" s="26">
        <v>2.1409999999999998E-2</v>
      </c>
      <c r="U193" s="26">
        <v>3.98E-3</v>
      </c>
      <c r="V193" s="26">
        <v>5.0400000000000002E-3</v>
      </c>
      <c r="W193" s="26">
        <v>3.8899999999999998E-3</v>
      </c>
      <c r="X193" s="26">
        <v>9.2000000000000003E-4</v>
      </c>
      <c r="Y193" s="26">
        <v>1.2099999999999999E-3</v>
      </c>
      <c r="Z193" s="27">
        <v>2.2699999999999999E-3</v>
      </c>
      <c r="AA193" s="8">
        <v>-6.139E-2</v>
      </c>
      <c r="AB193" s="8">
        <v>2.64E-3</v>
      </c>
      <c r="AC193" s="8">
        <v>6.4030000000000004E-2</v>
      </c>
      <c r="AD193" s="13">
        <f xml:space="preserve"> stats_ic_gdsc1_TCELLS_RIGHTJOIN_304[[#This Row],[AVG_IC50_LYMPH]]/stats_ic_gdsc1_TCELLS_RIGHTJOIN_304[[#This Row],[AVG_IC50_SOLIDTUMORS_y]]</f>
        <v>4.1230673121974072E-2</v>
      </c>
      <c r="AE193" s="8">
        <v>-9.5591200000000001</v>
      </c>
      <c r="AF193" s="20">
        <v>0</v>
      </c>
      <c r="AG193" s="1">
        <v>3.3500000000000001E-3</v>
      </c>
      <c r="AH193" s="1"/>
      <c r="AI193" s="1">
        <v>5.5799999999999999E-3</v>
      </c>
      <c r="AJ193" s="1">
        <v>7.9000000000000001E-4</v>
      </c>
      <c r="AK193" s="1">
        <v>1.81E-3</v>
      </c>
      <c r="AL193" s="1">
        <v>1.1199999999999999E-3</v>
      </c>
      <c r="AN193" s="1">
        <v>3.8999999999999998E-3</v>
      </c>
      <c r="AO193"/>
      <c r="AP193"/>
      <c r="AQ193"/>
      <c r="AR193"/>
      <c r="AS193"/>
      <c r="AT193"/>
    </row>
    <row r="194" spans="1:46">
      <c r="A194" s="17" t="s">
        <v>1416</v>
      </c>
      <c r="B194" s="6" t="s">
        <v>228</v>
      </c>
      <c r="C194" s="17" t="s">
        <v>1417</v>
      </c>
      <c r="D194" s="8">
        <v>-4.8030000000000003E-2</v>
      </c>
      <c r="E194" s="8">
        <v>5.7049999999999997E-2</v>
      </c>
      <c r="F194" s="8">
        <v>0.10508000000000001</v>
      </c>
      <c r="G194" s="13">
        <f xml:space="preserve"> stats_ic_gdsc1_TCELLS_RIGHTJOIN_304[[#This Row],[AVG_IC50_LEUK]]/stats_ic_gdsc1_TCELLS_RIGHTJOIN_304[[#This Row],[AVG_IC50_SOLIDTUMORS_x]]</f>
        <v>0.5429196802436238</v>
      </c>
      <c r="H194" s="8">
        <v>-0.91993999999999998</v>
      </c>
      <c r="I194" s="20">
        <v>0.37198999999999999</v>
      </c>
      <c r="J194" s="26">
        <v>4.9500000000000004E-3</v>
      </c>
      <c r="K194" s="26">
        <v>8.1300000000000001E-3</v>
      </c>
      <c r="L194" s="26">
        <v>1.6199999999999999E-3</v>
      </c>
      <c r="M194" s="26">
        <v>0.7732</v>
      </c>
      <c r="N194" s="26">
        <v>9.0299999999999998E-3</v>
      </c>
      <c r="O194" s="26">
        <v>6.2199999999999998E-3</v>
      </c>
      <c r="R194" s="26">
        <v>1.0619999999999999E-2</v>
      </c>
      <c r="S194" s="26">
        <v>4.5700000000000003E-3</v>
      </c>
      <c r="T194" s="26">
        <v>9.9100000000000004E-3</v>
      </c>
      <c r="V194" s="26">
        <v>4.9500000000000004E-3</v>
      </c>
      <c r="W194" s="26">
        <v>4.5999999999999999E-3</v>
      </c>
      <c r="X194" s="26">
        <v>2.3900000000000002E-3</v>
      </c>
      <c r="Y194" s="26">
        <v>9.1699999999999993E-3</v>
      </c>
      <c r="Z194" s="27">
        <v>2.3800000000000002E-3</v>
      </c>
      <c r="AA194" s="8">
        <v>-9.1270000000000004E-2</v>
      </c>
      <c r="AB194" s="8">
        <v>1.3809999999999999E-2</v>
      </c>
      <c r="AC194" s="8">
        <v>0.10508000000000001</v>
      </c>
      <c r="AD194" s="13">
        <f xml:space="preserve"> stats_ic_gdsc1_TCELLS_RIGHTJOIN_304[[#This Row],[AVG_IC50_LYMPH]]/stats_ic_gdsc1_TCELLS_RIGHTJOIN_304[[#This Row],[AVG_IC50_SOLIDTUMORS_y]]</f>
        <v>0.13142367719832507</v>
      </c>
      <c r="AE194" s="8">
        <v>-7.0758700000000001</v>
      </c>
      <c r="AF194" s="20">
        <v>0</v>
      </c>
      <c r="AG194" s="1">
        <v>4.0200000000000001E-3</v>
      </c>
      <c r="AH194" s="1">
        <v>5.126E-2</v>
      </c>
      <c r="AI194" s="1">
        <v>6.3800000000000003E-3</v>
      </c>
      <c r="AJ194" s="1">
        <v>5.0099999999999997E-3</v>
      </c>
      <c r="AK194" s="1">
        <v>2.81E-3</v>
      </c>
      <c r="AL194" s="1">
        <v>4.62E-3</v>
      </c>
      <c r="AN194" s="1">
        <v>1.278E-2</v>
      </c>
      <c r="AO194"/>
      <c r="AP194"/>
      <c r="AQ194"/>
      <c r="AR194"/>
      <c r="AS194"/>
      <c r="AT194"/>
    </row>
    <row r="195" spans="1:46">
      <c r="A195" s="17" t="s">
        <v>1078</v>
      </c>
      <c r="B195" s="6" t="s">
        <v>228</v>
      </c>
      <c r="C195" s="17" t="s">
        <v>786</v>
      </c>
      <c r="D195" s="8">
        <v>-4.3E-3</v>
      </c>
      <c r="E195" s="8">
        <v>1.7909999999999999E-2</v>
      </c>
      <c r="F195" s="8">
        <v>2.2210000000000001E-2</v>
      </c>
      <c r="G195" s="13">
        <f xml:space="preserve"> stats_ic_gdsc1_TCELLS_RIGHTJOIN_304[[#This Row],[AVG_IC50_LEUK]]/stats_ic_gdsc1_TCELLS_RIGHTJOIN_304[[#This Row],[AVG_IC50_SOLIDTUMORS_x]]</f>
        <v>0.80639351643403867</v>
      </c>
      <c r="H195" s="8">
        <v>-0.83528000000000002</v>
      </c>
      <c r="I195" s="20">
        <v>0.41260000000000002</v>
      </c>
      <c r="J195" s="26">
        <v>1.644E-2</v>
      </c>
      <c r="K195" s="26">
        <v>1.082E-2</v>
      </c>
      <c r="L195" s="26">
        <v>4.2300000000000003E-3</v>
      </c>
      <c r="O195" s="26">
        <v>1.627E-2</v>
      </c>
      <c r="P195" s="26">
        <v>1.106E-2</v>
      </c>
      <c r="Q195" s="26">
        <v>2.7699999999999999E-3</v>
      </c>
      <c r="R195" s="26">
        <v>3.7879999999999997E-2</v>
      </c>
      <c r="S195" s="26">
        <v>7.0739999999999997E-2</v>
      </c>
      <c r="T195" s="26">
        <v>3.7839999999999999E-2</v>
      </c>
      <c r="U195" s="26">
        <v>3.746E-2</v>
      </c>
      <c r="V195" s="26">
        <v>8.0700000000000008E-3</v>
      </c>
      <c r="W195" s="26">
        <v>7.8100000000000001E-3</v>
      </c>
      <c r="X195" s="26">
        <v>3.0200000000000001E-3</v>
      </c>
      <c r="Y195" s="26">
        <v>4.3400000000000001E-3</v>
      </c>
      <c r="Z195" s="27">
        <v>6.8700000000000002E-3</v>
      </c>
      <c r="AA195" s="8">
        <v>-8.9999999999999993E-3</v>
      </c>
      <c r="AB195" s="8">
        <v>1.321E-2</v>
      </c>
      <c r="AC195" s="8">
        <v>2.2210000000000001E-2</v>
      </c>
      <c r="AD195" s="13">
        <f xml:space="preserve"> stats_ic_gdsc1_TCELLS_RIGHTJOIN_304[[#This Row],[AVG_IC50_LYMPH]]/stats_ic_gdsc1_TCELLS_RIGHTJOIN_304[[#This Row],[AVG_IC50_SOLIDTUMORS_y]]</f>
        <v>0.59477712742008104</v>
      </c>
      <c r="AE195" s="8">
        <v>-1.5036700000000001</v>
      </c>
      <c r="AF195" s="20">
        <v>0.17921000000000001</v>
      </c>
      <c r="AG195" s="1">
        <v>1.0959999999999999E-2</v>
      </c>
      <c r="AH195" s="1">
        <v>1.745E-2</v>
      </c>
      <c r="AI195" s="1">
        <v>3.8969999999999998E-2</v>
      </c>
      <c r="AJ195" s="1">
        <v>3.3700000000000002E-3</v>
      </c>
      <c r="AK195" s="1">
        <v>1.052E-2</v>
      </c>
      <c r="AL195" s="1">
        <v>3.98E-3</v>
      </c>
      <c r="AN195" s="1">
        <v>4.9500000000000004E-3</v>
      </c>
      <c r="AO195"/>
      <c r="AP195"/>
      <c r="AQ195"/>
      <c r="AR195"/>
      <c r="AS195"/>
      <c r="AT195"/>
    </row>
    <row r="196" spans="1:46">
      <c r="A196" s="17" t="s">
        <v>22</v>
      </c>
      <c r="B196" s="6" t="s">
        <v>22</v>
      </c>
      <c r="C196" s="17" t="s">
        <v>1550</v>
      </c>
      <c r="D196" s="8">
        <v>-2.5819999999999999E-2</v>
      </c>
      <c r="E196" s="8">
        <v>2.5430000000000001E-2</v>
      </c>
      <c r="F196" s="8">
        <v>5.126E-2</v>
      </c>
      <c r="G196" s="13">
        <f xml:space="preserve"> stats_ic_gdsc1_TCELLS_RIGHTJOIN_304[[#This Row],[AVG_IC50_LEUK]]/stats_ic_gdsc1_TCELLS_RIGHTJOIN_304[[#This Row],[AVG_IC50_SOLIDTUMORS_x]]</f>
        <v>0.49609832227857981</v>
      </c>
      <c r="H196" s="8">
        <v>-1.31281</v>
      </c>
      <c r="I196" s="20">
        <v>0.20674000000000001</v>
      </c>
      <c r="J196" s="26">
        <v>2E-3</v>
      </c>
      <c r="K196" s="26">
        <v>3.4499999999999999E-3</v>
      </c>
      <c r="L196" s="26">
        <v>1.08E-3</v>
      </c>
      <c r="M196" s="26">
        <v>0.28694999999999998</v>
      </c>
      <c r="N196" s="26">
        <v>7.3899999999999999E-3</v>
      </c>
      <c r="O196" s="26">
        <v>5.2199999999999998E-3</v>
      </c>
      <c r="R196" s="26">
        <v>8.9800000000000001E-3</v>
      </c>
      <c r="S196" s="26">
        <v>1.2319999999999999E-2</v>
      </c>
      <c r="T196" s="26">
        <v>2.6769999999999999E-2</v>
      </c>
      <c r="V196" s="26">
        <v>2.81E-3</v>
      </c>
      <c r="W196" s="26">
        <v>3.2000000000000002E-3</v>
      </c>
      <c r="X196" s="26">
        <v>4.0600000000000002E-3</v>
      </c>
      <c r="Y196" s="26">
        <v>6.3899999999999998E-3</v>
      </c>
      <c r="Z196" s="27">
        <v>5.0299999999999997E-3</v>
      </c>
      <c r="AA196" s="8">
        <v>-3.6979999999999999E-2</v>
      </c>
      <c r="AB196" s="8">
        <v>1.4279999999999999E-2</v>
      </c>
      <c r="AC196" s="8">
        <v>5.126E-2</v>
      </c>
      <c r="AD196" s="13">
        <f xml:space="preserve"> stats_ic_gdsc1_TCELLS_RIGHTJOIN_304[[#This Row],[AVG_IC50_LYMPH]]/stats_ic_gdsc1_TCELLS_RIGHTJOIN_304[[#This Row],[AVG_IC50_SOLIDTUMORS_y]]</f>
        <v>0.27857978930940303</v>
      </c>
      <c r="AE196" s="8">
        <v>-4.0307199999999996</v>
      </c>
      <c r="AF196" s="20">
        <v>8.0000000000000004E-4</v>
      </c>
      <c r="AG196" s="1">
        <v>5.8700000000000002E-3</v>
      </c>
      <c r="AH196" s="1">
        <v>5.3580000000000003E-2</v>
      </c>
      <c r="AI196" s="1">
        <v>9.3200000000000002E-3</v>
      </c>
      <c r="AJ196" s="1">
        <v>6.13E-3</v>
      </c>
      <c r="AK196" s="1">
        <v>3.1900000000000001E-3</v>
      </c>
      <c r="AL196" s="1">
        <v>2.1099999999999999E-3</v>
      </c>
      <c r="AM196" s="1">
        <v>2.112E-2</v>
      </c>
      <c r="AN196" s="1">
        <v>4.4999999999999997E-3</v>
      </c>
      <c r="AO196"/>
      <c r="AP196"/>
      <c r="AQ196"/>
      <c r="AR196"/>
      <c r="AS196"/>
      <c r="AT196"/>
    </row>
    <row r="197" spans="1:46">
      <c r="A197" s="17" t="s">
        <v>1078</v>
      </c>
      <c r="B197" s="6" t="s">
        <v>228</v>
      </c>
      <c r="C197" s="17" t="s">
        <v>1166</v>
      </c>
      <c r="D197" s="8">
        <v>-0.26823000000000002</v>
      </c>
      <c r="E197" s="8">
        <v>9.5680000000000001E-2</v>
      </c>
      <c r="F197" s="8">
        <v>0.36391000000000001</v>
      </c>
      <c r="G197" s="13">
        <f xml:space="preserve"> stats_ic_gdsc1_TCELLS_RIGHTJOIN_304[[#This Row],[AVG_IC50_LEUK]]/stats_ic_gdsc1_TCELLS_RIGHTJOIN_304[[#This Row],[AVG_IC50_SOLIDTUMORS_x]]</f>
        <v>0.26292215108131128</v>
      </c>
      <c r="H197" s="8">
        <v>-2.6911</v>
      </c>
      <c r="I197" s="20">
        <v>1.048E-2</v>
      </c>
      <c r="J197" s="26">
        <v>1.3339999999999999E-2</v>
      </c>
      <c r="K197" s="26">
        <v>8.3000000000000001E-3</v>
      </c>
      <c r="L197" s="26">
        <v>4.6499999999999996E-3</v>
      </c>
      <c r="M197" s="26">
        <v>5.049E-2</v>
      </c>
      <c r="O197" s="26">
        <v>1.472E-2</v>
      </c>
      <c r="P197" s="26">
        <v>1.3299999999999999E-2</v>
      </c>
      <c r="R197" s="26">
        <v>1.9040000000000001E-2</v>
      </c>
      <c r="S197" s="26">
        <v>1.17</v>
      </c>
      <c r="T197" s="26">
        <v>8.1259999999999999E-2</v>
      </c>
      <c r="V197" s="26">
        <v>5.0800000000000003E-3</v>
      </c>
      <c r="W197" s="26">
        <v>1.15E-2</v>
      </c>
      <c r="X197" s="26">
        <v>5.8599999999999998E-3</v>
      </c>
      <c r="Y197" s="26">
        <v>7.1999999999999998E-3</v>
      </c>
      <c r="Z197" s="27">
        <v>1.576E-2</v>
      </c>
      <c r="AA197" s="8">
        <v>-0.32601000000000002</v>
      </c>
      <c r="AB197" s="8">
        <v>3.7900000000000003E-2</v>
      </c>
      <c r="AC197" s="8">
        <v>0.36391000000000001</v>
      </c>
      <c r="AD197" s="13">
        <f xml:space="preserve"> stats_ic_gdsc1_TCELLS_RIGHTJOIN_304[[#This Row],[AVG_IC50_LYMPH]]/stats_ic_gdsc1_TCELLS_RIGHTJOIN_304[[#This Row],[AVG_IC50_SOLIDTUMORS_y]]</f>
        <v>0.10414662966117996</v>
      </c>
      <c r="AE197" s="8">
        <v>-4.9366300000000001</v>
      </c>
      <c r="AF197" s="20">
        <v>0</v>
      </c>
      <c r="AG197" s="1">
        <v>1.4670000000000001E-2</v>
      </c>
      <c r="AH197" s="1">
        <v>5.0909999999999997E-2</v>
      </c>
      <c r="AI197" s="1">
        <v>4.9390000000000003E-2</v>
      </c>
      <c r="AJ197" s="1">
        <v>4.7400000000000003E-3</v>
      </c>
      <c r="AK197" s="1">
        <v>9.6200000000000001E-3</v>
      </c>
      <c r="AL197" s="1">
        <v>6.43E-3</v>
      </c>
      <c r="AM197" s="1">
        <v>0.13872000000000001</v>
      </c>
      <c r="AN197" s="1">
        <v>5.4599999999999996E-3</v>
      </c>
      <c r="AO197"/>
      <c r="AP197"/>
      <c r="AQ197"/>
      <c r="AR197"/>
      <c r="AS197"/>
      <c r="AT197"/>
    </row>
    <row r="198" spans="1:46">
      <c r="A198" s="17" t="s">
        <v>741</v>
      </c>
      <c r="B198" s="6" t="s">
        <v>19</v>
      </c>
      <c r="C198" s="17" t="s">
        <v>742</v>
      </c>
      <c r="D198" s="8">
        <v>-13.1273</v>
      </c>
      <c r="E198" s="8">
        <v>12.92507</v>
      </c>
      <c r="F198" s="8">
        <v>26.05237</v>
      </c>
      <c r="G198" s="13">
        <f xml:space="preserve"> stats_ic_gdsc1_TCELLS_RIGHTJOIN_304[[#This Row],[AVG_IC50_LEUK]]/stats_ic_gdsc1_TCELLS_RIGHTJOIN_304[[#This Row],[AVG_IC50_SOLIDTUMORS_x]]</f>
        <v>0.49611877921279329</v>
      </c>
      <c r="H198" s="8">
        <v>-1.9219999999999999</v>
      </c>
      <c r="I198" s="20">
        <v>6.7570000000000005E-2</v>
      </c>
      <c r="J198" s="26">
        <v>3.2553299999999998</v>
      </c>
      <c r="K198" s="26">
        <v>8.2665299999999995</v>
      </c>
      <c r="L198" s="26">
        <v>3.2226900000000001</v>
      </c>
      <c r="N198" s="26">
        <v>47.027149999999999</v>
      </c>
      <c r="O198" s="26">
        <v>5.1677</v>
      </c>
      <c r="P198" s="26">
        <v>0.98917999999999995</v>
      </c>
      <c r="Q198" s="26">
        <v>0.30485000000000001</v>
      </c>
      <c r="R198" s="26">
        <v>101.38113</v>
      </c>
      <c r="S198" s="26">
        <v>30.658190000000001</v>
      </c>
      <c r="T198" s="26">
        <v>2.7115499999999999</v>
      </c>
      <c r="U198" s="26">
        <v>0.50378999999999996</v>
      </c>
      <c r="V198" s="26">
        <v>6.8338599999999996</v>
      </c>
      <c r="W198" s="26">
        <v>2.4653</v>
      </c>
      <c r="X198" s="26">
        <v>2.5474999999999999</v>
      </c>
      <c r="Y198" s="26">
        <v>1.3738900000000001</v>
      </c>
      <c r="Z198" s="27">
        <v>1.6670000000000001E-2</v>
      </c>
      <c r="AA198" s="8">
        <v>-21.23911</v>
      </c>
      <c r="AB198" s="8">
        <v>4.8132599999999996</v>
      </c>
      <c r="AC198" s="8">
        <v>26.05237</v>
      </c>
      <c r="AD198" s="13">
        <f xml:space="preserve"> stats_ic_gdsc1_TCELLS_RIGHTJOIN_304[[#This Row],[AVG_IC50_LYMPH]]/stats_ic_gdsc1_TCELLS_RIGHTJOIN_304[[#This Row],[AVG_IC50_SOLIDTUMORS_y]]</f>
        <v>0.18475324893666104</v>
      </c>
      <c r="AE198" s="8">
        <v>-5.1501900000000003</v>
      </c>
      <c r="AF198" s="20">
        <v>2.7E-4</v>
      </c>
      <c r="AG198" s="1">
        <v>3.0008900000000001</v>
      </c>
      <c r="AH198" s="1">
        <v>0.55066000000000004</v>
      </c>
      <c r="AI198" s="1">
        <v>0.79991999999999996</v>
      </c>
      <c r="AJ198" s="1"/>
      <c r="AK198" s="1">
        <v>0.81447000000000003</v>
      </c>
      <c r="AL198" s="1">
        <v>17.05537</v>
      </c>
      <c r="AN198" s="1">
        <v>4.8458699999999997</v>
      </c>
      <c r="AO198"/>
      <c r="AP198"/>
      <c r="AQ198"/>
      <c r="AR198"/>
      <c r="AS198"/>
      <c r="AT198"/>
    </row>
    <row r="199" spans="1:46">
      <c r="A199" s="17" t="s">
        <v>275</v>
      </c>
      <c r="B199" s="6" t="s">
        <v>19</v>
      </c>
      <c r="C199" s="17" t="s">
        <v>276</v>
      </c>
      <c r="D199" s="8">
        <v>-2.5613100000000002</v>
      </c>
      <c r="E199" s="8">
        <v>1.3196699999999999</v>
      </c>
      <c r="F199" s="8">
        <v>3.8809900000000002</v>
      </c>
      <c r="G199" s="13">
        <f xml:space="preserve"> stats_ic_gdsc1_TCELLS_RIGHTJOIN_304[[#This Row],[AVG_IC50_LEUK]]/stats_ic_gdsc1_TCELLS_RIGHTJOIN_304[[#This Row],[AVG_IC50_SOLIDTUMORS_x]]</f>
        <v>0.34003437267295195</v>
      </c>
      <c r="H199" s="8">
        <v>-4.3644499999999997</v>
      </c>
      <c r="I199" s="20">
        <v>2.0000000000000001E-4</v>
      </c>
      <c r="J199" s="26">
        <v>0.51032999999999995</v>
      </c>
      <c r="K199" s="26">
        <v>1.1807099999999999</v>
      </c>
      <c r="L199" s="26">
        <v>0.53832000000000002</v>
      </c>
      <c r="N199" s="26">
        <v>0.88307000000000002</v>
      </c>
      <c r="O199" s="26">
        <v>0.64119999999999999</v>
      </c>
      <c r="P199" s="26">
        <v>0.25802999999999998</v>
      </c>
      <c r="Q199" s="26">
        <v>0.23508000000000001</v>
      </c>
      <c r="R199" s="26">
        <v>8.7409599999999994</v>
      </c>
      <c r="S199" s="26">
        <v>1.1456299999999999</v>
      </c>
      <c r="T199" s="26">
        <v>0.75251999999999997</v>
      </c>
      <c r="U199" s="26">
        <v>0.20807</v>
      </c>
      <c r="V199" s="26">
        <v>0.58062999999999998</v>
      </c>
      <c r="W199" s="26">
        <v>0.35904000000000003</v>
      </c>
      <c r="X199" s="26">
        <v>0.99673</v>
      </c>
      <c r="Z199" s="27">
        <v>1.4285399999999999</v>
      </c>
      <c r="AA199" s="8">
        <v>-0.15501999999999999</v>
      </c>
      <c r="AB199" s="8">
        <v>3.7259699999999998</v>
      </c>
      <c r="AC199" s="8">
        <v>3.8809900000000002</v>
      </c>
      <c r="AD199" s="13">
        <f xml:space="preserve"> stats_ic_gdsc1_TCELLS_RIGHTJOIN_304[[#This Row],[AVG_IC50_LYMPH]]/stats_ic_gdsc1_TCELLS_RIGHTJOIN_304[[#This Row],[AVG_IC50_SOLIDTUMORS_y]]</f>
        <v>0.96005658350060152</v>
      </c>
      <c r="AE199" s="8">
        <v>-5.5800000000000002E-2</v>
      </c>
      <c r="AF199" s="20">
        <v>0.95762000000000003</v>
      </c>
      <c r="AG199" s="1">
        <v>2.6559300000000001</v>
      </c>
      <c r="AH199" s="1">
        <v>2.4285100000000002</v>
      </c>
      <c r="AI199" s="1">
        <v>17.419319999999999</v>
      </c>
      <c r="AJ199" s="1">
        <v>0.22661000000000001</v>
      </c>
      <c r="AK199" s="1">
        <v>0.17394000000000001</v>
      </c>
      <c r="AL199" s="1">
        <v>0.39323000000000002</v>
      </c>
      <c r="AN199" s="1">
        <v>1.7141900000000001</v>
      </c>
      <c r="AO199"/>
      <c r="AP199"/>
      <c r="AQ199"/>
      <c r="AR199"/>
      <c r="AS199"/>
      <c r="AT199"/>
    </row>
    <row r="200" spans="1:46">
      <c r="A200" s="17" t="s">
        <v>22</v>
      </c>
      <c r="B200" s="6" t="s">
        <v>22</v>
      </c>
      <c r="C200" s="17" t="s">
        <v>1391</v>
      </c>
      <c r="D200" s="8">
        <v>-1.7220200000000001</v>
      </c>
      <c r="E200" s="8">
        <v>0.30148999999999998</v>
      </c>
      <c r="F200" s="8">
        <v>2.0235099999999999</v>
      </c>
      <c r="G200" s="13">
        <f xml:space="preserve"> stats_ic_gdsc1_TCELLS_RIGHTJOIN_304[[#This Row],[AVG_IC50_LEUK]]/stats_ic_gdsc1_TCELLS_RIGHTJOIN_304[[#This Row],[AVG_IC50_SOLIDTUMORS_x]]</f>
        <v>0.14899358046167302</v>
      </c>
      <c r="H200" s="8">
        <v>-4.9754800000000001</v>
      </c>
      <c r="I200" s="20">
        <v>4.0000000000000003E-5</v>
      </c>
      <c r="J200" s="26">
        <v>1.6299999999999999E-3</v>
      </c>
      <c r="K200" s="26">
        <v>1.16E-3</v>
      </c>
      <c r="L200" s="26">
        <v>1.08E-3</v>
      </c>
      <c r="N200" s="26">
        <v>1.2199999999999999E-3</v>
      </c>
      <c r="O200" s="26">
        <v>4.49953</v>
      </c>
      <c r="P200" s="26">
        <v>1.7099999999999999E-3</v>
      </c>
      <c r="Q200" s="26">
        <v>1.14E-3</v>
      </c>
      <c r="R200" s="26">
        <v>1.33E-3</v>
      </c>
      <c r="S200" s="26">
        <v>2.33E-3</v>
      </c>
      <c r="T200" s="26">
        <v>9.7999999999999997E-4</v>
      </c>
      <c r="U200" s="26">
        <v>1.2099999999999999E-3</v>
      </c>
      <c r="V200" s="26">
        <v>1.5499999999999999E-3</v>
      </c>
      <c r="W200" s="26">
        <v>1.3600000000000001E-3</v>
      </c>
      <c r="X200" s="26">
        <v>5.5199999999999997E-3</v>
      </c>
      <c r="Y200" s="26">
        <v>6.8999999999999997E-4</v>
      </c>
      <c r="AA200" s="8">
        <v>-2.0072299999999998</v>
      </c>
      <c r="AB200" s="8">
        <v>1.6289999999999999E-2</v>
      </c>
      <c r="AC200" s="8">
        <v>2.0235099999999999</v>
      </c>
      <c r="AD200" s="13">
        <f xml:space="preserve"> stats_ic_gdsc1_TCELLS_RIGHTJOIN_304[[#This Row],[AVG_IC50_LYMPH]]/stats_ic_gdsc1_TCELLS_RIGHTJOIN_304[[#This Row],[AVG_IC50_SOLIDTUMORS_y]]</f>
        <v>8.0503679250411419E-3</v>
      </c>
      <c r="AE200" s="8">
        <v>-11.602399999999999</v>
      </c>
      <c r="AF200" s="20">
        <v>0</v>
      </c>
      <c r="AG200" s="1"/>
      <c r="AH200" s="1">
        <v>1.7090000000000001E-2</v>
      </c>
      <c r="AI200" s="1">
        <v>9.1E-4</v>
      </c>
      <c r="AJ200" s="1">
        <v>1.142E-2</v>
      </c>
      <c r="AK200" s="1">
        <v>5.2630000000000003E-2</v>
      </c>
      <c r="AL200" s="1">
        <v>1.2760000000000001E-2</v>
      </c>
      <c r="AN200" s="1">
        <v>2.9099999999999998E-3</v>
      </c>
      <c r="AO200"/>
      <c r="AP200"/>
      <c r="AQ200"/>
      <c r="AR200"/>
      <c r="AS200"/>
      <c r="AT200"/>
    </row>
    <row r="201" spans="1:46">
      <c r="A201" s="17" t="s">
        <v>22</v>
      </c>
      <c r="B201" s="6" t="s">
        <v>22</v>
      </c>
      <c r="C201" s="17" t="s">
        <v>1161</v>
      </c>
      <c r="D201" s="8">
        <v>-6.6409000000000002</v>
      </c>
      <c r="E201" s="8">
        <v>11.7502</v>
      </c>
      <c r="F201" s="8">
        <v>18.391089999999998</v>
      </c>
      <c r="G201" s="13">
        <f xml:space="preserve"> stats_ic_gdsc1_TCELLS_RIGHTJOIN_304[[#This Row],[AVG_IC50_LEUK]]/stats_ic_gdsc1_TCELLS_RIGHTJOIN_304[[#This Row],[AVG_IC50_SOLIDTUMORS_x]]</f>
        <v>0.63890720995873551</v>
      </c>
      <c r="H201" s="8">
        <v>-3.9482499999999998</v>
      </c>
      <c r="I201" s="20">
        <v>6.6E-4</v>
      </c>
      <c r="J201" s="26">
        <v>10.763669999999999</v>
      </c>
      <c r="K201" s="26">
        <v>14.445959999999999</v>
      </c>
      <c r="L201" s="26">
        <v>12.94051</v>
      </c>
      <c r="N201" s="26">
        <v>8.6876099999999994</v>
      </c>
      <c r="O201" s="26">
        <v>11.2494</v>
      </c>
      <c r="P201" s="26">
        <v>12.05683</v>
      </c>
      <c r="Q201" s="26">
        <v>13.660970000000001</v>
      </c>
      <c r="R201" s="26">
        <v>17.612570000000002</v>
      </c>
      <c r="S201" s="26">
        <v>17.103670000000001</v>
      </c>
      <c r="T201" s="26">
        <v>8.5330000000000003E-2</v>
      </c>
      <c r="U201" s="26">
        <v>13.01698</v>
      </c>
      <c r="V201" s="26">
        <v>6.7150800000000004</v>
      </c>
      <c r="W201" s="26">
        <v>12.336040000000001</v>
      </c>
      <c r="X201" s="26">
        <v>1.2826500000000001</v>
      </c>
      <c r="Y201" s="26">
        <v>25.793310000000002</v>
      </c>
      <c r="Z201" s="27">
        <v>4.2201500000000003</v>
      </c>
      <c r="AA201" s="8">
        <v>-0.56960999999999995</v>
      </c>
      <c r="AB201" s="8">
        <v>17.821480000000001</v>
      </c>
      <c r="AC201" s="8">
        <v>18.391089999999998</v>
      </c>
      <c r="AD201" s="13">
        <f xml:space="preserve"> stats_ic_gdsc1_TCELLS_RIGHTJOIN_304[[#This Row],[AVG_IC50_LYMPH]]/stats_ic_gdsc1_TCELLS_RIGHTJOIN_304[[#This Row],[AVG_IC50_SOLIDTUMORS_y]]</f>
        <v>0.96902793689770439</v>
      </c>
      <c r="AE201" s="8">
        <v>-0.10448</v>
      </c>
      <c r="AF201" s="20">
        <v>0.92073000000000005</v>
      </c>
      <c r="AG201" s="1">
        <v>17.782609999999998</v>
      </c>
      <c r="AH201" s="1">
        <v>6.9847700000000001</v>
      </c>
      <c r="AI201" s="1">
        <v>43.818060000000003</v>
      </c>
      <c r="AJ201" s="1">
        <v>12.1181</v>
      </c>
      <c r="AK201" s="1">
        <v>12.428710000000001</v>
      </c>
      <c r="AL201" s="1">
        <v>18.553840000000001</v>
      </c>
      <c r="AN201" s="1">
        <v>13.02542</v>
      </c>
      <c r="AO201"/>
      <c r="AP201"/>
      <c r="AQ201"/>
      <c r="AR201"/>
      <c r="AS201"/>
      <c r="AT201"/>
    </row>
    <row r="202" spans="1:46">
      <c r="A202" s="17" t="s">
        <v>22</v>
      </c>
      <c r="B202" s="6" t="s">
        <v>22</v>
      </c>
      <c r="C202" s="17" t="s">
        <v>1525</v>
      </c>
      <c r="D202" s="8">
        <v>-0.24160999999999999</v>
      </c>
      <c r="E202" s="8">
        <v>3.6429999999999997E-2</v>
      </c>
      <c r="F202" s="8">
        <v>0.27803</v>
      </c>
      <c r="G202" s="13">
        <f xml:space="preserve"> stats_ic_gdsc1_TCELLS_RIGHTJOIN_304[[#This Row],[AVG_IC50_LEUK]]/stats_ic_gdsc1_TCELLS_RIGHTJOIN_304[[#This Row],[AVG_IC50_SOLIDTUMORS_x]]</f>
        <v>0.13102902564471458</v>
      </c>
      <c r="H202" s="8">
        <v>-6.1264399999999997</v>
      </c>
      <c r="I202" s="20">
        <v>0</v>
      </c>
      <c r="J202" s="26">
        <v>1.06E-3</v>
      </c>
      <c r="K202" s="26">
        <v>2.5000000000000001E-3</v>
      </c>
      <c r="L202" s="26">
        <v>1.42E-3</v>
      </c>
      <c r="M202" s="26">
        <v>0.54162999999999994</v>
      </c>
      <c r="N202" s="26">
        <v>1.6740000000000001E-2</v>
      </c>
      <c r="O202" s="26">
        <v>3.8300000000000001E-3</v>
      </c>
      <c r="P202" s="26">
        <v>1.4E-3</v>
      </c>
      <c r="R202" s="26">
        <v>2.14E-3</v>
      </c>
      <c r="S202" s="26">
        <v>1.5049999999999999E-2</v>
      </c>
      <c r="T202" s="26">
        <v>2.0899999999999998E-3</v>
      </c>
      <c r="U202" s="26">
        <v>2.3999999999999998E-3</v>
      </c>
      <c r="V202" s="26">
        <v>2.3999999999999998E-3</v>
      </c>
      <c r="W202" s="26">
        <v>1.34E-3</v>
      </c>
      <c r="X202" s="26">
        <v>8.9200000000000008E-3</v>
      </c>
      <c r="Y202" s="26">
        <v>1.0630000000000001E-2</v>
      </c>
      <c r="Z202" s="27">
        <v>4.4299999999999999E-3</v>
      </c>
      <c r="AA202" s="8">
        <v>-0.22134999999999999</v>
      </c>
      <c r="AB202" s="8">
        <v>5.6689999999999997E-2</v>
      </c>
      <c r="AC202" s="8">
        <v>0.27803</v>
      </c>
      <c r="AD202" s="13">
        <f xml:space="preserve"> stats_ic_gdsc1_TCELLS_RIGHTJOIN_304[[#This Row],[AVG_IC50_LYMPH]]/stats_ic_gdsc1_TCELLS_RIGHTJOIN_304[[#This Row],[AVG_IC50_SOLIDTUMORS_y]]</f>
        <v>0.20389885983526956</v>
      </c>
      <c r="AE202" s="8">
        <v>-4.4117800000000003</v>
      </c>
      <c r="AF202" s="20">
        <v>2.0999999999999999E-3</v>
      </c>
      <c r="AG202" s="1">
        <v>1.25E-3</v>
      </c>
      <c r="AH202" s="1">
        <v>2.2200000000000001E-2</v>
      </c>
      <c r="AI202" s="1">
        <v>2.7820000000000001E-2</v>
      </c>
      <c r="AJ202" s="1">
        <v>0.27704000000000001</v>
      </c>
      <c r="AK202" s="1">
        <v>1.8E-3</v>
      </c>
      <c r="AL202" s="1">
        <v>4.1900000000000001E-3</v>
      </c>
      <c r="AN202" s="1">
        <v>7.0600000000000003E-3</v>
      </c>
      <c r="AO202"/>
      <c r="AP202"/>
      <c r="AQ202"/>
      <c r="AR202"/>
      <c r="AS202"/>
      <c r="AT202"/>
    </row>
    <row r="203" spans="1:46">
      <c r="A203" s="17" t="s">
        <v>137</v>
      </c>
      <c r="B203" s="6" t="s">
        <v>129</v>
      </c>
      <c r="C203" s="17" t="s">
        <v>138</v>
      </c>
      <c r="D203" s="8">
        <v>-170.61509000000001</v>
      </c>
      <c r="E203" s="8">
        <v>20.57967</v>
      </c>
      <c r="F203" s="8">
        <v>191.19476</v>
      </c>
      <c r="G203" s="13">
        <f xml:space="preserve"> stats_ic_gdsc1_TCELLS_RIGHTJOIN_304[[#This Row],[AVG_IC50_LEUK]]/stats_ic_gdsc1_TCELLS_RIGHTJOIN_304[[#This Row],[AVG_IC50_SOLIDTUMORS_x]]</f>
        <v>0.10763720721216419</v>
      </c>
      <c r="H203" s="8">
        <v>-14.97062</v>
      </c>
      <c r="I203" s="20">
        <v>0</v>
      </c>
      <c r="J203" s="26">
        <v>3.5526399999999998</v>
      </c>
      <c r="K203" s="26">
        <v>37.849620000000002</v>
      </c>
      <c r="L203" s="26">
        <v>3.1712899999999999</v>
      </c>
      <c r="M203" s="26">
        <v>43.67483</v>
      </c>
      <c r="N203" s="26">
        <v>47.72627</v>
      </c>
      <c r="O203" s="26">
        <v>4.7343099999999998</v>
      </c>
      <c r="R203" s="26">
        <v>5.1997099999999996</v>
      </c>
      <c r="S203" s="26">
        <v>38.771949999999997</v>
      </c>
      <c r="T203" s="26">
        <v>4.2705799999999998</v>
      </c>
      <c r="V203" s="26">
        <v>14.103149999999999</v>
      </c>
      <c r="W203" s="26">
        <v>2.8692700000000002</v>
      </c>
      <c r="X203" s="26">
        <v>57.167580000000001</v>
      </c>
      <c r="Y203" s="26">
        <v>30.660889999999998</v>
      </c>
      <c r="Z203" s="27">
        <v>7.0305600000000004</v>
      </c>
      <c r="AA203" s="8">
        <v>-150.28934000000001</v>
      </c>
      <c r="AB203" s="8">
        <v>40.905419999999999</v>
      </c>
      <c r="AC203" s="8">
        <v>191.19476</v>
      </c>
      <c r="AD203" s="13">
        <f xml:space="preserve"> stats_ic_gdsc1_TCELLS_RIGHTJOIN_304[[#This Row],[AVG_IC50_LYMPH]]/stats_ic_gdsc1_TCELLS_RIGHTJOIN_304[[#This Row],[AVG_IC50_SOLIDTUMORS_y]]</f>
        <v>0.2139463445546311</v>
      </c>
      <c r="AE203" s="8">
        <v>-4.8105599999999997</v>
      </c>
      <c r="AF203" s="20">
        <v>2.64E-3</v>
      </c>
      <c r="AG203" s="1">
        <v>7.9124499999999998</v>
      </c>
      <c r="AH203" s="1">
        <v>188.04927000000001</v>
      </c>
      <c r="AI203" s="1">
        <v>9.35</v>
      </c>
      <c r="AJ203" s="1">
        <v>22.407530000000001</v>
      </c>
      <c r="AK203" s="1">
        <v>9.4917999999999996</v>
      </c>
      <c r="AL203" s="1">
        <v>4.8142800000000001</v>
      </c>
      <c r="AN203" s="1">
        <v>11.31964</v>
      </c>
      <c r="AO203"/>
      <c r="AP203"/>
      <c r="AQ203"/>
      <c r="AR203"/>
      <c r="AS203"/>
      <c r="AT203"/>
    </row>
    <row r="204" spans="1:46">
      <c r="A204" s="17" t="s">
        <v>96</v>
      </c>
      <c r="B204" s="6" t="s">
        <v>33</v>
      </c>
      <c r="C204" s="17" t="s">
        <v>106</v>
      </c>
      <c r="D204" s="8">
        <v>-36.804499999999997</v>
      </c>
      <c r="E204" s="8">
        <v>26.68722</v>
      </c>
      <c r="F204" s="8">
        <v>63.491720000000001</v>
      </c>
      <c r="G204" s="13">
        <f xml:space="preserve"> stats_ic_gdsc1_TCELLS_RIGHTJOIN_304[[#This Row],[AVG_IC50_LEUK]]/stats_ic_gdsc1_TCELLS_RIGHTJOIN_304[[#This Row],[AVG_IC50_SOLIDTUMORS_x]]</f>
        <v>0.42032598896360029</v>
      </c>
      <c r="H204" s="8">
        <v>-8.6935900000000004</v>
      </c>
      <c r="I204" s="20">
        <v>0</v>
      </c>
      <c r="J204" s="26">
        <v>28.314900000000002</v>
      </c>
      <c r="K204" s="26">
        <v>25.615659999999998</v>
      </c>
      <c r="L204" s="26">
        <v>24.44369</v>
      </c>
      <c r="N204" s="26">
        <v>49.018999999999998</v>
      </c>
      <c r="O204" s="26">
        <v>13.18258</v>
      </c>
      <c r="P204" s="26">
        <v>9.4830500000000004</v>
      </c>
      <c r="Q204" s="26">
        <v>4.1988500000000002</v>
      </c>
      <c r="R204" s="26">
        <v>50.272440000000003</v>
      </c>
      <c r="S204" s="26">
        <v>40.003700000000002</v>
      </c>
      <c r="T204" s="26">
        <v>30.602820000000001</v>
      </c>
      <c r="U204" s="26">
        <v>15.332929999999999</v>
      </c>
      <c r="V204" s="26">
        <v>9.0771300000000004</v>
      </c>
      <c r="W204" s="26">
        <v>24.928129999999999</v>
      </c>
      <c r="X204" s="26">
        <v>31.235620000000001</v>
      </c>
      <c r="Y204" s="26">
        <v>46.652479999999997</v>
      </c>
      <c r="Z204" s="27">
        <v>22.424410000000002</v>
      </c>
      <c r="AA204" s="8">
        <v>-21.667369999999998</v>
      </c>
      <c r="AB204" s="8">
        <v>41.824350000000003</v>
      </c>
      <c r="AC204" s="8">
        <v>63.491720000000001</v>
      </c>
      <c r="AD204" s="13">
        <f xml:space="preserve"> stats_ic_gdsc1_TCELLS_RIGHTJOIN_304[[#This Row],[AVG_IC50_LYMPH]]/stats_ic_gdsc1_TCELLS_RIGHTJOIN_304[[#This Row],[AVG_IC50_SOLIDTUMORS_y]]</f>
        <v>0.6587370762675826</v>
      </c>
      <c r="AE204" s="8">
        <v>-1.13354</v>
      </c>
      <c r="AF204" s="20">
        <v>0.30669999999999997</v>
      </c>
      <c r="AG204" s="1">
        <v>28.895420000000001</v>
      </c>
      <c r="AH204" s="1">
        <v>18.558779999999999</v>
      </c>
      <c r="AI204" s="1">
        <v>126.17489</v>
      </c>
      <c r="AJ204" s="1">
        <v>7.6917499999999999</v>
      </c>
      <c r="AK204" s="1">
        <v>9.1550700000000003</v>
      </c>
      <c r="AL204" s="1">
        <v>23.907730000000001</v>
      </c>
      <c r="AN204" s="1">
        <v>65.457890000000006</v>
      </c>
      <c r="AO204"/>
      <c r="AP204"/>
      <c r="AQ204"/>
      <c r="AR204"/>
      <c r="AS204"/>
      <c r="AT204"/>
    </row>
    <row r="205" spans="1:46">
      <c r="A205" s="17" t="s">
        <v>96</v>
      </c>
      <c r="B205" s="6" t="s">
        <v>33</v>
      </c>
      <c r="C205" s="17" t="s">
        <v>563</v>
      </c>
      <c r="D205" s="8">
        <v>-23.543469999999999</v>
      </c>
      <c r="E205" s="8">
        <v>24.822649999999999</v>
      </c>
      <c r="F205" s="8">
        <v>48.366120000000002</v>
      </c>
      <c r="G205" s="13">
        <f xml:space="preserve"> stats_ic_gdsc1_TCELLS_RIGHTJOIN_304[[#This Row],[AVG_IC50_LEUK]]/stats_ic_gdsc1_TCELLS_RIGHTJOIN_304[[#This Row],[AVG_IC50_SOLIDTUMORS_x]]</f>
        <v>0.51322392616980639</v>
      </c>
      <c r="H205" s="8">
        <v>-7.1633699999999996</v>
      </c>
      <c r="I205" s="20">
        <v>0</v>
      </c>
      <c r="J205" s="26">
        <v>16.1812</v>
      </c>
      <c r="K205" s="26">
        <v>12.143660000000001</v>
      </c>
      <c r="L205" s="26">
        <v>32.986420000000003</v>
      </c>
      <c r="N205" s="26">
        <v>36.236870000000003</v>
      </c>
      <c r="O205" s="26">
        <v>31.544779999999999</v>
      </c>
      <c r="P205" s="26">
        <v>19.548549999999999</v>
      </c>
      <c r="Q205" s="26">
        <v>4.6989599999999996</v>
      </c>
      <c r="R205" s="26">
        <v>33.383369999999999</v>
      </c>
      <c r="S205" s="26">
        <v>44.11007</v>
      </c>
      <c r="T205" s="26">
        <v>27.22269</v>
      </c>
      <c r="U205" s="26">
        <v>32.542470000000002</v>
      </c>
      <c r="V205" s="26">
        <v>23.814889999999998</v>
      </c>
      <c r="W205" s="26">
        <v>10.903740000000001</v>
      </c>
      <c r="X205" s="26">
        <v>42.514960000000002</v>
      </c>
      <c r="Y205" s="26">
        <v>27.019749999999998</v>
      </c>
      <c r="Z205" s="27">
        <v>9.1693999999999996</v>
      </c>
      <c r="AA205" s="8">
        <v>-16.684850000000001</v>
      </c>
      <c r="AB205" s="8">
        <v>31.681270000000001</v>
      </c>
      <c r="AC205" s="8">
        <v>48.366120000000002</v>
      </c>
      <c r="AD205" s="13">
        <f xml:space="preserve"> stats_ic_gdsc1_TCELLS_RIGHTJOIN_304[[#This Row],[AVG_IC50_LYMPH]]/stats_ic_gdsc1_TCELLS_RIGHTJOIN_304[[#This Row],[AVG_IC50_SOLIDTUMORS_y]]</f>
        <v>0.655030215365632</v>
      </c>
      <c r="AE205" s="8">
        <v>-1.86449</v>
      </c>
      <c r="AF205" s="20">
        <v>0.11752</v>
      </c>
      <c r="AG205" s="1">
        <v>17.963339999999999</v>
      </c>
      <c r="AH205" s="1">
        <v>39.091030000000003</v>
      </c>
      <c r="AI205" s="1">
        <v>58.845179999999999</v>
      </c>
      <c r="AJ205" s="1">
        <v>8.3848000000000003</v>
      </c>
      <c r="AK205" s="1">
        <v>28.98733</v>
      </c>
      <c r="AL205" s="1">
        <v>5.6615900000000003</v>
      </c>
      <c r="AN205" s="1">
        <v>49.11768</v>
      </c>
      <c r="AO205"/>
      <c r="AP205"/>
      <c r="AQ205"/>
      <c r="AR205"/>
      <c r="AS205"/>
      <c r="AT205"/>
    </row>
    <row r="206" spans="1:46">
      <c r="A206" s="17" t="s">
        <v>96</v>
      </c>
      <c r="B206" s="6" t="s">
        <v>33</v>
      </c>
      <c r="C206" s="17" t="s">
        <v>196</v>
      </c>
      <c r="D206" s="8">
        <v>-13.36041</v>
      </c>
      <c r="E206" s="8">
        <v>15.67534</v>
      </c>
      <c r="F206" s="8">
        <v>29.03575</v>
      </c>
      <c r="G206" s="13">
        <f xml:space="preserve"> stats_ic_gdsc1_TCELLS_RIGHTJOIN_304[[#This Row],[AVG_IC50_LEUK]]/stats_ic_gdsc1_TCELLS_RIGHTJOIN_304[[#This Row],[AVG_IC50_SOLIDTUMORS_x]]</f>
        <v>0.53986344420240562</v>
      </c>
      <c r="H206" s="8">
        <v>-2.0493299999999999</v>
      </c>
      <c r="I206" s="20">
        <v>5.4519999999999999E-2</v>
      </c>
      <c r="J206" s="26">
        <v>5.8518600000000003</v>
      </c>
      <c r="K206" s="26">
        <v>34.025660000000002</v>
      </c>
      <c r="L206" s="26">
        <v>2.4852699999999999</v>
      </c>
      <c r="N206" s="26">
        <v>9.3308999999999997</v>
      </c>
      <c r="O206" s="26">
        <v>1.0301</v>
      </c>
      <c r="P206" s="26">
        <v>2.3452099999999998</v>
      </c>
      <c r="Q206" s="26">
        <v>0.15778</v>
      </c>
      <c r="R206" s="26">
        <v>88.757329999999996</v>
      </c>
      <c r="S206" s="26">
        <v>12.524839999999999</v>
      </c>
      <c r="T206" s="26">
        <v>1.8589</v>
      </c>
      <c r="U206" s="26">
        <v>4.5199299999999996</v>
      </c>
      <c r="V206" s="26">
        <v>0.89222999999999997</v>
      </c>
      <c r="W206" s="26">
        <v>1.3400799999999999</v>
      </c>
      <c r="X206" s="26">
        <v>2.9038400000000002</v>
      </c>
      <c r="Y206" s="26">
        <v>27.61016</v>
      </c>
      <c r="Z206" s="27">
        <v>2.5405000000000002</v>
      </c>
      <c r="AA206" s="8">
        <v>-23.045829999999999</v>
      </c>
      <c r="AB206" s="8">
        <v>5.9899199999999997</v>
      </c>
      <c r="AC206" s="8">
        <v>29.03575</v>
      </c>
      <c r="AD206" s="13">
        <f xml:space="preserve"> stats_ic_gdsc1_TCELLS_RIGHTJOIN_304[[#This Row],[AVG_IC50_LYMPH]]/stats_ic_gdsc1_TCELLS_RIGHTJOIN_304[[#This Row],[AVG_IC50_SOLIDTUMORS_y]]</f>
        <v>0.20629465400411559</v>
      </c>
      <c r="AE206" s="8">
        <v>-6.9065099999999999</v>
      </c>
      <c r="AF206" s="20">
        <v>1E-4</v>
      </c>
      <c r="AG206" s="1">
        <v>68.306160000000006</v>
      </c>
      <c r="AH206" s="1">
        <v>4.0930200000000001</v>
      </c>
      <c r="AI206" s="1">
        <v>16.68159</v>
      </c>
      <c r="AJ206" s="1"/>
      <c r="AK206" s="1">
        <v>0.63107999999999997</v>
      </c>
      <c r="AL206" s="1">
        <v>4.9433199999999999</v>
      </c>
      <c r="AN206" s="1">
        <v>3.60059</v>
      </c>
      <c r="AO206"/>
      <c r="AP206"/>
      <c r="AQ206"/>
      <c r="AR206"/>
      <c r="AS206"/>
      <c r="AT206"/>
    </row>
    <row r="207" spans="1:46">
      <c r="A207" s="17" t="s">
        <v>96</v>
      </c>
      <c r="B207" s="6" t="s">
        <v>33</v>
      </c>
      <c r="C207" s="17" t="s">
        <v>408</v>
      </c>
      <c r="D207" s="8">
        <v>-42.415129999999998</v>
      </c>
      <c r="E207" s="8">
        <v>20.96848</v>
      </c>
      <c r="F207" s="8">
        <v>63.383609999999997</v>
      </c>
      <c r="G207" s="13">
        <f xml:space="preserve"> stats_ic_gdsc1_TCELLS_RIGHTJOIN_304[[#This Row],[AVG_IC50_LEUK]]/stats_ic_gdsc1_TCELLS_RIGHTJOIN_304[[#This Row],[AVG_IC50_SOLIDTUMORS_x]]</f>
        <v>0.33081864538797967</v>
      </c>
      <c r="H207" s="8">
        <v>-16.06204</v>
      </c>
      <c r="I207" s="20">
        <v>0</v>
      </c>
      <c r="J207" s="26">
        <v>20.788920000000001</v>
      </c>
      <c r="K207" s="26">
        <v>20.589680000000001</v>
      </c>
      <c r="L207" s="26">
        <v>32.986420000000003</v>
      </c>
      <c r="N207" s="26">
        <v>21.713280000000001</v>
      </c>
      <c r="O207" s="26">
        <v>31.816120000000002</v>
      </c>
      <c r="P207" s="26">
        <v>9.6682199999999998</v>
      </c>
      <c r="Q207" s="26">
        <v>12.88822</v>
      </c>
      <c r="R207" s="26">
        <v>17.10399</v>
      </c>
      <c r="S207" s="26">
        <v>35.123559999999998</v>
      </c>
      <c r="T207" s="26">
        <v>38.125520000000002</v>
      </c>
      <c r="U207" s="26">
        <v>19.025079999999999</v>
      </c>
      <c r="V207" s="26">
        <v>18.603449999999999</v>
      </c>
      <c r="W207" s="26">
        <v>10.92625</v>
      </c>
      <c r="X207" s="26">
        <v>17.72381</v>
      </c>
      <c r="Y207" s="26">
        <v>13.461209999999999</v>
      </c>
      <c r="Z207" s="27">
        <v>10.978770000000001</v>
      </c>
      <c r="AA207" s="8">
        <v>-30.429310000000001</v>
      </c>
      <c r="AB207" s="8">
        <v>32.95429</v>
      </c>
      <c r="AC207" s="8">
        <v>63.383609999999997</v>
      </c>
      <c r="AD207" s="13">
        <f xml:space="preserve"> stats_ic_gdsc1_TCELLS_RIGHTJOIN_304[[#This Row],[AVG_IC50_LYMPH]]/stats_ic_gdsc1_TCELLS_RIGHTJOIN_304[[#This Row],[AVG_IC50_SOLIDTUMORS_y]]</f>
        <v>0.51991816180870731</v>
      </c>
      <c r="AE207" s="8">
        <v>-3.2596699999999998</v>
      </c>
      <c r="AF207" s="20">
        <v>2.0740000000000001E-2</v>
      </c>
      <c r="AG207" s="1">
        <v>24.941669999999998</v>
      </c>
      <c r="AH207" s="1">
        <v>22.905660000000001</v>
      </c>
      <c r="AI207" s="1">
        <v>73.010120000000001</v>
      </c>
      <c r="AJ207" s="1">
        <v>30.835049999999999</v>
      </c>
      <c r="AK207" s="1">
        <v>11.668889999999999</v>
      </c>
      <c r="AL207" s="1">
        <v>43.05227</v>
      </c>
      <c r="AN207" s="1">
        <v>16.253789999999999</v>
      </c>
      <c r="AO207"/>
      <c r="AP207"/>
      <c r="AQ207"/>
      <c r="AR207"/>
      <c r="AS207"/>
      <c r="AT207"/>
    </row>
    <row r="208" spans="1:46">
      <c r="A208" s="17" t="s">
        <v>895</v>
      </c>
      <c r="B208" s="6" t="s">
        <v>103</v>
      </c>
      <c r="C208" s="17" t="s">
        <v>826</v>
      </c>
      <c r="D208" s="8">
        <v>-11.033379999999999</v>
      </c>
      <c r="E208" s="8">
        <v>3.55586</v>
      </c>
      <c r="F208" s="8">
        <v>14.58924</v>
      </c>
      <c r="G208" s="13">
        <f xml:space="preserve"> stats_ic_gdsc1_TCELLS_RIGHTJOIN_304[[#This Row],[AVG_IC50_LEUK]]/stats_ic_gdsc1_TCELLS_RIGHTJOIN_304[[#This Row],[AVG_IC50_SOLIDTUMORS_x]]</f>
        <v>0.24373168170514709</v>
      </c>
      <c r="H208" s="8">
        <v>-12.32765</v>
      </c>
      <c r="I208" s="20">
        <v>0</v>
      </c>
      <c r="J208" s="26">
        <v>1.87094</v>
      </c>
      <c r="K208" s="26">
        <v>6.1350800000000003</v>
      </c>
      <c r="L208" s="26">
        <v>0.37701000000000001</v>
      </c>
      <c r="N208" s="26">
        <v>3.2292100000000001</v>
      </c>
      <c r="O208" s="26">
        <v>2.7800400000000001</v>
      </c>
      <c r="P208" s="26">
        <v>2.83636</v>
      </c>
      <c r="Q208" s="26">
        <v>1.5270600000000001</v>
      </c>
      <c r="R208" s="26">
        <v>5.7952300000000001</v>
      </c>
      <c r="S208" s="26">
        <v>7.2434599999999998</v>
      </c>
      <c r="T208" s="26">
        <v>8.2288099999999993</v>
      </c>
      <c r="U208" s="26">
        <v>9.8412000000000006</v>
      </c>
      <c r="V208" s="26">
        <v>1.51203</v>
      </c>
      <c r="W208" s="26">
        <v>1.96269</v>
      </c>
      <c r="X208" s="26">
        <v>0.84282999999999997</v>
      </c>
      <c r="Y208" s="26">
        <v>0.52647999999999995</v>
      </c>
      <c r="Z208" s="27">
        <v>3.5114299999999998</v>
      </c>
      <c r="AA208" s="8">
        <v>-9.0327400000000004</v>
      </c>
      <c r="AB208" s="8">
        <v>5.5564900000000002</v>
      </c>
      <c r="AC208" s="8">
        <v>14.58924</v>
      </c>
      <c r="AD208" s="13">
        <f xml:space="preserve"> stats_ic_gdsc1_TCELLS_RIGHTJOIN_304[[#This Row],[AVG_IC50_LYMPH]]/stats_ic_gdsc1_TCELLS_RIGHTJOIN_304[[#This Row],[AVG_IC50_SOLIDTUMORS_y]]</f>
        <v>0.38086219707126623</v>
      </c>
      <c r="AE208" s="8">
        <v>-4.0054999999999996</v>
      </c>
      <c r="AF208" s="20">
        <v>7.8499999999999993E-3</v>
      </c>
      <c r="AG208" s="1">
        <v>2.2297600000000002</v>
      </c>
      <c r="AH208" s="1">
        <v>7.35046</v>
      </c>
      <c r="AI208" s="1">
        <v>15.195869999999999</v>
      </c>
      <c r="AJ208" s="1">
        <v>0.92659999999999998</v>
      </c>
      <c r="AK208" s="1">
        <v>2.5425</v>
      </c>
      <c r="AL208" s="1">
        <v>1.5377799999999999</v>
      </c>
      <c r="AN208" s="1">
        <v>5.7857399999999997</v>
      </c>
      <c r="AO208"/>
      <c r="AP208"/>
      <c r="AQ208"/>
      <c r="AR208"/>
      <c r="AS208"/>
      <c r="AT208"/>
    </row>
    <row r="209" spans="1:46">
      <c r="A209" s="17" t="s">
        <v>400</v>
      </c>
      <c r="B209" s="6" t="s">
        <v>103</v>
      </c>
      <c r="C209" s="17" t="s">
        <v>401</v>
      </c>
      <c r="D209" s="8">
        <v>-38.958480000000002</v>
      </c>
      <c r="E209" s="8">
        <v>7.2918799999999999</v>
      </c>
      <c r="F209" s="8">
        <v>46.250360000000001</v>
      </c>
      <c r="G209" s="13">
        <f xml:space="preserve"> stats_ic_gdsc1_TCELLS_RIGHTJOIN_304[[#This Row],[AVG_IC50_LEUK]]/stats_ic_gdsc1_TCELLS_RIGHTJOIN_304[[#This Row],[AVG_IC50_SOLIDTUMORS_x]]</f>
        <v>0.15766104307079987</v>
      </c>
      <c r="H209" s="8">
        <v>-6.9046900000000004</v>
      </c>
      <c r="I209" s="20">
        <v>0</v>
      </c>
      <c r="J209" s="26">
        <v>3.8125800000000001</v>
      </c>
      <c r="K209" s="26">
        <v>9.6749200000000002</v>
      </c>
      <c r="L209" s="26">
        <v>1.1173299999999999</v>
      </c>
      <c r="M209" s="26">
        <v>7.0303000000000004</v>
      </c>
      <c r="O209" s="26">
        <v>2.3337500000000002</v>
      </c>
      <c r="R209" s="26">
        <v>2.8235600000000001</v>
      </c>
      <c r="S209" s="26">
        <v>50.933149999999998</v>
      </c>
      <c r="T209" s="26">
        <v>3.1015199999999998</v>
      </c>
      <c r="V209" s="26">
        <v>3.5160200000000001</v>
      </c>
      <c r="W209" s="26">
        <v>6.8012100000000002</v>
      </c>
      <c r="X209" s="26">
        <v>3.4450400000000001</v>
      </c>
      <c r="Y209" s="26">
        <v>3.6624300000000001</v>
      </c>
      <c r="Z209" s="27">
        <v>1.77793</v>
      </c>
      <c r="AA209" s="8">
        <v>-43.196199999999997</v>
      </c>
      <c r="AB209" s="8">
        <v>3.05416</v>
      </c>
      <c r="AC209" s="8">
        <v>46.250360000000001</v>
      </c>
      <c r="AD209" s="13">
        <f xml:space="preserve"> stats_ic_gdsc1_TCELLS_RIGHTJOIN_304[[#This Row],[AVG_IC50_LYMPH]]/stats_ic_gdsc1_TCELLS_RIGHTJOIN_304[[#This Row],[AVG_IC50_SOLIDTUMORS_y]]</f>
        <v>6.6035377886788343E-2</v>
      </c>
      <c r="AE209" s="8">
        <v>-9.4954800000000006</v>
      </c>
      <c r="AF209" s="20">
        <v>0</v>
      </c>
      <c r="AG209" s="1">
        <v>2.05653</v>
      </c>
      <c r="AH209" s="1">
        <v>2.2267100000000002</v>
      </c>
      <c r="AI209" s="1">
        <v>6.8190400000000002</v>
      </c>
      <c r="AJ209" s="1">
        <v>4.5019200000000001</v>
      </c>
      <c r="AK209" s="1">
        <v>1.9016500000000001</v>
      </c>
      <c r="AL209" s="1">
        <v>1.60829</v>
      </c>
      <c r="AM209" s="1">
        <v>2.09775</v>
      </c>
      <c r="AN209" s="1">
        <v>2.2237499999999999</v>
      </c>
      <c r="AO209"/>
      <c r="AP209"/>
      <c r="AQ209"/>
      <c r="AR209"/>
      <c r="AS209"/>
      <c r="AT209"/>
    </row>
    <row r="210" spans="1:46">
      <c r="A210" s="17" t="s">
        <v>321</v>
      </c>
      <c r="B210" s="6" t="s">
        <v>103</v>
      </c>
      <c r="C210" s="17" t="s">
        <v>322</v>
      </c>
      <c r="D210" s="8">
        <v>-6.1595000000000004</v>
      </c>
      <c r="E210" s="8">
        <v>11.626139999999999</v>
      </c>
      <c r="F210" s="8">
        <v>17.785640000000001</v>
      </c>
      <c r="G210" s="13">
        <f xml:space="preserve"> stats_ic_gdsc1_TCELLS_RIGHTJOIN_304[[#This Row],[AVG_IC50_LEUK]]/stats_ic_gdsc1_TCELLS_RIGHTJOIN_304[[#This Row],[AVG_IC50_SOLIDTUMORS_x]]</f>
        <v>0.65368128445195106</v>
      </c>
      <c r="H210" s="8">
        <v>-1.7744</v>
      </c>
      <c r="I210" s="20">
        <v>9.1090000000000004E-2</v>
      </c>
      <c r="J210" s="26">
        <v>3.5249999999999999</v>
      </c>
      <c r="K210" s="26">
        <v>6.66031</v>
      </c>
      <c r="L210" s="26">
        <v>1.31376</v>
      </c>
      <c r="M210" s="26">
        <v>30.3536</v>
      </c>
      <c r="O210" s="26">
        <v>12.75128</v>
      </c>
      <c r="P210" s="26">
        <v>17.483180000000001</v>
      </c>
      <c r="R210" s="26">
        <v>5.9692999999999996</v>
      </c>
      <c r="S210" s="26">
        <v>47.061630000000001</v>
      </c>
      <c r="T210" s="26">
        <v>3.8856299999999999</v>
      </c>
      <c r="V210" s="26">
        <v>9.95045</v>
      </c>
      <c r="W210" s="26">
        <v>12.23358</v>
      </c>
      <c r="X210" s="26">
        <v>8.3190500000000007</v>
      </c>
      <c r="Y210" s="26">
        <v>1.2223299999999999</v>
      </c>
      <c r="Z210" s="27">
        <v>8.6633999999999993</v>
      </c>
      <c r="AA210" s="8">
        <v>-8.6791</v>
      </c>
      <c r="AB210" s="8">
        <v>9.1065400000000007</v>
      </c>
      <c r="AC210" s="8">
        <v>17.785640000000001</v>
      </c>
      <c r="AD210" s="13">
        <f xml:space="preserve"> stats_ic_gdsc1_TCELLS_RIGHTJOIN_304[[#This Row],[AVG_IC50_LYMPH]]/stats_ic_gdsc1_TCELLS_RIGHTJOIN_304[[#This Row],[AVG_IC50_SOLIDTUMORS_y]]</f>
        <v>0.51201643573129785</v>
      </c>
      <c r="AE210" s="8">
        <v>-3.2863500000000001</v>
      </c>
      <c r="AF210" s="20">
        <v>6.6E-3</v>
      </c>
      <c r="AG210" s="1">
        <v>4.9996600000000004</v>
      </c>
      <c r="AH210" s="1">
        <v>20.094760000000001</v>
      </c>
      <c r="AI210" s="1">
        <v>13.288069999999999</v>
      </c>
      <c r="AJ210" s="1">
        <v>8.7619500000000006</v>
      </c>
      <c r="AK210" s="1">
        <v>2.3762099999999999</v>
      </c>
      <c r="AL210" s="1">
        <v>7.1512200000000004</v>
      </c>
      <c r="AM210" s="1">
        <v>5.1333099999999998</v>
      </c>
      <c r="AN210" s="1">
        <v>6.9402900000000001</v>
      </c>
      <c r="AO210"/>
      <c r="AP210"/>
      <c r="AQ210"/>
      <c r="AR210"/>
      <c r="AS210"/>
      <c r="AT210"/>
    </row>
    <row r="211" spans="1:46">
      <c r="A211" s="17" t="s">
        <v>22</v>
      </c>
      <c r="B211" s="6" t="s">
        <v>22</v>
      </c>
      <c r="C211" s="17" t="s">
        <v>557</v>
      </c>
      <c r="D211" s="8">
        <v>-21.871680000000001</v>
      </c>
      <c r="E211" s="8">
        <v>4.35534</v>
      </c>
      <c r="F211" s="8">
        <v>26.22702</v>
      </c>
      <c r="G211" s="13">
        <f xml:space="preserve"> stats_ic_gdsc1_TCELLS_RIGHTJOIN_304[[#This Row],[AVG_IC50_LEUK]]/stats_ic_gdsc1_TCELLS_RIGHTJOIN_304[[#This Row],[AVG_IC50_SOLIDTUMORS_x]]</f>
        <v>0.16606309065993774</v>
      </c>
      <c r="H211" s="8">
        <v>-6.9673999999999996</v>
      </c>
      <c r="I211" s="20">
        <v>0</v>
      </c>
      <c r="J211" s="26">
        <v>1.00532</v>
      </c>
      <c r="K211" s="26">
        <v>9.7430299999999992</v>
      </c>
      <c r="L211" s="26">
        <v>2.6924100000000002</v>
      </c>
      <c r="M211" s="26">
        <v>14.977650000000001</v>
      </c>
      <c r="N211" s="26">
        <v>1.18306</v>
      </c>
      <c r="O211" s="26">
        <v>2.2548300000000001</v>
      </c>
      <c r="R211" s="26">
        <v>2.0281899999999999</v>
      </c>
      <c r="S211" s="26">
        <v>2.14229</v>
      </c>
      <c r="T211" s="26">
        <v>1.18998</v>
      </c>
      <c r="V211" s="26">
        <v>1.20119</v>
      </c>
      <c r="W211" s="26">
        <v>1.03413</v>
      </c>
      <c r="X211" s="26">
        <v>14.54316</v>
      </c>
      <c r="Y211" s="26">
        <v>5.5446600000000004</v>
      </c>
      <c r="Z211" s="27">
        <v>2.0437099999999999</v>
      </c>
      <c r="AA211" s="8">
        <v>-23.080269999999999</v>
      </c>
      <c r="AB211" s="8">
        <v>3.1467499999999999</v>
      </c>
      <c r="AC211" s="8">
        <v>26.22702</v>
      </c>
      <c r="AD211" s="13">
        <f xml:space="preserve"> stats_ic_gdsc1_TCELLS_RIGHTJOIN_304[[#This Row],[AVG_IC50_LYMPH]]/stats_ic_gdsc1_TCELLS_RIGHTJOIN_304[[#This Row],[AVG_IC50_SOLIDTUMORS_y]]</f>
        <v>0.11998122546900106</v>
      </c>
      <c r="AE211" s="8">
        <v>-7.8873300000000004</v>
      </c>
      <c r="AF211" s="20">
        <v>0</v>
      </c>
      <c r="AG211" s="1">
        <v>3.7464599999999999</v>
      </c>
      <c r="AH211" s="1">
        <v>4.7845300000000002</v>
      </c>
      <c r="AI211" s="1">
        <v>4.77989</v>
      </c>
      <c r="AJ211" s="1">
        <v>3.9042599999999998</v>
      </c>
      <c r="AK211" s="1">
        <v>2.4800900000000001</v>
      </c>
      <c r="AL211" s="1">
        <v>2.33202</v>
      </c>
      <c r="AM211" s="1">
        <v>1.8925000000000001</v>
      </c>
      <c r="AN211" s="1">
        <v>1.8540000000000001</v>
      </c>
      <c r="AO211"/>
      <c r="AP211"/>
      <c r="AQ211"/>
      <c r="AR211"/>
      <c r="AS211"/>
      <c r="AT211"/>
    </row>
    <row r="212" spans="1:46">
      <c r="A212" s="17" t="s">
        <v>354</v>
      </c>
      <c r="B212" s="6" t="s">
        <v>117</v>
      </c>
      <c r="C212" s="17" t="s">
        <v>382</v>
      </c>
      <c r="D212" s="8">
        <v>-46.814639999999997</v>
      </c>
      <c r="E212" s="8">
        <v>1.2846299999999999</v>
      </c>
      <c r="F212" s="8">
        <v>48.09928</v>
      </c>
      <c r="G212" s="13">
        <f xml:space="preserve"> stats_ic_gdsc1_TCELLS_RIGHTJOIN_304[[#This Row],[AVG_IC50_LEUK]]/stats_ic_gdsc1_TCELLS_RIGHTJOIN_304[[#This Row],[AVG_IC50_SOLIDTUMORS_x]]</f>
        <v>2.6707884192861096E-2</v>
      </c>
      <c r="H212" s="8">
        <v>-16.31073</v>
      </c>
      <c r="I212" s="20">
        <v>0</v>
      </c>
      <c r="J212" s="26">
        <v>0.14441999999999999</v>
      </c>
      <c r="K212" s="26">
        <v>8.6449999999999999E-2</v>
      </c>
      <c r="L212" s="26">
        <v>6.1789999999999998E-2</v>
      </c>
      <c r="M212" s="26">
        <v>12.18554</v>
      </c>
      <c r="N212" s="26">
        <v>0.18856000000000001</v>
      </c>
      <c r="O212" s="26">
        <v>0.16980999999999999</v>
      </c>
      <c r="P212" s="26">
        <v>0.93123</v>
      </c>
      <c r="R212" s="26">
        <v>0.18204000000000001</v>
      </c>
      <c r="S212" s="26">
        <v>1.14761</v>
      </c>
      <c r="T212" s="26">
        <v>0.46604000000000001</v>
      </c>
      <c r="V212" s="26">
        <v>0.96118000000000003</v>
      </c>
      <c r="X212" s="26">
        <v>0.11339</v>
      </c>
      <c r="Y212" s="26">
        <v>0.27932000000000001</v>
      </c>
      <c r="Z212" s="27">
        <v>2.2446000000000002</v>
      </c>
      <c r="AA212" s="8">
        <v>-43.009340000000002</v>
      </c>
      <c r="AB212" s="8">
        <v>5.0899400000000004</v>
      </c>
      <c r="AC212" s="8">
        <v>48.09928</v>
      </c>
      <c r="AD212" s="13">
        <f xml:space="preserve"> stats_ic_gdsc1_TCELLS_RIGHTJOIN_304[[#This Row],[AVG_IC50_LYMPH]]/stats_ic_gdsc1_TCELLS_RIGHTJOIN_304[[#This Row],[AVG_IC50_SOLIDTUMORS_y]]</f>
        <v>0.10582154244304696</v>
      </c>
      <c r="AE212" s="8">
        <v>-12.472989999999999</v>
      </c>
      <c r="AF212" s="20">
        <v>0</v>
      </c>
      <c r="AG212" s="1">
        <v>0.10753</v>
      </c>
      <c r="AH212" s="1">
        <v>14.514799999999999</v>
      </c>
      <c r="AI212" s="1">
        <v>2.5535800000000002</v>
      </c>
      <c r="AJ212" s="1">
        <v>0.29810999999999999</v>
      </c>
      <c r="AK212" s="1">
        <v>4.8959799999999998</v>
      </c>
      <c r="AL212" s="1">
        <v>0.34260000000000002</v>
      </c>
      <c r="AM212" s="1">
        <v>10.69633</v>
      </c>
      <c r="AN212" s="1">
        <v>2.3281900000000002</v>
      </c>
      <c r="AO212"/>
      <c r="AP212"/>
      <c r="AQ212"/>
      <c r="AR212"/>
      <c r="AS212"/>
      <c r="AT212"/>
    </row>
    <row r="213" spans="1:46">
      <c r="A213" s="17" t="s">
        <v>354</v>
      </c>
      <c r="B213" s="6" t="s">
        <v>117</v>
      </c>
      <c r="C213" s="17" t="s">
        <v>355</v>
      </c>
      <c r="D213" s="8">
        <v>-52.584249999999997</v>
      </c>
      <c r="E213" s="8">
        <v>12.458780000000001</v>
      </c>
      <c r="F213" s="8">
        <v>65.043019999999999</v>
      </c>
      <c r="G213" s="13">
        <f xml:space="preserve"> stats_ic_gdsc1_TCELLS_RIGHTJOIN_304[[#This Row],[AVG_IC50_LEUK]]/stats_ic_gdsc1_TCELLS_RIGHTJOIN_304[[#This Row],[AVG_IC50_SOLIDTUMORS_x]]</f>
        <v>0.1915467639725216</v>
      </c>
      <c r="H213" s="8">
        <v>-9.5046300000000006</v>
      </c>
      <c r="I213" s="20">
        <v>0</v>
      </c>
      <c r="J213" s="26">
        <v>1.3189200000000001</v>
      </c>
      <c r="K213" s="26">
        <v>8.2515099999999997</v>
      </c>
      <c r="L213" s="26">
        <v>2.4233500000000001</v>
      </c>
      <c r="M213" s="26">
        <v>64.543409999999994</v>
      </c>
      <c r="N213" s="26">
        <v>8.1523199999999996</v>
      </c>
      <c r="O213" s="26">
        <v>2.90069</v>
      </c>
      <c r="P213" s="26">
        <v>22.092320000000001</v>
      </c>
      <c r="R213" s="26">
        <v>4.4769899999999998</v>
      </c>
      <c r="S213" s="26">
        <v>21.442070000000001</v>
      </c>
      <c r="T213" s="26">
        <v>11.706519999999999</v>
      </c>
      <c r="V213" s="26">
        <v>9.8378300000000003</v>
      </c>
      <c r="W213" s="26">
        <v>0.63705000000000001</v>
      </c>
      <c r="X213" s="26">
        <v>13.89592</v>
      </c>
      <c r="Y213" s="26">
        <v>12.119350000000001</v>
      </c>
      <c r="Z213" s="27">
        <v>11.592029999999999</v>
      </c>
      <c r="AA213" s="8">
        <v>-54.860340000000001</v>
      </c>
      <c r="AB213" s="8">
        <v>10.182689999999999</v>
      </c>
      <c r="AC213" s="8">
        <v>65.043019999999999</v>
      </c>
      <c r="AD213" s="13">
        <f xml:space="preserve"> stats_ic_gdsc1_TCELLS_RIGHTJOIN_304[[#This Row],[AVG_IC50_LYMPH]]/stats_ic_gdsc1_TCELLS_RIGHTJOIN_304[[#This Row],[AVG_IC50_SOLIDTUMORS_y]]</f>
        <v>0.15655315512717582</v>
      </c>
      <c r="AE213" s="8">
        <v>-11.13772</v>
      </c>
      <c r="AF213" s="20">
        <v>0</v>
      </c>
      <c r="AG213" s="1">
        <v>3.95017</v>
      </c>
      <c r="AH213" s="1">
        <v>20.329660000000001</v>
      </c>
      <c r="AI213" s="1">
        <v>0.83880999999999994</v>
      </c>
      <c r="AJ213" s="1">
        <v>12.037559999999999</v>
      </c>
      <c r="AK213" s="1">
        <v>14.40615</v>
      </c>
      <c r="AL213" s="1">
        <v>0.46094000000000002</v>
      </c>
      <c r="AM213" s="1">
        <v>16.08719</v>
      </c>
      <c r="AN213" s="1">
        <v>7.1185</v>
      </c>
      <c r="AO213"/>
      <c r="AP213"/>
      <c r="AQ213"/>
      <c r="AR213"/>
      <c r="AS213"/>
      <c r="AT213"/>
    </row>
    <row r="214" spans="1:46">
      <c r="A214" s="17" t="s">
        <v>1137</v>
      </c>
      <c r="B214" s="6" t="s">
        <v>44</v>
      </c>
      <c r="C214" s="17" t="s">
        <v>1138</v>
      </c>
      <c r="D214" s="8">
        <v>-5.4601499999999996</v>
      </c>
      <c r="E214" s="8">
        <v>1.1509100000000001</v>
      </c>
      <c r="F214" s="8">
        <v>6.6110699999999998</v>
      </c>
      <c r="G214" s="13">
        <f xml:space="preserve"> stats_ic_gdsc1_TCELLS_RIGHTJOIN_304[[#This Row],[AVG_IC50_LEUK]]/stats_ic_gdsc1_TCELLS_RIGHTJOIN_304[[#This Row],[AVG_IC50_SOLIDTUMORS_x]]</f>
        <v>0.1740883094567143</v>
      </c>
      <c r="H214" s="8">
        <v>-4.0810700000000004</v>
      </c>
      <c r="I214" s="20">
        <v>5.0000000000000002E-5</v>
      </c>
      <c r="J214" s="26">
        <v>0.54464999999999997</v>
      </c>
      <c r="K214" s="26">
        <v>0.37178</v>
      </c>
      <c r="L214" s="26">
        <v>0.31459999999999999</v>
      </c>
      <c r="M214" s="26">
        <v>4.3858800000000002</v>
      </c>
      <c r="N214" s="26">
        <v>1.5757300000000001</v>
      </c>
      <c r="O214" s="26">
        <v>0.77780000000000005</v>
      </c>
      <c r="P214" s="26">
        <v>1.4113199999999999</v>
      </c>
      <c r="R214" s="26">
        <v>0.76402999999999999</v>
      </c>
      <c r="S214" s="26">
        <v>1.1647700000000001</v>
      </c>
      <c r="T214" s="26">
        <v>0.80574000000000001</v>
      </c>
      <c r="U214" s="26">
        <v>0.77217999999999998</v>
      </c>
      <c r="V214" s="26">
        <v>0.87605</v>
      </c>
      <c r="W214" s="26">
        <v>0.43182999999999999</v>
      </c>
      <c r="X214" s="26">
        <v>0.64517000000000002</v>
      </c>
      <c r="Y214" s="26">
        <v>1.7370000000000001</v>
      </c>
      <c r="Z214" s="27">
        <v>2.0770900000000001</v>
      </c>
      <c r="AA214" s="8">
        <v>-5.4396800000000001</v>
      </c>
      <c r="AB214" s="8">
        <v>1.1713800000000001</v>
      </c>
      <c r="AC214" s="8">
        <v>6.6110699999999998</v>
      </c>
      <c r="AD214" s="13">
        <f xml:space="preserve"> stats_ic_gdsc1_TCELLS_RIGHTJOIN_304[[#This Row],[AVG_IC50_LYMPH]]/stats_ic_gdsc1_TCELLS_RIGHTJOIN_304[[#This Row],[AVG_IC50_SOLIDTUMORS_y]]</f>
        <v>0.17718463123216063</v>
      </c>
      <c r="AE214" s="8">
        <v>-4.0075399999999997</v>
      </c>
      <c r="AF214" s="20">
        <v>6.9999999999999994E-5</v>
      </c>
      <c r="AG214" s="1">
        <v>0.90990000000000004</v>
      </c>
      <c r="AH214" s="1">
        <v>2.2057799999999999</v>
      </c>
      <c r="AI214" s="1">
        <v>0.35685</v>
      </c>
      <c r="AJ214" s="1">
        <v>1.3864799999999999</v>
      </c>
      <c r="AK214" s="1">
        <v>0.57850999999999997</v>
      </c>
      <c r="AL214" s="1">
        <v>0.33496999999999999</v>
      </c>
      <c r="AM214" s="1">
        <v>2.44286</v>
      </c>
      <c r="AN214" s="1">
        <v>0.89422999999999997</v>
      </c>
      <c r="AO214"/>
      <c r="AP214"/>
      <c r="AQ214"/>
      <c r="AR214"/>
      <c r="AS214"/>
      <c r="AT214"/>
    </row>
    <row r="215" spans="1:46">
      <c r="A215" s="17" t="s">
        <v>22</v>
      </c>
      <c r="B215" s="6" t="s">
        <v>22</v>
      </c>
      <c r="C215" s="17" t="s">
        <v>584</v>
      </c>
      <c r="D215" s="8">
        <v>-25.809059999999999</v>
      </c>
      <c r="E215" s="8">
        <v>23.032540000000001</v>
      </c>
      <c r="F215" s="8">
        <v>48.8416</v>
      </c>
      <c r="G215" s="13">
        <f xml:space="preserve"> stats_ic_gdsc1_TCELLS_RIGHTJOIN_304[[#This Row],[AVG_IC50_LEUK]]/stats_ic_gdsc1_TCELLS_RIGHTJOIN_304[[#This Row],[AVG_IC50_SOLIDTUMORS_x]]</f>
        <v>0.47157627923737144</v>
      </c>
      <c r="H215" s="8">
        <v>-3.4257399999999998</v>
      </c>
      <c r="I215" s="20">
        <v>2.7100000000000002E-3</v>
      </c>
      <c r="J215" s="26">
        <v>5.7081999999999997</v>
      </c>
      <c r="K215" s="26">
        <v>20.70928</v>
      </c>
      <c r="L215" s="26">
        <v>5.2753100000000002</v>
      </c>
      <c r="M215" s="26">
        <v>38.866430000000001</v>
      </c>
      <c r="N215" s="26">
        <v>10.094720000000001</v>
      </c>
      <c r="O215" s="26">
        <v>24.872800000000002</v>
      </c>
      <c r="P215" s="26">
        <v>11.179460000000001</v>
      </c>
      <c r="R215" s="26">
        <v>10.16756</v>
      </c>
      <c r="S215" s="26">
        <v>11.41723</v>
      </c>
      <c r="T215" s="26">
        <v>28.272480000000002</v>
      </c>
      <c r="U215" s="26">
        <v>14.60427</v>
      </c>
      <c r="V215" s="26">
        <v>17.343170000000001</v>
      </c>
      <c r="W215" s="26">
        <v>6.6665200000000002</v>
      </c>
      <c r="X215" s="26">
        <v>130.93774999999999</v>
      </c>
      <c r="Y215" s="26">
        <v>17.65456</v>
      </c>
      <c r="Z215" s="27">
        <v>31.23996</v>
      </c>
      <c r="AA215" s="8">
        <v>-7.9317200000000003</v>
      </c>
      <c r="AB215" s="8">
        <v>40.909869999999998</v>
      </c>
      <c r="AC215" s="8">
        <v>48.8416</v>
      </c>
      <c r="AD215" s="13">
        <f xml:space="preserve"> stats_ic_gdsc1_TCELLS_RIGHTJOIN_304[[#This Row],[AVG_IC50_LYMPH]]/stats_ic_gdsc1_TCELLS_RIGHTJOIN_304[[#This Row],[AVG_IC50_SOLIDTUMORS_y]]</f>
        <v>0.83760298597916527</v>
      </c>
      <c r="AE215" s="8">
        <v>-0.91130999999999995</v>
      </c>
      <c r="AF215" s="20">
        <v>0.39239000000000002</v>
      </c>
      <c r="AG215" s="1">
        <v>6.5434200000000002</v>
      </c>
      <c r="AH215" s="1">
        <v>44.665390000000002</v>
      </c>
      <c r="AI215" s="1">
        <v>43.368049999999997</v>
      </c>
      <c r="AJ215" s="1">
        <v>32.741549999999997</v>
      </c>
      <c r="AK215" s="1">
        <v>33.209670000000003</v>
      </c>
      <c r="AL215" s="1">
        <v>86.989900000000006</v>
      </c>
      <c r="AM215" s="1">
        <v>24.95767</v>
      </c>
      <c r="AN215" s="1">
        <v>20.436879999999999</v>
      </c>
      <c r="AO215"/>
      <c r="AP215"/>
      <c r="AQ215"/>
      <c r="AR215"/>
      <c r="AS215"/>
      <c r="AT215"/>
    </row>
    <row r="216" spans="1:46">
      <c r="A216" s="17" t="s">
        <v>22</v>
      </c>
      <c r="B216" s="6" t="s">
        <v>22</v>
      </c>
      <c r="C216" s="17" t="s">
        <v>806</v>
      </c>
      <c r="D216" s="8">
        <v>-5.0837300000000001</v>
      </c>
      <c r="E216" s="8">
        <v>4.4345499999999998</v>
      </c>
      <c r="F216" s="8">
        <v>9.5182800000000007</v>
      </c>
      <c r="G216" s="13">
        <f xml:space="preserve"> stats_ic_gdsc1_TCELLS_RIGHTJOIN_304[[#This Row],[AVG_IC50_LEUK]]/stats_ic_gdsc1_TCELLS_RIGHTJOIN_304[[#This Row],[AVG_IC50_SOLIDTUMORS_x]]</f>
        <v>0.46589825052425432</v>
      </c>
      <c r="H216" s="8">
        <v>-3.2516099999999999</v>
      </c>
      <c r="I216" s="20">
        <v>3.5300000000000002E-3</v>
      </c>
      <c r="J216" s="26">
        <v>5.3754999999999997</v>
      </c>
      <c r="K216" s="26">
        <v>5.1864999999999997</v>
      </c>
      <c r="L216" s="26">
        <v>1.1191</v>
      </c>
      <c r="N216" s="26">
        <v>7.0535600000000001</v>
      </c>
      <c r="O216" s="26">
        <v>0.37659999999999999</v>
      </c>
      <c r="P216" s="26">
        <v>5.8039699999999996</v>
      </c>
      <c r="Q216" s="26">
        <v>3.0403500000000001</v>
      </c>
      <c r="R216" s="26">
        <v>1.4334199999999999</v>
      </c>
      <c r="S216" s="26">
        <v>1.66516</v>
      </c>
      <c r="T216" s="26">
        <v>6.6135700000000002</v>
      </c>
      <c r="U216" s="26">
        <v>25.19783</v>
      </c>
      <c r="V216" s="26">
        <v>0.30774000000000001</v>
      </c>
      <c r="W216" s="26">
        <v>5.3453099999999996</v>
      </c>
      <c r="X216" s="26">
        <v>0.42241000000000001</v>
      </c>
      <c r="Y216" s="26">
        <v>5.1395400000000002</v>
      </c>
      <c r="Z216" s="27">
        <v>1.1536900000000001</v>
      </c>
      <c r="AA216" s="8">
        <v>2.1313300000000002</v>
      </c>
      <c r="AB216" s="8">
        <v>11.649609999999999</v>
      </c>
      <c r="AC216" s="8">
        <v>9.5182800000000007</v>
      </c>
      <c r="AD216" s="13">
        <f xml:space="preserve"> stats_ic_gdsc1_TCELLS_RIGHTJOIN_304[[#This Row],[AVG_IC50_LYMPH]]/stats_ic_gdsc1_TCELLS_RIGHTJOIN_304[[#This Row],[AVG_IC50_SOLIDTUMORS_y]]</f>
        <v>1.2239196577532914</v>
      </c>
      <c r="AE216" s="8">
        <v>0.37214000000000003</v>
      </c>
      <c r="AF216" s="20">
        <v>0.72467999999999999</v>
      </c>
      <c r="AG216" s="1">
        <v>0.15301000000000001</v>
      </c>
      <c r="AH216" s="1">
        <v>4.7684699999999998</v>
      </c>
      <c r="AI216" s="1">
        <v>0.14365</v>
      </c>
      <c r="AJ216" s="1">
        <v>16.270769999999999</v>
      </c>
      <c r="AK216" s="1">
        <v>8.5540000000000003</v>
      </c>
      <c r="AL216" s="1">
        <v>2.4853200000000002</v>
      </c>
      <c r="AN216" s="1">
        <v>37.675420000000003</v>
      </c>
      <c r="AO216"/>
      <c r="AP216"/>
      <c r="AQ216"/>
      <c r="AR216"/>
      <c r="AS216"/>
      <c r="AT216"/>
    </row>
    <row r="217" spans="1:46">
      <c r="A217" s="17" t="s">
        <v>22</v>
      </c>
      <c r="B217" s="6" t="s">
        <v>22</v>
      </c>
      <c r="C217" s="17" t="s">
        <v>998</v>
      </c>
      <c r="D217" s="8">
        <v>-7.8594600000000003</v>
      </c>
      <c r="E217" s="8">
        <v>1.83097</v>
      </c>
      <c r="F217" s="8">
        <v>9.6904299999999992</v>
      </c>
      <c r="G217" s="13">
        <f xml:space="preserve"> stats_ic_gdsc1_TCELLS_RIGHTJOIN_304[[#This Row],[AVG_IC50_LEUK]]/stats_ic_gdsc1_TCELLS_RIGHTJOIN_304[[#This Row],[AVG_IC50_SOLIDTUMORS_x]]</f>
        <v>0.18894620775342272</v>
      </c>
      <c r="H217" s="8">
        <v>-6.7787199999999999</v>
      </c>
      <c r="I217" s="20">
        <v>0</v>
      </c>
      <c r="J217" s="26">
        <v>8.1070000000000003E-2</v>
      </c>
      <c r="K217" s="26">
        <v>0.20641999999999999</v>
      </c>
      <c r="L217" s="26">
        <v>0.17283999999999999</v>
      </c>
      <c r="M217" s="26">
        <v>12.92191</v>
      </c>
      <c r="N217" s="26">
        <v>0.22477</v>
      </c>
      <c r="O217" s="26">
        <v>3.8170000000000003E-2</v>
      </c>
      <c r="P217" s="26">
        <v>5.3550700000000004</v>
      </c>
      <c r="R217" s="26">
        <v>0.16764000000000001</v>
      </c>
      <c r="S217" s="26">
        <v>0.20609</v>
      </c>
      <c r="T217" s="26">
        <v>1.4083399999999999</v>
      </c>
      <c r="V217" s="26">
        <v>0.2346</v>
      </c>
      <c r="W217" s="26">
        <v>0.17398</v>
      </c>
      <c r="X217" s="26">
        <v>0.18107000000000001</v>
      </c>
      <c r="Y217" s="26">
        <v>6.1034899999999999</v>
      </c>
      <c r="Z217" s="27">
        <v>1.76938</v>
      </c>
      <c r="AA217" s="8">
        <v>-7.4459900000000001</v>
      </c>
      <c r="AB217" s="8">
        <v>2.2444500000000001</v>
      </c>
      <c r="AC217" s="8">
        <v>9.6904299999999992</v>
      </c>
      <c r="AD217" s="13">
        <f xml:space="preserve"> stats_ic_gdsc1_TCELLS_RIGHTJOIN_304[[#This Row],[AVG_IC50_LYMPH]]/stats_ic_gdsc1_TCELLS_RIGHTJOIN_304[[#This Row],[AVG_IC50_SOLIDTUMORS_y]]</f>
        <v>0.23161510892705486</v>
      </c>
      <c r="AE217" s="8">
        <v>-6.1504300000000001</v>
      </c>
      <c r="AF217" s="20">
        <v>1.0000000000000001E-5</v>
      </c>
      <c r="AG217" s="1">
        <v>5.0709999999999998E-2</v>
      </c>
      <c r="AH217" s="1">
        <v>4.2511599999999996</v>
      </c>
      <c r="AI217" s="1">
        <v>5.423E-2</v>
      </c>
      <c r="AJ217" s="1">
        <v>0.24273</v>
      </c>
      <c r="AK217" s="1">
        <v>4.5623899999999997</v>
      </c>
      <c r="AL217" s="1">
        <v>0.39056999999999997</v>
      </c>
      <c r="AM217" s="1">
        <v>0.43114999999999998</v>
      </c>
      <c r="AN217" s="1">
        <v>5.7789000000000001</v>
      </c>
      <c r="AO217"/>
      <c r="AP217"/>
      <c r="AQ217"/>
      <c r="AR217"/>
      <c r="AS217"/>
      <c r="AT217"/>
    </row>
    <row r="218" spans="1:46">
      <c r="A218" s="17" t="s">
        <v>325</v>
      </c>
      <c r="B218" s="6" t="s">
        <v>44</v>
      </c>
      <c r="C218" s="17" t="s">
        <v>326</v>
      </c>
      <c r="D218" s="8">
        <v>-59.98959</v>
      </c>
      <c r="E218" s="8">
        <v>61.090420000000002</v>
      </c>
      <c r="F218" s="8">
        <v>121.08001</v>
      </c>
      <c r="G218" s="13">
        <f xml:space="preserve"> stats_ic_gdsc1_TCELLS_RIGHTJOIN_304[[#This Row],[AVG_IC50_LEUK]]/stats_ic_gdsc1_TCELLS_RIGHTJOIN_304[[#This Row],[AVG_IC50_SOLIDTUMORS_x]]</f>
        <v>0.50454587838240184</v>
      </c>
      <c r="H218" s="8">
        <v>-5.1824199999999996</v>
      </c>
      <c r="I218" s="20">
        <v>3.0000000000000001E-5</v>
      </c>
      <c r="J218" s="26">
        <v>50.906260000000003</v>
      </c>
      <c r="K218" s="26">
        <v>15.29645</v>
      </c>
      <c r="L218" s="26">
        <v>31.243110000000001</v>
      </c>
      <c r="M218" s="26">
        <v>181.98186000000001</v>
      </c>
      <c r="N218" s="26">
        <v>104.91789</v>
      </c>
      <c r="O218" s="26">
        <v>44.335030000000003</v>
      </c>
      <c r="P218" s="26">
        <v>31.642620000000001</v>
      </c>
      <c r="R218" s="26">
        <v>35.823070000000001</v>
      </c>
      <c r="S218" s="26">
        <v>109.29067000000001</v>
      </c>
      <c r="T218" s="26">
        <v>122.04148000000001</v>
      </c>
      <c r="U218" s="26">
        <v>23.44633</v>
      </c>
      <c r="V218" s="26">
        <v>29.754909999999999</v>
      </c>
      <c r="W218" s="26">
        <v>61.210819999999998</v>
      </c>
      <c r="X218" s="26">
        <v>53.984450000000002</v>
      </c>
      <c r="Y218" s="26">
        <v>58.565159999999999</v>
      </c>
      <c r="Z218" s="27">
        <v>42.638350000000003</v>
      </c>
      <c r="AA218" s="8">
        <v>-54.996609999999997</v>
      </c>
      <c r="AB218" s="8">
        <v>66.083389999999994</v>
      </c>
      <c r="AC218" s="8">
        <v>121.08001</v>
      </c>
      <c r="AD218" s="13">
        <f xml:space="preserve"> stats_ic_gdsc1_TCELLS_RIGHTJOIN_304[[#This Row],[AVG_IC50_LYMPH]]/stats_ic_gdsc1_TCELLS_RIGHTJOIN_304[[#This Row],[AVG_IC50_SOLIDTUMORS_y]]</f>
        <v>0.54578282575298753</v>
      </c>
      <c r="AE218" s="8">
        <v>-3.2290100000000002</v>
      </c>
      <c r="AF218" s="20">
        <v>1.4489999999999999E-2</v>
      </c>
      <c r="AG218" s="1">
        <v>41.458629999999999</v>
      </c>
      <c r="AH218" s="1">
        <v>131.08527000000001</v>
      </c>
      <c r="AI218" s="1">
        <v>19.72315</v>
      </c>
      <c r="AJ218" s="1">
        <v>59.561950000000003</v>
      </c>
      <c r="AK218" s="1">
        <v>27.450050000000001</v>
      </c>
      <c r="AL218" s="1">
        <v>30.824999999999999</v>
      </c>
      <c r="AM218" s="1">
        <v>107.59143</v>
      </c>
      <c r="AN218" s="1">
        <v>86.346909999999994</v>
      </c>
      <c r="AO218"/>
      <c r="AP218"/>
      <c r="AQ218"/>
      <c r="AR218"/>
      <c r="AS218"/>
      <c r="AT218"/>
    </row>
    <row r="219" spans="1:46">
      <c r="A219" s="17" t="s">
        <v>22</v>
      </c>
      <c r="B219" s="6" t="s">
        <v>22</v>
      </c>
      <c r="C219" s="17" t="s">
        <v>1516</v>
      </c>
      <c r="D219" s="8">
        <v>-0.31176999999999999</v>
      </c>
      <c r="E219" s="8">
        <v>7.442E-2</v>
      </c>
      <c r="F219" s="8">
        <v>0.38618000000000002</v>
      </c>
      <c r="G219" s="13">
        <f xml:space="preserve"> stats_ic_gdsc1_TCELLS_RIGHTJOIN_304[[#This Row],[AVG_IC50_LEUK]]/stats_ic_gdsc1_TCELLS_RIGHTJOIN_304[[#This Row],[AVG_IC50_SOLIDTUMORS_x]]</f>
        <v>0.19270806359728623</v>
      </c>
      <c r="H219" s="8">
        <v>-6.0717600000000003</v>
      </c>
      <c r="I219" s="20">
        <v>0</v>
      </c>
      <c r="J219" s="26">
        <v>1.508E-2</v>
      </c>
      <c r="K219" s="26">
        <v>1.2500000000000001E-2</v>
      </c>
      <c r="L219" s="26">
        <v>1.4069999999999999E-2</v>
      </c>
      <c r="M219" s="26">
        <v>0.50865000000000005</v>
      </c>
      <c r="N219" s="26">
        <v>5.3629999999999997E-2</v>
      </c>
      <c r="O219" s="26">
        <v>3.7100000000000002E-3</v>
      </c>
      <c r="P219" s="26">
        <v>0.15894</v>
      </c>
      <c r="R219" s="26">
        <v>1.4030000000000001E-2</v>
      </c>
      <c r="S219" s="26">
        <v>7.1510000000000004E-2</v>
      </c>
      <c r="T219" s="26">
        <v>6.5820000000000004E-2</v>
      </c>
      <c r="V219" s="26">
        <v>7.9100000000000004E-3</v>
      </c>
      <c r="W219" s="26">
        <v>5.5300000000000002E-3</v>
      </c>
      <c r="X219" s="26">
        <v>1.5890000000000001E-2</v>
      </c>
      <c r="Y219" s="26">
        <v>0.1079</v>
      </c>
      <c r="Z219" s="27">
        <v>0.12439</v>
      </c>
      <c r="AA219" s="8">
        <v>-0.34253</v>
      </c>
      <c r="AB219" s="8">
        <v>4.3659999999999997E-2</v>
      </c>
      <c r="AC219" s="8">
        <v>0.38618000000000002</v>
      </c>
      <c r="AD219" s="13">
        <f xml:space="preserve"> stats_ic_gdsc1_TCELLS_RIGHTJOIN_304[[#This Row],[AVG_IC50_LYMPH]]/stats_ic_gdsc1_TCELLS_RIGHTJOIN_304[[#This Row],[AVG_IC50_SOLIDTUMORS_y]]</f>
        <v>0.11305608783468847</v>
      </c>
      <c r="AE219" s="8">
        <v>-7.6905200000000002</v>
      </c>
      <c r="AF219" s="20">
        <v>0</v>
      </c>
      <c r="AG219" s="1">
        <v>1.1129999999999999E-2</v>
      </c>
      <c r="AH219" s="1">
        <v>9.7890000000000005E-2</v>
      </c>
      <c r="AI219" s="1">
        <v>3.6900000000000001E-3</v>
      </c>
      <c r="AJ219" s="1">
        <v>1.8500000000000001E-3</v>
      </c>
      <c r="AK219" s="1">
        <v>8.8950000000000001E-2</v>
      </c>
      <c r="AL219" s="1">
        <v>5.45E-3</v>
      </c>
      <c r="AM219" s="1">
        <v>9.7699999999999992E-3</v>
      </c>
      <c r="AN219" s="1">
        <v>9.7989999999999994E-2</v>
      </c>
      <c r="AO219"/>
      <c r="AP219"/>
      <c r="AQ219"/>
      <c r="AR219"/>
      <c r="AS219"/>
      <c r="AT219"/>
    </row>
    <row r="220" spans="1:46">
      <c r="A220" s="17" t="s">
        <v>22</v>
      </c>
      <c r="B220" s="6" t="s">
        <v>22</v>
      </c>
      <c r="C220" s="17" t="s">
        <v>1348</v>
      </c>
      <c r="D220" s="8">
        <v>-0.23583000000000001</v>
      </c>
      <c r="E220" s="8">
        <v>7.263E-2</v>
      </c>
      <c r="F220" s="8">
        <v>0.30846000000000001</v>
      </c>
      <c r="G220" s="13">
        <f xml:space="preserve"> stats_ic_gdsc1_TCELLS_RIGHTJOIN_304[[#This Row],[AVG_IC50_LEUK]]/stats_ic_gdsc1_TCELLS_RIGHTJOIN_304[[#This Row],[AVG_IC50_SOLIDTUMORS_x]]</f>
        <v>0.235460027232056</v>
      </c>
      <c r="H220" s="8">
        <v>-6.3897199999999996</v>
      </c>
      <c r="I220" s="20">
        <v>0</v>
      </c>
      <c r="J220" s="26">
        <v>4.0570000000000002E-2</v>
      </c>
      <c r="K220" s="26">
        <v>7.4749999999999997E-2</v>
      </c>
      <c r="L220" s="26">
        <v>0.11221</v>
      </c>
      <c r="N220" s="26">
        <v>5.0029999999999998E-2</v>
      </c>
      <c r="O220" s="26">
        <v>5.1659999999999998E-2</v>
      </c>
      <c r="P220" s="26">
        <v>0.10067</v>
      </c>
      <c r="Q220" s="26">
        <v>5.8700000000000002E-3</v>
      </c>
      <c r="R220" s="26">
        <v>0.16991000000000001</v>
      </c>
      <c r="S220" s="26">
        <v>0.10886999999999999</v>
      </c>
      <c r="T220" s="26">
        <v>0.12642</v>
      </c>
      <c r="U220" s="26">
        <v>0.16566</v>
      </c>
      <c r="V220" s="26">
        <v>3.2280000000000003E-2</v>
      </c>
      <c r="X220" s="26">
        <v>3.236E-2</v>
      </c>
      <c r="Y220" s="26">
        <v>2.2519999999999998E-2</v>
      </c>
      <c r="Z220" s="27">
        <v>3.882E-2</v>
      </c>
      <c r="AA220" s="8">
        <v>-0.23225000000000001</v>
      </c>
      <c r="AB220" s="8">
        <v>7.621E-2</v>
      </c>
      <c r="AC220" s="8">
        <v>0.30846000000000001</v>
      </c>
      <c r="AD220" s="13">
        <f xml:space="preserve"> stats_ic_gdsc1_TCELLS_RIGHTJOIN_304[[#This Row],[AVG_IC50_LYMPH]]/stats_ic_gdsc1_TCELLS_RIGHTJOIN_304[[#This Row],[AVG_IC50_SOLIDTUMORS_y]]</f>
        <v>0.24706607015496335</v>
      </c>
      <c r="AE220" s="8">
        <v>-5.9160599999999999</v>
      </c>
      <c r="AF220" s="20">
        <v>0</v>
      </c>
      <c r="AG220" s="1">
        <v>2.945E-2</v>
      </c>
      <c r="AH220" s="1">
        <v>0.11527999999999999</v>
      </c>
      <c r="AI220" s="1">
        <v>2.247E-2</v>
      </c>
      <c r="AJ220" s="1">
        <v>5.1270000000000003E-2</v>
      </c>
      <c r="AK220" s="1">
        <v>0.10229000000000001</v>
      </c>
      <c r="AL220" s="1">
        <v>3.5299999999999998E-2</v>
      </c>
      <c r="AN220" s="1">
        <v>0.13066</v>
      </c>
      <c r="AO220"/>
      <c r="AP220"/>
      <c r="AQ220"/>
      <c r="AR220"/>
      <c r="AS220"/>
      <c r="AT220"/>
    </row>
    <row r="221" spans="1:46">
      <c r="A221" s="17" t="s">
        <v>481</v>
      </c>
      <c r="B221" s="6" t="s">
        <v>67</v>
      </c>
      <c r="C221" s="17" t="s">
        <v>482</v>
      </c>
      <c r="D221" s="8">
        <v>-29.444959999999998</v>
      </c>
      <c r="E221" s="8">
        <v>1.8872500000000001</v>
      </c>
      <c r="F221" s="8">
        <v>31.33221</v>
      </c>
      <c r="G221" s="13">
        <f xml:space="preserve"> stats_ic_gdsc1_TCELLS_RIGHTJOIN_304[[#This Row],[AVG_IC50_LEUK]]/stats_ic_gdsc1_TCELLS_RIGHTJOIN_304[[#This Row],[AVG_IC50_SOLIDTUMORS_x]]</f>
        <v>6.0233542415297235E-2</v>
      </c>
      <c r="H221" s="8">
        <v>-11.133039999999999</v>
      </c>
      <c r="I221" s="20">
        <v>0</v>
      </c>
      <c r="J221" s="26">
        <v>0.21576000000000001</v>
      </c>
      <c r="K221" s="26">
        <v>0.34700999999999999</v>
      </c>
      <c r="L221" s="26">
        <v>0.21279999999999999</v>
      </c>
      <c r="M221" s="26">
        <v>16.422170000000001</v>
      </c>
      <c r="N221" s="26">
        <v>0.90529000000000004</v>
      </c>
      <c r="O221" s="26">
        <v>6.8879999999999997E-2</v>
      </c>
      <c r="P221" s="26">
        <v>4.8439899999999998</v>
      </c>
      <c r="R221" s="26">
        <v>0.25362000000000001</v>
      </c>
      <c r="S221" s="26">
        <v>0.97599999999999998</v>
      </c>
      <c r="T221" s="26">
        <v>0.52595000000000003</v>
      </c>
      <c r="V221" s="26">
        <v>0.16849</v>
      </c>
      <c r="W221" s="26">
        <v>0.18503</v>
      </c>
      <c r="X221" s="26">
        <v>0.45128000000000001</v>
      </c>
      <c r="Y221" s="26">
        <v>3.3365300000000002</v>
      </c>
      <c r="Z221" s="27">
        <v>1.08094</v>
      </c>
      <c r="AA221" s="8">
        <v>-30.7377</v>
      </c>
      <c r="AB221" s="8">
        <v>0.59452000000000005</v>
      </c>
      <c r="AC221" s="8">
        <v>31.33221</v>
      </c>
      <c r="AD221" s="13">
        <f xml:space="preserve"> stats_ic_gdsc1_TCELLS_RIGHTJOIN_304[[#This Row],[AVG_IC50_LYMPH]]/stats_ic_gdsc1_TCELLS_RIGHTJOIN_304[[#This Row],[AVG_IC50_SOLIDTUMORS_y]]</f>
        <v>1.8974722817190363E-2</v>
      </c>
      <c r="AE221" s="8">
        <v>-12.44355</v>
      </c>
      <c r="AF221" s="20">
        <v>0</v>
      </c>
      <c r="AG221" s="1">
        <v>0.20227000000000001</v>
      </c>
      <c r="AH221" s="1">
        <v>2.4738600000000002</v>
      </c>
      <c r="AI221" s="1">
        <v>7.8770000000000007E-2</v>
      </c>
      <c r="AJ221" s="1">
        <v>5.5480000000000002E-2</v>
      </c>
      <c r="AK221" s="1">
        <v>0.74356999999999995</v>
      </c>
      <c r="AL221" s="1">
        <v>7.5039999999999996E-2</v>
      </c>
      <c r="AM221" s="1">
        <v>0.14041000000000001</v>
      </c>
      <c r="AO221"/>
      <c r="AP221"/>
      <c r="AQ221"/>
      <c r="AR221"/>
      <c r="AS221"/>
      <c r="AT221"/>
    </row>
    <row r="222" spans="1:46">
      <c r="A222" s="17" t="s">
        <v>1116</v>
      </c>
      <c r="B222" s="6" t="s">
        <v>44</v>
      </c>
      <c r="C222" s="17" t="s">
        <v>857</v>
      </c>
      <c r="D222" s="8">
        <v>-6.6283300000000001</v>
      </c>
      <c r="E222" s="8">
        <v>17.160039999999999</v>
      </c>
      <c r="F222" s="8">
        <v>23.78837</v>
      </c>
      <c r="G222" s="13">
        <f xml:space="preserve"> stats_ic_gdsc1_TCELLS_RIGHTJOIN_304[[#This Row],[AVG_IC50_LEUK]]/stats_ic_gdsc1_TCELLS_RIGHTJOIN_304[[#This Row],[AVG_IC50_SOLIDTUMORS_x]]</f>
        <v>0.72136258179942547</v>
      </c>
      <c r="H222" s="8">
        <v>-1.26329</v>
      </c>
      <c r="I222" s="20">
        <v>0.22306999999999999</v>
      </c>
      <c r="J222" s="26">
        <v>7.3095999999999997</v>
      </c>
      <c r="K222" s="26">
        <v>7.4397000000000002</v>
      </c>
      <c r="L222" s="26">
        <v>5.6691799999999999</v>
      </c>
      <c r="M222" s="26">
        <v>61.855870000000003</v>
      </c>
      <c r="N222" s="26">
        <v>8.5162200000000006</v>
      </c>
      <c r="O222" s="26">
        <v>5.3609400000000003</v>
      </c>
      <c r="P222" s="26">
        <v>34.705530000000003</v>
      </c>
      <c r="R222" s="26">
        <v>5.9129500000000004</v>
      </c>
      <c r="S222" s="26">
        <v>8.0309000000000008</v>
      </c>
      <c r="T222" s="26">
        <v>10.52065</v>
      </c>
      <c r="U222" s="26">
        <v>14.6015</v>
      </c>
      <c r="V222" s="26">
        <v>9.9545100000000009</v>
      </c>
      <c r="W222" s="26">
        <v>2.88815</v>
      </c>
      <c r="X222" s="26">
        <v>17.386949999999999</v>
      </c>
      <c r="Y222" s="26">
        <v>76.874790000000004</v>
      </c>
      <c r="Z222" s="27">
        <v>12.12589</v>
      </c>
      <c r="AA222" s="8">
        <v>-3.8586499999999999</v>
      </c>
      <c r="AB222" s="8">
        <v>19.92972</v>
      </c>
      <c r="AC222" s="8">
        <v>23.78837</v>
      </c>
      <c r="AD222" s="13">
        <f xml:space="preserve"> stats_ic_gdsc1_TCELLS_RIGHTJOIN_304[[#This Row],[AVG_IC50_LYMPH]]/stats_ic_gdsc1_TCELLS_RIGHTJOIN_304[[#This Row],[AVG_IC50_SOLIDTUMORS_y]]</f>
        <v>0.83779258520024702</v>
      </c>
      <c r="AE222" s="8">
        <v>-0.55467999999999995</v>
      </c>
      <c r="AF222" s="20">
        <v>0.59821999999999997</v>
      </c>
      <c r="AG222" s="1">
        <v>2.5672700000000002</v>
      </c>
      <c r="AH222" s="1">
        <v>46.485340000000001</v>
      </c>
      <c r="AI222" s="1">
        <v>0.39683000000000002</v>
      </c>
      <c r="AJ222" s="1">
        <v>31.596170000000001</v>
      </c>
      <c r="AK222" s="1">
        <v>12.25591</v>
      </c>
      <c r="AL222" s="1">
        <v>7.5639099999999999</v>
      </c>
      <c r="AM222" s="1">
        <v>4.0701299999999998</v>
      </c>
      <c r="AN222" s="1">
        <v>37.139760000000003</v>
      </c>
      <c r="AO222"/>
      <c r="AP222"/>
      <c r="AQ222"/>
      <c r="AR222"/>
      <c r="AS222"/>
      <c r="AT222"/>
    </row>
    <row r="223" spans="1:46">
      <c r="A223" s="17" t="s">
        <v>22</v>
      </c>
      <c r="B223" s="6" t="s">
        <v>22</v>
      </c>
      <c r="C223" s="17" t="s">
        <v>501</v>
      </c>
      <c r="D223" s="8">
        <v>-24.382560000000002</v>
      </c>
      <c r="E223" s="8">
        <v>62.279800000000002</v>
      </c>
      <c r="F223" s="8">
        <v>86.662350000000004</v>
      </c>
      <c r="G223" s="13">
        <f xml:space="preserve"> stats_ic_gdsc1_TCELLS_RIGHTJOIN_304[[#This Row],[AVG_IC50_LEUK]]/stats_ic_gdsc1_TCELLS_RIGHTJOIN_304[[#This Row],[AVG_IC50_SOLIDTUMORS_x]]</f>
        <v>0.71864887116492915</v>
      </c>
      <c r="H223" s="8">
        <v>-2.5064600000000001</v>
      </c>
      <c r="I223" s="20">
        <v>1.9879999999999998E-2</v>
      </c>
      <c r="J223" s="26">
        <v>46.11439</v>
      </c>
      <c r="K223" s="26">
        <v>51.538490000000003</v>
      </c>
      <c r="L223" s="26">
        <v>51.937649999999998</v>
      </c>
      <c r="M223" s="26">
        <v>82.778800000000004</v>
      </c>
      <c r="O223" s="26">
        <v>20.420000000000002</v>
      </c>
      <c r="R223" s="26">
        <v>88.888959999999997</v>
      </c>
      <c r="S223" s="26">
        <v>94.109309999999994</v>
      </c>
      <c r="T223" s="26">
        <v>51.315759999999997</v>
      </c>
      <c r="V223" s="26">
        <v>55.497329999999998</v>
      </c>
      <c r="W223" s="26">
        <v>120.96993000000001</v>
      </c>
      <c r="X223" s="26">
        <v>47.187399999999997</v>
      </c>
      <c r="Y223" s="26">
        <v>107.04208</v>
      </c>
      <c r="Z223" s="27">
        <v>40.269649999999999</v>
      </c>
      <c r="AA223" s="8">
        <v>-33.198050000000002</v>
      </c>
      <c r="AB223" s="8">
        <v>53.464300000000001</v>
      </c>
      <c r="AC223" s="8">
        <v>86.662350000000004</v>
      </c>
      <c r="AD223" s="13">
        <f xml:space="preserve"> stats_ic_gdsc1_TCELLS_RIGHTJOIN_304[[#This Row],[AVG_IC50_LYMPH]]/stats_ic_gdsc1_TCELLS_RIGHTJOIN_304[[#This Row],[AVG_IC50_SOLIDTUMORS_y]]</f>
        <v>0.61692649691590407</v>
      </c>
      <c r="AE223" s="8">
        <v>-3.0091299999999999</v>
      </c>
      <c r="AF223" s="20">
        <v>1.456E-2</v>
      </c>
      <c r="AG223" s="1">
        <v>13.84737</v>
      </c>
      <c r="AH223" s="1">
        <v>90.367260000000002</v>
      </c>
      <c r="AI223" s="1">
        <v>13.737450000000001</v>
      </c>
      <c r="AJ223" s="1">
        <v>61.685940000000002</v>
      </c>
      <c r="AK223" s="1">
        <v>79.764780000000002</v>
      </c>
      <c r="AL223" s="1">
        <v>51.011899999999997</v>
      </c>
      <c r="AM223" s="1">
        <v>41.661769999999997</v>
      </c>
      <c r="AN223" s="1">
        <v>36.021000000000001</v>
      </c>
      <c r="AO223"/>
      <c r="AP223"/>
      <c r="AQ223"/>
      <c r="AR223"/>
      <c r="AS223"/>
      <c r="AT223"/>
    </row>
    <row r="224" spans="1:46">
      <c r="A224" s="17" t="s">
        <v>159</v>
      </c>
      <c r="B224" s="6" t="s">
        <v>44</v>
      </c>
      <c r="C224" s="17" t="s">
        <v>160</v>
      </c>
      <c r="D224" s="8">
        <v>-137.94477000000001</v>
      </c>
      <c r="E224" s="8">
        <v>98.531419999999997</v>
      </c>
      <c r="F224" s="8">
        <v>236.47619</v>
      </c>
      <c r="G224" s="13">
        <f xml:space="preserve"> stats_ic_gdsc1_TCELLS_RIGHTJOIN_304[[#This Row],[AVG_IC50_LEUK]]/stats_ic_gdsc1_TCELLS_RIGHTJOIN_304[[#This Row],[AVG_IC50_SOLIDTUMORS_x]]</f>
        <v>0.4166652887971512</v>
      </c>
      <c r="H224" s="8">
        <v>-10.36093</v>
      </c>
      <c r="I224" s="20">
        <v>0</v>
      </c>
      <c r="J224" s="26">
        <v>67.732290000000006</v>
      </c>
      <c r="K224" s="26">
        <v>71.949539999999999</v>
      </c>
      <c r="L224" s="26">
        <v>69.361500000000007</v>
      </c>
      <c r="M224" s="26">
        <v>179.71046000000001</v>
      </c>
      <c r="N224" s="26">
        <v>140.16285999999999</v>
      </c>
      <c r="O224" s="26">
        <v>83.435429999999997</v>
      </c>
      <c r="P224" s="26">
        <v>135.37260000000001</v>
      </c>
      <c r="R224" s="26">
        <v>64.129660000000001</v>
      </c>
      <c r="S224" s="26">
        <v>157.44543999999999</v>
      </c>
      <c r="T224" s="26">
        <v>122.49363</v>
      </c>
      <c r="U224" s="26">
        <v>103.94865</v>
      </c>
      <c r="V224" s="26">
        <v>40.273829999999997</v>
      </c>
      <c r="W224" s="26">
        <v>32.053330000000003</v>
      </c>
      <c r="X224" s="26">
        <v>133.84828999999999</v>
      </c>
      <c r="Y224" s="26">
        <v>182.99630999999999</v>
      </c>
      <c r="Z224" s="27">
        <v>57.819839999999999</v>
      </c>
      <c r="AA224" s="8">
        <v>-158.76160999999999</v>
      </c>
      <c r="AB224" s="8">
        <v>77.714590000000001</v>
      </c>
      <c r="AC224" s="8">
        <v>236.47619</v>
      </c>
      <c r="AD224" s="13">
        <f xml:space="preserve"> stats_ic_gdsc1_TCELLS_RIGHTJOIN_304[[#This Row],[AVG_IC50_LYMPH]]/stats_ic_gdsc1_TCELLS_RIGHTJOIN_304[[#This Row],[AVG_IC50_SOLIDTUMORS_y]]</f>
        <v>0.32863600348094241</v>
      </c>
      <c r="AE224" s="8">
        <v>-10.644069999999999</v>
      </c>
      <c r="AF224" s="20">
        <v>1.0000000000000001E-5</v>
      </c>
      <c r="AG224" s="1">
        <v>32.300539999999998</v>
      </c>
      <c r="AH224" s="1">
        <v>119.98202999999999</v>
      </c>
      <c r="AI224" s="1">
        <v>6.5312900000000003</v>
      </c>
      <c r="AJ224" s="1">
        <v>107.73979</v>
      </c>
      <c r="AK224" s="1">
        <v>79.607709999999997</v>
      </c>
      <c r="AL224" s="1">
        <v>62.584899999999998</v>
      </c>
      <c r="AM224" s="1">
        <v>84.268659999999997</v>
      </c>
      <c r="AN224" s="1">
        <v>83.287710000000004</v>
      </c>
      <c r="AO224"/>
      <c r="AP224"/>
      <c r="AQ224"/>
      <c r="AR224"/>
      <c r="AS224"/>
      <c r="AT224"/>
    </row>
    <row r="225" spans="1:46">
      <c r="A225" s="17" t="s">
        <v>159</v>
      </c>
      <c r="B225" s="6" t="s">
        <v>44</v>
      </c>
      <c r="C225" s="17" t="s">
        <v>221</v>
      </c>
      <c r="D225" s="8">
        <v>-105.19785</v>
      </c>
      <c r="E225" s="8">
        <v>32.796790000000001</v>
      </c>
      <c r="F225" s="8">
        <v>137.99464</v>
      </c>
      <c r="G225" s="13">
        <f xml:space="preserve"> stats_ic_gdsc1_TCELLS_RIGHTJOIN_304[[#This Row],[AVG_IC50_LEUK]]/stats_ic_gdsc1_TCELLS_RIGHTJOIN_304[[#This Row],[AVG_IC50_SOLIDTUMORS_x]]</f>
        <v>0.23766712967981946</v>
      </c>
      <c r="H225" s="8">
        <v>-7.1767799999999999</v>
      </c>
      <c r="I225" s="20">
        <v>0</v>
      </c>
      <c r="J225" s="26">
        <v>2.8273600000000001</v>
      </c>
      <c r="K225" s="26">
        <v>5.1283599999999998</v>
      </c>
      <c r="L225" s="26">
        <v>12.055859999999999</v>
      </c>
      <c r="M225" s="26">
        <v>228.2193</v>
      </c>
      <c r="N225" s="26">
        <v>11.11144</v>
      </c>
      <c r="O225" s="26">
        <v>3.5005700000000002</v>
      </c>
      <c r="P225" s="26">
        <v>70.757530000000003</v>
      </c>
      <c r="R225" s="26">
        <v>12.74282</v>
      </c>
      <c r="S225" s="26">
        <v>22.944130000000001</v>
      </c>
      <c r="T225" s="26">
        <v>22.320180000000001</v>
      </c>
      <c r="V225" s="26">
        <v>20.260560000000002</v>
      </c>
      <c r="W225" s="26">
        <v>5.2453599999999998</v>
      </c>
      <c r="X225" s="26">
        <v>16.738779999999998</v>
      </c>
      <c r="Y225" s="26">
        <v>58.842770000000002</v>
      </c>
      <c r="Z225" s="27">
        <v>28.36795</v>
      </c>
      <c r="AA225" s="8">
        <v>-103.13764999999999</v>
      </c>
      <c r="AB225" s="8">
        <v>34.856990000000003</v>
      </c>
      <c r="AC225" s="8">
        <v>137.99464</v>
      </c>
      <c r="AD225" s="13">
        <f xml:space="preserve"> stats_ic_gdsc1_TCELLS_RIGHTJOIN_304[[#This Row],[AVG_IC50_LYMPH]]/stats_ic_gdsc1_TCELLS_RIGHTJOIN_304[[#This Row],[AVG_IC50_SOLIDTUMORS_y]]</f>
        <v>0.25259669506004001</v>
      </c>
      <c r="AE225" s="8">
        <v>-7.8461699999999999</v>
      </c>
      <c r="AF225" s="20">
        <v>6.0000000000000002E-5</v>
      </c>
      <c r="AG225" s="1">
        <v>3.6857000000000002</v>
      </c>
      <c r="AH225" s="1">
        <v>95.278480000000002</v>
      </c>
      <c r="AI225" s="1">
        <v>1.2175499999999999</v>
      </c>
      <c r="AJ225" s="1">
        <v>14.20341</v>
      </c>
      <c r="AK225" s="1">
        <v>44.450580000000002</v>
      </c>
      <c r="AL225" s="1">
        <v>10.31779</v>
      </c>
      <c r="AM225" s="1">
        <v>24.984459999999999</v>
      </c>
      <c r="AN225" s="1">
        <v>53.546639999999996</v>
      </c>
      <c r="AO225"/>
      <c r="AP225"/>
      <c r="AQ225"/>
      <c r="AR225"/>
      <c r="AS225"/>
      <c r="AT225"/>
    </row>
    <row r="226" spans="1:46">
      <c r="A226" s="17" t="s">
        <v>22</v>
      </c>
      <c r="B226" s="6" t="s">
        <v>22</v>
      </c>
      <c r="C226" s="17" t="s">
        <v>366</v>
      </c>
      <c r="D226" s="8">
        <v>-49.429769999999998</v>
      </c>
      <c r="E226" s="8">
        <v>12.720470000000001</v>
      </c>
      <c r="F226" s="8">
        <v>62.150239999999997</v>
      </c>
      <c r="G226" s="13">
        <f xml:space="preserve"> stats_ic_gdsc1_TCELLS_RIGHTJOIN_304[[#This Row],[AVG_IC50_LEUK]]/stats_ic_gdsc1_TCELLS_RIGHTJOIN_304[[#This Row],[AVG_IC50_SOLIDTUMORS_x]]</f>
        <v>0.20467290230898547</v>
      </c>
      <c r="H226" s="8">
        <v>-5.8571900000000001</v>
      </c>
      <c r="I226" s="20">
        <v>1.0000000000000001E-5</v>
      </c>
      <c r="J226" s="26">
        <v>0.71409</v>
      </c>
      <c r="K226" s="26">
        <v>0.75321000000000005</v>
      </c>
      <c r="L226" s="26">
        <v>2.7573400000000001</v>
      </c>
      <c r="M226" s="26">
        <v>125.3232</v>
      </c>
      <c r="N226" s="26">
        <v>3.8076300000000001</v>
      </c>
      <c r="O226" s="26">
        <v>1.1352899999999999</v>
      </c>
      <c r="P226" s="26">
        <v>4.7350599999999998</v>
      </c>
      <c r="R226" s="26">
        <v>2.38883</v>
      </c>
      <c r="S226" s="26">
        <v>1.20533</v>
      </c>
      <c r="T226" s="26">
        <v>2.1582699999999999</v>
      </c>
      <c r="V226" s="26">
        <v>5.87974</v>
      </c>
      <c r="W226" s="26">
        <v>6.4972200000000004</v>
      </c>
      <c r="X226" s="26">
        <v>5.3472900000000001</v>
      </c>
      <c r="Y226" s="26">
        <v>17.398330000000001</v>
      </c>
      <c r="Z226" s="27">
        <v>20.849900000000002</v>
      </c>
      <c r="AA226" s="8">
        <v>-48.76596</v>
      </c>
      <c r="AB226" s="8">
        <v>13.38428</v>
      </c>
      <c r="AC226" s="8">
        <v>62.150239999999997</v>
      </c>
      <c r="AD226" s="13">
        <f xml:space="preserve"> stats_ic_gdsc1_TCELLS_RIGHTJOIN_304[[#This Row],[AVG_IC50_LYMPH]]/stats_ic_gdsc1_TCELLS_RIGHTJOIN_304[[#This Row],[AVG_IC50_SOLIDTUMORS_y]]</f>
        <v>0.21535363338902636</v>
      </c>
      <c r="AE226" s="8">
        <v>-11.3482</v>
      </c>
      <c r="AF226" s="20">
        <v>0</v>
      </c>
      <c r="AG226" s="1">
        <v>2.57674</v>
      </c>
      <c r="AH226" s="1">
        <v>20.197970000000002</v>
      </c>
      <c r="AI226" s="1">
        <v>10.77806</v>
      </c>
      <c r="AJ226" s="1">
        <v>4.2355299999999998</v>
      </c>
      <c r="AK226" s="1">
        <v>19.07066</v>
      </c>
      <c r="AL226" s="1">
        <v>13.72282</v>
      </c>
      <c r="AM226" s="1">
        <v>12.30064</v>
      </c>
      <c r="AO226"/>
      <c r="AP226"/>
      <c r="AQ226"/>
      <c r="AR226"/>
      <c r="AS226"/>
      <c r="AT226"/>
    </row>
    <row r="227" spans="1:46">
      <c r="A227" s="17" t="s">
        <v>62</v>
      </c>
      <c r="B227" s="6" t="s">
        <v>44</v>
      </c>
      <c r="C227" s="17" t="s">
        <v>362</v>
      </c>
      <c r="D227" s="8">
        <v>-52.234720000000003</v>
      </c>
      <c r="E227" s="8">
        <v>4.0326899999999997</v>
      </c>
      <c r="F227" s="8">
        <v>56.267409999999998</v>
      </c>
      <c r="G227" s="13">
        <f xml:space="preserve"> stats_ic_gdsc1_TCELLS_RIGHTJOIN_304[[#This Row],[AVG_IC50_LEUK]]/stats_ic_gdsc1_TCELLS_RIGHTJOIN_304[[#This Row],[AVG_IC50_SOLIDTUMORS_x]]</f>
        <v>7.1670083979340785E-2</v>
      </c>
      <c r="H227" s="8">
        <v>-11.225860000000001</v>
      </c>
      <c r="I227" s="20">
        <v>0</v>
      </c>
      <c r="J227" s="26">
        <v>0.12778999999999999</v>
      </c>
      <c r="K227" s="26">
        <v>0.54154000000000002</v>
      </c>
      <c r="L227" s="26">
        <v>1.5253099999999999</v>
      </c>
      <c r="M227" s="26">
        <v>37.853409999999997</v>
      </c>
      <c r="N227" s="26">
        <v>1.1999899999999999</v>
      </c>
      <c r="O227" s="26">
        <v>0.32994000000000001</v>
      </c>
      <c r="P227" s="26">
        <v>6.22288</v>
      </c>
      <c r="R227" s="26">
        <v>0.83992999999999995</v>
      </c>
      <c r="S227" s="26">
        <v>3.9008400000000001</v>
      </c>
      <c r="T227" s="26">
        <v>0.35377999999999998</v>
      </c>
      <c r="V227" s="26">
        <v>4.1081799999999999</v>
      </c>
      <c r="W227" s="26">
        <v>0.1159</v>
      </c>
      <c r="X227" s="26">
        <v>2.0968499999999999</v>
      </c>
      <c r="Y227" s="26">
        <v>2.5211700000000001</v>
      </c>
      <c r="Z227" s="27">
        <v>2.5321400000000001</v>
      </c>
      <c r="AA227" s="8">
        <v>-48.122160000000001</v>
      </c>
      <c r="AB227" s="8">
        <v>8.1452500000000008</v>
      </c>
      <c r="AC227" s="8">
        <v>56.267409999999998</v>
      </c>
      <c r="AD227" s="13">
        <f xml:space="preserve"> stats_ic_gdsc1_TCELLS_RIGHTJOIN_304[[#This Row],[AVG_IC50_LYMPH]]/stats_ic_gdsc1_TCELLS_RIGHTJOIN_304[[#This Row],[AVG_IC50_SOLIDTUMORS_y]]</f>
        <v>0.14475963972750835</v>
      </c>
      <c r="AE227" s="8">
        <v>-9.0367899999999999</v>
      </c>
      <c r="AF227" s="20">
        <v>0</v>
      </c>
      <c r="AG227" s="1">
        <v>0.25341000000000002</v>
      </c>
      <c r="AH227" s="1">
        <v>21.718450000000001</v>
      </c>
      <c r="AI227" s="1">
        <v>0.59104000000000001</v>
      </c>
      <c r="AJ227" s="1">
        <v>10.807840000000001</v>
      </c>
      <c r="AK227" s="1">
        <v>4.0002000000000004</v>
      </c>
      <c r="AL227" s="1">
        <v>0.37502999999999997</v>
      </c>
      <c r="AM227" s="1">
        <v>19.035350000000001</v>
      </c>
      <c r="AN227" s="1">
        <v>0.48882999999999999</v>
      </c>
      <c r="AO227"/>
      <c r="AP227"/>
      <c r="AQ227"/>
      <c r="AR227"/>
      <c r="AS227"/>
      <c r="AT227"/>
    </row>
    <row r="228" spans="1:46">
      <c r="A228" s="17" t="s">
        <v>22</v>
      </c>
      <c r="B228" s="6" t="s">
        <v>22</v>
      </c>
      <c r="C228" s="17" t="s">
        <v>606</v>
      </c>
      <c r="D228" s="8">
        <v>-19.853020000000001</v>
      </c>
      <c r="E228" s="8">
        <v>4.0054400000000001</v>
      </c>
      <c r="F228" s="8">
        <v>23.858460000000001</v>
      </c>
      <c r="G228" s="13">
        <f xml:space="preserve"> stats_ic_gdsc1_TCELLS_RIGHTJOIN_304[[#This Row],[AVG_IC50_LEUK]]/stats_ic_gdsc1_TCELLS_RIGHTJOIN_304[[#This Row],[AVG_IC50_SOLIDTUMORS_x]]</f>
        <v>0.16788342583720828</v>
      </c>
      <c r="H228" s="8">
        <v>-9.5063399999999998</v>
      </c>
      <c r="I228" s="20">
        <v>0</v>
      </c>
      <c r="J228" s="26">
        <v>2.3420899999999998</v>
      </c>
      <c r="K228" s="26">
        <v>1.61619</v>
      </c>
      <c r="L228" s="26">
        <v>0.73134999999999994</v>
      </c>
      <c r="M228" s="26">
        <v>28.763950000000001</v>
      </c>
      <c r="N228" s="26">
        <v>4.2184799999999996</v>
      </c>
      <c r="O228" s="26">
        <v>1.1652199999999999</v>
      </c>
      <c r="P228" s="26">
        <v>2.88611</v>
      </c>
      <c r="R228" s="26">
        <v>1.9603600000000001</v>
      </c>
      <c r="S228" s="26">
        <v>5.4176099999999998</v>
      </c>
      <c r="T228" s="26">
        <v>0.73001000000000005</v>
      </c>
      <c r="V228" s="26">
        <v>3.0440200000000002</v>
      </c>
      <c r="W228" s="26">
        <v>2.5074700000000001</v>
      </c>
      <c r="X228" s="26">
        <v>3.3143799999999999</v>
      </c>
      <c r="Y228" s="26">
        <v>1.3680600000000001</v>
      </c>
      <c r="Z228" s="27">
        <v>1.5959000000000001</v>
      </c>
      <c r="AA228" s="8">
        <v>-18.75778</v>
      </c>
      <c r="AB228" s="8">
        <v>5.10067</v>
      </c>
      <c r="AC228" s="8">
        <v>23.858460000000001</v>
      </c>
      <c r="AD228" s="13">
        <f xml:space="preserve"> stats_ic_gdsc1_TCELLS_RIGHTJOIN_304[[#This Row],[AVG_IC50_LYMPH]]/stats_ic_gdsc1_TCELLS_RIGHTJOIN_304[[#This Row],[AVG_IC50_SOLIDTUMORS_y]]</f>
        <v>0.21378873573566776</v>
      </c>
      <c r="AE228" s="8">
        <v>-8.2125900000000005</v>
      </c>
      <c r="AF228" s="20">
        <v>0</v>
      </c>
      <c r="AG228" s="1">
        <v>2.4258500000000001</v>
      </c>
      <c r="AH228" s="1">
        <v>2.9079700000000002</v>
      </c>
      <c r="AI228" s="1">
        <v>0.87012999999999996</v>
      </c>
      <c r="AJ228" s="1">
        <v>4.4188299999999998</v>
      </c>
      <c r="AK228" s="1">
        <v>16.21706</v>
      </c>
      <c r="AL228" s="1">
        <v>2.6967300000000001</v>
      </c>
      <c r="AM228" s="1">
        <v>4.86571</v>
      </c>
      <c r="AN228" s="1">
        <v>3.7282700000000002</v>
      </c>
      <c r="AO228"/>
      <c r="AP228"/>
      <c r="AQ228"/>
      <c r="AR228"/>
      <c r="AS228"/>
      <c r="AT228"/>
    </row>
    <row r="229" spans="1:46">
      <c r="A229" s="17" t="s">
        <v>1551</v>
      </c>
      <c r="B229" s="6" t="s">
        <v>19</v>
      </c>
      <c r="C229" s="17" t="s">
        <v>1552</v>
      </c>
      <c r="D229" s="8">
        <v>-3.0800000000000001E-2</v>
      </c>
      <c r="E229" s="8">
        <v>4.607E-2</v>
      </c>
      <c r="F229" s="8">
        <v>7.6869999999999994E-2</v>
      </c>
      <c r="G229" s="13">
        <f xml:space="preserve"> stats_ic_gdsc1_TCELLS_RIGHTJOIN_304[[#This Row],[AVG_IC50_LEUK]]/stats_ic_gdsc1_TCELLS_RIGHTJOIN_304[[#This Row],[AVG_IC50_SOLIDTUMORS_x]]</f>
        <v>0.59932353323793419</v>
      </c>
      <c r="H229" s="8">
        <v>-5.3688900000000004</v>
      </c>
      <c r="I229" s="20">
        <v>4.0000000000000003E-5</v>
      </c>
      <c r="J229" s="26">
        <v>2.3869999999999999E-2</v>
      </c>
      <c r="K229" s="26">
        <v>3.8559999999999997E-2</v>
      </c>
      <c r="L229" s="26">
        <v>5.1279999999999999E-2</v>
      </c>
      <c r="M229" s="26">
        <v>9.665E-2</v>
      </c>
      <c r="N229" s="26">
        <v>4.6929999999999999E-2</v>
      </c>
      <c r="O229" s="26">
        <v>4.9509999999999998E-2</v>
      </c>
      <c r="R229" s="26">
        <v>5.0110000000000002E-2</v>
      </c>
      <c r="S229" s="26">
        <v>7.8399999999999997E-2</v>
      </c>
      <c r="T229" s="26">
        <v>3.4810000000000001E-2</v>
      </c>
      <c r="V229" s="26">
        <v>4.9930000000000002E-2</v>
      </c>
      <c r="W229" s="26">
        <v>2.5020000000000001E-2</v>
      </c>
      <c r="X229" s="26">
        <v>3.9489999999999997E-2</v>
      </c>
      <c r="Y229" s="26">
        <v>4.512E-2</v>
      </c>
      <c r="Z229" s="27">
        <v>4.956E-2</v>
      </c>
      <c r="AA229" s="8">
        <v>-2.528E-2</v>
      </c>
      <c r="AB229" s="8">
        <v>5.1589999999999997E-2</v>
      </c>
      <c r="AC229" s="8">
        <v>7.6869999999999994E-2</v>
      </c>
      <c r="AD229" s="13">
        <f xml:space="preserve"> stats_ic_gdsc1_TCELLS_RIGHTJOIN_304[[#This Row],[AVG_IC50_LYMPH]]/stats_ic_gdsc1_TCELLS_RIGHTJOIN_304[[#This Row],[AVG_IC50_SOLIDTUMORS_y]]</f>
        <v>0.67113308182646025</v>
      </c>
      <c r="AE229" s="8">
        <v>-1.41506</v>
      </c>
      <c r="AF229" s="20">
        <v>0.20554</v>
      </c>
      <c r="AG229" s="1">
        <v>1.188E-2</v>
      </c>
      <c r="AH229" s="1">
        <v>6.7119999999999999E-2</v>
      </c>
      <c r="AI229" s="1">
        <v>0.14990000000000001</v>
      </c>
      <c r="AJ229" s="1">
        <v>3.9809999999999998E-2</v>
      </c>
      <c r="AK229" s="1">
        <v>3.2939999999999997E-2</v>
      </c>
      <c r="AL229" s="1">
        <v>3.9620000000000002E-2</v>
      </c>
      <c r="AM229" s="1">
        <v>7.6099999999999996E-3</v>
      </c>
      <c r="AN229" s="1">
        <v>2.4150000000000001E-2</v>
      </c>
      <c r="AO229"/>
      <c r="AP229"/>
      <c r="AQ229"/>
      <c r="AR229"/>
      <c r="AS229"/>
      <c r="AT229"/>
    </row>
    <row r="230" spans="1:46">
      <c r="A230" s="17" t="s">
        <v>1451</v>
      </c>
      <c r="B230" s="6" t="s">
        <v>19</v>
      </c>
      <c r="C230" s="17" t="s">
        <v>1452</v>
      </c>
      <c r="D230" s="8">
        <v>-1.2997099999999999</v>
      </c>
      <c r="E230" s="8">
        <v>0.87126000000000003</v>
      </c>
      <c r="F230" s="8">
        <v>2.1709700000000001</v>
      </c>
      <c r="G230" s="13">
        <f xml:space="preserve"> stats_ic_gdsc1_TCELLS_RIGHTJOIN_304[[#This Row],[AVG_IC50_LEUK]]/stats_ic_gdsc1_TCELLS_RIGHTJOIN_304[[#This Row],[AVG_IC50_SOLIDTUMORS_x]]</f>
        <v>0.40132291095685341</v>
      </c>
      <c r="H230" s="8">
        <v>-3.2594400000000001</v>
      </c>
      <c r="I230" s="20">
        <v>4.7200000000000002E-3</v>
      </c>
      <c r="J230" s="26">
        <v>0.23762</v>
      </c>
      <c r="K230" s="26">
        <v>0.58486000000000005</v>
      </c>
      <c r="L230" s="26">
        <v>0.22775999999999999</v>
      </c>
      <c r="M230" s="26">
        <v>6.18485</v>
      </c>
      <c r="N230" s="26">
        <v>0.42202000000000001</v>
      </c>
      <c r="O230" s="26">
        <v>0.53010000000000002</v>
      </c>
      <c r="R230" s="26">
        <v>0.48058000000000001</v>
      </c>
      <c r="S230" s="26">
        <v>0.53898999999999997</v>
      </c>
      <c r="T230" s="26">
        <v>0.75624999999999998</v>
      </c>
      <c r="V230" s="26">
        <v>0.37248999999999999</v>
      </c>
      <c r="W230" s="26">
        <v>0.40932000000000002</v>
      </c>
      <c r="X230" s="26">
        <v>0.39376</v>
      </c>
      <c r="Y230" s="26">
        <v>0.79086999999999996</v>
      </c>
      <c r="Z230" s="27">
        <v>0.68186000000000002</v>
      </c>
      <c r="AA230" s="8">
        <v>-0.57057000000000002</v>
      </c>
      <c r="AB230" s="8">
        <v>1.6004</v>
      </c>
      <c r="AC230" s="8">
        <v>2.1709700000000001</v>
      </c>
      <c r="AD230" s="13">
        <f xml:space="preserve"> stats_ic_gdsc1_TCELLS_RIGHTJOIN_304[[#This Row],[AVG_IC50_LYMPH]]/stats_ic_gdsc1_TCELLS_RIGHTJOIN_304[[#This Row],[AVG_IC50_SOLIDTUMORS_y]]</f>
        <v>0.73718199698752174</v>
      </c>
      <c r="AE230" s="8">
        <v>-0.93450999999999995</v>
      </c>
      <c r="AF230" s="20">
        <v>0.38371</v>
      </c>
      <c r="AG230" s="1">
        <v>0.45757999999999999</v>
      </c>
      <c r="AH230" s="1">
        <v>4.52271</v>
      </c>
      <c r="AI230" s="1">
        <v>2.9235899999999999</v>
      </c>
      <c r="AJ230" s="1">
        <v>0.85487000000000002</v>
      </c>
      <c r="AK230" s="1">
        <v>0.45152999999999999</v>
      </c>
      <c r="AL230" s="1">
        <v>0.39079000000000003</v>
      </c>
      <c r="AM230" s="1">
        <v>1.6713</v>
      </c>
      <c r="AN230" s="1">
        <v>0.38801999999999998</v>
      </c>
      <c r="AO230"/>
      <c r="AP230"/>
      <c r="AQ230"/>
      <c r="AR230"/>
      <c r="AS230"/>
      <c r="AT230"/>
    </row>
    <row r="231" spans="1:46">
      <c r="A231" s="17" t="s">
        <v>258</v>
      </c>
      <c r="B231" s="6" t="s">
        <v>67</v>
      </c>
      <c r="C231" s="17" t="s">
        <v>259</v>
      </c>
      <c r="D231" s="8">
        <v>-81.924390000000002</v>
      </c>
      <c r="E231" s="8">
        <v>3.3793500000000001</v>
      </c>
      <c r="F231" s="8">
        <v>85.303740000000005</v>
      </c>
      <c r="G231" s="13">
        <f xml:space="preserve"> stats_ic_gdsc1_TCELLS_RIGHTJOIN_304[[#This Row],[AVG_IC50_LEUK]]/stats_ic_gdsc1_TCELLS_RIGHTJOIN_304[[#This Row],[AVG_IC50_SOLIDTUMORS_x]]</f>
        <v>3.9615496342833269E-2</v>
      </c>
      <c r="H231" s="8">
        <v>-17.352060000000002</v>
      </c>
      <c r="I231" s="20">
        <v>0</v>
      </c>
      <c r="J231" s="26">
        <v>1.1922900000000001</v>
      </c>
      <c r="K231" s="26">
        <v>1.0363500000000001</v>
      </c>
      <c r="L231" s="26">
        <v>0.90866000000000002</v>
      </c>
      <c r="M231" s="26">
        <v>10.132400000000001</v>
      </c>
      <c r="N231" s="26">
        <v>3.9693000000000001</v>
      </c>
      <c r="O231" s="26">
        <v>1.2865200000000001</v>
      </c>
      <c r="P231" s="26">
        <v>4.1560600000000001</v>
      </c>
      <c r="R231" s="26">
        <v>1.61395</v>
      </c>
      <c r="S231" s="26">
        <v>2.7555200000000002</v>
      </c>
      <c r="T231" s="26">
        <v>1.96915</v>
      </c>
      <c r="V231" s="26">
        <v>2.67414</v>
      </c>
      <c r="W231" s="26">
        <v>17.277080000000002</v>
      </c>
      <c r="X231" s="26">
        <v>1.07674</v>
      </c>
      <c r="Y231" s="26">
        <v>1.742</v>
      </c>
      <c r="Z231" s="27">
        <v>0.63243000000000005</v>
      </c>
      <c r="AA231" s="8">
        <v>-75.137320000000003</v>
      </c>
      <c r="AB231" s="8">
        <v>10.166410000000001</v>
      </c>
      <c r="AC231" s="8">
        <v>85.303740000000005</v>
      </c>
      <c r="AD231" s="13">
        <f xml:space="preserve"> stats_ic_gdsc1_TCELLS_RIGHTJOIN_304[[#This Row],[AVG_IC50_LYMPH]]/stats_ic_gdsc1_TCELLS_RIGHTJOIN_304[[#This Row],[AVG_IC50_SOLIDTUMORS_y]]</f>
        <v>0.11917894807425794</v>
      </c>
      <c r="AE231" s="8">
        <v>-15.871880000000001</v>
      </c>
      <c r="AF231" s="20">
        <v>0</v>
      </c>
      <c r="AG231" s="1">
        <v>1.6469800000000001</v>
      </c>
      <c r="AH231" s="1">
        <v>15.61998</v>
      </c>
      <c r="AI231" s="1">
        <v>6.6536299999999997</v>
      </c>
      <c r="AJ231" s="1">
        <v>11.361359999999999</v>
      </c>
      <c r="AK231" s="1">
        <v>10.18848</v>
      </c>
      <c r="AL231" s="1">
        <v>8.4758499999999994</v>
      </c>
      <c r="AM231" s="1">
        <v>11.36468</v>
      </c>
      <c r="AN231" s="1">
        <v>7.5009100000000002</v>
      </c>
      <c r="AO231"/>
      <c r="AP231"/>
      <c r="AQ231"/>
      <c r="AR231"/>
      <c r="AS231"/>
      <c r="AT231"/>
    </row>
    <row r="232" spans="1:46">
      <c r="A232" s="17" t="s">
        <v>452</v>
      </c>
      <c r="B232" s="6" t="s">
        <v>67</v>
      </c>
      <c r="C232" s="17" t="s">
        <v>453</v>
      </c>
      <c r="D232" s="8">
        <v>-33.493940000000002</v>
      </c>
      <c r="E232" s="8">
        <v>6.0310800000000002</v>
      </c>
      <c r="F232" s="8">
        <v>39.525010000000002</v>
      </c>
      <c r="G232" s="13">
        <f xml:space="preserve"> stats_ic_gdsc1_TCELLS_RIGHTJOIN_304[[#This Row],[AVG_IC50_LEUK]]/stats_ic_gdsc1_TCELLS_RIGHTJOIN_304[[#This Row],[AVG_IC50_SOLIDTUMORS_x]]</f>
        <v>0.15258895570171899</v>
      </c>
      <c r="H232" s="8">
        <v>-8.1684000000000001</v>
      </c>
      <c r="I232" s="20">
        <v>0</v>
      </c>
      <c r="J232" s="26">
        <v>3.4302000000000001</v>
      </c>
      <c r="K232" s="26">
        <v>3.1117599999999999</v>
      </c>
      <c r="L232" s="26">
        <v>4.9418499999999996</v>
      </c>
      <c r="M232" s="26">
        <v>14.114190000000001</v>
      </c>
      <c r="N232" s="26">
        <v>7.7671599999999996</v>
      </c>
      <c r="O232" s="26">
        <v>2.7760199999999999</v>
      </c>
      <c r="P232" s="26">
        <v>3.9422899999999998</v>
      </c>
      <c r="R232" s="26">
        <v>4.21706</v>
      </c>
      <c r="S232" s="26">
        <v>7.3614199999999999</v>
      </c>
      <c r="T232" s="26">
        <v>5.5097199999999997</v>
      </c>
      <c r="U232" s="26">
        <v>5.7537799999999999</v>
      </c>
      <c r="V232" s="26">
        <v>4.9263899999999996</v>
      </c>
      <c r="W232" s="26">
        <v>3.74458</v>
      </c>
      <c r="X232" s="26">
        <v>5.5464900000000004</v>
      </c>
      <c r="Y232" s="26">
        <v>10.049469999999999</v>
      </c>
      <c r="Z232" s="27">
        <v>3.6647099999999999</v>
      </c>
      <c r="AA232" s="8">
        <v>-33.915199999999999</v>
      </c>
      <c r="AB232" s="8">
        <v>5.6098100000000004</v>
      </c>
      <c r="AC232" s="8">
        <v>39.525010000000002</v>
      </c>
      <c r="AD232" s="13">
        <f xml:space="preserve"> stats_ic_gdsc1_TCELLS_RIGHTJOIN_304[[#This Row],[AVG_IC50_LYMPH]]/stats_ic_gdsc1_TCELLS_RIGHTJOIN_304[[#This Row],[AVG_IC50_SOLIDTUMORS_y]]</f>
        <v>0.14193064087776322</v>
      </c>
      <c r="AE232" s="8">
        <v>-8.1913099999999996</v>
      </c>
      <c r="AF232" s="20">
        <v>0</v>
      </c>
      <c r="AG232" s="1">
        <v>11.671200000000001</v>
      </c>
      <c r="AH232" s="1">
        <v>5.3886000000000003</v>
      </c>
      <c r="AI232" s="1">
        <v>5.4458500000000001</v>
      </c>
      <c r="AJ232" s="1">
        <v>4.4267899999999996</v>
      </c>
      <c r="AK232" s="1">
        <v>4.2099900000000003</v>
      </c>
      <c r="AL232" s="1">
        <v>2.8397199999999998</v>
      </c>
      <c r="AM232" s="1">
        <v>10.90841</v>
      </c>
      <c r="AN232" s="1">
        <v>6.0493100000000002</v>
      </c>
      <c r="AO232"/>
      <c r="AP232"/>
      <c r="AQ232"/>
      <c r="AR232"/>
      <c r="AS232"/>
      <c r="AT232"/>
    </row>
    <row r="233" spans="1:46">
      <c r="A233" s="17" t="s">
        <v>1229</v>
      </c>
      <c r="B233" s="6" t="s">
        <v>114</v>
      </c>
      <c r="C233" s="17" t="s">
        <v>1487</v>
      </c>
      <c r="D233" s="8">
        <v>-0.45837</v>
      </c>
      <c r="E233" s="8">
        <v>0.17015</v>
      </c>
      <c r="F233" s="8">
        <v>0.62851999999999997</v>
      </c>
      <c r="G233" s="13">
        <f xml:space="preserve"> stats_ic_gdsc1_TCELLS_RIGHTJOIN_304[[#This Row],[AVG_IC50_LEUK]]/stats_ic_gdsc1_TCELLS_RIGHTJOIN_304[[#This Row],[AVG_IC50_SOLIDTUMORS_x]]</f>
        <v>0.27071533125437536</v>
      </c>
      <c r="H233" s="8">
        <v>-2.30532</v>
      </c>
      <c r="I233" s="20">
        <v>2.7629999999999998E-2</v>
      </c>
      <c r="J233" s="26">
        <v>5.4900000000000001E-3</v>
      </c>
      <c r="K233" s="26">
        <v>9.5200000000000007E-3</v>
      </c>
      <c r="L233" s="26">
        <v>0.01</v>
      </c>
      <c r="M233" s="26">
        <v>1.3220000000000001E-2</v>
      </c>
      <c r="O233" s="26">
        <v>4.1999999999999997E-3</v>
      </c>
      <c r="P233" s="26">
        <v>8.9300000000000004E-3</v>
      </c>
      <c r="R233" s="26">
        <v>1.1050000000000001E-2</v>
      </c>
      <c r="S233" s="26">
        <v>2.4119899999999999</v>
      </c>
      <c r="T233" s="26">
        <v>2.5180000000000001E-2</v>
      </c>
      <c r="V233" s="26">
        <v>1.1679999999999999E-2</v>
      </c>
      <c r="W233" s="26">
        <v>8.26E-3</v>
      </c>
      <c r="X233" s="26">
        <v>1.4279999999999999E-2</v>
      </c>
      <c r="Y233" s="26">
        <v>2.8400000000000001E-3</v>
      </c>
      <c r="Z233" s="27">
        <v>9.9900000000000006E-3</v>
      </c>
      <c r="AA233" s="8">
        <v>-0.57672999999999996</v>
      </c>
      <c r="AB233" s="8">
        <v>5.1790000000000003E-2</v>
      </c>
      <c r="AC233" s="8">
        <v>0.62851999999999997</v>
      </c>
      <c r="AD233" s="13">
        <f xml:space="preserve"> stats_ic_gdsc1_TCELLS_RIGHTJOIN_304[[#This Row],[AVG_IC50_LYMPH]]/stats_ic_gdsc1_TCELLS_RIGHTJOIN_304[[#This Row],[AVG_IC50_SOLIDTUMORS_y]]</f>
        <v>8.2399923630115196E-2</v>
      </c>
      <c r="AE233" s="8">
        <v>-4.8624000000000001</v>
      </c>
      <c r="AF233" s="20">
        <v>0</v>
      </c>
      <c r="AG233" s="1">
        <v>5.6499999999999996E-3</v>
      </c>
      <c r="AH233" s="1">
        <v>8.9230000000000004E-2</v>
      </c>
      <c r="AI233" s="1">
        <v>8.8660000000000003E-2</v>
      </c>
      <c r="AJ233" s="1">
        <v>3.108E-2</v>
      </c>
      <c r="AK233" s="1">
        <v>2.0930000000000001E-2</v>
      </c>
      <c r="AL233" s="1">
        <v>9.3799999999999994E-3</v>
      </c>
      <c r="AM233" s="1">
        <v>8.7790000000000007E-2</v>
      </c>
      <c r="AN233" s="1">
        <v>3.5439999999999999E-2</v>
      </c>
      <c r="AO233"/>
      <c r="AP233"/>
      <c r="AQ233"/>
      <c r="AR233"/>
      <c r="AS233"/>
      <c r="AT233"/>
    </row>
    <row r="234" spans="1:46">
      <c r="A234" s="17" t="s">
        <v>1481</v>
      </c>
      <c r="B234" s="6" t="s">
        <v>114</v>
      </c>
      <c r="C234" s="17" t="s">
        <v>1337</v>
      </c>
      <c r="D234" s="8">
        <v>-0.60633000000000004</v>
      </c>
      <c r="E234" s="8">
        <v>0.19772999999999999</v>
      </c>
      <c r="F234" s="8">
        <v>0.80406</v>
      </c>
      <c r="G234" s="13">
        <f xml:space="preserve"> stats_ic_gdsc1_TCELLS_RIGHTJOIN_304[[#This Row],[AVG_IC50_LEUK]]/stats_ic_gdsc1_TCELLS_RIGHTJOIN_304[[#This Row],[AVG_IC50_SOLIDTUMORS_x]]</f>
        <v>0.24591448399373181</v>
      </c>
      <c r="H234" s="8">
        <v>-2.7226499999999998</v>
      </c>
      <c r="I234" s="20">
        <v>9.9500000000000005E-3</v>
      </c>
      <c r="J234" s="26">
        <v>1.345E-2</v>
      </c>
      <c r="K234" s="26">
        <v>2.1340000000000001E-2</v>
      </c>
      <c r="L234" s="26">
        <v>1.11E-2</v>
      </c>
      <c r="M234" s="26">
        <v>4.7789999999999999E-2</v>
      </c>
      <c r="O234" s="26">
        <v>1.1990000000000001E-2</v>
      </c>
      <c r="P234" s="26">
        <v>2.776E-2</v>
      </c>
      <c r="R234" s="26">
        <v>2.2370000000000001E-2</v>
      </c>
      <c r="S234" s="26">
        <v>2.6521699999999999</v>
      </c>
      <c r="T234" s="26">
        <v>3.09E-2</v>
      </c>
      <c r="V234" s="26">
        <v>2.2280000000000001E-2</v>
      </c>
      <c r="W234" s="26">
        <v>2.1049999999999999E-2</v>
      </c>
      <c r="X234" s="26">
        <v>3.7440000000000001E-2</v>
      </c>
      <c r="Y234" s="26">
        <v>9.5899999999999996E-3</v>
      </c>
      <c r="Z234" s="27">
        <v>2.0480000000000002E-2</v>
      </c>
      <c r="AA234" s="8">
        <v>-0.70235000000000003</v>
      </c>
      <c r="AB234" s="8">
        <v>0.10170999999999999</v>
      </c>
      <c r="AC234" s="8">
        <v>0.80406</v>
      </c>
      <c r="AD234" s="13">
        <f xml:space="preserve"> stats_ic_gdsc1_TCELLS_RIGHTJOIN_304[[#This Row],[AVG_IC50_LYMPH]]/stats_ic_gdsc1_TCELLS_RIGHTJOIN_304[[#This Row],[AVG_IC50_SOLIDTUMORS_y]]</f>
        <v>0.12649553515906772</v>
      </c>
      <c r="AE234" s="8">
        <v>-5.0085600000000001</v>
      </c>
      <c r="AF234" s="20">
        <v>0</v>
      </c>
      <c r="AG234" s="1">
        <v>1.617E-2</v>
      </c>
      <c r="AH234" s="1">
        <v>0.16364999999999999</v>
      </c>
      <c r="AI234" s="1">
        <v>0.22081999999999999</v>
      </c>
      <c r="AJ234" s="1">
        <v>5.2670000000000002E-2</v>
      </c>
      <c r="AK234" s="1">
        <v>5.7340000000000002E-2</v>
      </c>
      <c r="AL234" s="1">
        <v>2.4469999999999999E-2</v>
      </c>
      <c r="AM234" s="1">
        <v>0.14998</v>
      </c>
      <c r="AN234" s="1">
        <v>4.3020000000000003E-2</v>
      </c>
      <c r="AO234"/>
      <c r="AP234"/>
      <c r="AQ234"/>
      <c r="AR234"/>
      <c r="AS234"/>
      <c r="AT234"/>
    </row>
    <row r="235" spans="1:46">
      <c r="A235" s="17" t="s">
        <v>327</v>
      </c>
      <c r="B235" s="6" t="s">
        <v>114</v>
      </c>
      <c r="C235" s="17" t="s">
        <v>328</v>
      </c>
      <c r="D235" s="8">
        <v>-59.316490000000002</v>
      </c>
      <c r="E235" s="8">
        <v>1.28939</v>
      </c>
      <c r="F235" s="8">
        <v>60.605879999999999</v>
      </c>
      <c r="G235" s="13">
        <f xml:space="preserve"> stats_ic_gdsc1_TCELLS_RIGHTJOIN_304[[#This Row],[AVG_IC50_LEUK]]/stats_ic_gdsc1_TCELLS_RIGHTJOIN_304[[#This Row],[AVG_IC50_SOLIDTUMORS_x]]</f>
        <v>2.1274998399495232E-2</v>
      </c>
      <c r="H235" s="8">
        <v>-19.682480000000002</v>
      </c>
      <c r="I235" s="20">
        <v>0</v>
      </c>
      <c r="J235" s="26">
        <v>0.56913999999999998</v>
      </c>
      <c r="K235" s="26">
        <v>0.99680999999999997</v>
      </c>
      <c r="L235" s="26">
        <v>0.41715000000000002</v>
      </c>
      <c r="M235" s="26">
        <v>9.4652999999999992</v>
      </c>
      <c r="N235" s="26">
        <v>1.34504</v>
      </c>
      <c r="O235" s="26">
        <v>0.21435999999999999</v>
      </c>
      <c r="P235" s="26">
        <v>0.14157</v>
      </c>
      <c r="R235" s="26">
        <v>0.55279</v>
      </c>
      <c r="S235" s="26">
        <v>0.8498</v>
      </c>
      <c r="T235" s="26">
        <v>0.53378999999999999</v>
      </c>
      <c r="V235" s="26">
        <v>2.6466099999999999</v>
      </c>
      <c r="W235" s="26">
        <v>0.60499999999999998</v>
      </c>
      <c r="X235" s="26">
        <v>0.68306999999999995</v>
      </c>
      <c r="Y235" s="26">
        <v>0.30768000000000001</v>
      </c>
      <c r="Z235" s="27">
        <v>0.96431</v>
      </c>
      <c r="AA235" s="8">
        <v>-54.90889</v>
      </c>
      <c r="AB235" s="8">
        <v>5.6969900000000004</v>
      </c>
      <c r="AC235" s="8">
        <v>60.605879999999999</v>
      </c>
      <c r="AD235" s="13">
        <f xml:space="preserve"> stats_ic_gdsc1_TCELLS_RIGHTJOIN_304[[#This Row],[AVG_IC50_LYMPH]]/stats_ic_gdsc1_TCELLS_RIGHTJOIN_304[[#This Row],[AVG_IC50_SOLIDTUMORS_y]]</f>
        <v>9.4000615121833067E-2</v>
      </c>
      <c r="AE235" s="8">
        <v>-15.858700000000001</v>
      </c>
      <c r="AF235" s="20">
        <v>0</v>
      </c>
      <c r="AG235" s="1">
        <v>0.33783000000000002</v>
      </c>
      <c r="AH235" s="1">
        <v>4.8350600000000004</v>
      </c>
      <c r="AI235" s="1">
        <v>1.4658800000000001</v>
      </c>
      <c r="AJ235" s="1">
        <v>5.1411699999999998</v>
      </c>
      <c r="AK235" s="1">
        <v>10.07808</v>
      </c>
      <c r="AL235" s="1">
        <v>0.76436000000000004</v>
      </c>
      <c r="AM235" s="1">
        <v>13.98175</v>
      </c>
      <c r="AN235" s="1">
        <v>3.6126</v>
      </c>
      <c r="AO235"/>
      <c r="AP235"/>
      <c r="AQ235"/>
      <c r="AR235"/>
      <c r="AS235"/>
      <c r="AT235"/>
    </row>
    <row r="236" spans="1:46">
      <c r="A236" s="17" t="s">
        <v>22</v>
      </c>
      <c r="B236" s="6" t="s">
        <v>22</v>
      </c>
      <c r="C236" s="17" t="s">
        <v>136</v>
      </c>
      <c r="D236" s="8">
        <v>-8.5512499999999996</v>
      </c>
      <c r="E236" s="8">
        <v>10.44341</v>
      </c>
      <c r="F236" s="8">
        <v>18.99466</v>
      </c>
      <c r="G236" s="13">
        <f xml:space="preserve"> stats_ic_gdsc1_TCELLS_RIGHTJOIN_304[[#This Row],[AVG_IC50_LEUK]]/stats_ic_gdsc1_TCELLS_RIGHTJOIN_304[[#This Row],[AVG_IC50_SOLIDTUMORS_x]]</f>
        <v>0.54980768279084757</v>
      </c>
      <c r="H236" s="8">
        <v>-5.2398400000000001</v>
      </c>
      <c r="I236" s="20">
        <v>4.0000000000000003E-5</v>
      </c>
      <c r="J236" s="26">
        <v>4.8751699999999998</v>
      </c>
      <c r="K236" s="26">
        <v>12.28552</v>
      </c>
      <c r="L236" s="26">
        <v>16.079160000000002</v>
      </c>
      <c r="M236" s="26">
        <v>10.206799999999999</v>
      </c>
      <c r="N236" s="26">
        <v>4.65198</v>
      </c>
      <c r="O236" s="26">
        <v>2.1366000000000001</v>
      </c>
      <c r="P236" s="26">
        <v>15.255269999999999</v>
      </c>
      <c r="R236" s="26">
        <v>5.8860099999999997</v>
      </c>
      <c r="S236" s="26">
        <v>7.59849</v>
      </c>
      <c r="T236" s="26">
        <v>9.6794100000000007</v>
      </c>
      <c r="U236" s="26">
        <v>15.9373</v>
      </c>
      <c r="V236" s="26">
        <v>4.3832300000000002</v>
      </c>
      <c r="W236" s="26">
        <v>3.3363900000000002</v>
      </c>
      <c r="X236" s="26">
        <v>17.099240000000002</v>
      </c>
      <c r="Y236" s="26">
        <v>25.292529999999999</v>
      </c>
      <c r="Z236" s="27">
        <v>15.590920000000001</v>
      </c>
      <c r="AA236" s="8">
        <v>-9.6079100000000004</v>
      </c>
      <c r="AB236" s="8">
        <v>9.3867499999999993</v>
      </c>
      <c r="AC236" s="8">
        <v>18.99466</v>
      </c>
      <c r="AD236" s="13">
        <f xml:space="preserve"> stats_ic_gdsc1_TCELLS_RIGHTJOIN_304[[#This Row],[AVG_IC50_LYMPH]]/stats_ic_gdsc1_TCELLS_RIGHTJOIN_304[[#This Row],[AVG_IC50_SOLIDTUMORS_y]]</f>
        <v>0.49417836381382974</v>
      </c>
      <c r="AE236" s="8">
        <v>-4.4905400000000002</v>
      </c>
      <c r="AF236" s="20">
        <v>2.9299999999999999E-3</v>
      </c>
      <c r="AG236" s="1">
        <v>7.24404</v>
      </c>
      <c r="AH236" s="1">
        <v>7.9934900000000004</v>
      </c>
      <c r="AI236" s="1">
        <v>21.166930000000001</v>
      </c>
      <c r="AJ236" s="1">
        <v>5.2694999999999999</v>
      </c>
      <c r="AK236" s="1">
        <v>10.331530000000001</v>
      </c>
      <c r="AL236" s="1">
        <v>5.8945299999999996</v>
      </c>
      <c r="AM236" s="1">
        <v>6.6313199999999997</v>
      </c>
      <c r="AN236" s="1">
        <v>8.4199800000000007</v>
      </c>
      <c r="AO236"/>
      <c r="AP236"/>
      <c r="AQ236"/>
      <c r="AR236"/>
      <c r="AS236"/>
      <c r="AT236"/>
    </row>
    <row r="237" spans="1:46">
      <c r="A237" s="17" t="s">
        <v>110</v>
      </c>
      <c r="B237" s="6" t="s">
        <v>90</v>
      </c>
      <c r="C237" s="17" t="s">
        <v>111</v>
      </c>
      <c r="D237" s="8">
        <v>-7.5634699999999997</v>
      </c>
      <c r="E237" s="8">
        <v>9.1802799999999998</v>
      </c>
      <c r="F237" s="8">
        <v>16.743749999999999</v>
      </c>
      <c r="G237" s="13">
        <f xml:space="preserve"> stats_ic_gdsc1_TCELLS_RIGHTJOIN_304[[#This Row],[AVG_IC50_LEUK]]/stats_ic_gdsc1_TCELLS_RIGHTJOIN_304[[#This Row],[AVG_IC50_SOLIDTUMORS_x]]</f>
        <v>0.54828100037327365</v>
      </c>
      <c r="H237" s="8">
        <v>-5.2914399999999997</v>
      </c>
      <c r="I237" s="20">
        <v>4.0000000000000003E-5</v>
      </c>
      <c r="J237" s="26">
        <v>4.3195600000000001</v>
      </c>
      <c r="K237" s="26">
        <v>8.5412599999999994</v>
      </c>
      <c r="L237" s="26">
        <v>9.8927999999999994</v>
      </c>
      <c r="M237" s="26">
        <v>4.8432599999999999</v>
      </c>
      <c r="N237" s="26">
        <v>3.7616800000000001</v>
      </c>
      <c r="O237" s="26">
        <v>3.32179</v>
      </c>
      <c r="P237" s="26">
        <v>18.95074</v>
      </c>
      <c r="R237" s="26">
        <v>6.9074999999999998</v>
      </c>
      <c r="S237" s="26">
        <v>6.2041500000000003</v>
      </c>
      <c r="T237" s="26">
        <v>9.2279999999999998</v>
      </c>
      <c r="U237" s="26">
        <v>15.58583</v>
      </c>
      <c r="V237" s="26">
        <v>2.27182</v>
      </c>
      <c r="W237" s="26">
        <v>2.54549</v>
      </c>
      <c r="X237" s="26">
        <v>15.62378</v>
      </c>
      <c r="Y237" s="26">
        <v>13.26052</v>
      </c>
      <c r="Z237" s="27">
        <v>12.28303</v>
      </c>
      <c r="AA237" s="8">
        <v>-8.7952600000000007</v>
      </c>
      <c r="AB237" s="8">
        <v>7.9484899999999996</v>
      </c>
      <c r="AC237" s="8">
        <v>16.743749999999999</v>
      </c>
      <c r="AD237" s="13">
        <f xml:space="preserve"> stats_ic_gdsc1_TCELLS_RIGHTJOIN_304[[#This Row],[AVG_IC50_LYMPH]]/stats_ic_gdsc1_TCELLS_RIGHTJOIN_304[[#This Row],[AVG_IC50_SOLIDTUMORS_y]]</f>
        <v>0.47471384845091452</v>
      </c>
      <c r="AE237" s="8">
        <v>-5.9550299999999998</v>
      </c>
      <c r="AF237" s="20">
        <v>5.1000000000000004E-4</v>
      </c>
      <c r="AG237" s="1">
        <v>18.523530000000001</v>
      </c>
      <c r="AH237" s="1">
        <v>7.5290900000000001</v>
      </c>
      <c r="AI237" s="1">
        <v>14.94781</v>
      </c>
      <c r="AJ237" s="1">
        <v>7.3501500000000002</v>
      </c>
      <c r="AK237" s="1">
        <v>5.0186400000000004</v>
      </c>
      <c r="AL237" s="1">
        <v>3.2348599999999998</v>
      </c>
      <c r="AM237" s="1">
        <v>7.7837699999999996</v>
      </c>
      <c r="AN237" s="1">
        <v>9.7751000000000001</v>
      </c>
      <c r="AO237"/>
      <c r="AP237"/>
      <c r="AQ237"/>
      <c r="AR237"/>
      <c r="AS237"/>
      <c r="AT237"/>
    </row>
    <row r="238" spans="1:46">
      <c r="A238" s="17" t="s">
        <v>845</v>
      </c>
      <c r="B238" s="6" t="s">
        <v>19</v>
      </c>
      <c r="C238" s="17" t="s">
        <v>846</v>
      </c>
      <c r="D238" s="8">
        <v>-14.616020000000001</v>
      </c>
      <c r="E238" s="8">
        <v>8.4316300000000002</v>
      </c>
      <c r="F238" s="8">
        <v>23.047650000000001</v>
      </c>
      <c r="G238" s="13">
        <f xml:space="preserve"> stats_ic_gdsc1_TCELLS_RIGHTJOIN_304[[#This Row],[AVG_IC50_LEUK]]/stats_ic_gdsc1_TCELLS_RIGHTJOIN_304[[#This Row],[AVG_IC50_SOLIDTUMORS_x]]</f>
        <v>0.36583469464348861</v>
      </c>
      <c r="H238" s="8">
        <v>-4.1216799999999996</v>
      </c>
      <c r="I238" s="20">
        <v>4.0000000000000003E-5</v>
      </c>
      <c r="J238" s="26">
        <v>7.0472200000000003</v>
      </c>
      <c r="K238" s="26">
        <v>6.1583300000000003</v>
      </c>
      <c r="L238" s="26">
        <v>3.0235099999999999</v>
      </c>
      <c r="M238" s="26">
        <v>21.73826</v>
      </c>
      <c r="N238" s="26">
        <v>12.34694</v>
      </c>
      <c r="O238" s="26">
        <v>6.5837700000000003</v>
      </c>
      <c r="R238" s="26">
        <v>8.2001500000000007</v>
      </c>
      <c r="S238" s="26">
        <v>5.3698600000000001</v>
      </c>
      <c r="T238" s="26">
        <v>8.3414000000000001</v>
      </c>
      <c r="V238" s="26">
        <v>11.161709999999999</v>
      </c>
      <c r="W238" s="26">
        <v>6.2894199999999998</v>
      </c>
      <c r="X238" s="26">
        <v>12.72973</v>
      </c>
      <c r="Y238" s="26">
        <v>7.5504899999999999</v>
      </c>
      <c r="Z238" s="27">
        <v>5.1244500000000004</v>
      </c>
      <c r="AA238" s="8">
        <v>-5.7838700000000003</v>
      </c>
      <c r="AB238" s="8">
        <v>17.263770000000001</v>
      </c>
      <c r="AC238" s="8">
        <v>23.047650000000001</v>
      </c>
      <c r="AD238" s="13">
        <f xml:space="preserve"> stats_ic_gdsc1_TCELLS_RIGHTJOIN_304[[#This Row],[AVG_IC50_LYMPH]]/stats_ic_gdsc1_TCELLS_RIGHTJOIN_304[[#This Row],[AVG_IC50_SOLIDTUMORS_y]]</f>
        <v>0.74904686594945691</v>
      </c>
      <c r="AE238" s="8">
        <v>-0.70643</v>
      </c>
      <c r="AF238" s="20">
        <v>0.49853999999999998</v>
      </c>
      <c r="AG238" s="1">
        <v>4.8091600000000003</v>
      </c>
      <c r="AH238" s="1">
        <v>60.959519999999998</v>
      </c>
      <c r="AI238" s="1">
        <v>18.964960000000001</v>
      </c>
      <c r="AJ238" s="1">
        <v>7.6902299999999997</v>
      </c>
      <c r="AK238" s="1">
        <v>7.0887799999999999</v>
      </c>
      <c r="AL238" s="1">
        <v>5.3861100000000004</v>
      </c>
      <c r="AM238" s="1">
        <v>9.0746400000000005</v>
      </c>
      <c r="AN238" s="1">
        <v>11.682180000000001</v>
      </c>
      <c r="AO238"/>
      <c r="AP238"/>
      <c r="AQ238"/>
      <c r="AR238"/>
      <c r="AS238"/>
      <c r="AT238"/>
    </row>
    <row r="239" spans="1:46">
      <c r="A239" s="17" t="s">
        <v>433</v>
      </c>
      <c r="B239" s="6" t="s">
        <v>114</v>
      </c>
      <c r="C239" s="17" t="s">
        <v>434</v>
      </c>
      <c r="D239" s="8">
        <v>-38.072369999999999</v>
      </c>
      <c r="E239" s="8">
        <v>37.204090000000001</v>
      </c>
      <c r="F239" s="8">
        <v>75.276470000000003</v>
      </c>
      <c r="G239" s="13">
        <f xml:space="preserve"> stats_ic_gdsc1_TCELLS_RIGHTJOIN_304[[#This Row],[AVG_IC50_LEUK]]/stats_ic_gdsc1_TCELLS_RIGHTJOIN_304[[#This Row],[AVG_IC50_SOLIDTUMORS_x]]</f>
        <v>0.49423265995336924</v>
      </c>
      <c r="H239" s="8">
        <v>-8.1530900000000006</v>
      </c>
      <c r="I239" s="20">
        <v>0</v>
      </c>
      <c r="J239" s="26">
        <v>12.48005</v>
      </c>
      <c r="K239" s="26">
        <v>12.32682</v>
      </c>
      <c r="L239" s="26">
        <v>31.872509999999998</v>
      </c>
      <c r="N239" s="26">
        <v>36.872680000000003</v>
      </c>
      <c r="O239" s="26">
        <v>42.038930000000001</v>
      </c>
      <c r="P239" s="26">
        <v>43.699559999999998</v>
      </c>
      <c r="R239" s="26">
        <v>63.465470000000003</v>
      </c>
      <c r="S239" s="26">
        <v>73.790499999999994</v>
      </c>
      <c r="T239" s="26">
        <v>48.45861</v>
      </c>
      <c r="U239" s="26">
        <v>38.119500000000002</v>
      </c>
      <c r="V239" s="26">
        <v>26.45833</v>
      </c>
      <c r="W239" s="26">
        <v>52.350320000000004</v>
      </c>
      <c r="X239" s="26">
        <v>32.300379999999997</v>
      </c>
      <c r="Y239" s="26">
        <v>19.378240000000002</v>
      </c>
      <c r="Z239" s="27">
        <v>38.433169999999997</v>
      </c>
      <c r="AA239" s="8">
        <v>-31.997209999999999</v>
      </c>
      <c r="AB239" s="8">
        <v>43.279260000000001</v>
      </c>
      <c r="AC239" s="8">
        <v>75.276470000000003</v>
      </c>
      <c r="AD239" s="13">
        <f xml:space="preserve"> stats_ic_gdsc1_TCELLS_RIGHTJOIN_304[[#This Row],[AVG_IC50_LYMPH]]/stats_ic_gdsc1_TCELLS_RIGHTJOIN_304[[#This Row],[AVG_IC50_SOLIDTUMORS_y]]</f>
        <v>0.57493742732622821</v>
      </c>
      <c r="AE239" s="8">
        <v>-4.1943700000000002</v>
      </c>
      <c r="AF239" s="20">
        <v>6.4400000000000004E-3</v>
      </c>
      <c r="AG239" s="1">
        <v>23.22044</v>
      </c>
      <c r="AH239" s="1">
        <v>53.08822</v>
      </c>
      <c r="AI239" s="1">
        <v>52.971870000000003</v>
      </c>
      <c r="AJ239" s="1">
        <v>30.31531</v>
      </c>
      <c r="AK239" s="1">
        <v>42.955300000000001</v>
      </c>
      <c r="AL239" s="1">
        <v>15.07743</v>
      </c>
      <c r="AN239" s="1">
        <v>65.267420000000001</v>
      </c>
      <c r="AO239"/>
      <c r="AP239"/>
      <c r="AQ239"/>
      <c r="AR239"/>
      <c r="AS239"/>
      <c r="AT239"/>
    </row>
    <row r="240" spans="1:46">
      <c r="A240" s="17" t="s">
        <v>761</v>
      </c>
      <c r="B240" s="6" t="s">
        <v>176</v>
      </c>
      <c r="C240" s="17" t="s">
        <v>762</v>
      </c>
      <c r="D240" s="8">
        <v>-15.39204</v>
      </c>
      <c r="E240" s="8">
        <v>3.0471200000000001</v>
      </c>
      <c r="F240" s="8">
        <v>18.439150000000001</v>
      </c>
      <c r="G240" s="13">
        <f xml:space="preserve"> stats_ic_gdsc1_TCELLS_RIGHTJOIN_304[[#This Row],[AVG_IC50_LEUK]]/stats_ic_gdsc1_TCELLS_RIGHTJOIN_304[[#This Row],[AVG_IC50_SOLIDTUMORS_x]]</f>
        <v>0.1652527367042407</v>
      </c>
      <c r="H240" s="8">
        <v>-10.02225</v>
      </c>
      <c r="I240" s="20">
        <v>0</v>
      </c>
      <c r="J240" s="26">
        <v>0.2135</v>
      </c>
      <c r="K240" s="26">
        <v>0.86162000000000005</v>
      </c>
      <c r="L240" s="26">
        <v>0.45517999999999997</v>
      </c>
      <c r="M240" s="26">
        <v>19.860150000000001</v>
      </c>
      <c r="N240" s="26">
        <v>1.4015</v>
      </c>
      <c r="O240" s="26">
        <v>1.19096</v>
      </c>
      <c r="R240" s="26">
        <v>1.13714</v>
      </c>
      <c r="S240" s="26">
        <v>1.0990500000000001</v>
      </c>
      <c r="T240" s="26">
        <v>0.72399000000000002</v>
      </c>
      <c r="V240" s="26">
        <v>1.50685</v>
      </c>
      <c r="W240" s="26">
        <v>0.57948</v>
      </c>
      <c r="X240" s="26">
        <v>11.51641</v>
      </c>
      <c r="Y240" s="26">
        <v>2.6475599999999999</v>
      </c>
      <c r="Z240" s="27">
        <v>1.1108499999999999</v>
      </c>
      <c r="AA240" s="8">
        <v>-12.423249999999999</v>
      </c>
      <c r="AB240" s="8">
        <v>6.0159099999999999</v>
      </c>
      <c r="AC240" s="8">
        <v>18.439150000000001</v>
      </c>
      <c r="AD240" s="13">
        <f xml:space="preserve"> stats_ic_gdsc1_TCELLS_RIGHTJOIN_304[[#This Row],[AVG_IC50_LYMPH]]/stats_ic_gdsc1_TCELLS_RIGHTJOIN_304[[#This Row],[AVG_IC50_SOLIDTUMORS_y]]</f>
        <v>0.32625744679120239</v>
      </c>
      <c r="AE240" s="8">
        <v>-5.7716500000000002</v>
      </c>
      <c r="AF240" s="20">
        <v>5.9999999999999995E-4</v>
      </c>
      <c r="AG240" s="1">
        <v>1.4025099999999999</v>
      </c>
      <c r="AH240" s="1">
        <v>12.35914</v>
      </c>
      <c r="AI240" s="1">
        <v>4.0431800000000004</v>
      </c>
      <c r="AJ240" s="1">
        <v>15.2346</v>
      </c>
      <c r="AK240" s="1">
        <v>2.8632200000000001</v>
      </c>
      <c r="AL240" s="1">
        <v>3.6068799999999999</v>
      </c>
      <c r="AM240" s="1">
        <v>2.1614599999999999</v>
      </c>
      <c r="AN240" s="1">
        <v>1.8429</v>
      </c>
      <c r="AO240"/>
      <c r="AP240"/>
      <c r="AQ240"/>
      <c r="AR240"/>
      <c r="AS240"/>
      <c r="AT240"/>
    </row>
    <row r="241" spans="1:46">
      <c r="A241" s="17" t="s">
        <v>1547</v>
      </c>
      <c r="B241" s="6" t="s">
        <v>58</v>
      </c>
      <c r="C241" s="17" t="s">
        <v>1548</v>
      </c>
      <c r="D241" s="8">
        <v>-1.0449999999999999E-2</v>
      </c>
      <c r="E241" s="8">
        <v>7.26E-3</v>
      </c>
      <c r="F241" s="8">
        <v>1.771E-2</v>
      </c>
      <c r="G241" s="13">
        <f xml:space="preserve"> stats_ic_gdsc1_TCELLS_RIGHTJOIN_304[[#This Row],[AVG_IC50_LEUK]]/stats_ic_gdsc1_TCELLS_RIGHTJOIN_304[[#This Row],[AVG_IC50_SOLIDTUMORS_x]]</f>
        <v>0.40993788819875776</v>
      </c>
      <c r="H241" s="8">
        <v>-1.99031</v>
      </c>
      <c r="I241" s="20">
        <v>5.391E-2</v>
      </c>
      <c r="J241" s="26">
        <v>1.6800000000000001E-3</v>
      </c>
      <c r="K241" s="26">
        <v>4.0999999999999999E-4</v>
      </c>
      <c r="L241" s="26">
        <v>6.9999999999999999E-4</v>
      </c>
      <c r="M241" s="26">
        <v>2.896E-2</v>
      </c>
      <c r="O241" s="26">
        <v>2.1199999999999999E-3</v>
      </c>
      <c r="R241" s="26">
        <v>1.3799999999999999E-3</v>
      </c>
      <c r="S241" s="26">
        <v>5.2729999999999999E-2</v>
      </c>
      <c r="T241" s="26">
        <v>7.1000000000000002E-4</v>
      </c>
      <c r="V241" s="26">
        <v>8.8999999999999995E-4</v>
      </c>
      <c r="W241" s="26">
        <v>2.8900000000000002E-3</v>
      </c>
      <c r="X241" s="26">
        <v>2.0699999999999998E-3</v>
      </c>
      <c r="Y241" s="26">
        <v>2.2799999999999999E-3</v>
      </c>
      <c r="Z241" s="27">
        <v>1.99E-3</v>
      </c>
      <c r="AA241" s="8">
        <v>-1.538E-2</v>
      </c>
      <c r="AB241" s="8">
        <v>2.33E-3</v>
      </c>
      <c r="AC241" s="8">
        <v>1.771E-2</v>
      </c>
      <c r="AD241" s="13">
        <f xml:space="preserve"> stats_ic_gdsc1_TCELLS_RIGHTJOIN_304[[#This Row],[AVG_IC50_LYMPH]]/stats_ic_gdsc1_TCELLS_RIGHTJOIN_304[[#This Row],[AVG_IC50_SOLIDTUMORS_y]]</f>
        <v>0.13156408808582723</v>
      </c>
      <c r="AE241" s="8">
        <v>-4.5081100000000003</v>
      </c>
      <c r="AF241" s="20">
        <v>1.0000000000000001E-5</v>
      </c>
      <c r="AG241" s="1">
        <v>2.8600000000000001E-3</v>
      </c>
      <c r="AH241" s="1">
        <v>2.66E-3</v>
      </c>
      <c r="AI241" s="1">
        <v>1.92E-3</v>
      </c>
      <c r="AJ241" s="1">
        <v>2.3800000000000002E-3</v>
      </c>
      <c r="AK241" s="1">
        <v>3.3500000000000001E-3</v>
      </c>
      <c r="AL241" s="1">
        <v>1.8600000000000001E-3</v>
      </c>
      <c r="AM241" s="1">
        <v>3.4299999999999999E-3</v>
      </c>
      <c r="AN241" s="1">
        <v>7.2000000000000005E-4</v>
      </c>
      <c r="AO241"/>
      <c r="AP241"/>
      <c r="AQ241"/>
      <c r="AR241"/>
      <c r="AS241"/>
      <c r="AT241"/>
    </row>
    <row r="242" spans="1:46">
      <c r="A242" s="17" t="s">
        <v>1434</v>
      </c>
      <c r="B242" s="6" t="s">
        <v>58</v>
      </c>
      <c r="C242" s="17" t="s">
        <v>1422</v>
      </c>
      <c r="D242" s="8">
        <v>-0.50748000000000004</v>
      </c>
      <c r="E242" s="8">
        <v>2.82586</v>
      </c>
      <c r="F242" s="8">
        <v>3.3333400000000002</v>
      </c>
      <c r="G242" s="13">
        <f xml:space="preserve"> stats_ic_gdsc1_TCELLS_RIGHTJOIN_304[[#This Row],[AVG_IC50_LEUK]]/stats_ic_gdsc1_TCELLS_RIGHTJOIN_304[[#This Row],[AVG_IC50_SOLIDTUMORS_x]]</f>
        <v>0.84775630448739103</v>
      </c>
      <c r="H242" s="8">
        <v>-0.36779000000000001</v>
      </c>
      <c r="I242" s="20">
        <v>0.71823999999999999</v>
      </c>
      <c r="J242" s="26">
        <v>0.13502</v>
      </c>
      <c r="K242" s="26">
        <v>0.16019</v>
      </c>
      <c r="L242" s="26">
        <v>0.54418</v>
      </c>
      <c r="M242" s="26">
        <v>10.8767</v>
      </c>
      <c r="O242" s="26">
        <v>0.57830999999999999</v>
      </c>
      <c r="R242" s="26">
        <v>0.17718</v>
      </c>
      <c r="S242" s="26">
        <v>11.65728</v>
      </c>
      <c r="T242" s="26">
        <v>0.22062000000000001</v>
      </c>
      <c r="V242" s="26">
        <v>0.26854</v>
      </c>
      <c r="W242" s="26">
        <v>0.85497000000000001</v>
      </c>
      <c r="Y242" s="26">
        <v>10.738009999999999</v>
      </c>
      <c r="Z242" s="27">
        <v>0.27511000000000002</v>
      </c>
      <c r="AA242" s="8">
        <v>-2.8565999999999998</v>
      </c>
      <c r="AB242" s="8">
        <v>0.47674</v>
      </c>
      <c r="AC242" s="8">
        <v>3.3333400000000002</v>
      </c>
      <c r="AD242" s="13">
        <f xml:space="preserve"> stats_ic_gdsc1_TCELLS_RIGHTJOIN_304[[#This Row],[AVG_IC50_LYMPH]]/stats_ic_gdsc1_TCELLS_RIGHTJOIN_304[[#This Row],[AVG_IC50_SOLIDTUMORS_y]]</f>
        <v>0.14302171395657207</v>
      </c>
      <c r="AE242" s="8">
        <v>-6.4863400000000002</v>
      </c>
      <c r="AF242" s="20">
        <v>0</v>
      </c>
      <c r="AG242" s="1">
        <v>0.25002000000000002</v>
      </c>
      <c r="AH242" s="1">
        <v>0.75849999999999995</v>
      </c>
      <c r="AI242" s="1">
        <v>0.47746</v>
      </c>
      <c r="AJ242" s="1">
        <v>0.40294999999999997</v>
      </c>
      <c r="AK242" s="1">
        <v>0.41382999999999998</v>
      </c>
      <c r="AL242" s="1">
        <v>0.39924999999999999</v>
      </c>
      <c r="AM242" s="1">
        <v>0.63239999999999996</v>
      </c>
      <c r="AN242" s="1">
        <v>0.25278</v>
      </c>
      <c r="AO242"/>
      <c r="AP242"/>
      <c r="AQ242"/>
      <c r="AR242"/>
      <c r="AS242"/>
      <c r="AT242"/>
    </row>
    <row r="243" spans="1:46">
      <c r="A243" s="17" t="s">
        <v>395</v>
      </c>
      <c r="B243" s="6" t="s">
        <v>26</v>
      </c>
      <c r="C243" s="17" t="s">
        <v>396</v>
      </c>
      <c r="D243" s="8">
        <v>-2.0301200000000001</v>
      </c>
      <c r="E243" s="8">
        <v>0.35259000000000001</v>
      </c>
      <c r="F243" s="8">
        <v>2.3827099999999999</v>
      </c>
      <c r="G243" s="13">
        <f xml:space="preserve"> stats_ic_gdsc1_TCELLS_RIGHTJOIN_304[[#This Row],[AVG_IC50_LEUK]]/stats_ic_gdsc1_TCELLS_RIGHTJOIN_304[[#This Row],[AVG_IC50_SOLIDTUMORS_x]]</f>
        <v>0.14797856222536526</v>
      </c>
      <c r="H243" s="8">
        <v>-6.1324399999999999</v>
      </c>
      <c r="I243" s="20">
        <v>0</v>
      </c>
      <c r="J243" s="26">
        <v>4.8999999999999998E-3</v>
      </c>
      <c r="K243" s="26">
        <v>2.0129999999999999E-2</v>
      </c>
      <c r="L243" s="26">
        <v>1.1220000000000001E-2</v>
      </c>
      <c r="M243" s="26">
        <v>2.8521800000000002</v>
      </c>
      <c r="N243" s="26">
        <v>1.8489999999999999E-2</v>
      </c>
      <c r="O243" s="26">
        <v>3.8730000000000001E-2</v>
      </c>
      <c r="R243" s="26">
        <v>2.4170000000000001E-2</v>
      </c>
      <c r="S243" s="26">
        <v>1.307E-2</v>
      </c>
      <c r="T243" s="26">
        <v>4.1980000000000003E-2</v>
      </c>
      <c r="V243" s="26">
        <v>4.8079999999999998E-2</v>
      </c>
      <c r="W243" s="26">
        <v>1.8110000000000001E-2</v>
      </c>
      <c r="X243" s="26">
        <v>4.4099999999999999E-3</v>
      </c>
      <c r="Y243" s="26">
        <v>1.1639999999999999E-2</v>
      </c>
      <c r="Z243" s="27">
        <v>9.4800000000000006E-3</v>
      </c>
      <c r="AA243" s="8">
        <v>-2.3524699999999998</v>
      </c>
      <c r="AB243" s="8">
        <v>3.024E-2</v>
      </c>
      <c r="AC243" s="8">
        <v>2.3827099999999999</v>
      </c>
      <c r="AD243" s="13">
        <f xml:space="preserve"> stats_ic_gdsc1_TCELLS_RIGHTJOIN_304[[#This Row],[AVG_IC50_LYMPH]]/stats_ic_gdsc1_TCELLS_RIGHTJOIN_304[[#This Row],[AVG_IC50_SOLIDTUMORS_y]]</f>
        <v>1.2691431185498866E-2</v>
      </c>
      <c r="AE243" s="8">
        <v>-9.8215500000000002</v>
      </c>
      <c r="AF243" s="20">
        <v>0</v>
      </c>
      <c r="AG243" s="1">
        <v>2.1722100000000002</v>
      </c>
      <c r="AH243" s="1">
        <v>7.0959999999999995E-2</v>
      </c>
      <c r="AI243" s="1">
        <v>6.7119999999999999E-2</v>
      </c>
      <c r="AJ243" s="1">
        <v>5.2479999999999999E-2</v>
      </c>
      <c r="AK243" s="1">
        <v>4.4200000000000003E-3</v>
      </c>
      <c r="AL243" s="1">
        <v>5.7000000000000002E-3</v>
      </c>
      <c r="AM243" s="1">
        <v>7.4999999999999997E-3</v>
      </c>
      <c r="AN243" s="1">
        <v>3.47E-3</v>
      </c>
      <c r="AO243"/>
      <c r="AP243"/>
      <c r="AQ243"/>
      <c r="AR243"/>
      <c r="AS243"/>
      <c r="AT243"/>
    </row>
    <row r="244" spans="1:46">
      <c r="A244" s="17" t="s">
        <v>22</v>
      </c>
      <c r="B244" s="6" t="s">
        <v>22</v>
      </c>
      <c r="C244" s="17" t="s">
        <v>444</v>
      </c>
      <c r="D244" s="8">
        <v>-36.66771</v>
      </c>
      <c r="E244" s="8">
        <v>26.798909999999999</v>
      </c>
      <c r="F244" s="8">
        <v>63.466619999999999</v>
      </c>
      <c r="G244" s="13">
        <f xml:space="preserve"> stats_ic_gdsc1_TCELLS_RIGHTJOIN_304[[#This Row],[AVG_IC50_LEUK]]/stats_ic_gdsc1_TCELLS_RIGHTJOIN_304[[#This Row],[AVG_IC50_SOLIDTUMORS_x]]</f>
        <v>0.42225204367272118</v>
      </c>
      <c r="H244" s="8">
        <v>-5.8859899999999996</v>
      </c>
      <c r="I244" s="20">
        <v>1.0000000000000001E-5</v>
      </c>
      <c r="J244" s="26">
        <v>14.111090000000001</v>
      </c>
      <c r="K244" s="26">
        <v>18.40814</v>
      </c>
      <c r="L244" s="26">
        <v>28.37538</v>
      </c>
      <c r="N244" s="26">
        <v>8.7666299999999993</v>
      </c>
      <c r="O244" s="26">
        <v>16.092269999999999</v>
      </c>
      <c r="P244" s="26">
        <v>24.724139999999998</v>
      </c>
      <c r="Q244" s="26">
        <v>3.6564100000000002</v>
      </c>
      <c r="R244" s="26">
        <v>19.356729999999999</v>
      </c>
      <c r="S244" s="26">
        <v>24.888950000000001</v>
      </c>
      <c r="T244" s="26">
        <v>63.131129999999999</v>
      </c>
      <c r="U244" s="26">
        <v>7.9115500000000001</v>
      </c>
      <c r="V244" s="26">
        <v>26.461189999999998</v>
      </c>
      <c r="W244" s="26">
        <v>30.054670000000002</v>
      </c>
      <c r="X244" s="26">
        <v>104.09553</v>
      </c>
      <c r="Y244" s="26">
        <v>16.259229999999999</v>
      </c>
      <c r="Z244" s="27">
        <v>33.699330000000003</v>
      </c>
      <c r="AA244" s="8">
        <v>-27.622109999999999</v>
      </c>
      <c r="AB244" s="8">
        <v>35.844520000000003</v>
      </c>
      <c r="AC244" s="8">
        <v>63.466619999999999</v>
      </c>
      <c r="AD244" s="13">
        <f xml:space="preserve"> stats_ic_gdsc1_TCELLS_RIGHTJOIN_304[[#This Row],[AVG_IC50_LYMPH]]/stats_ic_gdsc1_TCELLS_RIGHTJOIN_304[[#This Row],[AVG_IC50_SOLIDTUMORS_y]]</f>
        <v>0.5647775161179216</v>
      </c>
      <c r="AE244" s="8">
        <v>-4.4930500000000002</v>
      </c>
      <c r="AF244" s="20">
        <v>3.2599999999999999E-3</v>
      </c>
      <c r="AG244" s="1">
        <v>15.589090000000001</v>
      </c>
      <c r="AH244" s="1">
        <v>30.545210000000001</v>
      </c>
      <c r="AI244" s="1">
        <v>35.409779999999998</v>
      </c>
      <c r="AJ244" s="1">
        <v>40.416820000000001</v>
      </c>
      <c r="AK244" s="1">
        <v>56.84646</v>
      </c>
      <c r="AL244" s="1">
        <v>13.690759999999999</v>
      </c>
      <c r="AN244" s="1">
        <v>38.158059999999999</v>
      </c>
      <c r="AO244"/>
      <c r="AP244"/>
      <c r="AQ244"/>
      <c r="AR244"/>
      <c r="AS244"/>
      <c r="AT244"/>
    </row>
    <row r="245" spans="1:46">
      <c r="A245" s="17" t="s">
        <v>286</v>
      </c>
      <c r="B245" s="6" t="s">
        <v>103</v>
      </c>
      <c r="C245" s="17" t="s">
        <v>287</v>
      </c>
      <c r="D245" s="8">
        <v>-73.178190000000001</v>
      </c>
      <c r="E245" s="8">
        <v>61.277920000000002</v>
      </c>
      <c r="F245" s="8">
        <v>134.45612</v>
      </c>
      <c r="G245" s="13">
        <f xml:space="preserve"> stats_ic_gdsc1_TCELLS_RIGHTJOIN_304[[#This Row],[AVG_IC50_LEUK]]/stats_ic_gdsc1_TCELLS_RIGHTJOIN_304[[#This Row],[AVG_IC50_SOLIDTUMORS_x]]</f>
        <v>0.45574660342719991</v>
      </c>
      <c r="H245" s="8">
        <v>-8.8601600000000005</v>
      </c>
      <c r="I245" s="20">
        <v>0</v>
      </c>
      <c r="J245" s="26">
        <v>24.144269999999999</v>
      </c>
      <c r="K245" s="26">
        <v>76.866720000000001</v>
      </c>
      <c r="L245" s="26">
        <v>32.60651</v>
      </c>
      <c r="M245" s="26">
        <v>104.94139</v>
      </c>
      <c r="N245" s="26">
        <v>79.101039999999998</v>
      </c>
      <c r="O245" s="26">
        <v>49.62218</v>
      </c>
      <c r="P245" s="26">
        <v>21.823730000000001</v>
      </c>
      <c r="R245" s="26">
        <v>41.65361</v>
      </c>
      <c r="S245" s="26">
        <v>54.500070000000001</v>
      </c>
      <c r="T245" s="26">
        <v>73.663759999999996</v>
      </c>
      <c r="U245" s="26">
        <v>65.561980000000005</v>
      </c>
      <c r="V245" s="26">
        <v>121.20338</v>
      </c>
      <c r="W245" s="26">
        <v>80.806550000000001</v>
      </c>
      <c r="X245" s="26">
        <v>67.17116</v>
      </c>
      <c r="Y245" s="26">
        <v>64.280540000000002</v>
      </c>
      <c r="Z245" s="27">
        <v>62.286270000000002</v>
      </c>
      <c r="AA245" s="8">
        <v>-68.212819999999994</v>
      </c>
      <c r="AB245" s="8">
        <v>66.243300000000005</v>
      </c>
      <c r="AC245" s="8">
        <v>134.45612</v>
      </c>
      <c r="AD245" s="13">
        <f xml:space="preserve"> stats_ic_gdsc1_TCELLS_RIGHTJOIN_304[[#This Row],[AVG_IC50_LYMPH]]/stats_ic_gdsc1_TCELLS_RIGHTJOIN_304[[#This Row],[AVG_IC50_SOLIDTUMORS_y]]</f>
        <v>0.49267597488310688</v>
      </c>
      <c r="AE245" s="8">
        <v>-4.3106900000000001</v>
      </c>
      <c r="AF245" s="20">
        <v>3.2799999999999999E-3</v>
      </c>
      <c r="AG245" s="1">
        <v>21.491530000000001</v>
      </c>
      <c r="AH245" s="1">
        <v>53.765389999999996</v>
      </c>
      <c r="AI245" s="1">
        <v>66.772409999999994</v>
      </c>
      <c r="AJ245" s="1">
        <v>31.577089999999998</v>
      </c>
      <c r="AK245" s="1">
        <v>130.18454</v>
      </c>
      <c r="AL245" s="1">
        <v>27.831849999999999</v>
      </c>
      <c r="AM245" s="1">
        <v>111.77097999999999</v>
      </c>
      <c r="AN245" s="1">
        <v>41.800820000000002</v>
      </c>
      <c r="AO245"/>
      <c r="AP245"/>
      <c r="AQ245"/>
      <c r="AR245"/>
      <c r="AS245"/>
      <c r="AT245"/>
    </row>
    <row r="246" spans="1:46">
      <c r="A246" s="17" t="s">
        <v>312</v>
      </c>
      <c r="B246" s="6" t="s">
        <v>176</v>
      </c>
      <c r="C246" s="17" t="s">
        <v>313</v>
      </c>
      <c r="D246" s="8">
        <v>-61.687080000000002</v>
      </c>
      <c r="E246" s="8">
        <v>6.7396399999999996</v>
      </c>
      <c r="F246" s="8">
        <v>68.426720000000003</v>
      </c>
      <c r="G246" s="13">
        <f xml:space="preserve"> stats_ic_gdsc1_TCELLS_RIGHTJOIN_304[[#This Row],[AVG_IC50_LEUK]]/stats_ic_gdsc1_TCELLS_RIGHTJOIN_304[[#This Row],[AVG_IC50_SOLIDTUMORS_x]]</f>
        <v>9.8494272412881972E-2</v>
      </c>
      <c r="H246" s="8">
        <v>-16.574169999999999</v>
      </c>
      <c r="I246" s="20">
        <v>0</v>
      </c>
      <c r="J246" s="26">
        <v>5.7704599999999999</v>
      </c>
      <c r="K246" s="26">
        <v>5.7490899999999998</v>
      </c>
      <c r="L246" s="26">
        <v>0.44721</v>
      </c>
      <c r="M246" s="26">
        <v>40.993189999999998</v>
      </c>
      <c r="N246" s="26">
        <v>8.7379700000000007</v>
      </c>
      <c r="O246" s="26">
        <v>2.6240800000000002</v>
      </c>
      <c r="P246" s="26">
        <v>1.5395799999999999</v>
      </c>
      <c r="R246" s="26">
        <v>8.2938200000000002</v>
      </c>
      <c r="S246" s="26">
        <v>8.9557099999999998</v>
      </c>
      <c r="T246" s="26">
        <v>2.3082500000000001</v>
      </c>
      <c r="V246" s="26">
        <v>7.9618500000000001</v>
      </c>
      <c r="W246" s="26">
        <v>2.7500599999999999</v>
      </c>
      <c r="X246" s="26">
        <v>1.87581</v>
      </c>
      <c r="Y246" s="26">
        <v>2.9030399999999998</v>
      </c>
      <c r="Z246" s="27">
        <v>2.4847299999999999</v>
      </c>
      <c r="AA246" s="8">
        <v>-59.111379999999997</v>
      </c>
      <c r="AB246" s="8">
        <v>9.3153299999999994</v>
      </c>
      <c r="AC246" s="8">
        <v>68.426720000000003</v>
      </c>
      <c r="AD246" s="13">
        <f xml:space="preserve"> stats_ic_gdsc1_TCELLS_RIGHTJOIN_304[[#This Row],[AVG_IC50_LYMPH]]/stats_ic_gdsc1_TCELLS_RIGHTJOIN_304[[#This Row],[AVG_IC50_SOLIDTUMORS_y]]</f>
        <v>0.13613585453168001</v>
      </c>
      <c r="AE246" s="8">
        <v>-10.93258</v>
      </c>
      <c r="AF246" s="20">
        <v>0</v>
      </c>
      <c r="AG246" s="1">
        <v>4.4393900000000004</v>
      </c>
      <c r="AH246" s="1">
        <v>33.559060000000002</v>
      </c>
      <c r="AI246" s="1">
        <v>8.5928500000000003</v>
      </c>
      <c r="AJ246" s="1">
        <v>1.51065</v>
      </c>
      <c r="AK246" s="1">
        <v>1.10832</v>
      </c>
      <c r="AL246" s="1">
        <v>1.0331900000000001</v>
      </c>
      <c r="AM246" s="1">
        <v>2.62439</v>
      </c>
      <c r="AN246" s="1">
        <v>16.778860000000002</v>
      </c>
      <c r="AO246"/>
      <c r="AP246"/>
      <c r="AQ246"/>
      <c r="AR246"/>
      <c r="AS246"/>
      <c r="AT246"/>
    </row>
    <row r="247" spans="1:46">
      <c r="A247" s="17" t="s">
        <v>290</v>
      </c>
      <c r="B247" s="6" t="s">
        <v>19</v>
      </c>
      <c r="C247" s="17" t="s">
        <v>291</v>
      </c>
      <c r="D247" s="8">
        <v>-73.736720000000005</v>
      </c>
      <c r="E247" s="8">
        <v>5.16012</v>
      </c>
      <c r="F247" s="8">
        <v>78.896839999999997</v>
      </c>
      <c r="G247" s="13">
        <f xml:space="preserve"> stats_ic_gdsc1_TCELLS_RIGHTJOIN_304[[#This Row],[AVG_IC50_LEUK]]/stats_ic_gdsc1_TCELLS_RIGHTJOIN_304[[#This Row],[AVG_IC50_SOLIDTUMORS_x]]</f>
        <v>6.540337990723076E-2</v>
      </c>
      <c r="H247" s="8">
        <v>-17.221489999999999</v>
      </c>
      <c r="I247" s="20">
        <v>0</v>
      </c>
      <c r="J247" s="26">
        <v>2.6989800000000002</v>
      </c>
      <c r="K247" s="26">
        <v>0.10657</v>
      </c>
      <c r="L247" s="26">
        <v>2.63523</v>
      </c>
      <c r="M247" s="26">
        <v>40.56429</v>
      </c>
      <c r="N247" s="26">
        <v>0.38802999999999999</v>
      </c>
      <c r="O247" s="26">
        <v>0.12037</v>
      </c>
      <c r="P247" s="26">
        <v>8.8799600000000005</v>
      </c>
      <c r="R247" s="26">
        <v>0.49123</v>
      </c>
      <c r="S247" s="26">
        <v>4.0033799999999999</v>
      </c>
      <c r="T247" s="26">
        <v>0.43711</v>
      </c>
      <c r="V247" s="26">
        <v>8.2720000000000002E-2</v>
      </c>
      <c r="W247" s="26">
        <v>0.15458</v>
      </c>
      <c r="X247" s="26">
        <v>12.31804</v>
      </c>
      <c r="Y247" s="26">
        <v>3.1097999999999999</v>
      </c>
      <c r="Z247" s="27">
        <v>2.08114</v>
      </c>
      <c r="AA247" s="8">
        <v>-57.536619999999999</v>
      </c>
      <c r="AB247" s="8">
        <v>21.360220000000002</v>
      </c>
      <c r="AC247" s="8">
        <v>78.896839999999997</v>
      </c>
      <c r="AD247" s="13">
        <f xml:space="preserve"> stats_ic_gdsc1_TCELLS_RIGHTJOIN_304[[#This Row],[AVG_IC50_LYMPH]]/stats_ic_gdsc1_TCELLS_RIGHTJOIN_304[[#This Row],[AVG_IC50_SOLIDTUMORS_y]]</f>
        <v>0.27073606496787456</v>
      </c>
      <c r="AE247" s="8">
        <v>-4.5037099999999999</v>
      </c>
      <c r="AF247" s="20">
        <v>2.7899999999999999E-3</v>
      </c>
      <c r="AG247" s="1">
        <v>4.4904700000000002</v>
      </c>
      <c r="AH247" s="1">
        <v>32.513710000000003</v>
      </c>
      <c r="AI247" s="1">
        <v>4.4396000000000004</v>
      </c>
      <c r="AJ247" s="1">
        <v>3.2873700000000001</v>
      </c>
      <c r="AK247" s="1">
        <v>10.88946</v>
      </c>
      <c r="AL247" s="1">
        <v>0.10093000000000001</v>
      </c>
      <c r="AM247" s="1">
        <v>7.2700500000000003</v>
      </c>
      <c r="AN247" s="1">
        <v>91.020430000000005</v>
      </c>
      <c r="AO247"/>
      <c r="AP247"/>
      <c r="AQ247"/>
      <c r="AR247"/>
      <c r="AS247"/>
      <c r="AT247"/>
    </row>
    <row r="248" spans="1:46">
      <c r="A248" s="17" t="s">
        <v>178</v>
      </c>
      <c r="B248" s="6" t="s">
        <v>19</v>
      </c>
      <c r="C248" s="17" t="s">
        <v>179</v>
      </c>
      <c r="D248" s="8">
        <v>-6.5199699999999998</v>
      </c>
      <c r="E248" s="8">
        <v>8.2937399999999997</v>
      </c>
      <c r="F248" s="8">
        <v>14.81371</v>
      </c>
      <c r="G248" s="13">
        <f xml:space="preserve"> stats_ic_gdsc1_TCELLS_RIGHTJOIN_304[[#This Row],[AVG_IC50_LEUK]]/stats_ic_gdsc1_TCELLS_RIGHTJOIN_304[[#This Row],[AVG_IC50_SOLIDTUMORS_x]]</f>
        <v>0.55986920224575742</v>
      </c>
      <c r="H248" s="8">
        <v>-1.08951</v>
      </c>
      <c r="I248" s="20">
        <v>0.29189999999999999</v>
      </c>
      <c r="J248" s="26">
        <v>1.60839</v>
      </c>
      <c r="K248" s="26">
        <v>2.4506199999999998</v>
      </c>
      <c r="L248" s="26">
        <v>0.75270999999999999</v>
      </c>
      <c r="N248" s="26">
        <v>5.67774</v>
      </c>
      <c r="O248" s="26">
        <v>1.86619</v>
      </c>
      <c r="P248" s="26">
        <v>1.33571</v>
      </c>
      <c r="Q248" s="26">
        <v>0.56720000000000004</v>
      </c>
      <c r="R248" s="26">
        <v>88.757329999999996</v>
      </c>
      <c r="S248" s="26">
        <v>8.3595900000000007</v>
      </c>
      <c r="T248" s="26">
        <v>3.9160599999999999</v>
      </c>
      <c r="U248" s="26">
        <v>0.92944000000000004</v>
      </c>
      <c r="V248" s="26">
        <v>1.75522</v>
      </c>
      <c r="W248" s="26">
        <v>2.9146399999999999</v>
      </c>
      <c r="Z248" s="27">
        <v>1.3319300000000001</v>
      </c>
      <c r="AA248" s="8">
        <v>-12.63245</v>
      </c>
      <c r="AB248" s="8">
        <v>2.18126</v>
      </c>
      <c r="AC248" s="8">
        <v>14.81371</v>
      </c>
      <c r="AD248" s="13">
        <f xml:space="preserve"> stats_ic_gdsc1_TCELLS_RIGHTJOIN_304[[#This Row],[AVG_IC50_LYMPH]]/stats_ic_gdsc1_TCELLS_RIGHTJOIN_304[[#This Row],[AVG_IC50_SOLIDTUMORS_y]]</f>
        <v>0.14724603087275234</v>
      </c>
      <c r="AE248" s="8">
        <v>-7.2594099999999999</v>
      </c>
      <c r="AF248" s="20">
        <v>0</v>
      </c>
      <c r="AG248" s="1">
        <v>2.18337</v>
      </c>
      <c r="AH248" s="1">
        <v>1.6601300000000001</v>
      </c>
      <c r="AI248" s="1">
        <v>3.5161699999999998</v>
      </c>
      <c r="AJ248" s="1">
        <v>1.3726400000000001</v>
      </c>
      <c r="AK248" s="1">
        <v>0.81686999999999999</v>
      </c>
      <c r="AL248" s="1">
        <v>0.55898999999999999</v>
      </c>
      <c r="AN248" s="1">
        <v>5.1627299999999998</v>
      </c>
      <c r="AO248"/>
      <c r="AP248"/>
      <c r="AQ248"/>
      <c r="AR248"/>
      <c r="AS248"/>
      <c r="AT248"/>
    </row>
    <row r="249" spans="1:46">
      <c r="A249" s="17" t="s">
        <v>157</v>
      </c>
      <c r="B249" s="6" t="s">
        <v>129</v>
      </c>
      <c r="C249" s="17" t="s">
        <v>158</v>
      </c>
      <c r="D249" s="8">
        <v>-147.00032999999999</v>
      </c>
      <c r="E249" s="8">
        <v>18.78715</v>
      </c>
      <c r="F249" s="8">
        <v>165.78748999999999</v>
      </c>
      <c r="G249" s="13">
        <f xml:space="preserve"> stats_ic_gdsc1_TCELLS_RIGHTJOIN_304[[#This Row],[AVG_IC50_LEUK]]/stats_ic_gdsc1_TCELLS_RIGHTJOIN_304[[#This Row],[AVG_IC50_SOLIDTUMORS_x]]</f>
        <v>0.11332067335116781</v>
      </c>
      <c r="H249" s="8">
        <v>-20.012360000000001</v>
      </c>
      <c r="I249" s="20">
        <v>0</v>
      </c>
      <c r="J249" s="26">
        <v>10.686579999999999</v>
      </c>
      <c r="K249" s="26">
        <v>11.728160000000001</v>
      </c>
      <c r="L249" s="26">
        <v>14.64137</v>
      </c>
      <c r="M249" s="26">
        <v>44.127180000000003</v>
      </c>
      <c r="N249" s="26">
        <v>35.721150000000002</v>
      </c>
      <c r="O249" s="26">
        <v>4.6747300000000003</v>
      </c>
      <c r="P249" s="26">
        <v>10.24248</v>
      </c>
      <c r="R249" s="26">
        <v>13.735569999999999</v>
      </c>
      <c r="S249" s="26">
        <v>63.701050000000002</v>
      </c>
      <c r="T249" s="26">
        <v>9.2543500000000005</v>
      </c>
      <c r="V249" s="26">
        <v>16.14404</v>
      </c>
      <c r="W249" s="26">
        <v>7.8424699999999996</v>
      </c>
      <c r="X249" s="26">
        <v>27.684809999999999</v>
      </c>
      <c r="Y249" s="26">
        <v>0.82882</v>
      </c>
      <c r="Z249" s="27">
        <v>21.794270000000001</v>
      </c>
      <c r="AA249" s="8">
        <v>-141.25349</v>
      </c>
      <c r="AB249" s="8">
        <v>24.533999999999999</v>
      </c>
      <c r="AC249" s="8">
        <v>165.78748999999999</v>
      </c>
      <c r="AD249" s="13">
        <f xml:space="preserve"> stats_ic_gdsc1_TCELLS_RIGHTJOIN_304[[#This Row],[AVG_IC50_LYMPH]]/stats_ic_gdsc1_TCELLS_RIGHTJOIN_304[[#This Row],[AVG_IC50_SOLIDTUMORS_y]]</f>
        <v>0.14798462779067348</v>
      </c>
      <c r="AE249" s="8">
        <v>-9.6173599999999997</v>
      </c>
      <c r="AF249" s="20">
        <v>1.0000000000000001E-5</v>
      </c>
      <c r="AG249" s="1">
        <v>7.7873799999999997</v>
      </c>
      <c r="AH249" s="1">
        <v>17.288509999999999</v>
      </c>
      <c r="AI249" s="1">
        <v>8.9466300000000007</v>
      </c>
      <c r="AJ249" s="1">
        <v>9.6918000000000006</v>
      </c>
      <c r="AK249" s="1">
        <v>7.3205799999999996</v>
      </c>
      <c r="AL249" s="1">
        <v>0.20998</v>
      </c>
      <c r="AM249" s="1">
        <v>102.70841</v>
      </c>
      <c r="AN249" s="1">
        <v>25.57208</v>
      </c>
      <c r="AO249"/>
      <c r="AP249"/>
      <c r="AQ249"/>
      <c r="AR249"/>
      <c r="AS249"/>
      <c r="AT249"/>
    </row>
    <row r="250" spans="1:46">
      <c r="A250" s="17" t="s">
        <v>128</v>
      </c>
      <c r="B250" s="6" t="s">
        <v>129</v>
      </c>
      <c r="C250" s="17" t="s">
        <v>770</v>
      </c>
      <c r="D250" s="8">
        <v>-13.40931</v>
      </c>
      <c r="E250" s="8">
        <v>6.1551999999999998</v>
      </c>
      <c r="F250" s="8">
        <v>19.564509999999999</v>
      </c>
      <c r="G250" s="13">
        <f xml:space="preserve"> stats_ic_gdsc1_TCELLS_RIGHTJOIN_304[[#This Row],[AVG_IC50_LEUK]]/stats_ic_gdsc1_TCELLS_RIGHTJOIN_304[[#This Row],[AVG_IC50_SOLIDTUMORS_x]]</f>
        <v>0.31461048602801706</v>
      </c>
      <c r="H250" s="8">
        <v>-5.2012600000000004</v>
      </c>
      <c r="I250" s="20">
        <v>3.0000000000000001E-5</v>
      </c>
      <c r="J250" s="26">
        <v>5.9675200000000004</v>
      </c>
      <c r="K250" s="26">
        <v>0.57079999999999997</v>
      </c>
      <c r="L250" s="26">
        <v>2.1972499999999999</v>
      </c>
      <c r="M250" s="26">
        <v>6.1504099999999999</v>
      </c>
      <c r="N250" s="26">
        <v>11.83315</v>
      </c>
      <c r="O250" s="26">
        <v>2.4205899999999998</v>
      </c>
      <c r="P250" s="26">
        <v>0.28716000000000003</v>
      </c>
      <c r="Q250" s="26">
        <v>0.45582</v>
      </c>
      <c r="R250" s="26">
        <v>44.36177</v>
      </c>
      <c r="S250" s="26">
        <v>3.7235100000000001</v>
      </c>
      <c r="T250" s="26">
        <v>3.5337999999999998</v>
      </c>
      <c r="U250" s="26">
        <v>2.70614</v>
      </c>
      <c r="V250" s="26">
        <v>1.53152</v>
      </c>
      <c r="W250" s="26">
        <v>1.1714899999999999</v>
      </c>
      <c r="X250" s="26">
        <v>6.3261599999999998</v>
      </c>
      <c r="Y250" s="26">
        <v>0.26567000000000002</v>
      </c>
      <c r="Z250" s="27">
        <v>10.744490000000001</v>
      </c>
      <c r="AA250" s="8">
        <v>-14.822319999999999</v>
      </c>
      <c r="AB250" s="8">
        <v>4.7422000000000004</v>
      </c>
      <c r="AC250" s="8">
        <v>19.564509999999999</v>
      </c>
      <c r="AD250" s="13">
        <f xml:space="preserve"> stats_ic_gdsc1_TCELLS_RIGHTJOIN_304[[#This Row],[AVG_IC50_LYMPH]]/stats_ic_gdsc1_TCELLS_RIGHTJOIN_304[[#This Row],[AVG_IC50_SOLIDTUMORS_y]]</f>
        <v>0.24238787477938373</v>
      </c>
      <c r="AE250" s="8">
        <v>-7.8497599999999998</v>
      </c>
      <c r="AF250" s="20">
        <v>1.0000000000000001E-5</v>
      </c>
      <c r="AG250" s="1">
        <v>6.5463199999999997</v>
      </c>
      <c r="AH250" s="1">
        <v>10.68385</v>
      </c>
      <c r="AI250" s="1">
        <v>0.75007000000000001</v>
      </c>
      <c r="AJ250" s="1">
        <v>1.3735999999999999</v>
      </c>
      <c r="AK250" s="1">
        <v>7.3643000000000001</v>
      </c>
      <c r="AL250" s="1">
        <v>1.9810000000000001E-2</v>
      </c>
      <c r="AM250" s="1">
        <v>4.0157100000000003</v>
      </c>
      <c r="AN250" s="1">
        <v>8.9880300000000002</v>
      </c>
      <c r="AO250"/>
      <c r="AP250"/>
      <c r="AQ250"/>
      <c r="AR250"/>
      <c r="AS250"/>
      <c r="AT250"/>
    </row>
    <row r="251" spans="1:46">
      <c r="A251" s="17" t="s">
        <v>128</v>
      </c>
      <c r="B251" s="6" t="s">
        <v>129</v>
      </c>
      <c r="C251" s="17" t="s">
        <v>130</v>
      </c>
      <c r="D251" s="8">
        <v>-178.31333000000001</v>
      </c>
      <c r="E251" s="8">
        <v>23.42342</v>
      </c>
      <c r="F251" s="8">
        <v>201.73675</v>
      </c>
      <c r="G251" s="13">
        <f xml:space="preserve"> stats_ic_gdsc1_TCELLS_RIGHTJOIN_304[[#This Row],[AVG_IC50_LEUK]]/stats_ic_gdsc1_TCELLS_RIGHTJOIN_304[[#This Row],[AVG_IC50_SOLIDTUMORS_x]]</f>
        <v>0.11610883986184967</v>
      </c>
      <c r="H251" s="8">
        <v>-16.487359999999999</v>
      </c>
      <c r="I251" s="20">
        <v>0</v>
      </c>
      <c r="J251" s="26">
        <v>3.6704699999999999</v>
      </c>
      <c r="K251" s="26">
        <v>6.1866399999999997</v>
      </c>
      <c r="L251" s="26">
        <v>21.663160000000001</v>
      </c>
      <c r="M251" s="26">
        <v>144.9093</v>
      </c>
      <c r="N251" s="26">
        <v>21.20833</v>
      </c>
      <c r="O251" s="26">
        <v>5.4595000000000002</v>
      </c>
      <c r="P251" s="26">
        <v>14.99349</v>
      </c>
      <c r="R251" s="26">
        <v>4.2634299999999996</v>
      </c>
      <c r="S251" s="26">
        <v>22.81739</v>
      </c>
      <c r="T251" s="26">
        <v>21.54438</v>
      </c>
      <c r="V251" s="26">
        <v>21.02411</v>
      </c>
      <c r="W251" s="26">
        <v>42.491709999999998</v>
      </c>
      <c r="X251" s="26">
        <v>13.26614</v>
      </c>
      <c r="Y251" s="26">
        <v>7.4556399999999998</v>
      </c>
      <c r="Z251" s="27">
        <v>17.06728</v>
      </c>
      <c r="AA251" s="8">
        <v>-154.20634000000001</v>
      </c>
      <c r="AB251" s="8">
        <v>47.530410000000003</v>
      </c>
      <c r="AC251" s="8">
        <v>201.73675</v>
      </c>
      <c r="AD251" s="13">
        <f xml:space="preserve"> stats_ic_gdsc1_TCELLS_RIGHTJOIN_304[[#This Row],[AVG_IC50_LYMPH]]/stats_ic_gdsc1_TCELLS_RIGHTJOIN_304[[#This Row],[AVG_IC50_SOLIDTUMORS_y]]</f>
        <v>0.23560610548152483</v>
      </c>
      <c r="AE251" s="8">
        <v>-10.65875</v>
      </c>
      <c r="AF251" s="20">
        <v>0</v>
      </c>
      <c r="AG251" s="1">
        <v>6.7537599999999998</v>
      </c>
      <c r="AH251" s="1">
        <v>100.68492000000001</v>
      </c>
      <c r="AI251" s="1">
        <v>58.87903</v>
      </c>
      <c r="AJ251" s="1">
        <v>12.592029999999999</v>
      </c>
      <c r="AK251" s="1">
        <v>39.723779999999998</v>
      </c>
      <c r="AL251" s="1">
        <v>0.31257000000000001</v>
      </c>
      <c r="AM251" s="1">
        <v>67.686040000000006</v>
      </c>
      <c r="AN251" s="1">
        <v>52.834479999999999</v>
      </c>
      <c r="AO251"/>
      <c r="AP251"/>
      <c r="AQ251"/>
      <c r="AR251"/>
      <c r="AS251"/>
      <c r="AT251"/>
    </row>
    <row r="252" spans="1:46">
      <c r="A252" s="17" t="s">
        <v>22</v>
      </c>
      <c r="B252" s="6" t="s">
        <v>22</v>
      </c>
      <c r="C252" s="17" t="s">
        <v>152</v>
      </c>
      <c r="D252" s="8">
        <v>-167.07337000000001</v>
      </c>
      <c r="E252" s="8">
        <v>46.875489999999999</v>
      </c>
      <c r="F252" s="8">
        <v>213.94886</v>
      </c>
      <c r="G252" s="13">
        <f xml:space="preserve"> stats_ic_gdsc1_TCELLS_RIGHTJOIN_304[[#This Row],[AVG_IC50_LEUK]]/stats_ic_gdsc1_TCELLS_RIGHTJOIN_304[[#This Row],[AVG_IC50_SOLIDTUMORS_x]]</f>
        <v>0.21909670376369381</v>
      </c>
      <c r="H252" s="8">
        <v>-10.929589999999999</v>
      </c>
      <c r="I252" s="20">
        <v>0</v>
      </c>
      <c r="J252" s="26">
        <v>14.09904</v>
      </c>
      <c r="K252" s="26">
        <v>21.987829999999999</v>
      </c>
      <c r="L252" s="26">
        <v>18.533429999999999</v>
      </c>
      <c r="M252" s="26">
        <v>212.00206</v>
      </c>
      <c r="N252" s="26">
        <v>38.855359999999997</v>
      </c>
      <c r="O252" s="26">
        <v>9.6787200000000002</v>
      </c>
      <c r="R252" s="26">
        <v>15.942</v>
      </c>
      <c r="S252" s="26">
        <v>71.721459999999993</v>
      </c>
      <c r="T252" s="26">
        <v>27.917539999999999</v>
      </c>
      <c r="V252" s="26">
        <v>43.223100000000002</v>
      </c>
      <c r="W252" s="26">
        <v>109.54506000000001</v>
      </c>
      <c r="X252" s="26">
        <v>34.24248</v>
      </c>
      <c r="Y252" s="26">
        <v>72.948520000000002</v>
      </c>
      <c r="Z252" s="27">
        <v>3.0058799999999999</v>
      </c>
      <c r="AA252" s="8">
        <v>-114.49386</v>
      </c>
      <c r="AB252" s="8">
        <v>99.454999999999998</v>
      </c>
      <c r="AC252" s="8">
        <v>213.94886</v>
      </c>
      <c r="AD252" s="13">
        <f xml:space="preserve"> stats_ic_gdsc1_TCELLS_RIGHTJOIN_304[[#This Row],[AVG_IC50_LYMPH]]/stats_ic_gdsc1_TCELLS_RIGHTJOIN_304[[#This Row],[AVG_IC50_SOLIDTUMORS_y]]</f>
        <v>0.46485407774549486</v>
      </c>
      <c r="AE252" s="8">
        <v>-5.0111100000000004</v>
      </c>
      <c r="AF252" s="20">
        <v>1.57E-3</v>
      </c>
      <c r="AG252" s="1">
        <v>9.4298500000000001</v>
      </c>
      <c r="AH252" s="1">
        <v>181.09975</v>
      </c>
      <c r="AI252" s="1">
        <v>184.94953000000001</v>
      </c>
      <c r="AJ252" s="1">
        <v>44.960259999999998</v>
      </c>
      <c r="AK252" s="1">
        <v>71.827830000000006</v>
      </c>
      <c r="AL252" s="1">
        <v>83.185249999999996</v>
      </c>
      <c r="AM252" s="1">
        <v>68.658640000000005</v>
      </c>
      <c r="AN252" s="1">
        <v>61.503740000000001</v>
      </c>
      <c r="AO252"/>
      <c r="AP252"/>
      <c r="AQ252"/>
      <c r="AR252"/>
      <c r="AS252"/>
      <c r="AT252"/>
    </row>
    <row r="253" spans="1:46">
      <c r="A253" s="17" t="s">
        <v>22</v>
      </c>
      <c r="B253" s="6" t="s">
        <v>22</v>
      </c>
      <c r="C253" s="17" t="s">
        <v>264</v>
      </c>
      <c r="D253" s="8">
        <v>-75.699200000000005</v>
      </c>
      <c r="E253" s="8">
        <v>35.212150000000001</v>
      </c>
      <c r="F253" s="8">
        <v>110.91134</v>
      </c>
      <c r="G253" s="13">
        <f xml:space="preserve"> stats_ic_gdsc1_TCELLS_RIGHTJOIN_304[[#This Row],[AVG_IC50_LEUK]]/stats_ic_gdsc1_TCELLS_RIGHTJOIN_304[[#This Row],[AVG_IC50_SOLIDTUMORS_x]]</f>
        <v>0.3174801602793727</v>
      </c>
      <c r="H253" s="8">
        <v>-12.470280000000001</v>
      </c>
      <c r="I253" s="20">
        <v>0</v>
      </c>
      <c r="J253" s="26">
        <v>15.157959999999999</v>
      </c>
      <c r="K253" s="26">
        <v>10.84732</v>
      </c>
      <c r="L253" s="26">
        <v>48.981270000000002</v>
      </c>
      <c r="N253" s="26">
        <v>84.788420000000002</v>
      </c>
      <c r="O253" s="26">
        <v>61.885570000000001</v>
      </c>
      <c r="P253" s="26">
        <v>48.912790000000001</v>
      </c>
      <c r="Q253" s="26">
        <v>23.541319999999999</v>
      </c>
      <c r="S253" s="26">
        <v>22.25741</v>
      </c>
      <c r="T253" s="26">
        <v>43.532640000000001</v>
      </c>
      <c r="U253" s="26">
        <v>56.697830000000003</v>
      </c>
      <c r="V253" s="26">
        <v>23.862570000000002</v>
      </c>
      <c r="W253" s="26">
        <v>19.86412</v>
      </c>
      <c r="X253" s="26">
        <v>19.630880000000001</v>
      </c>
      <c r="Y253" s="26">
        <v>21.188659999999999</v>
      </c>
      <c r="Z253" s="27">
        <v>39.81326</v>
      </c>
      <c r="AA253" s="8">
        <v>-78.467950000000002</v>
      </c>
      <c r="AB253" s="8">
        <v>32.443399999999997</v>
      </c>
      <c r="AC253" s="8">
        <v>110.91134</v>
      </c>
      <c r="AD253" s="13">
        <f xml:space="preserve"> stats_ic_gdsc1_TCELLS_RIGHTJOIN_304[[#This Row],[AVG_IC50_LYMPH]]/stats_ic_gdsc1_TCELLS_RIGHTJOIN_304[[#This Row],[AVG_IC50_SOLIDTUMORS_y]]</f>
        <v>0.29251652716485077</v>
      </c>
      <c r="AE253" s="8">
        <v>-9.5251300000000008</v>
      </c>
      <c r="AF253" s="20">
        <v>3.0000000000000001E-5</v>
      </c>
      <c r="AG253" s="1">
        <v>22.432300000000001</v>
      </c>
      <c r="AH253" s="1">
        <v>20.906600000000001</v>
      </c>
      <c r="AI253" s="1">
        <v>45.226990000000001</v>
      </c>
      <c r="AJ253" s="1">
        <v>61.711170000000003</v>
      </c>
      <c r="AK253" s="1">
        <v>30.083349999999999</v>
      </c>
      <c r="AL253" s="1">
        <v>9.1161799999999999</v>
      </c>
      <c r="AN253" s="1">
        <v>27.616070000000001</v>
      </c>
      <c r="AO253"/>
      <c r="AP253"/>
      <c r="AQ253"/>
      <c r="AR253"/>
      <c r="AS253"/>
      <c r="AT253"/>
    </row>
    <row r="254" spans="1:46">
      <c r="A254" s="17" t="s">
        <v>22</v>
      </c>
      <c r="B254" s="6" t="s">
        <v>22</v>
      </c>
      <c r="C254" s="17" t="s">
        <v>776</v>
      </c>
      <c r="D254" s="8">
        <v>-13.727740000000001</v>
      </c>
      <c r="E254" s="8">
        <v>7.7696100000000001</v>
      </c>
      <c r="F254" s="8">
        <v>21.497350000000001</v>
      </c>
      <c r="G254" s="13">
        <f xml:space="preserve"> stats_ic_gdsc1_TCELLS_RIGHTJOIN_304[[#This Row],[AVG_IC50_LEUK]]/stats_ic_gdsc1_TCELLS_RIGHTJOIN_304[[#This Row],[AVG_IC50_SOLIDTUMORS_x]]</f>
        <v>0.36142175663512016</v>
      </c>
      <c r="H254" s="8">
        <v>-4.5322500000000003</v>
      </c>
      <c r="I254" s="20">
        <v>5.0000000000000002E-5</v>
      </c>
      <c r="J254" s="26">
        <v>9.4059100000000004</v>
      </c>
      <c r="K254" s="26">
        <v>8.46631</v>
      </c>
      <c r="L254" s="26">
        <v>1.9943599999999999</v>
      </c>
      <c r="M254" s="26">
        <v>2.7692800000000002</v>
      </c>
      <c r="O254" s="26">
        <v>1.80193</v>
      </c>
      <c r="R254" s="26">
        <v>1.1031299999999999</v>
      </c>
      <c r="S254" s="26">
        <v>30.18862</v>
      </c>
      <c r="T254" s="26">
        <v>2.1257199999999998</v>
      </c>
      <c r="V254" s="26">
        <v>15.770009999999999</v>
      </c>
      <c r="W254" s="26">
        <v>1.42787</v>
      </c>
      <c r="X254" s="26">
        <v>14.32319</v>
      </c>
      <c r="Y254" s="26">
        <v>13.66648</v>
      </c>
      <c r="Z254" s="27">
        <v>1.6689400000000001</v>
      </c>
      <c r="AA254" s="8">
        <v>-13.49614</v>
      </c>
      <c r="AB254" s="8">
        <v>8.0012100000000004</v>
      </c>
      <c r="AC254" s="8">
        <v>21.497350000000001</v>
      </c>
      <c r="AD254" s="13">
        <f xml:space="preserve"> stats_ic_gdsc1_TCELLS_RIGHTJOIN_304[[#This Row],[AVG_IC50_LYMPH]]/stats_ic_gdsc1_TCELLS_RIGHTJOIN_304[[#This Row],[AVG_IC50_SOLIDTUMORS_y]]</f>
        <v>0.37219517754513931</v>
      </c>
      <c r="AE254" s="8">
        <v>-3.2459099999999999</v>
      </c>
      <c r="AF254" s="20">
        <v>8.3400000000000002E-3</v>
      </c>
      <c r="AG254" s="1">
        <v>4.0627500000000003</v>
      </c>
      <c r="AH254" s="1">
        <v>15.313599999999999</v>
      </c>
      <c r="AI254" s="1">
        <v>26.755870000000002</v>
      </c>
      <c r="AJ254" s="1">
        <v>3.3845399999999999</v>
      </c>
      <c r="AK254" s="1">
        <v>1.3498399999999999</v>
      </c>
      <c r="AL254" s="1">
        <v>5.1514499999999996</v>
      </c>
      <c r="AM254" s="1">
        <v>2.3875099999999998</v>
      </c>
      <c r="AN254" s="1">
        <v>1.66564</v>
      </c>
      <c r="AO254"/>
      <c r="AP254"/>
      <c r="AQ254"/>
      <c r="AR254"/>
      <c r="AS254"/>
      <c r="AT254"/>
    </row>
    <row r="255" spans="1:46">
      <c r="A255" s="17" t="s">
        <v>494</v>
      </c>
      <c r="B255" s="6" t="s">
        <v>19</v>
      </c>
      <c r="C255" s="17" t="s">
        <v>495</v>
      </c>
      <c r="D255" s="8">
        <v>-32.513399999999997</v>
      </c>
      <c r="E255" s="8">
        <v>22.827529999999999</v>
      </c>
      <c r="F255" s="8">
        <v>55.340940000000003</v>
      </c>
      <c r="G255" s="13">
        <f xml:space="preserve"> stats_ic_gdsc1_TCELLS_RIGHTJOIN_304[[#This Row],[AVG_IC50_LEUK]]/stats_ic_gdsc1_TCELLS_RIGHTJOIN_304[[#This Row],[AVG_IC50_SOLIDTUMORS_x]]</f>
        <v>0.41248901807594879</v>
      </c>
      <c r="H255" s="8">
        <v>-7.2156000000000002</v>
      </c>
      <c r="I255" s="20">
        <v>0</v>
      </c>
      <c r="J255" s="26">
        <v>11.34313</v>
      </c>
      <c r="K255" s="26">
        <v>6.1540600000000003</v>
      </c>
      <c r="L255" s="26">
        <v>11.28497</v>
      </c>
      <c r="M255" s="26">
        <v>61.747410000000002</v>
      </c>
      <c r="N255" s="26">
        <v>34.013179999999998</v>
      </c>
      <c r="O255" s="26">
        <v>42.341639999999998</v>
      </c>
      <c r="R255" s="26">
        <v>33.38561</v>
      </c>
      <c r="S255" s="26">
        <v>23.050190000000001</v>
      </c>
      <c r="T255" s="26">
        <v>18.72823</v>
      </c>
      <c r="V255" s="26">
        <v>18.768160000000002</v>
      </c>
      <c r="W255" s="26">
        <v>8.2814399999999999</v>
      </c>
      <c r="X255" s="26">
        <v>2.5087299999999999</v>
      </c>
      <c r="Y255" s="26">
        <v>22.393509999999999</v>
      </c>
      <c r="Z255" s="27">
        <v>22.216429999999999</v>
      </c>
      <c r="AA255" s="8">
        <v>-19.718309999999999</v>
      </c>
      <c r="AB255" s="8">
        <v>35.622630000000001</v>
      </c>
      <c r="AC255" s="8">
        <v>55.340940000000003</v>
      </c>
      <c r="AD255" s="13">
        <f xml:space="preserve"> stats_ic_gdsc1_TCELLS_RIGHTJOIN_304[[#This Row],[AVG_IC50_LYMPH]]/stats_ic_gdsc1_TCELLS_RIGHTJOIN_304[[#This Row],[AVG_IC50_SOLIDTUMORS_y]]</f>
        <v>0.64369398134545597</v>
      </c>
      <c r="AE255" s="8">
        <v>-2.2609900000000001</v>
      </c>
      <c r="AF255" s="20">
        <v>5.9589999999999997E-2</v>
      </c>
      <c r="AG255" s="1">
        <v>26.19632</v>
      </c>
      <c r="AH255" s="1">
        <v>39.002200000000002</v>
      </c>
      <c r="AI255" s="1">
        <v>2.2775699999999999</v>
      </c>
      <c r="AJ255" s="1">
        <v>38.936959999999999</v>
      </c>
      <c r="AK255" s="1">
        <v>48.944789999999998</v>
      </c>
      <c r="AL255" s="1">
        <v>37.294730000000001</v>
      </c>
      <c r="AM255" s="1">
        <v>12.91915</v>
      </c>
      <c r="AN255" s="1">
        <v>69.982979999999998</v>
      </c>
      <c r="AO255"/>
      <c r="AP255"/>
      <c r="AQ255"/>
      <c r="AR255"/>
      <c r="AS255"/>
      <c r="AT255"/>
    </row>
    <row r="256" spans="1:46">
      <c r="A256" s="17" t="s">
        <v>337</v>
      </c>
      <c r="B256" s="6" t="s">
        <v>19</v>
      </c>
      <c r="C256" s="17" t="s">
        <v>338</v>
      </c>
      <c r="D256" s="8">
        <v>-63.78931</v>
      </c>
      <c r="E256" s="8">
        <v>24.390879999999999</v>
      </c>
      <c r="F256" s="8">
        <v>88.180189999999996</v>
      </c>
      <c r="G256" s="13">
        <f xml:space="preserve"> stats_ic_gdsc1_TCELLS_RIGHTJOIN_304[[#This Row],[AVG_IC50_LEUK]]/stats_ic_gdsc1_TCELLS_RIGHTJOIN_304[[#This Row],[AVG_IC50_SOLIDTUMORS_x]]</f>
        <v>0.27660271541714754</v>
      </c>
      <c r="H256" s="8">
        <v>-10.05062</v>
      </c>
      <c r="I256" s="20">
        <v>0</v>
      </c>
      <c r="J256" s="26">
        <v>9.4841300000000004</v>
      </c>
      <c r="K256" s="26">
        <v>4.9920299999999997</v>
      </c>
      <c r="L256" s="26">
        <v>57.405900000000003</v>
      </c>
      <c r="N256" s="26">
        <v>14.271649999999999</v>
      </c>
      <c r="O256" s="26">
        <v>48.542319999999997</v>
      </c>
      <c r="Q256" s="26">
        <v>10.239660000000001</v>
      </c>
      <c r="R256" s="26">
        <v>14.09482</v>
      </c>
      <c r="S256" s="26">
        <v>30.68853</v>
      </c>
      <c r="T256" s="26">
        <v>61.539920000000002</v>
      </c>
      <c r="U256" s="26">
        <v>26.312080000000002</v>
      </c>
      <c r="V256" s="26">
        <v>45.120829999999998</v>
      </c>
      <c r="W256" s="26">
        <v>8.7579100000000007</v>
      </c>
      <c r="X256" s="26">
        <v>4.4699999999999997E-2</v>
      </c>
      <c r="AA256" s="8">
        <v>-39.364649999999997</v>
      </c>
      <c r="AB256" s="8">
        <v>48.815539999999999</v>
      </c>
      <c r="AC256" s="8">
        <v>88.180189999999996</v>
      </c>
      <c r="AD256" s="13">
        <f xml:space="preserve"> stats_ic_gdsc1_TCELLS_RIGHTJOIN_304[[#This Row],[AVG_IC50_LYMPH]]/stats_ic_gdsc1_TCELLS_RIGHTJOIN_304[[#This Row],[AVG_IC50_SOLIDTUMORS_y]]</f>
        <v>0.55358851007238696</v>
      </c>
      <c r="AE256" s="8">
        <v>-2.76248</v>
      </c>
      <c r="AF256" s="20">
        <v>3.5799999999999998E-2</v>
      </c>
      <c r="AG256" s="1">
        <v>9.9778900000000004</v>
      </c>
      <c r="AH256" s="1">
        <v>45.839680000000001</v>
      </c>
      <c r="AI256" s="1">
        <v>0.70603000000000005</v>
      </c>
      <c r="AJ256" s="1">
        <v>55.134079999999997</v>
      </c>
      <c r="AK256" s="1">
        <v>21.049399999999999</v>
      </c>
      <c r="AL256" s="1">
        <v>80.726590000000002</v>
      </c>
      <c r="AN256" s="1">
        <v>89.437489999999997</v>
      </c>
      <c r="AO256"/>
      <c r="AP256"/>
      <c r="AQ256"/>
      <c r="AR256"/>
      <c r="AS256"/>
      <c r="AT256"/>
    </row>
    <row r="257" spans="1:46">
      <c r="A257" s="17" t="s">
        <v>22</v>
      </c>
      <c r="B257" s="6" t="s">
        <v>22</v>
      </c>
      <c r="C257" s="17" t="s">
        <v>1077</v>
      </c>
      <c r="D257" s="8">
        <v>-6.28918</v>
      </c>
      <c r="E257" s="8">
        <v>6.4811300000000003</v>
      </c>
      <c r="F257" s="8">
        <v>12.77031</v>
      </c>
      <c r="G257" s="13">
        <f xml:space="preserve"> stats_ic_gdsc1_TCELLS_RIGHTJOIN_304[[#This Row],[AVG_IC50_LEUK]]/stats_ic_gdsc1_TCELLS_RIGHTJOIN_304[[#This Row],[AVG_IC50_SOLIDTUMORS_x]]</f>
        <v>0.50751547926401164</v>
      </c>
      <c r="H257" s="8">
        <v>-6.2264799999999996</v>
      </c>
      <c r="I257" s="20">
        <v>0</v>
      </c>
      <c r="J257" s="26">
        <v>3.6438100000000002</v>
      </c>
      <c r="K257" s="26">
        <v>6.1730200000000002</v>
      </c>
      <c r="L257" s="26">
        <v>2.8395100000000002</v>
      </c>
      <c r="M257" s="26">
        <v>7.43912</v>
      </c>
      <c r="N257" s="26">
        <v>10.340780000000001</v>
      </c>
      <c r="O257" s="26">
        <v>8.0956899999999994</v>
      </c>
      <c r="P257" s="26">
        <v>5.3988100000000001</v>
      </c>
      <c r="R257" s="26">
        <v>6.4580299999999999</v>
      </c>
      <c r="S257" s="26">
        <v>10.763310000000001</v>
      </c>
      <c r="T257" s="26">
        <v>3.1798899999999999</v>
      </c>
      <c r="U257" s="26">
        <v>3.32721</v>
      </c>
      <c r="V257" s="26">
        <v>5.2547800000000002</v>
      </c>
      <c r="W257" s="26">
        <v>5.8951000000000002</v>
      </c>
      <c r="X257" s="26">
        <v>11.1935</v>
      </c>
      <c r="Y257" s="26">
        <v>10.378410000000001</v>
      </c>
      <c r="Z257" s="27">
        <v>6.2449500000000002</v>
      </c>
      <c r="AA257" s="8">
        <v>-6.9928800000000004</v>
      </c>
      <c r="AB257" s="8">
        <v>5.7774400000000004</v>
      </c>
      <c r="AC257" s="8">
        <v>12.77031</v>
      </c>
      <c r="AD257" s="13">
        <f xml:space="preserve"> stats_ic_gdsc1_TCELLS_RIGHTJOIN_304[[#This Row],[AVG_IC50_LYMPH]]/stats_ic_gdsc1_TCELLS_RIGHTJOIN_304[[#This Row],[AVG_IC50_SOLIDTUMORS_y]]</f>
        <v>0.45241188350165346</v>
      </c>
      <c r="AE257" s="8">
        <v>-4.0088699999999999</v>
      </c>
      <c r="AF257" s="20">
        <v>3.1199999999999999E-3</v>
      </c>
      <c r="AG257" s="1">
        <v>3.55335</v>
      </c>
      <c r="AH257" s="1">
        <v>8.7604699999999998</v>
      </c>
      <c r="AI257" s="1">
        <v>5.3495999999999997</v>
      </c>
      <c r="AJ257" s="1">
        <v>6.7017199999999999</v>
      </c>
      <c r="AK257" s="1">
        <v>2.2182200000000001</v>
      </c>
      <c r="AL257" s="1">
        <v>1.34396</v>
      </c>
      <c r="AM257" s="1">
        <v>13.146509999999999</v>
      </c>
      <c r="AN257" s="1">
        <v>2.9215900000000001</v>
      </c>
      <c r="AO257"/>
      <c r="AP257"/>
      <c r="AQ257"/>
      <c r="AR257"/>
      <c r="AS257"/>
      <c r="AT257"/>
    </row>
    <row r="258" spans="1:46">
      <c r="A258" s="17" t="s">
        <v>429</v>
      </c>
      <c r="B258" s="6" t="s">
        <v>44</v>
      </c>
      <c r="C258" s="17" t="s">
        <v>430</v>
      </c>
      <c r="D258" s="8">
        <v>-45.279679999999999</v>
      </c>
      <c r="E258" s="8">
        <v>27.35398</v>
      </c>
      <c r="F258" s="8">
        <v>72.633660000000006</v>
      </c>
      <c r="G258" s="13">
        <f xml:space="preserve"> stats_ic_gdsc1_TCELLS_RIGHTJOIN_304[[#This Row],[AVG_IC50_LEUK]]/stats_ic_gdsc1_TCELLS_RIGHTJOIN_304[[#This Row],[AVG_IC50_SOLIDTUMORS_x]]</f>
        <v>0.37660197765058234</v>
      </c>
      <c r="H258" s="8">
        <v>-8.6303999999999998</v>
      </c>
      <c r="I258" s="20">
        <v>0</v>
      </c>
      <c r="J258" s="26">
        <v>19.687339999999999</v>
      </c>
      <c r="K258" s="26">
        <v>19.775739999999999</v>
      </c>
      <c r="L258" s="26">
        <v>51.417059999999999</v>
      </c>
      <c r="N258" s="26">
        <v>10.885059999999999</v>
      </c>
      <c r="P258" s="26">
        <v>31.11814</v>
      </c>
      <c r="Q258" s="26">
        <v>12.102220000000001</v>
      </c>
      <c r="R258" s="26">
        <v>40.18139</v>
      </c>
      <c r="S258" s="26">
        <v>28.025590000000001</v>
      </c>
      <c r="T258" s="26">
        <v>77.247460000000004</v>
      </c>
      <c r="U258" s="26">
        <v>10.399620000000001</v>
      </c>
      <c r="V258" s="26">
        <v>31.119420000000002</v>
      </c>
      <c r="W258" s="26">
        <v>40.4114</v>
      </c>
      <c r="X258" s="26">
        <v>9.5435400000000001</v>
      </c>
      <c r="Y258" s="26">
        <v>7.7579599999999997</v>
      </c>
      <c r="Z258" s="27">
        <v>17.10943</v>
      </c>
      <c r="AA258" s="8">
        <v>-16.576599999999999</v>
      </c>
      <c r="AB258" s="8">
        <v>56.05706</v>
      </c>
      <c r="AC258" s="8">
        <v>72.633660000000006</v>
      </c>
      <c r="AD258" s="13">
        <f xml:space="preserve"> stats_ic_gdsc1_TCELLS_RIGHTJOIN_304[[#This Row],[AVG_IC50_LYMPH]]/stats_ic_gdsc1_TCELLS_RIGHTJOIN_304[[#This Row],[AVG_IC50_SOLIDTUMORS_y]]</f>
        <v>0.77177798833213129</v>
      </c>
      <c r="AE258" s="8">
        <v>-0.57315000000000005</v>
      </c>
      <c r="AF258" s="20">
        <v>0.59101000000000004</v>
      </c>
      <c r="AG258" s="1">
        <v>30.882290000000001</v>
      </c>
      <c r="AH258" s="1">
        <v>25.19088</v>
      </c>
      <c r="AI258" s="1">
        <v>198.12537</v>
      </c>
      <c r="AJ258" s="1">
        <v>25.239920000000001</v>
      </c>
      <c r="AK258" s="1">
        <v>49.407040000000002</v>
      </c>
      <c r="AL258" s="1">
        <v>13.49925</v>
      </c>
      <c r="AN258" s="1">
        <v>24.87989</v>
      </c>
      <c r="AO258"/>
      <c r="AP258"/>
      <c r="AQ258"/>
      <c r="AR258"/>
      <c r="AS258"/>
      <c r="AT258"/>
    </row>
    <row r="259" spans="1:46">
      <c r="A259" s="17" t="s">
        <v>1521</v>
      </c>
      <c r="B259" s="6" t="s">
        <v>19</v>
      </c>
      <c r="C259" s="17" t="s">
        <v>1522</v>
      </c>
      <c r="D259" s="8">
        <v>-0.29532999999999998</v>
      </c>
      <c r="E259" s="8">
        <v>2.104E-2</v>
      </c>
      <c r="F259" s="8">
        <v>0.31636999999999998</v>
      </c>
      <c r="G259" s="13">
        <f xml:space="preserve"> stats_ic_gdsc1_TCELLS_RIGHTJOIN_304[[#This Row],[AVG_IC50_LEUK]]/stats_ic_gdsc1_TCELLS_RIGHTJOIN_304[[#This Row],[AVG_IC50_SOLIDTUMORS_x]]</f>
        <v>6.6504409394063921E-2</v>
      </c>
      <c r="H259" s="8">
        <v>-5.7838799999999999</v>
      </c>
      <c r="I259" s="20">
        <v>0</v>
      </c>
      <c r="J259" s="26">
        <v>7.7000000000000002E-3</v>
      </c>
      <c r="K259" s="26">
        <v>3.85E-2</v>
      </c>
      <c r="L259" s="26">
        <v>1.81E-3</v>
      </c>
      <c r="M259" s="26">
        <v>1.1820000000000001E-2</v>
      </c>
      <c r="N259" s="26">
        <v>1.8859999999999998E-2</v>
      </c>
      <c r="O259" s="26">
        <v>5.8399999999999997E-3</v>
      </c>
      <c r="R259" s="26">
        <v>2.9149999999999999E-2</v>
      </c>
      <c r="S259" s="26">
        <v>5.6180000000000001E-2</v>
      </c>
      <c r="T259" s="26">
        <v>7.4000000000000003E-3</v>
      </c>
      <c r="V259" s="26">
        <v>4.4400000000000002E-2</v>
      </c>
      <c r="W259" s="26">
        <v>3.3410000000000002E-2</v>
      </c>
      <c r="X259" s="26">
        <v>3.8390000000000001E-2</v>
      </c>
      <c r="Y259" s="26">
        <v>7.6800000000000002E-3</v>
      </c>
      <c r="Z259" s="27">
        <v>5.7800000000000004E-3</v>
      </c>
      <c r="AA259" s="8">
        <v>-0.15149000000000001</v>
      </c>
      <c r="AB259" s="8">
        <v>0.16488</v>
      </c>
      <c r="AC259" s="8">
        <v>0.31636999999999998</v>
      </c>
      <c r="AD259" s="13">
        <f xml:space="preserve"> stats_ic_gdsc1_TCELLS_RIGHTJOIN_304[[#This Row],[AVG_IC50_LYMPH]]/stats_ic_gdsc1_TCELLS_RIGHTJOIN_304[[#This Row],[AVG_IC50_SOLIDTUMORS_y]]</f>
        <v>0.52116193065082028</v>
      </c>
      <c r="AE259" s="8">
        <v>-1.08142</v>
      </c>
      <c r="AF259" s="20">
        <v>0.31724999999999998</v>
      </c>
      <c r="AG259" s="1">
        <v>8.7399999999999995E-3</v>
      </c>
      <c r="AH259" s="1">
        <v>4.41E-2</v>
      </c>
      <c r="AI259" s="1">
        <v>0.10796</v>
      </c>
      <c r="AJ259" s="1">
        <v>1.04E-2</v>
      </c>
      <c r="AK259" s="1">
        <v>1.039E-2</v>
      </c>
      <c r="AL259" s="1">
        <v>0.81264000000000003</v>
      </c>
      <c r="AN259" s="1">
        <v>3.82E-3</v>
      </c>
      <c r="AO259"/>
      <c r="AP259"/>
      <c r="AQ259"/>
      <c r="AR259"/>
      <c r="AS259"/>
      <c r="AT259"/>
    </row>
    <row r="260" spans="1:46">
      <c r="A260" s="17" t="s">
        <v>303</v>
      </c>
      <c r="B260" s="6" t="s">
        <v>67</v>
      </c>
      <c r="C260" s="17" t="s">
        <v>304</v>
      </c>
      <c r="D260" s="8">
        <v>-64.027109999999993</v>
      </c>
      <c r="E260" s="8">
        <v>23.85248</v>
      </c>
      <c r="F260" s="8">
        <v>87.879580000000004</v>
      </c>
      <c r="G260" s="13">
        <f xml:space="preserve"> stats_ic_gdsc1_TCELLS_RIGHTJOIN_304[[#This Row],[AVG_IC50_LEUK]]/stats_ic_gdsc1_TCELLS_RIGHTJOIN_304[[#This Row],[AVG_IC50_SOLIDTUMORS_x]]</f>
        <v>0.27142232586910403</v>
      </c>
      <c r="H260" s="8">
        <v>-5.6676900000000003</v>
      </c>
      <c r="I260" s="20">
        <v>3.0000000000000001E-5</v>
      </c>
      <c r="L260" s="26">
        <v>1.3412900000000001</v>
      </c>
      <c r="M260" s="26">
        <v>128.92823999999999</v>
      </c>
      <c r="N260" s="26">
        <v>8.5535099999999993</v>
      </c>
      <c r="O260" s="26">
        <v>10.981730000000001</v>
      </c>
      <c r="R260" s="26">
        <v>8.2693899999999996</v>
      </c>
      <c r="S260" s="26">
        <v>36.885109999999997</v>
      </c>
      <c r="T260" s="26">
        <v>7.9363599999999996</v>
      </c>
      <c r="V260" s="26">
        <v>2.7463299999999999</v>
      </c>
      <c r="X260" s="26">
        <v>23.960439999999998</v>
      </c>
      <c r="Y260" s="26">
        <v>39.241109999999999</v>
      </c>
      <c r="Z260" s="27">
        <v>9.6435200000000005</v>
      </c>
      <c r="AA260" s="8">
        <v>-58.934460000000001</v>
      </c>
      <c r="AB260" s="8">
        <v>28.945119999999999</v>
      </c>
      <c r="AC260" s="8">
        <v>87.879580000000004</v>
      </c>
      <c r="AD260" s="13">
        <f xml:space="preserve"> stats_ic_gdsc1_TCELLS_RIGHTJOIN_304[[#This Row],[AVG_IC50_LYMPH]]/stats_ic_gdsc1_TCELLS_RIGHTJOIN_304[[#This Row],[AVG_IC50_SOLIDTUMORS_y]]</f>
        <v>0.3293725345523954</v>
      </c>
      <c r="AE260" s="8">
        <v>-3.9273400000000001</v>
      </c>
      <c r="AF260" s="20">
        <v>5.0099999999999997E-3</v>
      </c>
      <c r="AG260" s="1">
        <v>7.74268</v>
      </c>
      <c r="AH260" s="1">
        <v>110.99421</v>
      </c>
      <c r="AI260" s="1">
        <v>20.562069999999999</v>
      </c>
      <c r="AJ260" s="1">
        <v>14.341089999999999</v>
      </c>
      <c r="AK260" s="1">
        <v>3.5299700000000001</v>
      </c>
      <c r="AL260" s="1">
        <v>16.134599999999999</v>
      </c>
      <c r="AM260" s="1">
        <v>33.22983</v>
      </c>
      <c r="AN260" s="1">
        <v>3.8240599999999998</v>
      </c>
      <c r="AO260"/>
      <c r="AP260"/>
      <c r="AQ260"/>
      <c r="AR260"/>
      <c r="AS260"/>
      <c r="AT260"/>
    </row>
    <row r="261" spans="1:46">
      <c r="A261" s="17" t="s">
        <v>250</v>
      </c>
      <c r="B261" s="6" t="s">
        <v>19</v>
      </c>
      <c r="C261" s="17" t="s">
        <v>251</v>
      </c>
      <c r="D261" s="8">
        <v>-95.365480000000005</v>
      </c>
      <c r="E261" s="8">
        <v>94.544569999999993</v>
      </c>
      <c r="F261" s="8">
        <v>189.91005000000001</v>
      </c>
      <c r="G261" s="13">
        <f xml:space="preserve"> stats_ic_gdsc1_TCELLS_RIGHTJOIN_304[[#This Row],[AVG_IC50_LEUK]]/stats_ic_gdsc1_TCELLS_RIGHTJOIN_304[[#This Row],[AVG_IC50_SOLIDTUMORS_x]]</f>
        <v>0.49783868731538949</v>
      </c>
      <c r="H261" s="8">
        <v>-9.0085899999999999</v>
      </c>
      <c r="I261" s="20">
        <v>0</v>
      </c>
      <c r="J261" s="26">
        <v>38.149819999999998</v>
      </c>
      <c r="K261" s="26">
        <v>92.586380000000005</v>
      </c>
      <c r="L261" s="26">
        <v>90.187970000000007</v>
      </c>
      <c r="M261" s="26">
        <v>69.671409999999995</v>
      </c>
      <c r="N261" s="26">
        <v>89.914299999999997</v>
      </c>
      <c r="O261" s="26">
        <v>58.196719999999999</v>
      </c>
      <c r="R261" s="26">
        <v>89.000320000000002</v>
      </c>
      <c r="S261" s="26">
        <v>135.44085000000001</v>
      </c>
      <c r="T261" s="26">
        <v>78.441180000000003</v>
      </c>
      <c r="V261" s="26">
        <v>104.3372</v>
      </c>
      <c r="W261" s="26">
        <v>149.33812</v>
      </c>
      <c r="X261" s="26">
        <v>108.62972000000001</v>
      </c>
      <c r="Y261" s="26">
        <v>175.71722</v>
      </c>
      <c r="Z261" s="27">
        <v>59.853090000000002</v>
      </c>
      <c r="AA261" s="8">
        <v>-76.970370000000003</v>
      </c>
      <c r="AB261" s="8">
        <v>112.93968</v>
      </c>
      <c r="AC261" s="8">
        <v>189.91005000000001</v>
      </c>
      <c r="AD261" s="13">
        <f xml:space="preserve"> stats_ic_gdsc1_TCELLS_RIGHTJOIN_304[[#This Row],[AVG_IC50_LYMPH]]/stats_ic_gdsc1_TCELLS_RIGHTJOIN_304[[#This Row],[AVG_IC50_SOLIDTUMORS_y]]</f>
        <v>0.59470091235297973</v>
      </c>
      <c r="AE261" s="8">
        <v>-2.1738</v>
      </c>
      <c r="AF261" s="20">
        <v>7.0959999999999995E-2</v>
      </c>
      <c r="AG261" s="1">
        <v>78.704319999999996</v>
      </c>
      <c r="AH261" s="1">
        <v>103.69790999999999</v>
      </c>
      <c r="AI261" s="1">
        <v>320.55568</v>
      </c>
      <c r="AJ261" s="1">
        <v>55.859070000000003</v>
      </c>
      <c r="AK261" s="1">
        <v>69.99494</v>
      </c>
      <c r="AL261" s="1">
        <v>78.221770000000006</v>
      </c>
      <c r="AM261" s="1">
        <v>73.315129999999996</v>
      </c>
      <c r="AN261" s="1">
        <v>88.933239999999998</v>
      </c>
      <c r="AO261"/>
      <c r="AP261"/>
      <c r="AQ261"/>
      <c r="AR261"/>
      <c r="AS261"/>
      <c r="AT261"/>
    </row>
    <row r="262" spans="1:46">
      <c r="A262" s="17" t="s">
        <v>573</v>
      </c>
      <c r="B262" s="6" t="s">
        <v>85</v>
      </c>
      <c r="C262" s="17" t="s">
        <v>574</v>
      </c>
      <c r="D262" s="8">
        <v>-21.094840000000001</v>
      </c>
      <c r="E262" s="8">
        <v>3.9662299999999999</v>
      </c>
      <c r="F262" s="8">
        <v>25.061070000000001</v>
      </c>
      <c r="G262" s="13">
        <f xml:space="preserve"> stats_ic_gdsc1_TCELLS_RIGHTJOIN_304[[#This Row],[AVG_IC50_LEUK]]/stats_ic_gdsc1_TCELLS_RIGHTJOIN_304[[#This Row],[AVG_IC50_SOLIDTUMORS_x]]</f>
        <v>0.15826259613017321</v>
      </c>
      <c r="H262" s="8">
        <v>-7.1038100000000002</v>
      </c>
      <c r="I262" s="20">
        <v>0</v>
      </c>
      <c r="J262" s="26">
        <v>0.85133999999999999</v>
      </c>
      <c r="K262" s="26">
        <v>5.86951</v>
      </c>
      <c r="L262" s="26">
        <v>3.4480499999999998</v>
      </c>
      <c r="M262" s="26">
        <v>8.1242300000000007</v>
      </c>
      <c r="N262" s="26">
        <v>4.46265</v>
      </c>
      <c r="O262" s="26">
        <v>2.4824000000000002</v>
      </c>
      <c r="P262" s="26">
        <v>2.98089</v>
      </c>
      <c r="R262" s="26">
        <v>2.01044</v>
      </c>
      <c r="S262" s="26">
        <v>3.6882700000000002</v>
      </c>
      <c r="T262" s="26">
        <v>3.7210200000000002</v>
      </c>
      <c r="U262" s="26">
        <v>1.79861</v>
      </c>
      <c r="V262" s="26">
        <v>1.5947199999999999</v>
      </c>
      <c r="W262" s="26">
        <v>2.7023299999999999</v>
      </c>
      <c r="X262" s="26">
        <v>7.4584200000000003</v>
      </c>
      <c r="Y262" s="26">
        <v>11.672420000000001</v>
      </c>
      <c r="Z262" s="27">
        <v>1.9035599999999999</v>
      </c>
      <c r="AA262" s="8">
        <v>-22.056819999999998</v>
      </c>
      <c r="AB262" s="8">
        <v>3.0042499999999999</v>
      </c>
      <c r="AC262" s="8">
        <v>25.061070000000001</v>
      </c>
      <c r="AD262" s="13">
        <f xml:space="preserve"> stats_ic_gdsc1_TCELLS_RIGHTJOIN_304[[#This Row],[AVG_IC50_LYMPH]]/stats_ic_gdsc1_TCELLS_RIGHTJOIN_304[[#This Row],[AVG_IC50_SOLIDTUMORS_y]]</f>
        <v>0.11987716406362536</v>
      </c>
      <c r="AE262" s="8">
        <v>-7.5264800000000003</v>
      </c>
      <c r="AF262" s="20">
        <v>0</v>
      </c>
      <c r="AG262" s="1">
        <v>2.65706</v>
      </c>
      <c r="AH262" s="1">
        <v>4.6346499999999997</v>
      </c>
      <c r="AI262" s="1">
        <v>2.5510700000000002</v>
      </c>
      <c r="AJ262" s="1">
        <v>4.6811999999999996</v>
      </c>
      <c r="AK262" s="1">
        <v>2.9289499999999999</v>
      </c>
      <c r="AL262" s="1">
        <v>2.2707600000000001</v>
      </c>
      <c r="AM262" s="1">
        <v>2.9197899999999999</v>
      </c>
      <c r="AN262" s="1">
        <v>1.04331</v>
      </c>
      <c r="AO262"/>
      <c r="AP262"/>
      <c r="AQ262"/>
      <c r="AR262"/>
      <c r="AS262"/>
      <c r="AT262"/>
    </row>
    <row r="263" spans="1:46">
      <c r="A263" s="17" t="s">
        <v>22</v>
      </c>
      <c r="B263" s="6" t="s">
        <v>22</v>
      </c>
      <c r="C263" s="17" t="s">
        <v>125</v>
      </c>
      <c r="D263" s="8">
        <v>-164.70716999999999</v>
      </c>
      <c r="E263" s="8">
        <v>119.16737000000001</v>
      </c>
      <c r="F263" s="8">
        <v>283.87454000000002</v>
      </c>
      <c r="G263" s="13">
        <f xml:space="preserve"> stats_ic_gdsc1_TCELLS_RIGHTJOIN_304[[#This Row],[AVG_IC50_LEUK]]/stats_ic_gdsc1_TCELLS_RIGHTJOIN_304[[#This Row],[AVG_IC50_SOLIDTUMORS_x]]</f>
        <v>0.41978886165698409</v>
      </c>
      <c r="H263" s="8">
        <v>-12.731249999999999</v>
      </c>
      <c r="I263" s="20">
        <v>0</v>
      </c>
      <c r="J263" s="26">
        <v>80.414779999999993</v>
      </c>
      <c r="K263" s="26">
        <v>113.25218</v>
      </c>
      <c r="L263" s="26">
        <v>115.93933</v>
      </c>
      <c r="M263" s="26">
        <v>186.5505</v>
      </c>
      <c r="N263" s="26">
        <v>49.159350000000003</v>
      </c>
      <c r="O263" s="26">
        <v>56.8613</v>
      </c>
      <c r="P263" s="26">
        <v>121.35353000000001</v>
      </c>
      <c r="R263" s="26">
        <v>178.99001000000001</v>
      </c>
      <c r="S263" s="26">
        <v>112.7075</v>
      </c>
      <c r="V263" s="26">
        <v>125.22448</v>
      </c>
      <c r="W263" s="26">
        <v>170.03766999999999</v>
      </c>
      <c r="X263" s="26">
        <v>126.69707</v>
      </c>
      <c r="Y263" s="26">
        <v>185.88775000000001</v>
      </c>
      <c r="Z263" s="27">
        <v>77.298689999999993</v>
      </c>
      <c r="AA263" s="8">
        <v>-201.88415000000001</v>
      </c>
      <c r="AB263" s="8">
        <v>81.990390000000005</v>
      </c>
      <c r="AC263" s="8">
        <v>283.87454000000002</v>
      </c>
      <c r="AD263" s="13">
        <f xml:space="preserve"> stats_ic_gdsc1_TCELLS_RIGHTJOIN_304[[#This Row],[AVG_IC50_LYMPH]]/stats_ic_gdsc1_TCELLS_RIGHTJOIN_304[[#This Row],[AVG_IC50_SOLIDTUMORS_y]]</f>
        <v>0.28882614834003784</v>
      </c>
      <c r="AE263" s="8">
        <v>-10.411</v>
      </c>
      <c r="AF263" s="20">
        <v>1.0000000000000001E-5</v>
      </c>
      <c r="AG263" s="1">
        <v>87.136340000000004</v>
      </c>
      <c r="AH263" s="1">
        <v>75.257760000000005</v>
      </c>
      <c r="AI263" s="1">
        <v>116.19154</v>
      </c>
      <c r="AJ263" s="1">
        <v>43.532640000000001</v>
      </c>
      <c r="AK263" s="1">
        <v>42.13476</v>
      </c>
      <c r="AL263" s="1">
        <v>42.277410000000003</v>
      </c>
      <c r="AM263" s="1">
        <v>79.913759999999996</v>
      </c>
      <c r="AN263" s="1">
        <v>174.62486000000001</v>
      </c>
      <c r="AO263"/>
      <c r="AP263"/>
      <c r="AQ263"/>
      <c r="AR263"/>
      <c r="AS263"/>
      <c r="AT263"/>
    </row>
    <row r="264" spans="1:46">
      <c r="A264" s="17" t="s">
        <v>49</v>
      </c>
      <c r="B264" s="6" t="s">
        <v>50</v>
      </c>
      <c r="C264" s="17" t="s">
        <v>51</v>
      </c>
      <c r="D264" s="8">
        <v>-71.923240000000007</v>
      </c>
      <c r="E264" s="8">
        <v>51.808790000000002</v>
      </c>
      <c r="F264" s="8">
        <v>123.73204</v>
      </c>
      <c r="G264" s="13">
        <f xml:space="preserve"> stats_ic_gdsc1_TCELLS_RIGHTJOIN_304[[#This Row],[AVG_IC50_LEUK]]/stats_ic_gdsc1_TCELLS_RIGHTJOIN_304[[#This Row],[AVG_IC50_SOLIDTUMORS_x]]</f>
        <v>0.41871765793241589</v>
      </c>
      <c r="H264" s="8">
        <v>-12.488950000000001</v>
      </c>
      <c r="I264" s="20">
        <v>0</v>
      </c>
      <c r="J264" s="26">
        <v>38.440440000000002</v>
      </c>
      <c r="K264" s="26">
        <v>42.761409999999998</v>
      </c>
      <c r="L264" s="26">
        <v>29.03697</v>
      </c>
      <c r="N264" s="26">
        <v>53.381489999999999</v>
      </c>
      <c r="O264" s="26">
        <v>32.001220000000004</v>
      </c>
      <c r="P264" s="26">
        <v>43.48695</v>
      </c>
      <c r="Q264" s="26">
        <v>24.192150000000002</v>
      </c>
      <c r="R264" s="26">
        <v>87.417810000000003</v>
      </c>
      <c r="S264" s="26">
        <v>65.611760000000004</v>
      </c>
      <c r="T264" s="26">
        <v>68.79486</v>
      </c>
      <c r="U264" s="26">
        <v>35.905659999999997</v>
      </c>
      <c r="V264" s="26">
        <v>37.587139999999998</v>
      </c>
      <c r="W264" s="26">
        <v>57.086750000000002</v>
      </c>
      <c r="X264" s="26">
        <v>91.297550000000001</v>
      </c>
      <c r="Z264" s="27">
        <v>50.911969999999997</v>
      </c>
      <c r="AA264" s="8">
        <v>-78.119540000000001</v>
      </c>
      <c r="AB264" s="8">
        <v>45.612499999999997</v>
      </c>
      <c r="AC264" s="8">
        <v>123.73204</v>
      </c>
      <c r="AD264" s="13">
        <f xml:space="preserve"> stats_ic_gdsc1_TCELLS_RIGHTJOIN_304[[#This Row],[AVG_IC50_LYMPH]]/stats_ic_gdsc1_TCELLS_RIGHTJOIN_304[[#This Row],[AVG_IC50_SOLIDTUMORS_y]]</f>
        <v>0.36863935970020373</v>
      </c>
      <c r="AE264" s="8">
        <v>-8.7521000000000004</v>
      </c>
      <c r="AF264" s="20">
        <v>1.1E-4</v>
      </c>
      <c r="AG264" s="1">
        <v>71.026570000000007</v>
      </c>
      <c r="AH264" s="1">
        <v>76.628489999999999</v>
      </c>
      <c r="AI264" s="1">
        <v>65.750280000000004</v>
      </c>
      <c r="AJ264" s="1">
        <v>29.41301</v>
      </c>
      <c r="AK264" s="1">
        <v>30.761690000000002</v>
      </c>
      <c r="AL264" s="1">
        <v>28.035900000000002</v>
      </c>
      <c r="AN264" s="1">
        <v>43.085610000000003</v>
      </c>
      <c r="AO264"/>
      <c r="AP264"/>
      <c r="AQ264"/>
      <c r="AR264"/>
      <c r="AS264"/>
      <c r="AT264"/>
    </row>
    <row r="265" spans="1:46">
      <c r="A265" s="17" t="s">
        <v>194</v>
      </c>
      <c r="B265" s="6" t="s">
        <v>19</v>
      </c>
      <c r="C265" s="17" t="s">
        <v>195</v>
      </c>
      <c r="D265" s="8">
        <v>-120.35655</v>
      </c>
      <c r="E265" s="8">
        <v>62.947249999999997</v>
      </c>
      <c r="F265" s="8">
        <v>183.3038</v>
      </c>
      <c r="G265" s="13">
        <f xml:space="preserve"> stats_ic_gdsc1_TCELLS_RIGHTJOIN_304[[#This Row],[AVG_IC50_LEUK]]/stats_ic_gdsc1_TCELLS_RIGHTJOIN_304[[#This Row],[AVG_IC50_SOLIDTUMORS_x]]</f>
        <v>0.34340395561903242</v>
      </c>
      <c r="H265" s="8">
        <v>-7.9871100000000004</v>
      </c>
      <c r="I265" s="20">
        <v>0</v>
      </c>
      <c r="J265" s="26">
        <v>15.51572</v>
      </c>
      <c r="K265" s="26">
        <v>102.4662</v>
      </c>
      <c r="L265" s="26">
        <v>49.21134</v>
      </c>
      <c r="M265" s="26">
        <v>125.40004999999999</v>
      </c>
      <c r="O265" s="26">
        <v>14.240780000000001</v>
      </c>
      <c r="R265" s="26">
        <v>27.548190000000002</v>
      </c>
      <c r="S265" s="26">
        <v>125.04541999999999</v>
      </c>
      <c r="T265" s="26">
        <v>60.847760000000001</v>
      </c>
      <c r="V265" s="26">
        <v>104.77582</v>
      </c>
      <c r="W265" s="26">
        <v>118.76895</v>
      </c>
      <c r="X265" s="26">
        <v>32.367699999999999</v>
      </c>
      <c r="Y265" s="26">
        <v>76.539959999999994</v>
      </c>
      <c r="Z265" s="27">
        <v>12.33339</v>
      </c>
      <c r="AA265" s="8">
        <v>-125.09071</v>
      </c>
      <c r="AB265" s="8">
        <v>58.213079999999998</v>
      </c>
      <c r="AC265" s="8">
        <v>183.3038</v>
      </c>
      <c r="AD265" s="13">
        <f xml:space="preserve"> stats_ic_gdsc1_TCELLS_RIGHTJOIN_304[[#This Row],[AVG_IC50_LYMPH]]/stats_ic_gdsc1_TCELLS_RIGHTJOIN_304[[#This Row],[AVG_IC50_SOLIDTUMORS_y]]</f>
        <v>0.31757704968473105</v>
      </c>
      <c r="AE265" s="8">
        <v>-6.5520100000000001</v>
      </c>
      <c r="AF265" s="20">
        <v>6.0000000000000002E-5</v>
      </c>
      <c r="AG265" s="1">
        <v>16.200189999999999</v>
      </c>
      <c r="AH265" s="1">
        <v>25.734459999999999</v>
      </c>
      <c r="AI265" s="1">
        <v>113.07169</v>
      </c>
      <c r="AJ265" s="1">
        <v>92.02525</v>
      </c>
      <c r="AK265" s="1">
        <v>8.2166599999999992</v>
      </c>
      <c r="AL265" s="1">
        <v>9.72424</v>
      </c>
      <c r="AM265" s="1">
        <v>58.781370000000003</v>
      </c>
      <c r="AN265" s="1">
        <v>99.937899999999999</v>
      </c>
      <c r="AO265"/>
      <c r="AP265"/>
      <c r="AQ265"/>
      <c r="AR265"/>
      <c r="AS265"/>
      <c r="AT265"/>
    </row>
    <row r="266" spans="1:46">
      <c r="A266" s="17" t="s">
        <v>194</v>
      </c>
      <c r="B266" s="6" t="s">
        <v>19</v>
      </c>
      <c r="C266" s="17" t="s">
        <v>255</v>
      </c>
      <c r="D266" s="8">
        <v>-85.714190000000002</v>
      </c>
      <c r="E266" s="8">
        <v>32.813279999999999</v>
      </c>
      <c r="F266" s="8">
        <v>118.52746999999999</v>
      </c>
      <c r="G266" s="13">
        <f xml:space="preserve"> stats_ic_gdsc1_TCELLS_RIGHTJOIN_304[[#This Row],[AVG_IC50_LEUK]]/stats_ic_gdsc1_TCELLS_RIGHTJOIN_304[[#This Row],[AVG_IC50_SOLIDTUMORS_x]]</f>
        <v>0.27684114070771948</v>
      </c>
      <c r="H266" s="8">
        <v>-18.704519999999999</v>
      </c>
      <c r="I266" s="20">
        <v>0</v>
      </c>
      <c r="J266" s="26">
        <v>40.941249999999997</v>
      </c>
      <c r="K266" s="26">
        <v>34.738030000000002</v>
      </c>
      <c r="L266" s="26">
        <v>48.562570000000001</v>
      </c>
      <c r="N266" s="26">
        <v>21.476990000000001</v>
      </c>
      <c r="O266" s="26">
        <v>50.719270000000002</v>
      </c>
      <c r="P266" s="26">
        <v>13.915190000000001</v>
      </c>
      <c r="Q266" s="26">
        <v>18.105989999999998</v>
      </c>
      <c r="R266" s="26">
        <v>31.774719999999999</v>
      </c>
      <c r="S266" s="26">
        <v>32.100380000000001</v>
      </c>
      <c r="T266" s="26">
        <v>25.85089</v>
      </c>
      <c r="U266" s="26">
        <v>47.956200000000003</v>
      </c>
      <c r="V266" s="26">
        <v>36.86074</v>
      </c>
      <c r="W266" s="26">
        <v>18.881219999999999</v>
      </c>
      <c r="X266" s="26">
        <v>62.314990000000002</v>
      </c>
      <c r="Y266" s="26">
        <v>16.735900000000001</v>
      </c>
      <c r="Z266" s="27">
        <v>19.863160000000001</v>
      </c>
      <c r="AA266" s="8">
        <v>-84.237589999999997</v>
      </c>
      <c r="AB266" s="8">
        <v>34.289879999999997</v>
      </c>
      <c r="AC266" s="8">
        <v>118.52746999999999</v>
      </c>
      <c r="AD266" s="13">
        <f xml:space="preserve"> stats_ic_gdsc1_TCELLS_RIGHTJOIN_304[[#This Row],[AVG_IC50_LYMPH]]/stats_ic_gdsc1_TCELLS_RIGHTJOIN_304[[#This Row],[AVG_IC50_SOLIDTUMORS_y]]</f>
        <v>0.2892990122880375</v>
      </c>
      <c r="AE266" s="8">
        <v>-9.3491199999999992</v>
      </c>
      <c r="AF266" s="20">
        <v>6.0000000000000002E-5</v>
      </c>
      <c r="AG266" s="1">
        <v>37.028359999999999</v>
      </c>
      <c r="AH266" s="1">
        <v>32.619030000000002</v>
      </c>
      <c r="AI266" s="1">
        <v>47.020420000000001</v>
      </c>
      <c r="AJ266" s="1">
        <v>17.778639999999999</v>
      </c>
      <c r="AK266" s="1">
        <v>17.9315</v>
      </c>
      <c r="AL266" s="1">
        <v>20.60379</v>
      </c>
      <c r="AN266" s="1">
        <v>69.785899999999998</v>
      </c>
      <c r="AO266"/>
      <c r="AP266"/>
      <c r="AQ266"/>
      <c r="AR266"/>
      <c r="AS266"/>
      <c r="AT266"/>
    </row>
    <row r="267" spans="1:46">
      <c r="A267" s="17" t="s">
        <v>921</v>
      </c>
      <c r="B267" s="6" t="s">
        <v>67</v>
      </c>
      <c r="C267" s="17" t="s">
        <v>922</v>
      </c>
      <c r="D267" s="8">
        <v>-10.452920000000001</v>
      </c>
      <c r="E267" s="8">
        <v>2.94842</v>
      </c>
      <c r="F267" s="8">
        <v>13.401339999999999</v>
      </c>
      <c r="G267" s="13">
        <f xml:space="preserve"> stats_ic_gdsc1_TCELLS_RIGHTJOIN_304[[#This Row],[AVG_IC50_LEUK]]/stats_ic_gdsc1_TCELLS_RIGHTJOIN_304[[#This Row],[AVG_IC50_SOLIDTUMORS_x]]</f>
        <v>0.22000934234934716</v>
      </c>
      <c r="H267" s="8">
        <v>-12.019310000000001</v>
      </c>
      <c r="I267" s="20">
        <v>0</v>
      </c>
      <c r="J267" s="26">
        <v>0.40514</v>
      </c>
      <c r="K267" s="26">
        <v>9.4053599999999999</v>
      </c>
      <c r="L267" s="26">
        <v>0.38317000000000001</v>
      </c>
      <c r="N267" s="26">
        <v>8.2253100000000003</v>
      </c>
      <c r="O267" s="26">
        <v>2.61911</v>
      </c>
      <c r="P267" s="26">
        <v>2.2405200000000001</v>
      </c>
      <c r="Q267" s="26">
        <v>0.96404000000000001</v>
      </c>
      <c r="R267" s="26">
        <v>4.76999</v>
      </c>
      <c r="S267" s="26">
        <v>5.0745899999999997</v>
      </c>
      <c r="T267" s="26">
        <v>3.7781899999999999</v>
      </c>
      <c r="U267" s="26">
        <v>5.7163599999999999</v>
      </c>
      <c r="V267" s="26">
        <v>1.6889000000000001</v>
      </c>
      <c r="W267" s="26">
        <v>2.2517800000000001</v>
      </c>
      <c r="X267" s="26">
        <v>0.79688000000000003</v>
      </c>
      <c r="Y267" s="26">
        <v>0.43371999999999999</v>
      </c>
      <c r="Z267" s="27">
        <v>0.14402000000000001</v>
      </c>
      <c r="AA267" s="8">
        <v>-6.4478400000000002</v>
      </c>
      <c r="AB267" s="8">
        <v>6.9535</v>
      </c>
      <c r="AC267" s="8">
        <v>13.401339999999999</v>
      </c>
      <c r="AD267" s="13">
        <f xml:space="preserve"> stats_ic_gdsc1_TCELLS_RIGHTJOIN_304[[#This Row],[AVG_IC50_LYMPH]]/stats_ic_gdsc1_TCELLS_RIGHTJOIN_304[[#This Row],[AVG_IC50_SOLIDTUMORS_y]]</f>
        <v>0.51886602384537672</v>
      </c>
      <c r="AE267" s="8">
        <v>-1.4195500000000001</v>
      </c>
      <c r="AF267" s="20">
        <v>0.21340999999999999</v>
      </c>
      <c r="AG267" s="1">
        <v>1.226</v>
      </c>
      <c r="AH267" s="1">
        <v>2.7683599999999999</v>
      </c>
      <c r="AI267" s="1">
        <v>29.485749999999999</v>
      </c>
      <c r="AJ267" s="1">
        <v>2.2995100000000002</v>
      </c>
      <c r="AK267" s="1">
        <v>2.5672899999999998</v>
      </c>
      <c r="AL267" s="1">
        <v>2.9514800000000001</v>
      </c>
      <c r="AN267" s="1">
        <v>1.64862</v>
      </c>
      <c r="AO267"/>
      <c r="AP267"/>
      <c r="AQ267"/>
      <c r="AR267"/>
      <c r="AS267"/>
      <c r="AT267"/>
    </row>
    <row r="268" spans="1:46">
      <c r="A268" s="17" t="s">
        <v>739</v>
      </c>
      <c r="B268" s="6" t="s">
        <v>67</v>
      </c>
      <c r="C268" s="17" t="s">
        <v>740</v>
      </c>
      <c r="D268" s="8">
        <v>-16.11514</v>
      </c>
      <c r="E268" s="8">
        <v>15.47967</v>
      </c>
      <c r="F268" s="8">
        <v>31.594819999999999</v>
      </c>
      <c r="G268" s="13">
        <f xml:space="preserve"> stats_ic_gdsc1_TCELLS_RIGHTJOIN_304[[#This Row],[AVG_IC50_LEUK]]/stats_ic_gdsc1_TCELLS_RIGHTJOIN_304[[#This Row],[AVG_IC50_SOLIDTUMORS_x]]</f>
        <v>0.4899432881719219</v>
      </c>
      <c r="H268" s="8">
        <v>-3.0594999999999999</v>
      </c>
      <c r="I268" s="20">
        <v>4.9199999999999999E-3</v>
      </c>
      <c r="J268" s="26">
        <v>10.24089</v>
      </c>
      <c r="K268" s="26">
        <v>34.842469999999999</v>
      </c>
      <c r="L268" s="26">
        <v>1.55E-2</v>
      </c>
      <c r="M268" s="26">
        <v>36.557189999999999</v>
      </c>
      <c r="O268" s="26">
        <v>6.1939099999999998</v>
      </c>
      <c r="S268" s="26">
        <v>42.104730000000004</v>
      </c>
      <c r="T268" s="26">
        <v>9.2083100000000009</v>
      </c>
      <c r="V268" s="26">
        <v>6.6370100000000001</v>
      </c>
      <c r="W268" s="26">
        <v>33.824719999999999</v>
      </c>
      <c r="X268" s="26">
        <v>13.68465</v>
      </c>
      <c r="Y268" s="26">
        <v>5.3345099999999999</v>
      </c>
      <c r="Z268" s="27">
        <v>5.0800000000000003E-3</v>
      </c>
      <c r="AA268" s="8">
        <v>-13.24898</v>
      </c>
      <c r="AB268" s="8">
        <v>18.345839999999999</v>
      </c>
      <c r="AC268" s="8">
        <v>31.594819999999999</v>
      </c>
      <c r="AD268" s="13">
        <f xml:space="preserve"> stats_ic_gdsc1_TCELLS_RIGHTJOIN_304[[#This Row],[AVG_IC50_LYMPH]]/stats_ic_gdsc1_TCELLS_RIGHTJOIN_304[[#This Row],[AVG_IC50_SOLIDTUMORS_y]]</f>
        <v>0.58065974105881912</v>
      </c>
      <c r="AE268" s="8">
        <v>-3.06772</v>
      </c>
      <c r="AF268" s="20">
        <v>5.2399999999999999E-3</v>
      </c>
      <c r="AG268" s="1">
        <v>2.5867599999999999</v>
      </c>
      <c r="AH268" s="1">
        <v>17.920059999999999</v>
      </c>
      <c r="AI268" s="1">
        <v>8.6802899999999994</v>
      </c>
      <c r="AJ268" s="1">
        <v>31.566610000000001</v>
      </c>
      <c r="AK268" s="1">
        <v>9.4009499999999999</v>
      </c>
      <c r="AL268" s="1">
        <v>23.031230000000001</v>
      </c>
      <c r="AM268" s="1">
        <v>21.518840000000001</v>
      </c>
      <c r="AN268" s="1">
        <v>16.302879999999998</v>
      </c>
      <c r="AO268"/>
      <c r="AP268"/>
      <c r="AQ268"/>
      <c r="AR268"/>
      <c r="AS268"/>
      <c r="AT268"/>
    </row>
    <row r="269" spans="1:46">
      <c r="A269" s="17" t="s">
        <v>1034</v>
      </c>
      <c r="B269" s="6" t="s">
        <v>19</v>
      </c>
      <c r="C269" s="17" t="s">
        <v>1035</v>
      </c>
      <c r="D269" s="8">
        <v>-7.0854900000000001</v>
      </c>
      <c r="E269" s="8">
        <v>0.30641000000000002</v>
      </c>
      <c r="F269" s="8">
        <v>7.3918900000000001</v>
      </c>
      <c r="G269" s="13">
        <f xml:space="preserve"> stats_ic_gdsc1_TCELLS_RIGHTJOIN_304[[#This Row],[AVG_IC50_LEUK]]/stats_ic_gdsc1_TCELLS_RIGHTJOIN_304[[#This Row],[AVG_IC50_SOLIDTUMORS_x]]</f>
        <v>4.1452186112076884E-2</v>
      </c>
      <c r="H269" s="8">
        <v>-12.44548</v>
      </c>
      <c r="I269" s="20">
        <v>0</v>
      </c>
      <c r="J269" s="26">
        <v>9.6439999999999998E-2</v>
      </c>
      <c r="K269" s="26">
        <v>8.5599999999999999E-3</v>
      </c>
      <c r="L269" s="26">
        <v>4.7570000000000001E-2</v>
      </c>
      <c r="M269" s="26">
        <v>3.2063000000000001</v>
      </c>
      <c r="N269" s="26">
        <v>0.11169999999999999</v>
      </c>
      <c r="O269" s="26">
        <v>6.991E-2</v>
      </c>
      <c r="P269" s="26">
        <v>0.21351999999999999</v>
      </c>
      <c r="R269" s="26">
        <v>5.3809999999999997E-2</v>
      </c>
      <c r="S269" s="26">
        <v>0.10875</v>
      </c>
      <c r="T269" s="26">
        <v>0.37846000000000002</v>
      </c>
      <c r="V269" s="26">
        <v>0.11441</v>
      </c>
      <c r="W269" s="26">
        <v>0.10152</v>
      </c>
      <c r="X269" s="26">
        <v>7.9649999999999999E-2</v>
      </c>
      <c r="Y269" s="26">
        <v>0.11071</v>
      </c>
      <c r="Z269" s="27">
        <v>0.1075</v>
      </c>
      <c r="AA269" s="8">
        <v>-7.2215999999999996</v>
      </c>
      <c r="AB269" s="8">
        <v>0.17029</v>
      </c>
      <c r="AC269" s="8">
        <v>7.3918900000000001</v>
      </c>
      <c r="AD269" s="13">
        <f xml:space="preserve"> stats_ic_gdsc1_TCELLS_RIGHTJOIN_304[[#This Row],[AVG_IC50_LYMPH]]/stats_ic_gdsc1_TCELLS_RIGHTJOIN_304[[#This Row],[AVG_IC50_SOLIDTUMORS_y]]</f>
        <v>2.3037409918167072E-2</v>
      </c>
      <c r="AE269" s="8">
        <v>-13.479240000000001</v>
      </c>
      <c r="AF269" s="20">
        <v>0</v>
      </c>
      <c r="AG269" s="1">
        <v>9.3700000000000006E-2</v>
      </c>
      <c r="AH269" s="1">
        <v>0.30812</v>
      </c>
      <c r="AI269" s="1">
        <v>0.11552999999999999</v>
      </c>
      <c r="AJ269" s="1">
        <v>0.11685</v>
      </c>
      <c r="AK269" s="1">
        <v>0.20841999999999999</v>
      </c>
      <c r="AL269" s="1">
        <v>0.11032</v>
      </c>
      <c r="AM269" s="1">
        <v>0.16300000000000001</v>
      </c>
      <c r="AN269" s="1">
        <v>0.16980999999999999</v>
      </c>
      <c r="AO269"/>
      <c r="AP269"/>
      <c r="AQ269"/>
      <c r="AR269"/>
      <c r="AS269"/>
      <c r="AT269"/>
    </row>
    <row r="270" spans="1:46">
      <c r="A270" s="17" t="s">
        <v>192</v>
      </c>
      <c r="B270" s="6" t="s">
        <v>67</v>
      </c>
      <c r="C270" s="17" t="s">
        <v>539</v>
      </c>
      <c r="D270" s="8">
        <v>-24.395610000000001</v>
      </c>
      <c r="E270" s="8">
        <v>6.2243899999999996</v>
      </c>
      <c r="F270" s="8">
        <v>30.62</v>
      </c>
      <c r="G270" s="13">
        <f xml:space="preserve"> stats_ic_gdsc1_TCELLS_RIGHTJOIN_304[[#This Row],[AVG_IC50_LEUK]]/stats_ic_gdsc1_TCELLS_RIGHTJOIN_304[[#This Row],[AVG_IC50_SOLIDTUMORS_x]]</f>
        <v>0.20327857609405614</v>
      </c>
      <c r="H270" s="8">
        <v>-6.9899899999999997</v>
      </c>
      <c r="I270" s="20">
        <v>0</v>
      </c>
      <c r="J270" s="26">
        <v>0.88666999999999996</v>
      </c>
      <c r="K270" s="26">
        <v>3.4321799999999998</v>
      </c>
      <c r="L270" s="26">
        <v>1.845</v>
      </c>
      <c r="M270" s="26">
        <v>42.71781</v>
      </c>
      <c r="N270" s="26">
        <v>3.6030799999999998</v>
      </c>
      <c r="O270" s="26">
        <v>1.8398000000000001</v>
      </c>
      <c r="R270" s="26">
        <v>2.5006699999999999</v>
      </c>
      <c r="S270" s="26">
        <v>2.3941599999999998</v>
      </c>
      <c r="T270" s="26">
        <v>1.44876</v>
      </c>
      <c r="V270" s="26">
        <v>5.40428</v>
      </c>
      <c r="W270" s="26">
        <v>2.0665499999999999</v>
      </c>
      <c r="X270" s="26">
        <v>18.29495</v>
      </c>
      <c r="Y270" s="26">
        <v>3.3372199999999999</v>
      </c>
      <c r="Z270" s="27">
        <v>1.5725</v>
      </c>
      <c r="AA270" s="8">
        <v>-23.585290000000001</v>
      </c>
      <c r="AB270" s="8">
        <v>7.0347</v>
      </c>
      <c r="AC270" s="8">
        <v>30.62</v>
      </c>
      <c r="AD270" s="13">
        <f xml:space="preserve"> stats_ic_gdsc1_TCELLS_RIGHTJOIN_304[[#This Row],[AVG_IC50_LYMPH]]/stats_ic_gdsc1_TCELLS_RIGHTJOIN_304[[#This Row],[AVG_IC50_SOLIDTUMORS_y]]</f>
        <v>0.22974199869366427</v>
      </c>
      <c r="AE270" s="8">
        <v>-7.3809399999999998</v>
      </c>
      <c r="AF270" s="20">
        <v>0</v>
      </c>
      <c r="AG270" s="1">
        <v>2.0222000000000002</v>
      </c>
      <c r="AH270" s="1">
        <v>19.096080000000001</v>
      </c>
      <c r="AI270" s="1">
        <v>10.91409</v>
      </c>
      <c r="AJ270" s="1">
        <v>1.63479</v>
      </c>
      <c r="AK270" s="1">
        <v>2.7121</v>
      </c>
      <c r="AL270" s="1">
        <v>0.55989999999999995</v>
      </c>
      <c r="AM270" s="1">
        <v>6.1303099999999997</v>
      </c>
      <c r="AN270" s="1">
        <v>8.1956500000000005</v>
      </c>
      <c r="AO270"/>
      <c r="AP270"/>
      <c r="AQ270"/>
      <c r="AR270"/>
      <c r="AS270"/>
      <c r="AT270"/>
    </row>
    <row r="271" spans="1:46">
      <c r="A271" s="17" t="s">
        <v>22</v>
      </c>
      <c r="B271" s="6" t="s">
        <v>22</v>
      </c>
      <c r="C271" s="17" t="s">
        <v>191</v>
      </c>
      <c r="D271" s="8">
        <v>-124.99603999999999</v>
      </c>
      <c r="E271" s="8">
        <v>38.28351</v>
      </c>
      <c r="F271" s="8">
        <v>163.27955</v>
      </c>
      <c r="G271" s="13">
        <f xml:space="preserve"> stats_ic_gdsc1_TCELLS_RIGHTJOIN_304[[#This Row],[AVG_IC50_LEUK]]/stats_ic_gdsc1_TCELLS_RIGHTJOIN_304[[#This Row],[AVG_IC50_SOLIDTUMORS_x]]</f>
        <v>0.23446604305315638</v>
      </c>
      <c r="H271" s="8">
        <v>-9.06419</v>
      </c>
      <c r="I271" s="20">
        <v>0</v>
      </c>
      <c r="J271" s="26">
        <v>4.4481900000000003</v>
      </c>
      <c r="K271" s="26">
        <v>22.760850000000001</v>
      </c>
      <c r="L271" s="26">
        <v>14.12894</v>
      </c>
      <c r="M271" s="26">
        <v>202.59887000000001</v>
      </c>
      <c r="N271" s="26">
        <v>23.58154</v>
      </c>
      <c r="O271" s="26">
        <v>11.813610000000001</v>
      </c>
      <c r="P271" s="26">
        <v>26.234390000000001</v>
      </c>
      <c r="R271" s="26">
        <v>18.204270000000001</v>
      </c>
      <c r="S271" s="26">
        <v>128.31549000000001</v>
      </c>
      <c r="T271" s="26">
        <v>7.6584099999999999</v>
      </c>
      <c r="U271" s="26">
        <v>13.849640000000001</v>
      </c>
      <c r="V271" s="26">
        <v>15.480499999999999</v>
      </c>
      <c r="W271" s="26">
        <v>45.806130000000003</v>
      </c>
      <c r="X271" s="26">
        <v>71.17595</v>
      </c>
      <c r="Y271" s="26">
        <v>24.056539999999998</v>
      </c>
      <c r="Z271" s="27">
        <v>17.05237</v>
      </c>
      <c r="AA271" s="8">
        <v>-125.31044</v>
      </c>
      <c r="AB271" s="8">
        <v>37.969119999999997</v>
      </c>
      <c r="AC271" s="8">
        <v>163.27955</v>
      </c>
      <c r="AD271" s="13">
        <f xml:space="preserve"> stats_ic_gdsc1_TCELLS_RIGHTJOIN_304[[#This Row],[AVG_IC50_LYMPH]]/stats_ic_gdsc1_TCELLS_RIGHTJOIN_304[[#This Row],[AVG_IC50_SOLIDTUMORS_y]]</f>
        <v>0.23254057228844638</v>
      </c>
      <c r="AE271" s="8">
        <v>-8.2043800000000005</v>
      </c>
      <c r="AF271" s="20">
        <v>4.0000000000000003E-5</v>
      </c>
      <c r="AG271" s="1">
        <v>3.65402</v>
      </c>
      <c r="AH271" s="1">
        <v>68.270989999999998</v>
      </c>
      <c r="AI271" s="1">
        <v>23.515250000000002</v>
      </c>
      <c r="AJ271" s="1">
        <v>25.035550000000001</v>
      </c>
      <c r="AK271" s="1">
        <v>14.77997</v>
      </c>
      <c r="AL271" s="1">
        <v>6.8456200000000003</v>
      </c>
      <c r="AM271" s="1">
        <v>110.67511</v>
      </c>
      <c r="AN271" s="1">
        <v>16.66131</v>
      </c>
      <c r="AO271"/>
      <c r="AP271"/>
      <c r="AQ271"/>
      <c r="AR271"/>
      <c r="AS271"/>
      <c r="AT271"/>
    </row>
    <row r="272" spans="1:46">
      <c r="A272" s="17" t="s">
        <v>22</v>
      </c>
      <c r="B272" s="6" t="s">
        <v>22</v>
      </c>
      <c r="C272" s="17" t="s">
        <v>556</v>
      </c>
      <c r="D272" s="8">
        <v>-22.549689999999998</v>
      </c>
      <c r="E272" s="8">
        <v>16.891300000000001</v>
      </c>
      <c r="F272" s="8">
        <v>39.440980000000003</v>
      </c>
      <c r="G272" s="13">
        <f xml:space="preserve"> stats_ic_gdsc1_TCELLS_RIGHTJOIN_304[[#This Row],[AVG_IC50_LEUK]]/stats_ic_gdsc1_TCELLS_RIGHTJOIN_304[[#This Row],[AVG_IC50_SOLIDTUMORS_x]]</f>
        <v>0.42826775602431782</v>
      </c>
      <c r="H272" s="8">
        <v>-11.99</v>
      </c>
      <c r="I272" s="20">
        <v>0</v>
      </c>
      <c r="J272" s="26">
        <v>7.3368200000000003</v>
      </c>
      <c r="K272" s="26">
        <v>14.848229999999999</v>
      </c>
      <c r="L272" s="26">
        <v>16.889040000000001</v>
      </c>
      <c r="M272" s="26">
        <v>29.143619999999999</v>
      </c>
      <c r="N272" s="26">
        <v>16.625319999999999</v>
      </c>
      <c r="O272" s="26">
        <v>7.6879</v>
      </c>
      <c r="P272" s="26">
        <v>22.844190000000001</v>
      </c>
      <c r="R272" s="26">
        <v>8.9592200000000002</v>
      </c>
      <c r="S272" s="26">
        <v>30.250360000000001</v>
      </c>
      <c r="T272" s="26">
        <v>15.107279999999999</v>
      </c>
      <c r="U272" s="26">
        <v>13.86774</v>
      </c>
      <c r="V272" s="26">
        <v>9.3880499999999998</v>
      </c>
      <c r="W272" s="26">
        <v>23.231449999999999</v>
      </c>
      <c r="X272" s="26">
        <v>20.84656</v>
      </c>
      <c r="Y272" s="26">
        <v>22.359200000000001</v>
      </c>
      <c r="Z272" s="27">
        <v>12.829050000000001</v>
      </c>
      <c r="AA272" s="8">
        <v>-21.866540000000001</v>
      </c>
      <c r="AB272" s="8">
        <v>17.574439999999999</v>
      </c>
      <c r="AC272" s="8">
        <v>39.440980000000003</v>
      </c>
      <c r="AD272" s="13">
        <f xml:space="preserve"> stats_ic_gdsc1_TCELLS_RIGHTJOIN_304[[#This Row],[AVG_IC50_LYMPH]]/stats_ic_gdsc1_TCELLS_RIGHTJOIN_304[[#This Row],[AVG_IC50_SOLIDTUMORS_y]]</f>
        <v>0.44558831956001088</v>
      </c>
      <c r="AE272" s="8">
        <v>-12.72264</v>
      </c>
      <c r="AF272" s="20">
        <v>0</v>
      </c>
      <c r="AG272" s="1">
        <v>14.938029999999999</v>
      </c>
      <c r="AH272" s="1">
        <v>20.287199999999999</v>
      </c>
      <c r="AI272" s="1">
        <v>19.00713</v>
      </c>
      <c r="AJ272" s="1">
        <v>15.03547</v>
      </c>
      <c r="AK272" s="1">
        <v>12.863659999999999</v>
      </c>
      <c r="AL272" s="1">
        <v>17.08792</v>
      </c>
      <c r="AM272" s="1">
        <v>14.295199999999999</v>
      </c>
      <c r="AN272" s="1">
        <v>24.444520000000001</v>
      </c>
      <c r="AO272"/>
      <c r="AP272"/>
      <c r="AQ272"/>
      <c r="AR272"/>
      <c r="AS272"/>
      <c r="AT272"/>
    </row>
    <row r="273" spans="1:46">
      <c r="A273" s="17" t="s">
        <v>697</v>
      </c>
      <c r="B273" s="6" t="s">
        <v>19</v>
      </c>
      <c r="C273" s="17" t="s">
        <v>698</v>
      </c>
      <c r="D273" s="8">
        <v>-18.06232</v>
      </c>
      <c r="E273" s="8">
        <v>9.9613999999999994</v>
      </c>
      <c r="F273" s="8">
        <v>28.023710000000001</v>
      </c>
      <c r="G273" s="13">
        <f xml:space="preserve"> stats_ic_gdsc1_TCELLS_RIGHTJOIN_304[[#This Row],[AVG_IC50_LEUK]]/stats_ic_gdsc1_TCELLS_RIGHTJOIN_304[[#This Row],[AVG_IC50_SOLIDTUMORS_x]]</f>
        <v>0.35546328448303238</v>
      </c>
      <c r="H273" s="8">
        <v>-9.8972499999999997</v>
      </c>
      <c r="I273" s="20">
        <v>0</v>
      </c>
      <c r="J273" s="26">
        <v>5.71563</v>
      </c>
      <c r="K273" s="26">
        <v>14.79167</v>
      </c>
      <c r="L273" s="26">
        <v>16.87349</v>
      </c>
      <c r="M273" s="26">
        <v>8.7309999999999999E-2</v>
      </c>
      <c r="N273" s="26">
        <v>7.1293899999999999</v>
      </c>
      <c r="O273" s="26">
        <v>14.431469999999999</v>
      </c>
      <c r="P273" s="26">
        <v>19.02534</v>
      </c>
      <c r="R273" s="26">
        <v>20.483830000000001</v>
      </c>
      <c r="S273" s="26">
        <v>8.0055499999999995</v>
      </c>
      <c r="T273" s="26">
        <v>6.9059900000000001</v>
      </c>
      <c r="U273" s="26">
        <v>10.183299999999999</v>
      </c>
      <c r="V273" s="26">
        <v>2.00047</v>
      </c>
      <c r="W273" s="26">
        <v>9.43994</v>
      </c>
      <c r="X273" s="26">
        <v>1.5251399999999999</v>
      </c>
      <c r="Y273" s="26">
        <v>21.436219999999999</v>
      </c>
      <c r="Z273" s="27">
        <v>0.78791</v>
      </c>
      <c r="AA273" s="8">
        <v>-12.200659999999999</v>
      </c>
      <c r="AB273" s="8">
        <v>15.82305</v>
      </c>
      <c r="AC273" s="8">
        <v>28.023710000000001</v>
      </c>
      <c r="AD273" s="13">
        <f xml:space="preserve"> stats_ic_gdsc1_TCELLS_RIGHTJOIN_304[[#This Row],[AVG_IC50_LYMPH]]/stats_ic_gdsc1_TCELLS_RIGHTJOIN_304[[#This Row],[AVG_IC50_SOLIDTUMORS_y]]</f>
        <v>0.56463080726998671</v>
      </c>
      <c r="AE273" s="8">
        <v>-3.8429199999999999</v>
      </c>
      <c r="AF273" s="20">
        <v>7.0400000000000003E-3</v>
      </c>
      <c r="AG273" s="1">
        <v>10.521050000000001</v>
      </c>
      <c r="AH273" s="1">
        <v>23.262830000000001</v>
      </c>
      <c r="AI273" s="1">
        <v>29.80508</v>
      </c>
      <c r="AJ273" s="1">
        <v>4.7898899999999998</v>
      </c>
      <c r="AK273" s="1">
        <v>11.86932</v>
      </c>
      <c r="AL273" s="1">
        <v>13.24122</v>
      </c>
      <c r="AM273" s="1">
        <v>14.294829999999999</v>
      </c>
      <c r="AN273" s="1">
        <v>13.49817</v>
      </c>
      <c r="AO273"/>
      <c r="AP273"/>
      <c r="AQ273"/>
      <c r="AR273"/>
      <c r="AS273"/>
      <c r="AT273"/>
    </row>
    <row r="274" spans="1:46">
      <c r="A274" s="17" t="s">
        <v>344</v>
      </c>
      <c r="B274" s="6" t="s">
        <v>67</v>
      </c>
      <c r="C274" s="17" t="s">
        <v>345</v>
      </c>
      <c r="D274" s="8">
        <v>-55.790779999999998</v>
      </c>
      <c r="E274" s="8">
        <v>9.6630800000000008</v>
      </c>
      <c r="F274" s="8">
        <v>65.453850000000003</v>
      </c>
      <c r="G274" s="13">
        <f xml:space="preserve"> stats_ic_gdsc1_TCELLS_RIGHTJOIN_304[[#This Row],[AVG_IC50_LEUK]]/stats_ic_gdsc1_TCELLS_RIGHTJOIN_304[[#This Row],[AVG_IC50_SOLIDTUMORS_x]]</f>
        <v>0.1476319574784371</v>
      </c>
      <c r="H274" s="8">
        <v>-11.824210000000001</v>
      </c>
      <c r="I274" s="20">
        <v>0</v>
      </c>
      <c r="J274" s="26">
        <v>7.0913000000000004</v>
      </c>
      <c r="K274" s="26">
        <v>3.51701</v>
      </c>
      <c r="L274" s="26">
        <v>1.8339999999999999E-2</v>
      </c>
      <c r="M274" s="26">
        <v>63.093260000000001</v>
      </c>
      <c r="N274" s="26">
        <v>18.23376</v>
      </c>
      <c r="O274" s="26">
        <v>3.0541499999999999</v>
      </c>
      <c r="P274" s="26">
        <v>10.410489999999999</v>
      </c>
      <c r="R274" s="26">
        <v>4.1848999999999998</v>
      </c>
      <c r="S274" s="26">
        <v>6.4906499999999996</v>
      </c>
      <c r="T274" s="26">
        <v>1.50421</v>
      </c>
      <c r="V274" s="26">
        <v>12.170059999999999</v>
      </c>
      <c r="W274" s="26">
        <v>9.5627700000000004</v>
      </c>
      <c r="X274" s="26">
        <v>13.156169999999999</v>
      </c>
      <c r="Y274" s="26">
        <v>0.25431999999999999</v>
      </c>
      <c r="Z274" s="27">
        <v>0.34486</v>
      </c>
      <c r="AA274" s="8">
        <v>-53.36168</v>
      </c>
      <c r="AB274" s="8">
        <v>12.092169999999999</v>
      </c>
      <c r="AC274" s="8">
        <v>65.453850000000003</v>
      </c>
      <c r="AD274" s="13">
        <f xml:space="preserve"> stats_ic_gdsc1_TCELLS_RIGHTJOIN_304[[#This Row],[AVG_IC50_LYMPH]]/stats_ic_gdsc1_TCELLS_RIGHTJOIN_304[[#This Row],[AVG_IC50_SOLIDTUMORS_y]]</f>
        <v>0.18474344901025683</v>
      </c>
      <c r="AE274" s="8">
        <v>-8.6836000000000002</v>
      </c>
      <c r="AF274" s="20">
        <v>1.0000000000000001E-5</v>
      </c>
      <c r="AG274" s="1">
        <v>1.5229900000000001</v>
      </c>
      <c r="AH274" s="1">
        <v>8.5882400000000008</v>
      </c>
      <c r="AI274" s="1">
        <v>2.5264600000000002</v>
      </c>
      <c r="AJ274" s="1">
        <v>8.3002400000000005</v>
      </c>
      <c r="AK274" s="1">
        <v>7.9476100000000001</v>
      </c>
      <c r="AL274" s="1">
        <v>5.1804800000000002</v>
      </c>
      <c r="AM274" s="1">
        <v>44.579230000000003</v>
      </c>
      <c r="AN274" s="1">
        <v>7.5229400000000002</v>
      </c>
      <c r="AO274"/>
      <c r="AP274"/>
      <c r="AQ274"/>
      <c r="AR274"/>
      <c r="AS274"/>
      <c r="AT274"/>
    </row>
    <row r="275" spans="1:46">
      <c r="A275" s="17" t="s">
        <v>1171</v>
      </c>
      <c r="B275" s="6" t="s">
        <v>67</v>
      </c>
      <c r="C275" s="17" t="s">
        <v>1172</v>
      </c>
      <c r="D275" s="8">
        <v>-4.5331400000000004</v>
      </c>
      <c r="E275" s="8">
        <v>2.8750800000000001</v>
      </c>
      <c r="F275" s="8">
        <v>7.4082100000000004</v>
      </c>
      <c r="G275" s="13">
        <f xml:space="preserve"> stats_ic_gdsc1_TCELLS_RIGHTJOIN_304[[#This Row],[AVG_IC50_LEUK]]/stats_ic_gdsc1_TCELLS_RIGHTJOIN_304[[#This Row],[AVG_IC50_SOLIDTUMORS_x]]</f>
        <v>0.38809375004218294</v>
      </c>
      <c r="H275" s="8">
        <v>-4.1946500000000002</v>
      </c>
      <c r="I275" s="20">
        <v>5.0000000000000002E-5</v>
      </c>
      <c r="J275" s="26">
        <v>5.0082599999999999</v>
      </c>
      <c r="K275" s="26">
        <v>1.40446</v>
      </c>
      <c r="L275" s="26">
        <v>1.35145</v>
      </c>
      <c r="N275" s="26">
        <v>4.3718399999999997</v>
      </c>
      <c r="O275" s="26">
        <v>0.75788999999999995</v>
      </c>
      <c r="P275" s="26">
        <v>0.37758999999999998</v>
      </c>
      <c r="Q275" s="26">
        <v>0.83303000000000005</v>
      </c>
      <c r="R275" s="26">
        <v>10.984819999999999</v>
      </c>
      <c r="S275" s="26">
        <v>3.7356600000000002</v>
      </c>
      <c r="T275" s="26">
        <v>1.0401199999999999</v>
      </c>
      <c r="U275" s="26">
        <v>3.2216900000000002</v>
      </c>
      <c r="V275" s="26">
        <v>0.79044999999999999</v>
      </c>
      <c r="W275" s="26">
        <v>2.1932999999999998</v>
      </c>
      <c r="X275" s="26">
        <v>3.0488599999999999</v>
      </c>
      <c r="Y275" s="26">
        <v>2.2578</v>
      </c>
      <c r="Z275" s="27">
        <v>2.9178799999999998</v>
      </c>
      <c r="AA275" s="8">
        <v>-5.8394000000000004</v>
      </c>
      <c r="AB275" s="8">
        <v>1.56881</v>
      </c>
      <c r="AC275" s="8">
        <v>7.4082100000000004</v>
      </c>
      <c r="AD275" s="13">
        <f xml:space="preserve"> stats_ic_gdsc1_TCELLS_RIGHTJOIN_304[[#This Row],[AVG_IC50_LYMPH]]/stats_ic_gdsc1_TCELLS_RIGHTJOIN_304[[#This Row],[AVG_IC50_SOLIDTUMORS_y]]</f>
        <v>0.21176640511000633</v>
      </c>
      <c r="AE275" s="8">
        <v>-6.1374599999999999</v>
      </c>
      <c r="AF275" s="20">
        <v>0</v>
      </c>
      <c r="AG275" s="1">
        <v>4.5811999999999999</v>
      </c>
      <c r="AH275" s="1">
        <v>2.1686899999999998</v>
      </c>
      <c r="AI275" s="1">
        <v>1.72176</v>
      </c>
      <c r="AJ275" s="1">
        <v>0.42097000000000001</v>
      </c>
      <c r="AK275" s="1">
        <v>2.7313200000000002</v>
      </c>
      <c r="AL275" s="1">
        <v>0.81342999999999999</v>
      </c>
      <c r="AN275" s="1">
        <v>1.5567</v>
      </c>
      <c r="AO275"/>
      <c r="AP275"/>
      <c r="AQ275"/>
      <c r="AR275"/>
      <c r="AS275"/>
      <c r="AT275"/>
    </row>
    <row r="276" spans="1:46">
      <c r="A276" s="17" t="s">
        <v>409</v>
      </c>
      <c r="B276" s="6" t="s">
        <v>67</v>
      </c>
      <c r="C276" s="17" t="s">
        <v>410</v>
      </c>
      <c r="D276" s="8">
        <v>-39.008090000000003</v>
      </c>
      <c r="E276" s="8">
        <v>7.2788000000000004</v>
      </c>
      <c r="F276" s="8">
        <v>46.28689</v>
      </c>
      <c r="G276" s="13">
        <f xml:space="preserve"> stats_ic_gdsc1_TCELLS_RIGHTJOIN_304[[#This Row],[AVG_IC50_LEUK]]/stats_ic_gdsc1_TCELLS_RIGHTJOIN_304[[#This Row],[AVG_IC50_SOLIDTUMORS_x]]</f>
        <v>0.15725403024484905</v>
      </c>
      <c r="H276" s="8">
        <v>-9.1248100000000001</v>
      </c>
      <c r="I276" s="20">
        <v>0</v>
      </c>
      <c r="J276" s="26">
        <v>6.8399099999999997</v>
      </c>
      <c r="K276" s="26">
        <v>0.79169</v>
      </c>
      <c r="L276" s="26">
        <v>2.1489999999999999E-2</v>
      </c>
      <c r="M276" s="26">
        <v>55.571249999999999</v>
      </c>
      <c r="N276" s="26">
        <v>12.677110000000001</v>
      </c>
      <c r="O276" s="26">
        <v>1.7739499999999999</v>
      </c>
      <c r="P276" s="26">
        <v>8.7507900000000003</v>
      </c>
      <c r="R276" s="26">
        <v>1.74614</v>
      </c>
      <c r="S276" s="26">
        <v>3.2728000000000002</v>
      </c>
      <c r="T276" s="26">
        <v>1.27833</v>
      </c>
      <c r="V276" s="26">
        <v>6.6445800000000004</v>
      </c>
      <c r="W276" s="26">
        <v>6.3862199999999998</v>
      </c>
      <c r="X276" s="26">
        <v>9.6194000000000006</v>
      </c>
      <c r="Y276" s="26">
        <v>0.26979999999999998</v>
      </c>
      <c r="Z276" s="27">
        <v>0.11599</v>
      </c>
      <c r="AA276" s="8">
        <v>-39.748179999999998</v>
      </c>
      <c r="AB276" s="8">
        <v>6.53871</v>
      </c>
      <c r="AC276" s="8">
        <v>46.28689</v>
      </c>
      <c r="AD276" s="13">
        <f xml:space="preserve"> stats_ic_gdsc1_TCELLS_RIGHTJOIN_304[[#This Row],[AVG_IC50_LYMPH]]/stats_ic_gdsc1_TCELLS_RIGHTJOIN_304[[#This Row],[AVG_IC50_SOLIDTUMORS_y]]</f>
        <v>0.14126483762464923</v>
      </c>
      <c r="AE276" s="8">
        <v>-14.30946</v>
      </c>
      <c r="AF276" s="20">
        <v>0</v>
      </c>
      <c r="AG276" s="1">
        <v>0.70132000000000005</v>
      </c>
      <c r="AH276" s="1">
        <v>7.9015000000000004</v>
      </c>
      <c r="AI276" s="1">
        <v>1.6663699999999999</v>
      </c>
      <c r="AJ276" s="1">
        <v>8.2714300000000005</v>
      </c>
      <c r="AK276" s="1">
        <v>7.2569800000000004</v>
      </c>
      <c r="AL276" s="1">
        <v>5.4746699999999997</v>
      </c>
      <c r="AM276" s="1">
        <v>7.99892</v>
      </c>
      <c r="AN276" s="1">
        <v>7.2011000000000003</v>
      </c>
      <c r="AO276"/>
      <c r="AP276"/>
      <c r="AQ276"/>
      <c r="AR276"/>
      <c r="AS276"/>
      <c r="AT276"/>
    </row>
    <row r="277" spans="1:46">
      <c r="A277" s="17" t="s">
        <v>22</v>
      </c>
      <c r="B277" s="6" t="s">
        <v>22</v>
      </c>
      <c r="C277" s="17" t="s">
        <v>814</v>
      </c>
      <c r="D277" s="8">
        <v>-12.812749999999999</v>
      </c>
      <c r="E277" s="8">
        <v>4.2480599999999997</v>
      </c>
      <c r="F277" s="8">
        <v>17.06082</v>
      </c>
      <c r="G277" s="13">
        <f xml:space="preserve"> stats_ic_gdsc1_TCELLS_RIGHTJOIN_304[[#This Row],[AVG_IC50_LEUK]]/stats_ic_gdsc1_TCELLS_RIGHTJOIN_304[[#This Row],[AVG_IC50_SOLIDTUMORS_x]]</f>
        <v>0.24899506588780609</v>
      </c>
      <c r="H277" s="8">
        <v>-6.5125500000000001</v>
      </c>
      <c r="I277" s="20">
        <v>0</v>
      </c>
      <c r="J277" s="26">
        <v>2.1966100000000002</v>
      </c>
      <c r="K277" s="26">
        <v>3.07666</v>
      </c>
      <c r="L277" s="26">
        <v>1.4216500000000001</v>
      </c>
      <c r="N277" s="26">
        <v>1.5641400000000001</v>
      </c>
      <c r="O277" s="26">
        <v>1.1420399999999999</v>
      </c>
      <c r="P277" s="26">
        <v>1.25214</v>
      </c>
      <c r="Q277" s="26">
        <v>2.0782099999999999</v>
      </c>
      <c r="R277" s="26">
        <v>10.606249999999999</v>
      </c>
      <c r="S277" s="26">
        <v>6.2139600000000002</v>
      </c>
      <c r="T277" s="26">
        <v>1.84704</v>
      </c>
      <c r="U277" s="26">
        <v>27.999960000000002</v>
      </c>
      <c r="V277" s="26">
        <v>1.2926200000000001</v>
      </c>
      <c r="W277" s="26">
        <v>2.4221599999999999</v>
      </c>
      <c r="X277" s="26">
        <v>0.45723000000000003</v>
      </c>
      <c r="Y277" s="26">
        <v>0.67312000000000005</v>
      </c>
      <c r="Z277" s="27">
        <v>7.4154999999999998</v>
      </c>
      <c r="AA277" s="8">
        <v>-12.64541</v>
      </c>
      <c r="AB277" s="8">
        <v>4.4154099999999996</v>
      </c>
      <c r="AC277" s="8">
        <v>17.06082</v>
      </c>
      <c r="AD277" s="13">
        <f xml:space="preserve"> stats_ic_gdsc1_TCELLS_RIGHTJOIN_304[[#This Row],[AVG_IC50_LYMPH]]/stats_ic_gdsc1_TCELLS_RIGHTJOIN_304[[#This Row],[AVG_IC50_SOLIDTUMORS_y]]</f>
        <v>0.25880409030749985</v>
      </c>
      <c r="AE277" s="8">
        <v>-7.1849600000000002</v>
      </c>
      <c r="AF277" s="20">
        <v>1.0000000000000001E-5</v>
      </c>
      <c r="AG277" s="1">
        <v>0.55781999999999998</v>
      </c>
      <c r="AH277" s="1">
        <v>9.7046899999999994</v>
      </c>
      <c r="AI277" s="1">
        <v>3.5707499999999999</v>
      </c>
      <c r="AJ277" s="1">
        <v>1.09874</v>
      </c>
      <c r="AK277" s="1">
        <v>6.9199000000000002</v>
      </c>
      <c r="AL277" s="1">
        <v>1.2227300000000001</v>
      </c>
      <c r="AN277" s="1">
        <v>3.9756300000000002</v>
      </c>
      <c r="AO277"/>
      <c r="AP277"/>
      <c r="AQ277"/>
      <c r="AR277"/>
      <c r="AS277"/>
      <c r="AT277"/>
    </row>
    <row r="278" spans="1:46">
      <c r="A278" s="17" t="s">
        <v>431</v>
      </c>
      <c r="B278" s="6" t="s">
        <v>19</v>
      </c>
      <c r="C278" s="17" t="s">
        <v>432</v>
      </c>
      <c r="D278" s="8">
        <v>-39.379130000000004</v>
      </c>
      <c r="E278" s="8">
        <v>52.238979999999998</v>
      </c>
      <c r="F278" s="8">
        <v>91.618120000000005</v>
      </c>
      <c r="G278" s="13">
        <f xml:space="preserve"> stats_ic_gdsc1_TCELLS_RIGHTJOIN_304[[#This Row],[AVG_IC50_LEUK]]/stats_ic_gdsc1_TCELLS_RIGHTJOIN_304[[#This Row],[AVG_IC50_SOLIDTUMORS_x]]</f>
        <v>0.57018175007302041</v>
      </c>
      <c r="H278" s="8">
        <v>-6.2555800000000001</v>
      </c>
      <c r="I278" s="20">
        <v>0</v>
      </c>
      <c r="J278" s="26">
        <v>88.872519999999994</v>
      </c>
      <c r="K278" s="26">
        <v>55.035919999999997</v>
      </c>
      <c r="L278" s="26">
        <v>12.387230000000001</v>
      </c>
      <c r="M278" s="26">
        <v>68.824860000000001</v>
      </c>
      <c r="N278" s="26">
        <v>42.062939999999998</v>
      </c>
      <c r="O278" s="26">
        <v>28.90943</v>
      </c>
      <c r="P278" s="26">
        <v>90.701239999999999</v>
      </c>
      <c r="R278" s="26">
        <v>24.161300000000001</v>
      </c>
      <c r="S278" s="26">
        <v>43.887259999999998</v>
      </c>
      <c r="T278" s="26">
        <v>68.704660000000004</v>
      </c>
      <c r="U278" s="26">
        <v>78.926259999999999</v>
      </c>
      <c r="V278" s="26">
        <v>43.211640000000003</v>
      </c>
      <c r="W278" s="26">
        <v>61.45026</v>
      </c>
      <c r="X278" s="26">
        <v>63.343229999999998</v>
      </c>
      <c r="Y278" s="26">
        <v>38.792189999999998</v>
      </c>
      <c r="Z278" s="27">
        <v>34.79372</v>
      </c>
      <c r="AA278" s="8">
        <v>-31.691179999999999</v>
      </c>
      <c r="AB278" s="8">
        <v>59.926940000000002</v>
      </c>
      <c r="AC278" s="8">
        <v>91.618120000000005</v>
      </c>
      <c r="AD278" s="13">
        <f xml:space="preserve"> stats_ic_gdsc1_TCELLS_RIGHTJOIN_304[[#This Row],[AVG_IC50_LYMPH]]/stats_ic_gdsc1_TCELLS_RIGHTJOIN_304[[#This Row],[AVG_IC50_SOLIDTUMORS_y]]</f>
        <v>0.65409484499354498</v>
      </c>
      <c r="AE278" s="8">
        <v>-1.6694500000000001</v>
      </c>
      <c r="AF278" s="20">
        <v>0.14332</v>
      </c>
      <c r="AG278" s="1">
        <v>43.998040000000003</v>
      </c>
      <c r="AH278" s="1">
        <v>48.447270000000003</v>
      </c>
      <c r="AI278" s="1">
        <v>165.68543</v>
      </c>
      <c r="AJ278" s="1">
        <v>27.979389999999999</v>
      </c>
      <c r="AK278" s="1">
        <v>45.441870000000002</v>
      </c>
      <c r="AL278" s="1">
        <v>13.98681</v>
      </c>
      <c r="AM278" s="1">
        <v>63.98265</v>
      </c>
      <c r="AN278" s="1">
        <v>53.965119999999999</v>
      </c>
      <c r="AO278"/>
      <c r="AP278"/>
      <c r="AQ278"/>
      <c r="AR278"/>
      <c r="AS278"/>
      <c r="AT278"/>
    </row>
    <row r="279" spans="1:46">
      <c r="A279" s="17" t="s">
        <v>22</v>
      </c>
      <c r="B279" s="6" t="s">
        <v>22</v>
      </c>
      <c r="C279" s="17" t="s">
        <v>346</v>
      </c>
      <c r="D279" s="8">
        <v>-58.62697</v>
      </c>
      <c r="E279" s="8">
        <v>37.583579999999998</v>
      </c>
      <c r="F279" s="8">
        <v>96.210549999999998</v>
      </c>
      <c r="G279" s="13">
        <f xml:space="preserve"> stats_ic_gdsc1_TCELLS_RIGHTJOIN_304[[#This Row],[AVG_IC50_LEUK]]/stats_ic_gdsc1_TCELLS_RIGHTJOIN_304[[#This Row],[AVG_IC50_SOLIDTUMORS_x]]</f>
        <v>0.3906388644488572</v>
      </c>
      <c r="H279" s="8">
        <v>-3.7880799999999999</v>
      </c>
      <c r="I279" s="20">
        <v>1.1100000000000001E-3</v>
      </c>
      <c r="J279" s="26">
        <v>3.6950599999999998</v>
      </c>
      <c r="K279" s="26">
        <v>5.92584</v>
      </c>
      <c r="L279" s="26">
        <v>4.7394400000000001</v>
      </c>
      <c r="M279" s="26">
        <v>206.31394</v>
      </c>
      <c r="N279" s="26">
        <v>146.45731000000001</v>
      </c>
      <c r="O279" s="26">
        <v>9.9393100000000008</v>
      </c>
      <c r="P279" s="26">
        <v>1.9521999999999999</v>
      </c>
      <c r="Q279" s="26">
        <v>7.8638500000000002</v>
      </c>
      <c r="R279" s="26">
        <v>6.5453599999999996</v>
      </c>
      <c r="S279" s="26">
        <v>136.4014</v>
      </c>
      <c r="T279" s="26">
        <v>4.9175000000000004</v>
      </c>
      <c r="U279" s="26">
        <v>4.1193499999999998</v>
      </c>
      <c r="V279" s="26">
        <v>5.8271600000000001</v>
      </c>
      <c r="W279" s="26">
        <v>6.0337899999999998</v>
      </c>
      <c r="X279" s="26">
        <v>91.088179999999994</v>
      </c>
      <c r="Y279" s="26">
        <v>25.240400000000001</v>
      </c>
      <c r="Z279" s="27">
        <v>4.3839100000000002</v>
      </c>
      <c r="AA279" s="8">
        <v>-43.704880000000003</v>
      </c>
      <c r="AB279" s="8">
        <v>52.505670000000002</v>
      </c>
      <c r="AC279" s="8">
        <v>96.210549999999998</v>
      </c>
      <c r="AD279" s="13">
        <f xml:space="preserve"> stats_ic_gdsc1_TCELLS_RIGHTJOIN_304[[#This Row],[AVG_IC50_LYMPH]]/stats_ic_gdsc1_TCELLS_RIGHTJOIN_304[[#This Row],[AVG_IC50_SOLIDTUMORS_y]]</f>
        <v>0.54573713589621931</v>
      </c>
      <c r="AE279" s="8">
        <v>-1.7988299999999999</v>
      </c>
      <c r="AF279" s="20">
        <v>0.11854000000000001</v>
      </c>
      <c r="AG279" s="1">
        <v>5.0604199999999997</v>
      </c>
      <c r="AH279" s="1">
        <v>181.74089000000001</v>
      </c>
      <c r="AI279" s="1">
        <v>88.125950000000003</v>
      </c>
      <c r="AJ279" s="1">
        <v>37.531999999999996</v>
      </c>
      <c r="AK279" s="1">
        <v>15.08755</v>
      </c>
      <c r="AL279" s="1">
        <v>21.18796</v>
      </c>
      <c r="AM279" s="1">
        <v>11.17591</v>
      </c>
      <c r="AN279" s="1">
        <v>12.689439999999999</v>
      </c>
      <c r="AO279"/>
      <c r="AP279"/>
      <c r="AQ279"/>
      <c r="AR279"/>
      <c r="AS279"/>
      <c r="AT279"/>
    </row>
    <row r="280" spans="1:46">
      <c r="A280" s="17" t="s">
        <v>22</v>
      </c>
      <c r="B280" s="6" t="s">
        <v>22</v>
      </c>
      <c r="C280" s="17" t="s">
        <v>131</v>
      </c>
      <c r="D280" s="8">
        <v>-18.098970000000001</v>
      </c>
      <c r="E280" s="8">
        <v>21.83503</v>
      </c>
      <c r="F280" s="8">
        <v>39.933999999999997</v>
      </c>
      <c r="G280" s="13">
        <f xml:space="preserve"> stats_ic_gdsc1_TCELLS_RIGHTJOIN_304[[#This Row],[AVG_IC50_LEUK]]/stats_ic_gdsc1_TCELLS_RIGHTJOIN_304[[#This Row],[AVG_IC50_SOLIDTUMORS_x]]</f>
        <v>0.54677793359042426</v>
      </c>
      <c r="H280" s="8">
        <v>-7.4847000000000001</v>
      </c>
      <c r="I280" s="20">
        <v>0</v>
      </c>
      <c r="J280" s="26">
        <v>16.727250000000002</v>
      </c>
      <c r="K280" s="26">
        <v>16.11364</v>
      </c>
      <c r="L280" s="26">
        <v>19.91075</v>
      </c>
      <c r="N280" s="26">
        <v>21.4345</v>
      </c>
      <c r="O280" s="26">
        <v>14.279500000000001</v>
      </c>
      <c r="P280" s="26">
        <v>30.808969999999999</v>
      </c>
      <c r="Q280" s="26">
        <v>12.20998</v>
      </c>
      <c r="R280" s="26">
        <v>44.365139999999997</v>
      </c>
      <c r="S280" s="26">
        <v>22.661539999999999</v>
      </c>
      <c r="T280" s="26">
        <v>22.494230000000002</v>
      </c>
      <c r="U280" s="26">
        <v>18.61478</v>
      </c>
      <c r="V280" s="26">
        <v>16.913180000000001</v>
      </c>
      <c r="W280" s="26">
        <v>33.380400000000002</v>
      </c>
      <c r="X280" s="26">
        <v>12.899290000000001</v>
      </c>
      <c r="Y280" s="26">
        <v>28.07555</v>
      </c>
      <c r="Z280" s="27">
        <v>18.491019999999999</v>
      </c>
      <c r="AA280" s="8">
        <v>-11.339180000000001</v>
      </c>
      <c r="AB280" s="8">
        <v>28.594830000000002</v>
      </c>
      <c r="AC280" s="8">
        <v>39.933999999999997</v>
      </c>
      <c r="AD280" s="13">
        <f xml:space="preserve"> stats_ic_gdsc1_TCELLS_RIGHTJOIN_304[[#This Row],[AVG_IC50_LYMPH]]/stats_ic_gdsc1_TCELLS_RIGHTJOIN_304[[#This Row],[AVG_IC50_SOLIDTUMORS_y]]</f>
        <v>0.71605223618971314</v>
      </c>
      <c r="AE280" s="8">
        <v>-2.4348200000000002</v>
      </c>
      <c r="AF280" s="20">
        <v>5.1180000000000003E-2</v>
      </c>
      <c r="AG280" s="1">
        <v>21.815809999999999</v>
      </c>
      <c r="AH280" s="1">
        <v>23.397469999999998</v>
      </c>
      <c r="AI280" s="1">
        <v>45.152380000000001</v>
      </c>
      <c r="AJ280" s="1">
        <v>15.880559999999999</v>
      </c>
      <c r="AK280" s="1">
        <v>28.575019999999999</v>
      </c>
      <c r="AL280" s="1">
        <v>21.134840000000001</v>
      </c>
      <c r="AN280" s="1">
        <v>37.428669999999997</v>
      </c>
      <c r="AO280"/>
      <c r="AP280"/>
      <c r="AQ280"/>
      <c r="AR280"/>
      <c r="AS280"/>
      <c r="AT280"/>
    </row>
    <row r="281" spans="1:46">
      <c r="A281" s="17" t="s">
        <v>123</v>
      </c>
      <c r="B281" s="6" t="s">
        <v>26</v>
      </c>
      <c r="C281" s="17" t="s">
        <v>1444</v>
      </c>
      <c r="D281" s="8">
        <v>-6.6669999999999993E-2</v>
      </c>
      <c r="E281" s="8">
        <v>9.4400000000000005E-3</v>
      </c>
      <c r="F281" s="8">
        <v>7.6119999999999993E-2</v>
      </c>
      <c r="G281" s="13">
        <f xml:space="preserve"> stats_ic_gdsc1_TCELLS_RIGHTJOIN_304[[#This Row],[AVG_IC50_LEUK]]/stats_ic_gdsc1_TCELLS_RIGHTJOIN_304[[#This Row],[AVG_IC50_SOLIDTUMORS_x]]</f>
        <v>0.12401471361008935</v>
      </c>
      <c r="H281" s="8">
        <v>-6.41106</v>
      </c>
      <c r="I281" s="20">
        <v>0</v>
      </c>
      <c r="J281" s="26">
        <v>1.7600000000000001E-3</v>
      </c>
      <c r="K281" s="26">
        <v>4.2970000000000001E-2</v>
      </c>
      <c r="L281" s="26">
        <v>9.5E-4</v>
      </c>
      <c r="N281" s="26">
        <v>8.9999999999999998E-4</v>
      </c>
      <c r="O281" s="26">
        <v>1.57E-3</v>
      </c>
      <c r="P281" s="26">
        <v>1.49E-3</v>
      </c>
      <c r="Q281" s="26">
        <v>7.6999999999999996E-4</v>
      </c>
      <c r="R281" s="26">
        <v>3.98E-3</v>
      </c>
      <c r="T281" s="26">
        <v>2.98E-3</v>
      </c>
      <c r="U281" s="26">
        <v>3.1099999999999999E-3</v>
      </c>
      <c r="V281" s="26">
        <v>1.3600000000000001E-3</v>
      </c>
      <c r="W281" s="26">
        <v>1.1900000000000001E-3</v>
      </c>
      <c r="X281" s="26">
        <v>2.4299999999999999E-3</v>
      </c>
      <c r="Y281" s="26">
        <v>6.7200000000000003E-3</v>
      </c>
      <c r="Z281" s="27">
        <v>1.48E-3</v>
      </c>
      <c r="AA281" s="8">
        <v>-7.1040000000000006E-2</v>
      </c>
      <c r="AB281" s="8">
        <v>5.0800000000000003E-3</v>
      </c>
      <c r="AC281" s="8">
        <v>7.6119999999999993E-2</v>
      </c>
      <c r="AD281" s="13">
        <f xml:space="preserve"> stats_ic_gdsc1_TCELLS_RIGHTJOIN_304[[#This Row],[AVG_IC50_LYMPH]]/stats_ic_gdsc1_TCELLS_RIGHTJOIN_304[[#This Row],[AVG_IC50_SOLIDTUMORS_y]]</f>
        <v>6.6736731476615879E-2</v>
      </c>
      <c r="AE281" s="8">
        <v>-7.3531599999999999</v>
      </c>
      <c r="AF281" s="20">
        <v>0</v>
      </c>
      <c r="AG281" s="1">
        <v>7.7420000000000003E-2</v>
      </c>
      <c r="AH281" s="1"/>
      <c r="AI281" s="1">
        <v>1.9050000000000001E-2</v>
      </c>
      <c r="AJ281" s="1">
        <v>9.3999999999999997E-4</v>
      </c>
      <c r="AK281" s="1">
        <v>2.7899999999999999E-3</v>
      </c>
      <c r="AL281" s="1">
        <v>8.9999999999999998E-4</v>
      </c>
      <c r="AN281" s="1">
        <v>1.7099999999999999E-3</v>
      </c>
      <c r="AO281"/>
      <c r="AP281"/>
      <c r="AQ281"/>
      <c r="AR281"/>
      <c r="AS281"/>
      <c r="AT281"/>
    </row>
    <row r="282" spans="1:46">
      <c r="A282" s="17" t="s">
        <v>517</v>
      </c>
      <c r="B282" s="6" t="s">
        <v>26</v>
      </c>
      <c r="C282" s="17" t="s">
        <v>518</v>
      </c>
      <c r="D282" s="8">
        <v>-22.35718</v>
      </c>
      <c r="E282" s="8">
        <v>11.30025</v>
      </c>
      <c r="F282" s="8">
        <v>33.657429999999998</v>
      </c>
      <c r="G282" s="13">
        <f xml:space="preserve"> stats_ic_gdsc1_TCELLS_RIGHTJOIN_304[[#This Row],[AVG_IC50_LEUK]]/stats_ic_gdsc1_TCELLS_RIGHTJOIN_304[[#This Row],[AVG_IC50_SOLIDTUMORS_x]]</f>
        <v>0.33574310338014524</v>
      </c>
      <c r="H282" s="8">
        <v>-2.2658800000000001</v>
      </c>
      <c r="I282" s="20">
        <v>3.6510000000000001E-2</v>
      </c>
      <c r="J282" s="26">
        <v>0.12354</v>
      </c>
      <c r="K282" s="26">
        <v>0.18923000000000001</v>
      </c>
      <c r="L282" s="26">
        <v>0.42158000000000001</v>
      </c>
      <c r="M282" s="26">
        <v>140.67312999999999</v>
      </c>
      <c r="N282" s="26">
        <v>0.39894000000000002</v>
      </c>
      <c r="O282" s="26">
        <v>0.24404000000000001</v>
      </c>
      <c r="R282" s="26">
        <v>0.94211999999999996</v>
      </c>
      <c r="S282" s="26">
        <v>0.76263999999999998</v>
      </c>
      <c r="T282" s="26">
        <v>0.77246000000000004</v>
      </c>
      <c r="V282" s="26">
        <v>0.24632999999999999</v>
      </c>
      <c r="W282" s="26">
        <v>0.18498000000000001</v>
      </c>
      <c r="X282" s="26">
        <v>0.45202999999999999</v>
      </c>
      <c r="Y282" s="26">
        <v>1.8722700000000001</v>
      </c>
      <c r="Z282" s="27">
        <v>0.41508</v>
      </c>
      <c r="AA282" s="8">
        <v>-32.12265</v>
      </c>
      <c r="AB282" s="8">
        <v>1.5347900000000001</v>
      </c>
      <c r="AC282" s="8">
        <v>33.657429999999998</v>
      </c>
      <c r="AD282" s="13">
        <f xml:space="preserve"> stats_ic_gdsc1_TCELLS_RIGHTJOIN_304[[#This Row],[AVG_IC50_LYMPH]]/stats_ic_gdsc1_TCELLS_RIGHTJOIN_304[[#This Row],[AVG_IC50_SOLIDTUMORS_y]]</f>
        <v>4.5600332526874461E-2</v>
      </c>
      <c r="AE282" s="8">
        <v>-10.03323</v>
      </c>
      <c r="AF282" s="20">
        <v>0</v>
      </c>
      <c r="AG282" s="1">
        <v>21.805409999999998</v>
      </c>
      <c r="AH282" s="1">
        <v>4.1414600000000004</v>
      </c>
      <c r="AI282" s="1">
        <v>2.8821400000000001</v>
      </c>
      <c r="AJ282" s="1">
        <v>0.48418</v>
      </c>
      <c r="AK282" s="1">
        <v>0.35085</v>
      </c>
      <c r="AL282" s="1">
        <v>0.45585999999999999</v>
      </c>
      <c r="AM282" s="1">
        <v>0.89349000000000001</v>
      </c>
      <c r="AN282" s="1">
        <v>1.53552</v>
      </c>
      <c r="AO282"/>
      <c r="AP282"/>
      <c r="AQ282"/>
      <c r="AR282"/>
      <c r="AS282"/>
      <c r="AT282"/>
    </row>
    <row r="283" spans="1:46">
      <c r="A283" s="17" t="s">
        <v>1498</v>
      </c>
      <c r="B283" s="6" t="s">
        <v>176</v>
      </c>
      <c r="C283" s="17" t="s">
        <v>1499</v>
      </c>
      <c r="D283" s="8">
        <v>-0.39661999999999997</v>
      </c>
      <c r="E283" s="8">
        <v>0.51595999999999997</v>
      </c>
      <c r="F283" s="8">
        <v>0.91259000000000001</v>
      </c>
      <c r="G283" s="13">
        <f xml:space="preserve"> stats_ic_gdsc1_TCELLS_RIGHTJOIN_304[[#This Row],[AVG_IC50_LEUK]]/stats_ic_gdsc1_TCELLS_RIGHTJOIN_304[[#This Row],[AVG_IC50_SOLIDTUMORS_x]]</f>
        <v>0.56537985294601079</v>
      </c>
      <c r="H283" s="8">
        <v>-6.0764199999999997</v>
      </c>
      <c r="I283" s="20">
        <v>0</v>
      </c>
      <c r="J283" s="26">
        <v>0.25622</v>
      </c>
      <c r="K283" s="26">
        <v>0.36732999999999999</v>
      </c>
      <c r="L283" s="26">
        <v>0.57952999999999999</v>
      </c>
      <c r="N283" s="26">
        <v>0.62934999999999997</v>
      </c>
      <c r="O283" s="26">
        <v>0.55564000000000002</v>
      </c>
      <c r="P283" s="26">
        <v>0.77903999999999995</v>
      </c>
      <c r="Q283" s="26">
        <v>6.9150000000000003E-2</v>
      </c>
      <c r="R283" s="26">
        <v>0.84077999999999997</v>
      </c>
      <c r="S283" s="26">
        <v>0.44672000000000001</v>
      </c>
      <c r="T283" s="26">
        <v>0.5575</v>
      </c>
      <c r="U283" s="26">
        <v>0.12059</v>
      </c>
      <c r="V283" s="26">
        <v>0.46783999999999998</v>
      </c>
      <c r="W283" s="26">
        <v>0.80737000000000003</v>
      </c>
      <c r="X283" s="26">
        <v>0.80103000000000002</v>
      </c>
      <c r="Y283" s="26">
        <v>0.65151000000000003</v>
      </c>
      <c r="Z283" s="27">
        <v>0.59730000000000005</v>
      </c>
      <c r="AA283" s="8">
        <v>-0.35676000000000002</v>
      </c>
      <c r="AB283" s="8">
        <v>0.55581999999999998</v>
      </c>
      <c r="AC283" s="8">
        <v>0.91259000000000001</v>
      </c>
      <c r="AD283" s="13">
        <f xml:space="preserve"> stats_ic_gdsc1_TCELLS_RIGHTJOIN_304[[#This Row],[AVG_IC50_LYMPH]]/stats_ic_gdsc1_TCELLS_RIGHTJOIN_304[[#This Row],[AVG_IC50_SOLIDTUMORS_y]]</f>
        <v>0.6090577367711677</v>
      </c>
      <c r="AE283" s="8">
        <v>-2.0842100000000001</v>
      </c>
      <c r="AF283" s="20">
        <v>8.8169999999999998E-2</v>
      </c>
      <c r="AG283" s="1">
        <v>0.2445</v>
      </c>
      <c r="AH283" s="1">
        <v>0.39927000000000001</v>
      </c>
      <c r="AI283" s="1">
        <v>1.1739900000000001</v>
      </c>
      <c r="AJ283" s="1">
        <v>0.12268</v>
      </c>
      <c r="AK283" s="1">
        <v>0.65229999999999999</v>
      </c>
      <c r="AL283" s="1">
        <v>0.14660000000000001</v>
      </c>
      <c r="AN283" s="1">
        <v>0.84009999999999996</v>
      </c>
      <c r="AO283"/>
      <c r="AP283"/>
      <c r="AQ283"/>
      <c r="AR283"/>
      <c r="AS283"/>
      <c r="AT283"/>
    </row>
    <row r="284" spans="1:46">
      <c r="A284" s="17" t="s">
        <v>392</v>
      </c>
      <c r="B284" s="6" t="s">
        <v>26</v>
      </c>
      <c r="C284" s="17" t="s">
        <v>393</v>
      </c>
      <c r="D284" s="8">
        <v>-40.374589999999998</v>
      </c>
      <c r="E284" s="8">
        <v>6.4867600000000003</v>
      </c>
      <c r="F284" s="8">
        <v>46.861350000000002</v>
      </c>
      <c r="G284" s="13">
        <f xml:space="preserve"> stats_ic_gdsc1_TCELLS_RIGHTJOIN_304[[#This Row],[AVG_IC50_LEUK]]/stats_ic_gdsc1_TCELLS_RIGHTJOIN_304[[#This Row],[AVG_IC50_SOLIDTUMORS_x]]</f>
        <v>0.13842452255430115</v>
      </c>
      <c r="H284" s="8">
        <v>-10.88555</v>
      </c>
      <c r="I284" s="20">
        <v>0</v>
      </c>
      <c r="K284" s="26">
        <v>1.7741</v>
      </c>
      <c r="L284" s="26">
        <v>4.3777100000000004</v>
      </c>
      <c r="M284" s="26">
        <v>44.826250000000002</v>
      </c>
      <c r="N284" s="26">
        <v>0.31229000000000001</v>
      </c>
      <c r="O284" s="26">
        <v>0.10555</v>
      </c>
      <c r="P284" s="26">
        <v>1.0096400000000001</v>
      </c>
      <c r="R284" s="26">
        <v>2.3056399999999999</v>
      </c>
      <c r="S284" s="26">
        <v>0.20851</v>
      </c>
      <c r="U284" s="26">
        <v>2.3957899999999999</v>
      </c>
      <c r="V284" s="26">
        <v>5.4219999999999997E-2</v>
      </c>
      <c r="W284" s="26">
        <v>1.2578499999999999</v>
      </c>
      <c r="X284" s="26">
        <v>0.22503999999999999</v>
      </c>
      <c r="Y284" s="26">
        <v>13.16799</v>
      </c>
      <c r="Z284" s="27">
        <v>1.6557999999999999</v>
      </c>
      <c r="AA284" s="8">
        <v>-44.984749999999998</v>
      </c>
      <c r="AB284" s="8">
        <v>1.8766</v>
      </c>
      <c r="AC284" s="8">
        <v>46.861350000000002</v>
      </c>
      <c r="AD284" s="13">
        <f xml:space="preserve"> stats_ic_gdsc1_TCELLS_RIGHTJOIN_304[[#This Row],[AVG_IC50_LYMPH]]/stats_ic_gdsc1_TCELLS_RIGHTJOIN_304[[#This Row],[AVG_IC50_SOLIDTUMORS_y]]</f>
        <v>4.0045794668740871E-2</v>
      </c>
      <c r="AE284" s="8">
        <v>-23.309640000000002</v>
      </c>
      <c r="AF284" s="20">
        <v>0</v>
      </c>
      <c r="AG284" s="1">
        <v>23.62499</v>
      </c>
      <c r="AH284" s="1">
        <v>1.1837899999999999</v>
      </c>
      <c r="AI284" s="1">
        <v>3.8043100000000001</v>
      </c>
      <c r="AJ284" s="1">
        <v>1.3037700000000001</v>
      </c>
      <c r="AK284" s="1">
        <v>2.1504300000000001</v>
      </c>
      <c r="AL284" s="1">
        <v>2.5799799999999999</v>
      </c>
      <c r="AM284" s="1">
        <v>2.0420199999999999</v>
      </c>
      <c r="AN284" s="1">
        <v>7.1929999999999994E-2</v>
      </c>
      <c r="AO284"/>
      <c r="AP284"/>
      <c r="AQ284"/>
      <c r="AR284"/>
      <c r="AS284"/>
      <c r="AT284"/>
    </row>
    <row r="285" spans="1:46">
      <c r="A285" s="17" t="s">
        <v>571</v>
      </c>
      <c r="B285" s="6" t="s">
        <v>103</v>
      </c>
      <c r="C285" s="17" t="s">
        <v>572</v>
      </c>
      <c r="D285" s="8">
        <v>-24.217020000000002</v>
      </c>
      <c r="E285" s="8">
        <v>7.5559799999999999</v>
      </c>
      <c r="F285" s="8">
        <v>31.773</v>
      </c>
      <c r="G285" s="13">
        <f xml:space="preserve"> stats_ic_gdsc1_TCELLS_RIGHTJOIN_304[[#This Row],[AVG_IC50_LEUK]]/stats_ic_gdsc1_TCELLS_RIGHTJOIN_304[[#This Row],[AVG_IC50_SOLIDTUMORS_x]]</f>
        <v>0.23781134925880465</v>
      </c>
      <c r="H285" s="8">
        <v>-9.3269099999999998</v>
      </c>
      <c r="I285" s="20">
        <v>0</v>
      </c>
      <c r="J285" s="26">
        <v>5.09856</v>
      </c>
      <c r="K285" s="26">
        <v>3.5570300000000001</v>
      </c>
      <c r="L285" s="26">
        <v>0.38513999999999998</v>
      </c>
      <c r="M285" s="26">
        <v>36.659990000000001</v>
      </c>
      <c r="N285" s="26">
        <v>15.82085</v>
      </c>
      <c r="O285" s="26">
        <v>3.64493</v>
      </c>
      <c r="P285" s="26">
        <v>10.43792</v>
      </c>
      <c r="R285" s="26">
        <v>4.5923600000000002</v>
      </c>
      <c r="S285" s="26">
        <v>9.4173600000000004</v>
      </c>
      <c r="T285" s="26">
        <v>8.6720000000000006</v>
      </c>
      <c r="V285" s="26">
        <v>4.7351700000000001</v>
      </c>
      <c r="W285" s="26">
        <v>5.91852</v>
      </c>
      <c r="X285" s="26">
        <v>6.5086399999999998</v>
      </c>
      <c r="Y285" s="26">
        <v>1.3600699999999999</v>
      </c>
      <c r="Z285" s="27">
        <v>2.3116599999999998</v>
      </c>
      <c r="AA285" s="8">
        <v>-15.24062</v>
      </c>
      <c r="AB285" s="8">
        <v>16.53238</v>
      </c>
      <c r="AC285" s="8">
        <v>31.773</v>
      </c>
      <c r="AD285" s="13">
        <f xml:space="preserve"> stats_ic_gdsc1_TCELLS_RIGHTJOIN_304[[#This Row],[AVG_IC50_LYMPH]]/stats_ic_gdsc1_TCELLS_RIGHTJOIN_304[[#This Row],[AVG_IC50_SOLIDTUMORS_y]]</f>
        <v>0.52032795140528121</v>
      </c>
      <c r="AE285" s="8">
        <v>-4.1095100000000002</v>
      </c>
      <c r="AF285" s="20">
        <v>3.2000000000000002E-3</v>
      </c>
      <c r="AG285" s="1">
        <v>1.77545</v>
      </c>
      <c r="AH285" s="1">
        <v>23.876650000000001</v>
      </c>
      <c r="AI285" s="1">
        <v>18.125160000000001</v>
      </c>
      <c r="AJ285" s="1">
        <v>4.9456899999999999</v>
      </c>
      <c r="AK285" s="1">
        <v>21.944120000000002</v>
      </c>
      <c r="AL285" s="1">
        <v>6.1657500000000001</v>
      </c>
      <c r="AM285" s="1">
        <v>28.613620000000001</v>
      </c>
      <c r="AN285" s="1">
        <v>12.055680000000001</v>
      </c>
      <c r="AO285"/>
      <c r="AP285"/>
      <c r="AQ285"/>
      <c r="AR285"/>
      <c r="AS285"/>
      <c r="AT285"/>
    </row>
    <row r="286" spans="1:46">
      <c r="A286" s="17" t="s">
        <v>22</v>
      </c>
      <c r="B286" s="6" t="s">
        <v>22</v>
      </c>
      <c r="C286" s="17" t="s">
        <v>254</v>
      </c>
      <c r="D286" s="8">
        <v>-89.339449999999999</v>
      </c>
      <c r="E286" s="8">
        <v>41.63926</v>
      </c>
      <c r="F286" s="8">
        <v>130.97871000000001</v>
      </c>
      <c r="G286" s="13">
        <f xml:space="preserve"> stats_ic_gdsc1_TCELLS_RIGHTJOIN_304[[#This Row],[AVG_IC50_LEUK]]/stats_ic_gdsc1_TCELLS_RIGHTJOIN_304[[#This Row],[AVG_IC50_SOLIDTUMORS_x]]</f>
        <v>0.31790861278142074</v>
      </c>
      <c r="H286" s="8">
        <v>-8.0950699999999998</v>
      </c>
      <c r="I286" s="20">
        <v>0</v>
      </c>
      <c r="J286" s="26">
        <v>7.7208100000000002</v>
      </c>
      <c r="K286" s="26">
        <v>112.31102</v>
      </c>
      <c r="L286" s="26">
        <v>23.26933</v>
      </c>
      <c r="M286" s="26">
        <v>155.27441999999999</v>
      </c>
      <c r="N286" s="26">
        <v>20.946090000000002</v>
      </c>
      <c r="O286" s="26">
        <v>20.235890000000001</v>
      </c>
      <c r="P286" s="26">
        <v>25.19332</v>
      </c>
      <c r="R286" s="26">
        <v>36.544690000000003</v>
      </c>
      <c r="S286" s="26">
        <v>17.165780000000002</v>
      </c>
      <c r="T286" s="26">
        <v>33.37359</v>
      </c>
      <c r="U286" s="26">
        <v>13.969379999999999</v>
      </c>
      <c r="V286" s="26">
        <v>16.650600000000001</v>
      </c>
      <c r="W286" s="26">
        <v>22.276140000000002</v>
      </c>
      <c r="X286" s="26">
        <v>93.432569999999998</v>
      </c>
      <c r="Y286" s="26">
        <v>30.198340000000002</v>
      </c>
      <c r="Z286" s="27">
        <v>40.96369</v>
      </c>
      <c r="AA286" s="8">
        <v>-81.460620000000006</v>
      </c>
      <c r="AB286" s="8">
        <v>49.518090000000001</v>
      </c>
      <c r="AC286" s="8">
        <v>130.97871000000001</v>
      </c>
      <c r="AD286" s="13">
        <f xml:space="preserve"> stats_ic_gdsc1_TCELLS_RIGHTJOIN_304[[#This Row],[AVG_IC50_LYMPH]]/stats_ic_gdsc1_TCELLS_RIGHTJOIN_304[[#This Row],[AVG_IC50_SOLIDTUMORS_y]]</f>
        <v>0.37806212933384364</v>
      </c>
      <c r="AE286" s="8">
        <v>-4.3287199999999997</v>
      </c>
      <c r="AF286" s="20">
        <v>3.4199999999999999E-3</v>
      </c>
      <c r="AG286" s="1">
        <v>38.341769999999997</v>
      </c>
      <c r="AH286" s="1">
        <v>48.414870000000001</v>
      </c>
      <c r="AI286" s="1">
        <v>27.997330000000002</v>
      </c>
      <c r="AJ286" s="1">
        <v>20.352730000000001</v>
      </c>
      <c r="AK286" s="1">
        <v>47.89499</v>
      </c>
      <c r="AL286" s="1">
        <v>152.07015999999999</v>
      </c>
      <c r="AM286" s="1">
        <v>43.732700000000001</v>
      </c>
      <c r="AN286" s="1">
        <v>6.1638599999999997</v>
      </c>
      <c r="AO286"/>
      <c r="AP286"/>
      <c r="AQ286"/>
      <c r="AR286"/>
      <c r="AS286"/>
      <c r="AT286"/>
    </row>
    <row r="287" spans="1:46">
      <c r="A287" s="17" t="s">
        <v>22</v>
      </c>
      <c r="B287" s="6" t="s">
        <v>22</v>
      </c>
      <c r="C287" s="17" t="s">
        <v>404</v>
      </c>
      <c r="D287" s="8">
        <v>-40.646889999999999</v>
      </c>
      <c r="E287" s="8">
        <v>8.8355899999999998</v>
      </c>
      <c r="F287" s="8">
        <v>49.482480000000002</v>
      </c>
      <c r="G287" s="13">
        <f xml:space="preserve"> stats_ic_gdsc1_TCELLS_RIGHTJOIN_304[[#This Row],[AVG_IC50_LEUK]]/stats_ic_gdsc1_TCELLS_RIGHTJOIN_304[[#This Row],[AVG_IC50_SOLIDTUMORS_x]]</f>
        <v>0.17855996708329896</v>
      </c>
      <c r="H287" s="8">
        <v>-9.05701</v>
      </c>
      <c r="I287" s="20">
        <v>0</v>
      </c>
      <c r="J287" s="26">
        <v>9.7364200000000007</v>
      </c>
      <c r="K287" s="26">
        <v>15.21082</v>
      </c>
      <c r="L287" s="26">
        <v>0.38164999999999999</v>
      </c>
      <c r="M287" s="26">
        <v>16.689869999999999</v>
      </c>
      <c r="N287" s="26">
        <v>13.82654</v>
      </c>
      <c r="O287" s="26">
        <v>3.4127399999999999</v>
      </c>
      <c r="P287" s="26">
        <v>3.3479000000000001</v>
      </c>
      <c r="R287" s="26">
        <v>1.6019300000000001</v>
      </c>
      <c r="S287" s="26">
        <v>3.5868000000000002</v>
      </c>
      <c r="T287" s="26">
        <v>11.85197</v>
      </c>
      <c r="U287" s="26">
        <v>36.461939999999998</v>
      </c>
      <c r="V287" s="26">
        <v>5.2340099999999996</v>
      </c>
      <c r="W287" s="26">
        <v>5.1729900000000004</v>
      </c>
      <c r="X287" s="26">
        <v>15.331799999999999</v>
      </c>
      <c r="Y287" s="26">
        <v>6.3128200000000003</v>
      </c>
      <c r="Z287" s="27">
        <v>4.8489999999999998E-2</v>
      </c>
      <c r="AA287" s="8">
        <v>-39.368200000000002</v>
      </c>
      <c r="AB287" s="8">
        <v>10.114269999999999</v>
      </c>
      <c r="AC287" s="8">
        <v>49.482480000000002</v>
      </c>
      <c r="AD287" s="13">
        <f xml:space="preserve"> stats_ic_gdsc1_TCELLS_RIGHTJOIN_304[[#This Row],[AVG_IC50_LYMPH]]/stats_ic_gdsc1_TCELLS_RIGHTJOIN_304[[#This Row],[AVG_IC50_SOLIDTUMORS_y]]</f>
        <v>0.20440103244623145</v>
      </c>
      <c r="AE287" s="8">
        <v>-8.0700299999999991</v>
      </c>
      <c r="AF287" s="20">
        <v>0</v>
      </c>
      <c r="AG287" s="1">
        <v>1.9962599999999999</v>
      </c>
      <c r="AH287" s="1">
        <v>14.969760000000001</v>
      </c>
      <c r="AI287" s="1">
        <v>11.77427</v>
      </c>
      <c r="AJ287" s="1">
        <v>9.5852900000000005</v>
      </c>
      <c r="AK287" s="1">
        <v>23.680099999999999</v>
      </c>
      <c r="AL287" s="1">
        <v>1.4430000000000001</v>
      </c>
      <c r="AM287" s="1">
        <v>2.34341</v>
      </c>
      <c r="AN287" s="1">
        <v>7.0040699999999996</v>
      </c>
      <c r="AO287"/>
      <c r="AP287"/>
      <c r="AQ287"/>
      <c r="AR287"/>
      <c r="AS287"/>
      <c r="AT287"/>
    </row>
    <row r="288" spans="1:46">
      <c r="A288" s="17" t="s">
        <v>1074</v>
      </c>
      <c r="B288" s="6" t="s">
        <v>103</v>
      </c>
      <c r="C288" s="17" t="s">
        <v>1075</v>
      </c>
      <c r="D288" s="8">
        <v>-6.1397700000000004</v>
      </c>
      <c r="E288" s="8">
        <v>13.26932</v>
      </c>
      <c r="F288" s="8">
        <v>19.409089999999999</v>
      </c>
      <c r="G288" s="13">
        <f xml:space="preserve"> stats_ic_gdsc1_TCELLS_RIGHTJOIN_304[[#This Row],[AVG_IC50_LEUK]]/stats_ic_gdsc1_TCELLS_RIGHTJOIN_304[[#This Row],[AVG_IC50_SOLIDTUMORS_x]]</f>
        <v>0.68366523108502264</v>
      </c>
      <c r="H288" s="8">
        <v>-4.0617299999999998</v>
      </c>
      <c r="I288" s="20">
        <v>4.8000000000000001E-4</v>
      </c>
      <c r="J288" s="26">
        <v>9.0823999999999998</v>
      </c>
      <c r="K288" s="26">
        <v>14.215529999999999</v>
      </c>
      <c r="L288" s="26">
        <v>11.030010000000001</v>
      </c>
      <c r="N288" s="26">
        <v>15.74686</v>
      </c>
      <c r="O288" s="26">
        <v>12.74028</v>
      </c>
      <c r="P288" s="26">
        <v>18.148569999999999</v>
      </c>
      <c r="Q288" s="26">
        <v>11.062469999999999</v>
      </c>
      <c r="R288" s="26">
        <v>10.108840000000001</v>
      </c>
      <c r="S288" s="26">
        <v>8.0654699999999995</v>
      </c>
      <c r="T288" s="26">
        <v>15.39162</v>
      </c>
      <c r="U288" s="26">
        <v>9.3419500000000006</v>
      </c>
      <c r="V288" s="26">
        <v>7.5529599999999997</v>
      </c>
      <c r="W288" s="26">
        <v>15.28065</v>
      </c>
      <c r="X288" s="26">
        <v>25.362459999999999</v>
      </c>
      <c r="Y288" s="26">
        <v>25.138159999999999</v>
      </c>
      <c r="Z288" s="27">
        <v>4.4667199999999996</v>
      </c>
      <c r="AA288" s="8">
        <v>-7.5830700000000002</v>
      </c>
      <c r="AB288" s="8">
        <v>11.82602</v>
      </c>
      <c r="AC288" s="8">
        <v>19.409089999999999</v>
      </c>
      <c r="AD288" s="13">
        <f xml:space="preserve"> stats_ic_gdsc1_TCELLS_RIGHTJOIN_304[[#This Row],[AVG_IC50_LYMPH]]/stats_ic_gdsc1_TCELLS_RIGHTJOIN_304[[#This Row],[AVG_IC50_SOLIDTUMORS_y]]</f>
        <v>0.60930316671209217</v>
      </c>
      <c r="AE288" s="8">
        <v>-1.79942</v>
      </c>
      <c r="AF288" s="20">
        <v>0.12934999999999999</v>
      </c>
      <c r="AG288" s="1">
        <v>12.843450000000001</v>
      </c>
      <c r="AH288" s="1">
        <v>3.6326700000000001</v>
      </c>
      <c r="AI288" s="1">
        <v>31.242830000000001</v>
      </c>
      <c r="AJ288" s="1">
        <v>12.336029999999999</v>
      </c>
      <c r="AK288" s="1">
        <v>3.4762900000000001</v>
      </c>
      <c r="AL288" s="1">
        <v>10.974030000000001</v>
      </c>
      <c r="AN288" s="1">
        <v>9.2942499999999999</v>
      </c>
      <c r="AO288"/>
      <c r="AP288"/>
      <c r="AQ288"/>
      <c r="AR288"/>
      <c r="AS288"/>
      <c r="AT288"/>
    </row>
    <row r="289" spans="1:46">
      <c r="A289" s="17" t="s">
        <v>1455</v>
      </c>
      <c r="B289" s="6" t="s">
        <v>103</v>
      </c>
      <c r="C289" s="17" t="s">
        <v>1275</v>
      </c>
      <c r="D289" s="8">
        <v>-0.98411999999999999</v>
      </c>
      <c r="E289" s="8">
        <v>0.80079999999999996</v>
      </c>
      <c r="F289" s="8">
        <v>1.7849200000000001</v>
      </c>
      <c r="G289" s="13">
        <f xml:space="preserve"> stats_ic_gdsc1_TCELLS_RIGHTJOIN_304[[#This Row],[AVG_IC50_LEUK]]/stats_ic_gdsc1_TCELLS_RIGHTJOIN_304[[#This Row],[AVG_IC50_SOLIDTUMORS_x]]</f>
        <v>0.4486475584339914</v>
      </c>
      <c r="H289" s="8">
        <v>-6.9982699999999998</v>
      </c>
      <c r="I289" s="20">
        <v>0</v>
      </c>
      <c r="J289" s="26">
        <v>0.45229000000000003</v>
      </c>
      <c r="K289" s="26">
        <v>0.67893000000000003</v>
      </c>
      <c r="L289" s="26">
        <v>1.6240000000000001E-2</v>
      </c>
      <c r="M289" s="26">
        <v>1.9026400000000001</v>
      </c>
      <c r="N289" s="26">
        <v>1.1892100000000001</v>
      </c>
      <c r="O289" s="26">
        <v>0.49501000000000001</v>
      </c>
      <c r="P289" s="26">
        <v>0.47491</v>
      </c>
      <c r="R289" s="26">
        <v>0.67911999999999995</v>
      </c>
      <c r="S289" s="26">
        <v>1.97967</v>
      </c>
      <c r="T289" s="26">
        <v>0.51302000000000003</v>
      </c>
      <c r="V289" s="26">
        <v>0.69118000000000002</v>
      </c>
      <c r="W289" s="26">
        <v>1.0519400000000001</v>
      </c>
      <c r="X289" s="26">
        <v>1.18292</v>
      </c>
      <c r="Y289" s="26">
        <v>0.33049000000000001</v>
      </c>
      <c r="Z289" s="27">
        <v>0.40512999999999999</v>
      </c>
      <c r="AA289" s="8">
        <v>-1.1234599999999999</v>
      </c>
      <c r="AB289" s="8">
        <v>0.66146000000000005</v>
      </c>
      <c r="AC289" s="8">
        <v>1.7849200000000001</v>
      </c>
      <c r="AD289" s="13">
        <f xml:space="preserve"> stats_ic_gdsc1_TCELLS_RIGHTJOIN_304[[#This Row],[AVG_IC50_LYMPH]]/stats_ic_gdsc1_TCELLS_RIGHTJOIN_304[[#This Row],[AVG_IC50_SOLIDTUMORS_y]]</f>
        <v>0.37058243506711785</v>
      </c>
      <c r="AE289" s="8">
        <v>-8.8900900000000007</v>
      </c>
      <c r="AF289" s="20">
        <v>4.0000000000000003E-5</v>
      </c>
      <c r="AG289" s="1">
        <v>0.77007999999999999</v>
      </c>
      <c r="AH289" s="1">
        <v>0.98763000000000001</v>
      </c>
      <c r="AI289" s="1">
        <v>0.86580999999999997</v>
      </c>
      <c r="AJ289" s="1">
        <v>0.28129999999999999</v>
      </c>
      <c r="AK289" s="1">
        <v>0.59633000000000003</v>
      </c>
      <c r="AL289" s="1">
        <v>0.35887999999999998</v>
      </c>
      <c r="AM289" s="1">
        <v>0.45491999999999999</v>
      </c>
      <c r="AN289" s="1">
        <v>1.0853699999999999</v>
      </c>
      <c r="AO289"/>
      <c r="AP289"/>
      <c r="AQ289"/>
      <c r="AR289"/>
      <c r="AS289"/>
      <c r="AT289"/>
    </row>
    <row r="290" spans="1:46">
      <c r="A290" s="17" t="s">
        <v>1071</v>
      </c>
      <c r="B290" s="6" t="s">
        <v>103</v>
      </c>
      <c r="C290" s="17" t="s">
        <v>1054</v>
      </c>
      <c r="D290" s="8">
        <v>-7.2304899999999996</v>
      </c>
      <c r="E290" s="8">
        <v>6.0259999999999998</v>
      </c>
      <c r="F290" s="8">
        <v>13.25648</v>
      </c>
      <c r="G290" s="13">
        <f xml:space="preserve"> stats_ic_gdsc1_TCELLS_RIGHTJOIN_304[[#This Row],[AVG_IC50_LEUK]]/stats_ic_gdsc1_TCELLS_RIGHTJOIN_304[[#This Row],[AVG_IC50_SOLIDTUMORS_x]]</f>
        <v>0.45457014230021847</v>
      </c>
      <c r="H290" s="8">
        <v>-7.55741</v>
      </c>
      <c r="I290" s="20">
        <v>0</v>
      </c>
      <c r="J290" s="26">
        <v>4.1397199999999996</v>
      </c>
      <c r="K290" s="26">
        <v>0.11211</v>
      </c>
      <c r="L290" s="26">
        <v>1.76119</v>
      </c>
      <c r="M290" s="26">
        <v>13.51784</v>
      </c>
      <c r="N290" s="26">
        <v>8.3311100000000007</v>
      </c>
      <c r="O290" s="26">
        <v>4.9008200000000004</v>
      </c>
      <c r="P290" s="26">
        <v>9.0433000000000003</v>
      </c>
      <c r="R290" s="26">
        <v>9.6651100000000003</v>
      </c>
      <c r="S290" s="26">
        <v>8.6072799999999994</v>
      </c>
      <c r="T290" s="26">
        <v>5.6536400000000002</v>
      </c>
      <c r="V290" s="26">
        <v>4.4076899999999997</v>
      </c>
      <c r="W290" s="26">
        <v>9.5261899999999997</v>
      </c>
      <c r="X290" s="26">
        <v>7.7204499999999996</v>
      </c>
      <c r="Y290" s="26">
        <v>0.82526999999999995</v>
      </c>
      <c r="Z290" s="27">
        <v>3.9607399999999999</v>
      </c>
      <c r="AA290" s="8">
        <v>-4.9645400000000004</v>
      </c>
      <c r="AB290" s="8">
        <v>8.2919499999999999</v>
      </c>
      <c r="AC290" s="8">
        <v>13.25648</v>
      </c>
      <c r="AD290" s="13">
        <f xml:space="preserve"> stats_ic_gdsc1_TCELLS_RIGHTJOIN_304[[#This Row],[AVG_IC50_LYMPH]]/stats_ic_gdsc1_TCELLS_RIGHTJOIN_304[[#This Row],[AVG_IC50_SOLIDTUMORS_y]]</f>
        <v>0.62550164146138343</v>
      </c>
      <c r="AE290" s="8">
        <v>-1.8596299999999999</v>
      </c>
      <c r="AF290" s="20">
        <v>0.11121</v>
      </c>
      <c r="AG290" s="1">
        <v>4.2434500000000002</v>
      </c>
      <c r="AH290" s="1">
        <v>9.2611100000000004</v>
      </c>
      <c r="AI290" s="1">
        <v>22.055589999999999</v>
      </c>
      <c r="AJ290" s="1">
        <v>2.1076600000000001</v>
      </c>
      <c r="AK290" s="1">
        <v>6.65639</v>
      </c>
      <c r="AL290" s="1">
        <v>1.5268900000000001</v>
      </c>
      <c r="AM290" s="1">
        <v>5.1394500000000001</v>
      </c>
      <c r="AN290" s="1">
        <v>11.29655</v>
      </c>
      <c r="AO290"/>
      <c r="AP290"/>
      <c r="AQ290"/>
      <c r="AR290"/>
      <c r="AS290"/>
      <c r="AT290"/>
    </row>
    <row r="291" spans="1:46">
      <c r="A291" s="17" t="s">
        <v>22</v>
      </c>
      <c r="B291" s="6" t="s">
        <v>22</v>
      </c>
      <c r="C291" s="17" t="s">
        <v>209</v>
      </c>
      <c r="D291" s="8">
        <v>-8.9434900000000006</v>
      </c>
      <c r="E291" s="8">
        <v>4.3297400000000001</v>
      </c>
      <c r="F291" s="8">
        <v>13.27322</v>
      </c>
      <c r="G291" s="13">
        <f xml:space="preserve"> stats_ic_gdsc1_TCELLS_RIGHTJOIN_304[[#This Row],[AVG_IC50_LEUK]]/stats_ic_gdsc1_TCELLS_RIGHTJOIN_304[[#This Row],[AVG_IC50_SOLIDTUMORS_x]]</f>
        <v>0.32620117801106291</v>
      </c>
      <c r="H291" s="8">
        <v>-8.0392799999999998</v>
      </c>
      <c r="I291" s="20">
        <v>0</v>
      </c>
      <c r="J291" s="26">
        <v>0.94662000000000002</v>
      </c>
      <c r="K291" s="26">
        <v>1.58904</v>
      </c>
      <c r="L291" s="26">
        <v>5.0105000000000004</v>
      </c>
      <c r="N291" s="26">
        <v>1.9404399999999999</v>
      </c>
      <c r="O291" s="26">
        <v>11.64939</v>
      </c>
      <c r="P291" s="26">
        <v>7.1124200000000002</v>
      </c>
      <c r="Q291" s="26">
        <v>0.56772999999999996</v>
      </c>
      <c r="R291" s="26">
        <v>10.984360000000001</v>
      </c>
      <c r="S291" s="26">
        <v>2.28843</v>
      </c>
      <c r="T291" s="26">
        <v>5.5262099999999998</v>
      </c>
      <c r="U291" s="26">
        <v>11.68782</v>
      </c>
      <c r="V291" s="26">
        <v>3.7023999999999999</v>
      </c>
      <c r="W291" s="26">
        <v>3.71991</v>
      </c>
      <c r="X291" s="26">
        <v>0.62524999999999997</v>
      </c>
      <c r="Y291" s="26">
        <v>1.88794</v>
      </c>
      <c r="Z291" s="27">
        <v>1.9595499999999999</v>
      </c>
      <c r="AA291" s="8">
        <v>-9.4861000000000004</v>
      </c>
      <c r="AB291" s="8">
        <v>3.7871199999999998</v>
      </c>
      <c r="AC291" s="8">
        <v>13.27322</v>
      </c>
      <c r="AD291" s="13">
        <f xml:space="preserve"> stats_ic_gdsc1_TCELLS_RIGHTJOIN_304[[#This Row],[AVG_IC50_LYMPH]]/stats_ic_gdsc1_TCELLS_RIGHTJOIN_304[[#This Row],[AVG_IC50_SOLIDTUMORS_y]]</f>
        <v>0.28532036687405166</v>
      </c>
      <c r="AE291" s="8">
        <v>-6.0201799999999999</v>
      </c>
      <c r="AF291" s="20">
        <v>5.5000000000000003E-4</v>
      </c>
      <c r="AG291" s="1">
        <v>2.40747</v>
      </c>
      <c r="AH291" s="1">
        <v>2.7824</v>
      </c>
      <c r="AI291" s="1">
        <v>4.6984700000000004</v>
      </c>
      <c r="AJ291" s="1">
        <v>10.510160000000001</v>
      </c>
      <c r="AK291" s="1">
        <v>1.6637200000000001</v>
      </c>
      <c r="AL291" s="1">
        <v>0.66529000000000005</v>
      </c>
      <c r="AN291" s="1">
        <v>2.4026999999999998</v>
      </c>
      <c r="AO291"/>
      <c r="AP291"/>
      <c r="AQ291"/>
      <c r="AR291"/>
      <c r="AS291"/>
      <c r="AT291"/>
    </row>
    <row r="292" spans="1:46">
      <c r="A292" s="17" t="s">
        <v>686</v>
      </c>
      <c r="B292" s="6" t="s">
        <v>176</v>
      </c>
      <c r="C292" s="17" t="s">
        <v>687</v>
      </c>
      <c r="D292" s="8">
        <v>-24.026109999999999</v>
      </c>
      <c r="E292" s="8">
        <v>12.564360000000001</v>
      </c>
      <c r="F292" s="8">
        <v>36.590470000000003</v>
      </c>
      <c r="G292" s="13">
        <f xml:space="preserve"> stats_ic_gdsc1_TCELLS_RIGHTJOIN_304[[#This Row],[AVG_IC50_LEUK]]/stats_ic_gdsc1_TCELLS_RIGHTJOIN_304[[#This Row],[AVG_IC50_SOLIDTUMORS_x]]</f>
        <v>0.34337793419980667</v>
      </c>
      <c r="H292" s="8">
        <v>-4.9577200000000001</v>
      </c>
      <c r="I292" s="20">
        <v>2.0000000000000002E-5</v>
      </c>
      <c r="J292" s="26">
        <v>1.9990300000000001</v>
      </c>
      <c r="K292" s="26">
        <v>3.6883599999999999</v>
      </c>
      <c r="L292" s="26">
        <v>4.0491999999999999</v>
      </c>
      <c r="M292" s="26">
        <v>55.803130000000003</v>
      </c>
      <c r="N292" s="26">
        <v>8.4758200000000006</v>
      </c>
      <c r="O292" s="26">
        <v>4.1829799999999997</v>
      </c>
      <c r="R292" s="26">
        <v>6.51762</v>
      </c>
      <c r="S292" s="26">
        <v>6.4572700000000003</v>
      </c>
      <c r="T292" s="26">
        <v>4.8548499999999999</v>
      </c>
      <c r="V292" s="26">
        <v>9.0365300000000008</v>
      </c>
      <c r="W292" s="26">
        <v>2.7142300000000001</v>
      </c>
      <c r="X292" s="26">
        <v>27.191870000000002</v>
      </c>
      <c r="Y292" s="26">
        <v>30.023969999999998</v>
      </c>
      <c r="Z292" s="27">
        <v>8.0184999999999995</v>
      </c>
      <c r="AA292" s="8">
        <v>-0.59494999999999998</v>
      </c>
      <c r="AB292" s="8">
        <v>35.995530000000002</v>
      </c>
      <c r="AC292" s="8">
        <v>36.590470000000003</v>
      </c>
      <c r="AD292" s="13">
        <f xml:space="preserve"> stats_ic_gdsc1_TCELLS_RIGHTJOIN_304[[#This Row],[AVG_IC50_LYMPH]]/stats_ic_gdsc1_TCELLS_RIGHTJOIN_304[[#This Row],[AVG_IC50_SOLIDTUMORS_y]]</f>
        <v>0.9837405750732362</v>
      </c>
      <c r="AE292" s="8">
        <v>-4.1270000000000001E-2</v>
      </c>
      <c r="AF292" s="20">
        <v>0.96831</v>
      </c>
      <c r="AG292" s="1">
        <v>15.452070000000001</v>
      </c>
      <c r="AH292" s="1">
        <v>108.77527000000001</v>
      </c>
      <c r="AI292" s="1">
        <v>58.562289999999997</v>
      </c>
      <c r="AJ292" s="1">
        <v>4.1961300000000001</v>
      </c>
      <c r="AK292" s="1">
        <v>10.31556</v>
      </c>
      <c r="AL292" s="1">
        <v>21.264949999999999</v>
      </c>
      <c r="AM292" s="1">
        <v>10.57554</v>
      </c>
      <c r="AN292" s="1">
        <v>38.278939999999999</v>
      </c>
      <c r="AO292"/>
      <c r="AP292"/>
      <c r="AQ292"/>
      <c r="AR292"/>
      <c r="AS292"/>
      <c r="AT292"/>
    </row>
    <row r="293" spans="1:46">
      <c r="A293" s="17" t="s">
        <v>22</v>
      </c>
      <c r="B293" s="6" t="s">
        <v>22</v>
      </c>
      <c r="C293" s="17" t="s">
        <v>79</v>
      </c>
      <c r="D293" s="8">
        <v>-22.17652</v>
      </c>
      <c r="E293" s="8">
        <v>35.415779999999998</v>
      </c>
      <c r="F293" s="8">
        <v>57.592289999999998</v>
      </c>
      <c r="G293" s="13">
        <f xml:space="preserve"> stats_ic_gdsc1_TCELLS_RIGHTJOIN_304[[#This Row],[AVG_IC50_LEUK]]/stats_ic_gdsc1_TCELLS_RIGHTJOIN_304[[#This Row],[AVG_IC50_SOLIDTUMORS_x]]</f>
        <v>0.61493960389489633</v>
      </c>
      <c r="H293" s="8">
        <v>-2.7296800000000001</v>
      </c>
      <c r="I293" s="20">
        <v>1.37E-2</v>
      </c>
      <c r="J293" s="26">
        <v>13.137079999999999</v>
      </c>
      <c r="K293" s="26">
        <v>22.245239999999999</v>
      </c>
      <c r="L293" s="26">
        <v>9.4680300000000006</v>
      </c>
      <c r="M293" s="26">
        <v>129.99863999999999</v>
      </c>
      <c r="N293" s="26">
        <v>47.007869999999997</v>
      </c>
      <c r="O293" s="26">
        <v>37.822609999999997</v>
      </c>
      <c r="P293" s="26">
        <v>8.1052900000000001</v>
      </c>
      <c r="R293" s="26">
        <v>59.798699999999997</v>
      </c>
      <c r="S293" s="26">
        <v>90.435959999999994</v>
      </c>
      <c r="T293" s="26">
        <v>7.8897000000000004</v>
      </c>
      <c r="U293" s="26">
        <v>25.380240000000001</v>
      </c>
      <c r="V293" s="26">
        <v>23.1419</v>
      </c>
      <c r="W293" s="26">
        <v>29.87811</v>
      </c>
      <c r="X293" s="26">
        <v>41.701450000000001</v>
      </c>
      <c r="Y293" s="26">
        <v>9.0923300000000005</v>
      </c>
      <c r="Z293" s="27">
        <v>20.7379</v>
      </c>
      <c r="AA293" s="8">
        <v>-26.043900000000001</v>
      </c>
      <c r="AB293" s="8">
        <v>31.548390000000001</v>
      </c>
      <c r="AC293" s="8">
        <v>57.592289999999998</v>
      </c>
      <c r="AD293" s="13">
        <f xml:space="preserve"> stats_ic_gdsc1_TCELLS_RIGHTJOIN_304[[#This Row],[AVG_IC50_LYMPH]]/stats_ic_gdsc1_TCELLS_RIGHTJOIN_304[[#This Row],[AVG_IC50_SOLIDTUMORS_y]]</f>
        <v>0.547788427930197</v>
      </c>
      <c r="AE293" s="8">
        <v>-1.9128099999999999</v>
      </c>
      <c r="AF293" s="20">
        <v>0.10224</v>
      </c>
      <c r="AG293" s="1">
        <v>26.227150000000002</v>
      </c>
      <c r="AH293" s="1">
        <v>5.6867400000000004</v>
      </c>
      <c r="AI293" s="1">
        <v>108.16491000000001</v>
      </c>
      <c r="AJ293" s="1">
        <v>17.095580000000002</v>
      </c>
      <c r="AK293" s="1">
        <v>4.6466099999999999</v>
      </c>
      <c r="AL293" s="1">
        <v>20.40278</v>
      </c>
      <c r="AM293" s="1">
        <v>29.14817</v>
      </c>
      <c r="AN293" s="1">
        <v>35.693980000000003</v>
      </c>
      <c r="AO293"/>
      <c r="AP293"/>
      <c r="AQ293"/>
      <c r="AR293"/>
      <c r="AS293"/>
      <c r="AT293"/>
    </row>
    <row r="294" spans="1:46">
      <c r="A294" s="17" t="s">
        <v>378</v>
      </c>
      <c r="B294" s="6" t="s">
        <v>26</v>
      </c>
      <c r="C294" s="17" t="s">
        <v>379</v>
      </c>
      <c r="D294" s="8">
        <v>-39.885939999999998</v>
      </c>
      <c r="E294" s="8">
        <v>23.097560000000001</v>
      </c>
      <c r="F294" s="8">
        <v>62.983499999999999</v>
      </c>
      <c r="G294" s="13">
        <f xml:space="preserve"> stats_ic_gdsc1_TCELLS_RIGHTJOIN_304[[#This Row],[AVG_IC50_LEUK]]/stats_ic_gdsc1_TCELLS_RIGHTJOIN_304[[#This Row],[AVG_IC50_SOLIDTUMORS_x]]</f>
        <v>0.36672398326545846</v>
      </c>
      <c r="H294" s="8">
        <v>-2.4785499999999998</v>
      </c>
      <c r="I294" s="20">
        <v>2.0930000000000001E-2</v>
      </c>
      <c r="J294" s="26">
        <v>22.309419999999999</v>
      </c>
      <c r="K294" s="26">
        <v>0.14143</v>
      </c>
      <c r="L294" s="26">
        <v>0.46026</v>
      </c>
      <c r="M294" s="26">
        <v>214.15541999999999</v>
      </c>
      <c r="N294" s="26">
        <v>3.39472</v>
      </c>
      <c r="O294" s="26">
        <v>22.276160000000001</v>
      </c>
      <c r="R294" s="26">
        <v>0.56364999999999998</v>
      </c>
      <c r="S294" s="26">
        <v>8.9349999999999999E-2</v>
      </c>
      <c r="T294" s="26">
        <v>0.19545999999999999</v>
      </c>
      <c r="V294" s="26">
        <v>1.1206700000000001</v>
      </c>
      <c r="W294" s="26">
        <v>0.69635999999999998</v>
      </c>
      <c r="X294" s="26">
        <v>20.657330000000002</v>
      </c>
      <c r="Y294" s="26">
        <v>0.77349999999999997</v>
      </c>
      <c r="Z294" s="27">
        <v>5.00495</v>
      </c>
      <c r="AA294" s="8">
        <v>-59.01491</v>
      </c>
      <c r="AB294" s="8">
        <v>3.9685899999999998</v>
      </c>
      <c r="AC294" s="8">
        <v>62.983499999999999</v>
      </c>
      <c r="AD294" s="13">
        <f xml:space="preserve"> stats_ic_gdsc1_TCELLS_RIGHTJOIN_304[[#This Row],[AVG_IC50_LYMPH]]/stats_ic_gdsc1_TCELLS_RIGHTJOIN_304[[#This Row],[AVG_IC50_SOLIDTUMORS_y]]</f>
        <v>6.3009994681146653E-2</v>
      </c>
      <c r="AE294" s="8">
        <v>-7.3139900000000004</v>
      </c>
      <c r="AF294" s="20">
        <v>0</v>
      </c>
      <c r="AG294" s="1">
        <v>54.624749999999999</v>
      </c>
      <c r="AH294" s="1">
        <v>20.346399999999999</v>
      </c>
      <c r="AI294" s="1">
        <v>3.1131099999999998</v>
      </c>
      <c r="AJ294" s="1">
        <v>1.5706</v>
      </c>
      <c r="AK294" s="1">
        <v>0.66571999999999998</v>
      </c>
      <c r="AL294" s="1">
        <v>7.8630000000000005E-2</v>
      </c>
      <c r="AM294" s="1">
        <v>1.3763799999999999</v>
      </c>
      <c r="AN294" s="1">
        <v>0.62929000000000002</v>
      </c>
      <c r="AO294"/>
      <c r="AP294"/>
      <c r="AQ294"/>
      <c r="AR294"/>
      <c r="AS294"/>
      <c r="AT294"/>
    </row>
    <row r="295" spans="1:46">
      <c r="A295" s="17" t="s">
        <v>378</v>
      </c>
      <c r="B295" s="6" t="s">
        <v>26</v>
      </c>
      <c r="C295" s="17" t="s">
        <v>527</v>
      </c>
      <c r="D295" s="8">
        <v>-20.280899999999999</v>
      </c>
      <c r="E295" s="8">
        <v>35.033540000000002</v>
      </c>
      <c r="F295" s="8">
        <v>55.314439999999998</v>
      </c>
      <c r="G295" s="13">
        <f xml:space="preserve"> stats_ic_gdsc1_TCELLS_RIGHTJOIN_304[[#This Row],[AVG_IC50_LEUK]]/stats_ic_gdsc1_TCELLS_RIGHTJOIN_304[[#This Row],[AVG_IC50_SOLIDTUMORS_x]]</f>
        <v>0.63335252060763891</v>
      </c>
      <c r="H295" s="8">
        <v>-1.5301899999999999</v>
      </c>
      <c r="I295" s="20">
        <v>0.13847999999999999</v>
      </c>
      <c r="J295" s="26">
        <v>39.204479999999997</v>
      </c>
      <c r="K295" s="26">
        <v>43.42277</v>
      </c>
      <c r="L295" s="26">
        <v>4.72689</v>
      </c>
      <c r="N295" s="26">
        <v>72.457340000000002</v>
      </c>
      <c r="O295" s="26">
        <v>41.621459999999999</v>
      </c>
      <c r="P295" s="26">
        <v>19.432269999999999</v>
      </c>
      <c r="Q295" s="26">
        <v>0.59494000000000002</v>
      </c>
      <c r="R295" s="26">
        <v>28.031870000000001</v>
      </c>
      <c r="S295" s="26">
        <v>24.821570000000001</v>
      </c>
      <c r="T295" s="26">
        <v>0.23265</v>
      </c>
      <c r="U295" s="26">
        <v>4.4050500000000001</v>
      </c>
      <c r="V295" s="26">
        <v>1.7820499999999999</v>
      </c>
      <c r="W295" s="26">
        <v>21.795490000000001</v>
      </c>
      <c r="X295" s="26">
        <v>10.65939</v>
      </c>
      <c r="Y295" s="26">
        <v>74.70044</v>
      </c>
      <c r="Z295" s="27">
        <v>6.3184300000000002</v>
      </c>
      <c r="AA295" s="8">
        <v>-38.102879999999999</v>
      </c>
      <c r="AB295" s="8">
        <v>17.211559999999999</v>
      </c>
      <c r="AC295" s="8">
        <v>55.314439999999998</v>
      </c>
      <c r="AD295" s="13">
        <f xml:space="preserve"> stats_ic_gdsc1_TCELLS_RIGHTJOIN_304[[#This Row],[AVG_IC50_LYMPH]]/stats_ic_gdsc1_TCELLS_RIGHTJOIN_304[[#This Row],[AVG_IC50_SOLIDTUMORS_y]]</f>
        <v>0.31115853292557966</v>
      </c>
      <c r="AE295" s="8">
        <v>-3.7478899999999999</v>
      </c>
      <c r="AF295" s="20">
        <v>2.9499999999999999E-3</v>
      </c>
      <c r="AG295" s="1">
        <v>201.36314999999999</v>
      </c>
      <c r="AH295" s="1">
        <v>21.503139999999998</v>
      </c>
      <c r="AI295" s="1">
        <v>54.722450000000002</v>
      </c>
      <c r="AJ295" s="1">
        <v>0.87563000000000002</v>
      </c>
      <c r="AK295" s="1">
        <v>10.007099999999999</v>
      </c>
      <c r="AL295" s="1">
        <v>0.19822999999999999</v>
      </c>
      <c r="AN295" s="1">
        <v>15.96283</v>
      </c>
      <c r="AO295"/>
      <c r="AP295"/>
      <c r="AQ295"/>
      <c r="AR295"/>
      <c r="AS295"/>
      <c r="AT295"/>
    </row>
    <row r="296" spans="1:46">
      <c r="A296" s="17" t="s">
        <v>121</v>
      </c>
      <c r="B296" s="6" t="s">
        <v>67</v>
      </c>
      <c r="C296" s="17" t="s">
        <v>122</v>
      </c>
      <c r="D296" s="8">
        <v>-194.51584</v>
      </c>
      <c r="E296" s="8">
        <v>138.40762000000001</v>
      </c>
      <c r="F296" s="8">
        <v>332.92345</v>
      </c>
      <c r="G296" s="13">
        <f xml:space="preserve"> stats_ic_gdsc1_TCELLS_RIGHTJOIN_304[[#This Row],[AVG_IC50_LEUK]]/stats_ic_gdsc1_TCELLS_RIGHTJOIN_304[[#This Row],[AVG_IC50_SOLIDTUMORS_x]]</f>
        <v>0.41573406739597346</v>
      </c>
      <c r="H296" s="8">
        <v>-13.97578</v>
      </c>
      <c r="I296" s="20">
        <v>0</v>
      </c>
      <c r="J296" s="26">
        <v>92.228759999999994</v>
      </c>
      <c r="K296" s="26">
        <v>113.90286</v>
      </c>
      <c r="L296" s="26">
        <v>131.94564</v>
      </c>
      <c r="M296" s="26">
        <v>241.62452999999999</v>
      </c>
      <c r="N296" s="26">
        <v>146.45731000000001</v>
      </c>
      <c r="O296" s="26">
        <v>116.03084</v>
      </c>
      <c r="P296" s="26">
        <v>83.889709999999994</v>
      </c>
      <c r="R296" s="26">
        <v>137.54222999999999</v>
      </c>
      <c r="S296" s="26">
        <v>236.33090999999999</v>
      </c>
      <c r="T296" s="26">
        <v>134.02482000000001</v>
      </c>
      <c r="U296" s="26">
        <v>89.570949999999996</v>
      </c>
      <c r="V296" s="26">
        <v>103.76492</v>
      </c>
      <c r="W296" s="26">
        <v>161.98051000000001</v>
      </c>
      <c r="X296" s="26">
        <v>100.02267999999999</v>
      </c>
      <c r="Y296" s="26">
        <v>219.13040000000001</v>
      </c>
      <c r="Z296" s="27">
        <v>123.18275</v>
      </c>
      <c r="AA296" s="8">
        <v>-161.52422999999999</v>
      </c>
      <c r="AB296" s="8">
        <v>171.39922999999999</v>
      </c>
      <c r="AC296" s="8">
        <v>332.92345</v>
      </c>
      <c r="AD296" s="13">
        <f xml:space="preserve"> stats_ic_gdsc1_TCELLS_RIGHTJOIN_304[[#This Row],[AVG_IC50_LYMPH]]/stats_ic_gdsc1_TCELLS_RIGHTJOIN_304[[#This Row],[AVG_IC50_SOLIDTUMORS_y]]</f>
        <v>0.51483075163374636</v>
      </c>
      <c r="AE296" s="8">
        <v>-4.4726999999999997</v>
      </c>
      <c r="AF296" s="20">
        <v>3.5000000000000001E-3</v>
      </c>
      <c r="AG296" s="1">
        <v>121.29966</v>
      </c>
      <c r="AH296" s="1">
        <v>120.50569</v>
      </c>
      <c r="AI296" s="1">
        <v>372.33537999999999</v>
      </c>
      <c r="AJ296" s="1">
        <v>112.09974</v>
      </c>
      <c r="AK296" s="1">
        <v>130.18454</v>
      </c>
      <c r="AL296" s="1">
        <v>155.11721</v>
      </c>
      <c r="AM296" s="1">
        <v>111.77188</v>
      </c>
      <c r="AN296" s="1">
        <v>197.78013999999999</v>
      </c>
      <c r="AO296"/>
      <c r="AP296"/>
      <c r="AQ296"/>
      <c r="AR296"/>
      <c r="AS296"/>
      <c r="AT296"/>
    </row>
    <row r="297" spans="1:46">
      <c r="A297" s="17" t="s">
        <v>22</v>
      </c>
      <c r="B297" s="6" t="s">
        <v>22</v>
      </c>
      <c r="C297" s="17" t="s">
        <v>1027</v>
      </c>
      <c r="D297" s="8">
        <v>-6.8085800000000001</v>
      </c>
      <c r="E297" s="8">
        <v>2.1369799999999999</v>
      </c>
      <c r="F297" s="8">
        <v>8.9455600000000004</v>
      </c>
      <c r="G297" s="13">
        <f xml:space="preserve"> stats_ic_gdsc1_TCELLS_RIGHTJOIN_304[[#This Row],[AVG_IC50_LEUK]]/stats_ic_gdsc1_TCELLS_RIGHTJOIN_304[[#This Row],[AVG_IC50_SOLIDTUMORS_x]]</f>
        <v>0.23888722450019895</v>
      </c>
      <c r="H297" s="8">
        <v>-3.4956999999999998</v>
      </c>
      <c r="I297" s="20">
        <v>1.0300000000000001E-3</v>
      </c>
      <c r="J297" s="26">
        <v>0.45885999999999999</v>
      </c>
      <c r="K297" s="26">
        <v>0.48899999999999999</v>
      </c>
      <c r="L297" s="26">
        <v>0.92430000000000001</v>
      </c>
      <c r="M297" s="26">
        <v>1.00989</v>
      </c>
      <c r="O297" s="26">
        <v>0.98721000000000003</v>
      </c>
      <c r="R297" s="26">
        <v>0.50736000000000003</v>
      </c>
      <c r="S297" s="26">
        <v>20.184999999999999</v>
      </c>
      <c r="T297" s="26">
        <v>0.61138999999999999</v>
      </c>
      <c r="V297" s="26">
        <v>0.82845999999999997</v>
      </c>
      <c r="W297" s="26">
        <v>0.79010999999999998</v>
      </c>
      <c r="X297" s="26">
        <v>0.49902000000000002</v>
      </c>
      <c r="Y297" s="26">
        <v>0.30468000000000001</v>
      </c>
      <c r="Z297" s="27">
        <v>1.3239700000000001</v>
      </c>
      <c r="AA297" s="8">
        <v>-8.2061700000000002</v>
      </c>
      <c r="AB297" s="8">
        <v>0.73938999999999999</v>
      </c>
      <c r="AC297" s="8">
        <v>8.9455600000000004</v>
      </c>
      <c r="AD297" s="13">
        <f xml:space="preserve"> stats_ic_gdsc1_TCELLS_RIGHTJOIN_304[[#This Row],[AVG_IC50_LYMPH]]/stats_ic_gdsc1_TCELLS_RIGHTJOIN_304[[#This Row],[AVG_IC50_SOLIDTUMORS_y]]</f>
        <v>8.2654411797584496E-2</v>
      </c>
      <c r="AE297" s="8">
        <v>-6.0012600000000003</v>
      </c>
      <c r="AF297" s="20">
        <v>0</v>
      </c>
      <c r="AG297" s="1">
        <v>0.99843999999999999</v>
      </c>
      <c r="AH297" s="1">
        <v>0.97055999999999998</v>
      </c>
      <c r="AI297" s="1">
        <v>0.67079999999999995</v>
      </c>
      <c r="AJ297" s="1">
        <v>0.4945</v>
      </c>
      <c r="AK297" s="1">
        <v>0.65512000000000004</v>
      </c>
      <c r="AL297" s="1">
        <v>0.40017000000000003</v>
      </c>
      <c r="AM297" s="1">
        <v>1.1079699999999999</v>
      </c>
      <c r="AN297" s="1">
        <v>0.87661999999999995</v>
      </c>
      <c r="AO297"/>
      <c r="AP297"/>
      <c r="AQ297"/>
      <c r="AR297"/>
      <c r="AS297"/>
      <c r="AT297"/>
    </row>
    <row r="298" spans="1:46">
      <c r="A298" s="17" t="s">
        <v>22</v>
      </c>
      <c r="B298" s="6" t="s">
        <v>22</v>
      </c>
      <c r="C298" s="17" t="s">
        <v>1033</v>
      </c>
      <c r="D298" s="8">
        <v>-7.1805700000000003</v>
      </c>
      <c r="E298" s="8">
        <v>0.17308999999999999</v>
      </c>
      <c r="F298" s="8">
        <v>7.3536599999999996</v>
      </c>
      <c r="G298" s="13">
        <f xml:space="preserve"> stats_ic_gdsc1_TCELLS_RIGHTJOIN_304[[#This Row],[AVG_IC50_LEUK]]/stats_ic_gdsc1_TCELLS_RIGHTJOIN_304[[#This Row],[AVG_IC50_SOLIDTUMORS_x]]</f>
        <v>2.3537938931090095E-2</v>
      </c>
      <c r="H298" s="8">
        <v>-3.8514300000000001</v>
      </c>
      <c r="I298" s="20">
        <v>1.2999999999999999E-4</v>
      </c>
      <c r="J298" s="26">
        <v>3.8600000000000002E-2</v>
      </c>
      <c r="K298" s="26">
        <v>5.5300000000000002E-2</v>
      </c>
      <c r="L298" s="26">
        <v>7.6469999999999996E-2</v>
      </c>
      <c r="M298" s="26">
        <v>1.0502899999999999</v>
      </c>
      <c r="N298" s="26">
        <v>0.10825</v>
      </c>
      <c r="O298" s="26">
        <v>6.2260000000000003E-2</v>
      </c>
      <c r="P298" s="26">
        <v>0.14348</v>
      </c>
      <c r="R298" s="26">
        <v>5.8939999999999999E-2</v>
      </c>
      <c r="S298" s="26">
        <v>0.10969</v>
      </c>
      <c r="T298" s="26">
        <v>0.14935999999999999</v>
      </c>
      <c r="U298" s="26">
        <v>5.2729999999999999E-2</v>
      </c>
      <c r="V298" s="26">
        <v>8.4379999999999997E-2</v>
      </c>
      <c r="W298" s="26">
        <v>2.699E-2</v>
      </c>
      <c r="X298" s="26">
        <v>0.28709000000000001</v>
      </c>
      <c r="Y298" s="26">
        <v>0.27798</v>
      </c>
      <c r="Z298" s="27">
        <v>0.26430999999999999</v>
      </c>
      <c r="AA298" s="8">
        <v>-7.1960499999999996</v>
      </c>
      <c r="AB298" s="8">
        <v>0.15761</v>
      </c>
      <c r="AC298" s="8">
        <v>7.3536599999999996</v>
      </c>
      <c r="AD298" s="13">
        <f xml:space="preserve"> stats_ic_gdsc1_TCELLS_RIGHTJOIN_304[[#This Row],[AVG_IC50_LYMPH]]/stats_ic_gdsc1_TCELLS_RIGHTJOIN_304[[#This Row],[AVG_IC50_SOLIDTUMORS_y]]</f>
        <v>2.1432864723144665E-2</v>
      </c>
      <c r="AE298" s="8">
        <v>-3.8588499999999999</v>
      </c>
      <c r="AF298" s="20">
        <v>1.2E-4</v>
      </c>
      <c r="AG298" s="1">
        <v>9.6409999999999996E-2</v>
      </c>
      <c r="AH298" s="1">
        <v>0.12648999999999999</v>
      </c>
      <c r="AI298" s="1">
        <v>0.12181</v>
      </c>
      <c r="AJ298" s="1">
        <v>7.4219999999999994E-2</v>
      </c>
      <c r="AK298" s="1">
        <v>0.10911999999999999</v>
      </c>
      <c r="AL298" s="1">
        <v>4.1209999999999997E-2</v>
      </c>
      <c r="AM298" s="1">
        <v>0.57516</v>
      </c>
      <c r="AN298" s="1">
        <v>5.5259999999999997E-2</v>
      </c>
      <c r="AO298"/>
      <c r="AP298"/>
      <c r="AQ298"/>
      <c r="AR298"/>
      <c r="AS298"/>
      <c r="AT298"/>
    </row>
    <row r="299" spans="1:46">
      <c r="A299" s="17" t="s">
        <v>983</v>
      </c>
      <c r="B299" s="6" t="s">
        <v>44</v>
      </c>
      <c r="C299" s="17" t="s">
        <v>984</v>
      </c>
      <c r="D299" s="8">
        <v>-8.4649999999999999</v>
      </c>
      <c r="E299" s="8">
        <v>0.63512000000000002</v>
      </c>
      <c r="F299" s="8">
        <v>9.1001200000000004</v>
      </c>
      <c r="G299" s="13">
        <f xml:space="preserve"> stats_ic_gdsc1_TCELLS_RIGHTJOIN_304[[#This Row],[AVG_IC50_LEUK]]/stats_ic_gdsc1_TCELLS_RIGHTJOIN_304[[#This Row],[AVG_IC50_SOLIDTUMORS_x]]</f>
        <v>6.9792486252928526E-2</v>
      </c>
      <c r="H299" s="8">
        <v>-6.97438</v>
      </c>
      <c r="I299" s="20">
        <v>0</v>
      </c>
      <c r="J299" s="26">
        <v>3.3459999999999997E-2</v>
      </c>
      <c r="K299" s="26">
        <v>0.10528999999999999</v>
      </c>
      <c r="L299" s="26">
        <v>0.20468</v>
      </c>
      <c r="M299" s="26">
        <v>5.9276400000000002</v>
      </c>
      <c r="N299" s="26">
        <v>0.21042</v>
      </c>
      <c r="O299" s="26">
        <v>0.11205</v>
      </c>
      <c r="P299" s="26">
        <v>0.76959</v>
      </c>
      <c r="R299" s="26">
        <v>8.115E-2</v>
      </c>
      <c r="S299" s="26">
        <v>0.59738000000000002</v>
      </c>
      <c r="T299" s="26">
        <v>0.84206000000000003</v>
      </c>
      <c r="U299" s="26">
        <v>0.17212</v>
      </c>
      <c r="V299" s="26">
        <v>0.21568999999999999</v>
      </c>
      <c r="W299" s="26">
        <v>6.4890000000000003E-2</v>
      </c>
      <c r="X299" s="26">
        <v>0.15310000000000001</v>
      </c>
      <c r="Y299" s="26">
        <v>0.75383</v>
      </c>
      <c r="Z299" s="27">
        <v>0.41209000000000001</v>
      </c>
      <c r="AA299" s="8">
        <v>-7.2152599999999998</v>
      </c>
      <c r="AB299" s="8">
        <v>1.88486</v>
      </c>
      <c r="AC299" s="8">
        <v>9.1001200000000004</v>
      </c>
      <c r="AD299" s="13">
        <f xml:space="preserve"> stats_ic_gdsc1_TCELLS_RIGHTJOIN_304[[#This Row],[AVG_IC50_LYMPH]]/stats_ic_gdsc1_TCELLS_RIGHTJOIN_304[[#This Row],[AVG_IC50_SOLIDTUMORS_y]]</f>
        <v>0.20712474121220378</v>
      </c>
      <c r="AE299" s="8">
        <v>-3.9527100000000002</v>
      </c>
      <c r="AF299" s="20">
        <v>1.0200000000000001E-3</v>
      </c>
      <c r="AG299" s="1">
        <v>0.14158999999999999</v>
      </c>
      <c r="AH299" s="1">
        <v>1.1124799999999999</v>
      </c>
      <c r="AI299" s="1">
        <v>5.8500000000000003E-2</v>
      </c>
      <c r="AJ299" s="1">
        <v>1.52912</v>
      </c>
      <c r="AK299" s="1">
        <v>0.15628</v>
      </c>
      <c r="AL299" s="1">
        <v>4.8820000000000002E-2</v>
      </c>
      <c r="AM299" s="1">
        <v>10.20316</v>
      </c>
      <c r="AN299" s="1">
        <v>8.5699999999999998E-2</v>
      </c>
      <c r="AO299"/>
      <c r="AP299"/>
      <c r="AQ299"/>
      <c r="AR299"/>
      <c r="AS299"/>
      <c r="AT299"/>
    </row>
    <row r="300" spans="1:46">
      <c r="A300" s="17" t="s">
        <v>22</v>
      </c>
      <c r="B300" s="6" t="s">
        <v>22</v>
      </c>
      <c r="C300" s="17" t="s">
        <v>985</v>
      </c>
      <c r="D300" s="8">
        <v>-8.2618399999999994</v>
      </c>
      <c r="E300" s="8">
        <v>1.54362</v>
      </c>
      <c r="F300" s="8">
        <v>9.8054600000000001</v>
      </c>
      <c r="G300" s="13">
        <f xml:space="preserve"> stats_ic_gdsc1_TCELLS_RIGHTJOIN_304[[#This Row],[AVG_IC50_LEUK]]/stats_ic_gdsc1_TCELLS_RIGHTJOIN_304[[#This Row],[AVG_IC50_SOLIDTUMORS_x]]</f>
        <v>0.15742453694166311</v>
      </c>
      <c r="H300" s="8">
        <v>-4.6818600000000004</v>
      </c>
      <c r="I300" s="20">
        <v>0</v>
      </c>
      <c r="J300" s="26">
        <v>0.20479</v>
      </c>
      <c r="K300" s="26">
        <v>0.72609000000000001</v>
      </c>
      <c r="L300" s="26">
        <v>0.43730999999999998</v>
      </c>
      <c r="M300" s="26">
        <v>7.4284800000000004</v>
      </c>
      <c r="N300" s="26">
        <v>1.1688000000000001</v>
      </c>
      <c r="O300" s="26">
        <v>0.25634000000000001</v>
      </c>
      <c r="P300" s="26">
        <v>8.2687100000000004</v>
      </c>
      <c r="R300" s="26">
        <v>0.24334</v>
      </c>
      <c r="S300" s="26">
        <v>0.99441000000000002</v>
      </c>
      <c r="T300" s="26">
        <v>0.91976999999999998</v>
      </c>
      <c r="U300" s="26">
        <v>0.52390999999999999</v>
      </c>
      <c r="V300" s="26">
        <v>0.29736000000000001</v>
      </c>
      <c r="W300" s="26">
        <v>0.27483999999999997</v>
      </c>
      <c r="X300" s="26">
        <v>0.26397999999999999</v>
      </c>
      <c r="Y300" s="26">
        <v>2.3722400000000001</v>
      </c>
      <c r="Z300" s="27">
        <v>1.6507799999999999</v>
      </c>
      <c r="AA300" s="8">
        <v>-7.5504600000000002</v>
      </c>
      <c r="AB300" s="8">
        <v>2.2549999999999999</v>
      </c>
      <c r="AC300" s="8">
        <v>9.8054600000000001</v>
      </c>
      <c r="AD300" s="13">
        <f xml:space="preserve"> stats_ic_gdsc1_TCELLS_RIGHTJOIN_304[[#This Row],[AVG_IC50_LYMPH]]/stats_ic_gdsc1_TCELLS_RIGHTJOIN_304[[#This Row],[AVG_IC50_SOLIDTUMORS_y]]</f>
        <v>0.22997391249365148</v>
      </c>
      <c r="AE300" s="8">
        <v>-3.8091699999999999</v>
      </c>
      <c r="AF300" s="20">
        <v>3.1E-4</v>
      </c>
      <c r="AG300" s="1">
        <v>0.21035000000000001</v>
      </c>
      <c r="AH300" s="1">
        <v>4.3554500000000003</v>
      </c>
      <c r="AI300" s="1">
        <v>0.30108000000000001</v>
      </c>
      <c r="AJ300" s="1">
        <v>2.0485500000000001</v>
      </c>
      <c r="AK300" s="1">
        <v>0.56525999999999998</v>
      </c>
      <c r="AL300" s="1">
        <v>0.25570999999999999</v>
      </c>
      <c r="AM300" s="1">
        <v>7.7975000000000003</v>
      </c>
      <c r="AN300" s="1">
        <v>0.46144000000000002</v>
      </c>
      <c r="AO300"/>
      <c r="AP300"/>
      <c r="AQ300"/>
      <c r="AR300"/>
      <c r="AS300"/>
      <c r="AT300"/>
    </row>
    <row r="301" spans="1:46">
      <c r="A301" s="17" t="s">
        <v>260</v>
      </c>
      <c r="B301" s="6" t="s">
        <v>19</v>
      </c>
      <c r="C301" s="17" t="s">
        <v>1291</v>
      </c>
      <c r="D301" s="8">
        <v>-3.0017299999999998</v>
      </c>
      <c r="E301" s="8">
        <v>1.9698800000000001</v>
      </c>
      <c r="F301" s="8">
        <v>4.9716100000000001</v>
      </c>
      <c r="G301" s="13">
        <f xml:space="preserve"> stats_ic_gdsc1_TCELLS_RIGHTJOIN_304[[#This Row],[AVG_IC50_LEUK]]/stats_ic_gdsc1_TCELLS_RIGHTJOIN_304[[#This Row],[AVG_IC50_SOLIDTUMORS_x]]</f>
        <v>0.39622576992161496</v>
      </c>
      <c r="H301" s="8">
        <v>-2.9297499999999999</v>
      </c>
      <c r="I301" s="20">
        <v>4.79E-3</v>
      </c>
      <c r="J301" s="26">
        <v>0.44192999999999999</v>
      </c>
      <c r="K301" s="26">
        <v>0.69371000000000005</v>
      </c>
      <c r="L301" s="26">
        <v>0.47575000000000001</v>
      </c>
      <c r="M301" s="26">
        <v>10.39681</v>
      </c>
      <c r="N301" s="26">
        <v>1.1267199999999999</v>
      </c>
      <c r="O301" s="26">
        <v>1.1931099999999999</v>
      </c>
      <c r="R301" s="26">
        <v>0.70367999999999997</v>
      </c>
      <c r="S301" s="26">
        <v>1.7350399999999999</v>
      </c>
      <c r="T301" s="26">
        <v>0.62848999999999999</v>
      </c>
      <c r="V301" s="26">
        <v>0.48215999999999998</v>
      </c>
      <c r="W301" s="26">
        <v>0.74312</v>
      </c>
      <c r="X301" s="26">
        <v>0.61387999999999998</v>
      </c>
      <c r="Y301" s="26">
        <v>0.69159000000000004</v>
      </c>
      <c r="Z301" s="27">
        <v>4.7138400000000003</v>
      </c>
      <c r="AA301" s="8">
        <v>-4.1517299999999997</v>
      </c>
      <c r="AB301" s="8">
        <v>0.81988000000000005</v>
      </c>
      <c r="AC301" s="8">
        <v>4.9716100000000001</v>
      </c>
      <c r="AD301" s="13">
        <f xml:space="preserve"> stats_ic_gdsc1_TCELLS_RIGHTJOIN_304[[#This Row],[AVG_IC50_LYMPH]]/stats_ic_gdsc1_TCELLS_RIGHTJOIN_304[[#This Row],[AVG_IC50_SOLIDTUMORS_y]]</f>
        <v>0.1649123724507755</v>
      </c>
      <c r="AE301" s="8">
        <v>-5.1439399999999997</v>
      </c>
      <c r="AF301" s="20">
        <v>0</v>
      </c>
      <c r="AG301" s="1">
        <v>4.9083500000000004</v>
      </c>
      <c r="AH301" s="1">
        <v>0.91325000000000001</v>
      </c>
      <c r="AI301" s="1">
        <v>0.96057999999999999</v>
      </c>
      <c r="AJ301" s="1">
        <v>2.5872000000000002</v>
      </c>
      <c r="AK301" s="1">
        <v>0.15337999999999999</v>
      </c>
      <c r="AL301" s="1">
        <v>0.13983000000000001</v>
      </c>
      <c r="AM301" s="1">
        <v>0.67240999999999995</v>
      </c>
      <c r="AN301" s="1">
        <v>0.31251000000000001</v>
      </c>
      <c r="AO301"/>
      <c r="AP301"/>
      <c r="AQ301"/>
      <c r="AR301"/>
      <c r="AS301"/>
      <c r="AT301"/>
    </row>
    <row r="302" spans="1:46">
      <c r="A302" s="17" t="s">
        <v>260</v>
      </c>
      <c r="B302" s="6" t="s">
        <v>19</v>
      </c>
      <c r="C302" s="17" t="s">
        <v>261</v>
      </c>
      <c r="D302" s="8">
        <v>-86.264510000000001</v>
      </c>
      <c r="E302" s="8">
        <v>9.4160199999999996</v>
      </c>
      <c r="F302" s="8">
        <v>95.680530000000005</v>
      </c>
      <c r="G302" s="13">
        <f xml:space="preserve"> stats_ic_gdsc1_TCELLS_RIGHTJOIN_304[[#This Row],[AVG_IC50_LEUK]]/stats_ic_gdsc1_TCELLS_RIGHTJOIN_304[[#This Row],[AVG_IC50_SOLIDTUMORS_x]]</f>
        <v>9.8411035139541969E-2</v>
      </c>
      <c r="H302" s="8">
        <v>-16.41732</v>
      </c>
      <c r="I302" s="20">
        <v>0</v>
      </c>
      <c r="J302" s="26">
        <v>3.47404</v>
      </c>
      <c r="K302" s="26">
        <v>1.7811999999999999</v>
      </c>
      <c r="L302" s="26">
        <v>3.7420000000000002E-2</v>
      </c>
      <c r="M302" s="26">
        <v>71.154529999999994</v>
      </c>
      <c r="N302" s="26">
        <v>5.5188499999999996</v>
      </c>
      <c r="O302" s="26">
        <v>3.7247400000000002</v>
      </c>
      <c r="P302" s="26">
        <v>7.1201400000000001</v>
      </c>
      <c r="R302" s="26">
        <v>2.4613800000000001</v>
      </c>
      <c r="S302" s="26">
        <v>8.7286300000000008</v>
      </c>
      <c r="T302" s="26">
        <v>1.1596599999999999</v>
      </c>
      <c r="V302" s="26">
        <v>11.510809999999999</v>
      </c>
      <c r="W302" s="26">
        <v>17.817209999999999</v>
      </c>
      <c r="X302" s="26">
        <v>7.3316299999999996</v>
      </c>
      <c r="Y302" s="26">
        <v>1.8033600000000001</v>
      </c>
      <c r="Z302" s="27">
        <v>4.2606599999999997</v>
      </c>
      <c r="AA302" s="8">
        <v>-56.714849999999998</v>
      </c>
      <c r="AB302" s="8">
        <v>38.965679999999999</v>
      </c>
      <c r="AC302" s="8">
        <v>95.680530000000005</v>
      </c>
      <c r="AD302" s="13">
        <f xml:space="preserve"> stats_ic_gdsc1_TCELLS_RIGHTJOIN_304[[#This Row],[AVG_IC50_LYMPH]]/stats_ic_gdsc1_TCELLS_RIGHTJOIN_304[[#This Row],[AVG_IC50_SOLIDTUMORS_y]]</f>
        <v>0.40724774413352433</v>
      </c>
      <c r="AE302" s="8">
        <v>-6.5546499999999996</v>
      </c>
      <c r="AF302" s="20">
        <v>1.9000000000000001E-4</v>
      </c>
      <c r="AG302" s="1">
        <v>2.7721200000000001</v>
      </c>
      <c r="AH302" s="1">
        <v>79.224220000000003</v>
      </c>
      <c r="AI302" s="1">
        <v>29.402979999999999</v>
      </c>
      <c r="AJ302" s="1">
        <v>20.33999</v>
      </c>
      <c r="AK302" s="1">
        <v>50.774439999999998</v>
      </c>
      <c r="AL302" s="1">
        <v>27.359780000000001</v>
      </c>
      <c r="AM302" s="1">
        <v>19.767690000000002</v>
      </c>
      <c r="AN302" s="1">
        <v>45.890680000000003</v>
      </c>
      <c r="AO302"/>
      <c r="AP302"/>
      <c r="AQ302"/>
      <c r="AR302"/>
      <c r="AS302"/>
      <c r="AT302"/>
    </row>
    <row r="303" spans="1:46">
      <c r="A303" s="17" t="s">
        <v>663</v>
      </c>
      <c r="B303" s="6" t="s">
        <v>199</v>
      </c>
      <c r="C303" s="17" t="s">
        <v>664</v>
      </c>
      <c r="D303" s="8">
        <v>-18.411079999999998</v>
      </c>
      <c r="E303" s="8">
        <v>7.0344300000000004</v>
      </c>
      <c r="F303" s="8">
        <v>25.445509999999999</v>
      </c>
      <c r="G303" s="13">
        <f xml:space="preserve"> stats_ic_gdsc1_TCELLS_RIGHTJOIN_304[[#This Row],[AVG_IC50_LEUK]]/stats_ic_gdsc1_TCELLS_RIGHTJOIN_304[[#This Row],[AVG_IC50_SOLIDTUMORS_x]]</f>
        <v>0.27645073728135144</v>
      </c>
      <c r="H303" s="8">
        <v>-17.64021</v>
      </c>
      <c r="I303" s="20">
        <v>0</v>
      </c>
      <c r="J303" s="26">
        <v>9.0961400000000001</v>
      </c>
      <c r="K303" s="26">
        <v>8.3645399999999999</v>
      </c>
      <c r="L303" s="26">
        <v>13.194559999999999</v>
      </c>
      <c r="N303" s="26">
        <v>9.0847899999999999</v>
      </c>
      <c r="O303" s="26">
        <v>12.07652</v>
      </c>
      <c r="P303" s="26">
        <v>0.92986999999999997</v>
      </c>
      <c r="Q303" s="26">
        <v>7.1067</v>
      </c>
      <c r="R303" s="26">
        <v>7.5072099999999997</v>
      </c>
      <c r="S303" s="26">
        <v>10.042450000000001</v>
      </c>
      <c r="T303" s="26">
        <v>10.62748</v>
      </c>
      <c r="U303" s="26">
        <v>6.7737600000000002</v>
      </c>
      <c r="V303" s="26">
        <v>5.25976</v>
      </c>
      <c r="W303" s="26">
        <v>4.6558299999999999</v>
      </c>
      <c r="X303" s="26">
        <v>6.36341</v>
      </c>
      <c r="Y303" s="26">
        <v>3.40137</v>
      </c>
      <c r="Z303" s="27">
        <v>2.00448</v>
      </c>
      <c r="AA303" s="8">
        <v>-13.860290000000001</v>
      </c>
      <c r="AB303" s="8">
        <v>11.58522</v>
      </c>
      <c r="AC303" s="8">
        <v>25.445509999999999</v>
      </c>
      <c r="AD303" s="13">
        <f xml:space="preserve"> stats_ic_gdsc1_TCELLS_RIGHTJOIN_304[[#This Row],[AVG_IC50_LYMPH]]/stats_ic_gdsc1_TCELLS_RIGHTJOIN_304[[#This Row],[AVG_IC50_SOLIDTUMORS_y]]</f>
        <v>0.45529525641262447</v>
      </c>
      <c r="AE303" s="8">
        <v>-4.8234199999999996</v>
      </c>
      <c r="AF303" s="20">
        <v>3.7499999999999999E-3</v>
      </c>
      <c r="AG303" s="1">
        <v>3.0963699999999998</v>
      </c>
      <c r="AH303" s="1">
        <v>9.4005899999999993</v>
      </c>
      <c r="AI303" s="1">
        <v>19.268889999999999</v>
      </c>
      <c r="AJ303" s="1">
        <v>12.34225</v>
      </c>
      <c r="AK303" s="1">
        <v>3.4055599999999999</v>
      </c>
      <c r="AL303" s="1">
        <v>5.3513299999999999</v>
      </c>
      <c r="AN303" s="1">
        <v>19.74268</v>
      </c>
      <c r="AO303"/>
      <c r="AP303"/>
      <c r="AQ303"/>
      <c r="AR303"/>
      <c r="AS303"/>
      <c r="AT303"/>
    </row>
    <row r="304" spans="1:46">
      <c r="A304" s="17" t="s">
        <v>636</v>
      </c>
      <c r="B304" s="6" t="s">
        <v>199</v>
      </c>
      <c r="C304" s="17" t="s">
        <v>637</v>
      </c>
      <c r="D304" s="8">
        <v>-16.264030000000002</v>
      </c>
      <c r="E304" s="8">
        <v>73.246110000000002</v>
      </c>
      <c r="F304" s="8">
        <v>89.510140000000007</v>
      </c>
      <c r="G304" s="13">
        <f xml:space="preserve"> stats_ic_gdsc1_TCELLS_RIGHTJOIN_304[[#This Row],[AVG_IC50_LEUK]]/stats_ic_gdsc1_TCELLS_RIGHTJOIN_304[[#This Row],[AVG_IC50_SOLIDTUMORS_x]]</f>
        <v>0.81829958036039263</v>
      </c>
      <c r="H304" s="8">
        <v>-1.62663</v>
      </c>
      <c r="I304" s="20">
        <v>0.12148</v>
      </c>
      <c r="J304" s="26">
        <v>33.271889999999999</v>
      </c>
      <c r="K304" s="26">
        <v>42.641889999999997</v>
      </c>
      <c r="N304" s="26">
        <v>60.97195</v>
      </c>
      <c r="O304" s="26">
        <v>63.420999999999999</v>
      </c>
      <c r="P304" s="26">
        <v>117.50418999999999</v>
      </c>
      <c r="Q304" s="26">
        <v>25.12069</v>
      </c>
      <c r="R304" s="26">
        <v>125.64079</v>
      </c>
      <c r="S304" s="26">
        <v>25.536629999999999</v>
      </c>
      <c r="T304" s="26">
        <v>53.257309999999997</v>
      </c>
      <c r="U304" s="26">
        <v>61.442210000000003</v>
      </c>
      <c r="V304" s="26">
        <v>39.330489999999998</v>
      </c>
      <c r="W304" s="26">
        <v>94.133030000000005</v>
      </c>
      <c r="X304" s="26">
        <v>137.80946</v>
      </c>
      <c r="Y304" s="26">
        <v>133.49325999999999</v>
      </c>
      <c r="Z304" s="27">
        <v>76.649950000000004</v>
      </c>
      <c r="AA304" s="8">
        <v>-23.968119999999999</v>
      </c>
      <c r="AB304" s="8">
        <v>65.542019999999994</v>
      </c>
      <c r="AC304" s="8">
        <v>89.510140000000007</v>
      </c>
      <c r="AD304" s="13">
        <f xml:space="preserve"> stats_ic_gdsc1_TCELLS_RIGHTJOIN_304[[#This Row],[AVG_IC50_LYMPH]]/stats_ic_gdsc1_TCELLS_RIGHTJOIN_304[[#This Row],[AVG_IC50_SOLIDTUMORS_y]]</f>
        <v>0.73223011381727243</v>
      </c>
      <c r="AE304" s="8">
        <v>-0.99887000000000004</v>
      </c>
      <c r="AF304" s="20">
        <v>0.36252000000000001</v>
      </c>
      <c r="AG304" s="1">
        <v>81.712990000000005</v>
      </c>
      <c r="AH304" s="1">
        <v>27.828510000000001</v>
      </c>
      <c r="AI304" s="1">
        <v>182.20255</v>
      </c>
      <c r="AJ304" s="1">
        <v>61.70543</v>
      </c>
      <c r="AK304" s="1">
        <v>38.446669999999997</v>
      </c>
      <c r="AL304" s="1">
        <v>34.43244</v>
      </c>
      <c r="AN304" s="1">
        <v>48.636539999999997</v>
      </c>
      <c r="AO304"/>
      <c r="AP304"/>
      <c r="AQ304"/>
      <c r="AR304"/>
      <c r="AS304"/>
      <c r="AT304"/>
    </row>
    <row r="305" spans="1:46">
      <c r="A305" s="17" t="s">
        <v>198</v>
      </c>
      <c r="B305" s="6" t="s">
        <v>199</v>
      </c>
      <c r="C305" s="17" t="s">
        <v>200</v>
      </c>
      <c r="D305" s="8">
        <v>-123.53964000000001</v>
      </c>
      <c r="E305" s="8">
        <v>13.20255</v>
      </c>
      <c r="F305" s="8">
        <v>136.74218999999999</v>
      </c>
      <c r="G305" s="13">
        <f xml:space="preserve"> stats_ic_gdsc1_TCELLS_RIGHTJOIN_304[[#This Row],[AVG_IC50_LEUK]]/stats_ic_gdsc1_TCELLS_RIGHTJOIN_304[[#This Row],[AVG_IC50_SOLIDTUMORS_x]]</f>
        <v>9.6550669548293777E-2</v>
      </c>
      <c r="H305" s="8">
        <v>-18.360119999999998</v>
      </c>
      <c r="I305" s="20">
        <v>0</v>
      </c>
      <c r="J305" s="26">
        <v>5.1432099999999998</v>
      </c>
      <c r="K305" s="26">
        <v>5.6638799999999998</v>
      </c>
      <c r="L305" s="26">
        <v>1.40632</v>
      </c>
      <c r="M305" s="26">
        <v>51.698720000000002</v>
      </c>
      <c r="N305" s="26">
        <v>12.01173</v>
      </c>
      <c r="O305" s="26">
        <v>3.1427800000000001</v>
      </c>
      <c r="P305" s="26">
        <v>15.43852</v>
      </c>
      <c r="R305" s="26">
        <v>14.153729999999999</v>
      </c>
      <c r="S305" s="26">
        <v>12.00216</v>
      </c>
      <c r="T305" s="26">
        <v>20.05509</v>
      </c>
      <c r="V305" s="26">
        <v>16.424189999999999</v>
      </c>
      <c r="W305" s="26">
        <v>34.229509999999998</v>
      </c>
      <c r="X305" s="26">
        <v>1.16927</v>
      </c>
      <c r="Y305" s="26">
        <v>12.46566</v>
      </c>
      <c r="Z305" s="27">
        <v>2.9616400000000001</v>
      </c>
      <c r="AA305" s="8">
        <v>-110.05192</v>
      </c>
      <c r="AB305" s="8">
        <v>26.690270000000002</v>
      </c>
      <c r="AC305" s="8">
        <v>136.74218999999999</v>
      </c>
      <c r="AD305" s="13">
        <f xml:space="preserve"> stats_ic_gdsc1_TCELLS_RIGHTJOIN_304[[#This Row],[AVG_IC50_LYMPH]]/stats_ic_gdsc1_TCELLS_RIGHTJOIN_304[[#This Row],[AVG_IC50_SOLIDTUMORS_y]]</f>
        <v>0.19518679640862854</v>
      </c>
      <c r="AE305" s="8">
        <v>-13.00189</v>
      </c>
      <c r="AF305" s="20">
        <v>0</v>
      </c>
      <c r="AG305" s="1">
        <v>3.27434</v>
      </c>
      <c r="AH305" s="1">
        <v>18.829560000000001</v>
      </c>
      <c r="AI305" s="1">
        <v>51.624479999999998</v>
      </c>
      <c r="AJ305" s="1">
        <v>14.89434</v>
      </c>
      <c r="AK305" s="1">
        <v>20.022290000000002</v>
      </c>
      <c r="AL305" s="1">
        <v>16.980830000000001</v>
      </c>
      <c r="AM305" s="1">
        <v>15.54875</v>
      </c>
      <c r="AN305" s="1">
        <v>48.931629999999998</v>
      </c>
      <c r="AO305"/>
      <c r="AP305"/>
      <c r="AQ305"/>
      <c r="AR305"/>
      <c r="AS305"/>
      <c r="AT30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F486-4352-4446-A1E7-FD78C70855C5}">
  <dimension ref="A1:AP156"/>
  <sheetViews>
    <sheetView zoomScale="50" workbookViewId="0">
      <selection activeCell="F26" sqref="F26"/>
    </sheetView>
  </sheetViews>
  <sheetFormatPr defaultColWidth="11" defaultRowHeight="15.95"/>
  <cols>
    <col min="1" max="1" width="16.625" style="17" customWidth="1"/>
    <col min="2" max="2" width="16.625" style="6" customWidth="1"/>
    <col min="3" max="3" width="16.625" style="17" customWidth="1"/>
    <col min="4" max="4" width="23.625" style="8" bestFit="1" customWidth="1"/>
    <col min="5" max="5" width="17.125" style="8" bestFit="1" customWidth="1"/>
    <col min="6" max="6" width="27.625" style="8" bestFit="1" customWidth="1"/>
    <col min="7" max="7" width="20.5" style="13" bestFit="1" customWidth="1"/>
    <col min="8" max="8" width="23" style="8" bestFit="1" customWidth="1"/>
    <col min="9" max="9" width="25.375" style="20" bestFit="1" customWidth="1"/>
    <col min="10" max="15" width="10.875" style="26"/>
    <col min="16" max="16" width="8.875" style="26" bestFit="1" customWidth="1"/>
    <col min="17" max="17" width="15.375" style="26" bestFit="1" customWidth="1"/>
    <col min="18" max="18" width="12" style="26" bestFit="1" customWidth="1"/>
    <col min="19" max="20" width="10.5" style="26" bestFit="1" customWidth="1"/>
    <col min="21" max="21" width="8.625" style="26" bestFit="1" customWidth="1"/>
    <col min="22" max="22" width="9" style="26" bestFit="1" customWidth="1"/>
    <col min="23" max="23" width="9.625" style="26" bestFit="1" customWidth="1"/>
    <col min="24" max="24" width="10.125" style="26" bestFit="1" customWidth="1"/>
    <col min="25" max="25" width="9.5" style="27" bestFit="1" customWidth="1"/>
    <col min="26" max="26" width="11.5" style="8" bestFit="1" customWidth="1"/>
    <col min="27" max="29" width="8.125" style="8" bestFit="1" customWidth="1"/>
    <col min="30" max="30" width="12.375" style="8" bestFit="1" customWidth="1"/>
    <col min="31" max="31" width="13.375" style="20" bestFit="1" customWidth="1"/>
    <col min="32" max="32" width="18.875" style="1" bestFit="1" customWidth="1"/>
    <col min="33" max="33" width="27.625" style="1" bestFit="1" customWidth="1"/>
    <col min="34" max="34" width="20.5" style="1" bestFit="1" customWidth="1"/>
    <col min="35" max="35" width="19.375" style="4" bestFit="1" customWidth="1"/>
    <col min="36" max="36" width="8.125" style="1" bestFit="1" customWidth="1"/>
    <col min="37" max="37" width="9.125" style="1" bestFit="1" customWidth="1"/>
    <col min="38" max="38" width="8.125" style="1" bestFit="1" customWidth="1"/>
    <col min="39" max="39" width="9.625" style="1" bestFit="1" customWidth="1"/>
    <col min="40" max="40" width="8.125" style="1" bestFit="1" customWidth="1"/>
    <col min="41" max="41" width="8.875" style="1" bestFit="1" customWidth="1"/>
    <col min="42" max="42" width="8.125" style="1" bestFit="1" customWidth="1"/>
  </cols>
  <sheetData>
    <row r="1" spans="1:42">
      <c r="A1" s="16" t="s">
        <v>0</v>
      </c>
      <c r="B1" s="7" t="s">
        <v>1</v>
      </c>
      <c r="C1" s="16" t="s">
        <v>1736</v>
      </c>
      <c r="D1" s="9" t="s">
        <v>1737</v>
      </c>
      <c r="E1" s="9" t="s">
        <v>1738</v>
      </c>
      <c r="F1" s="9" t="s">
        <v>1739</v>
      </c>
      <c r="G1" s="12" t="s">
        <v>1740</v>
      </c>
      <c r="H1" s="9" t="s">
        <v>1741</v>
      </c>
      <c r="I1" s="19" t="s">
        <v>1742</v>
      </c>
      <c r="J1" s="2" t="s">
        <v>1743</v>
      </c>
      <c r="K1" s="2" t="s">
        <v>1744</v>
      </c>
      <c r="L1" s="2" t="s">
        <v>1745</v>
      </c>
      <c r="M1" s="2" t="s">
        <v>1747</v>
      </c>
      <c r="N1" s="2" t="s">
        <v>1748</v>
      </c>
      <c r="O1" s="2" t="s">
        <v>1749</v>
      </c>
      <c r="P1" s="2" t="s">
        <v>1750</v>
      </c>
      <c r="Q1" s="2" t="s">
        <v>1751</v>
      </c>
      <c r="R1" s="2" t="s">
        <v>1752</v>
      </c>
      <c r="S1" s="2" t="s">
        <v>1753</v>
      </c>
      <c r="T1" s="2" t="s">
        <v>1754</v>
      </c>
      <c r="U1" s="2" t="s">
        <v>1755</v>
      </c>
      <c r="V1" s="2" t="s">
        <v>1756</v>
      </c>
      <c r="W1" s="2" t="s">
        <v>1757</v>
      </c>
      <c r="X1" s="2" t="s">
        <v>1758</v>
      </c>
      <c r="Y1" s="21" t="s">
        <v>1759</v>
      </c>
      <c r="Z1" s="23" t="s">
        <v>1760</v>
      </c>
      <c r="AA1" s="23" t="s">
        <v>1761</v>
      </c>
      <c r="AB1" s="23" t="s">
        <v>1762</v>
      </c>
      <c r="AC1" s="24" t="s">
        <v>1763</v>
      </c>
      <c r="AD1" s="23" t="s">
        <v>1764</v>
      </c>
      <c r="AE1" s="25" t="s">
        <v>1765</v>
      </c>
      <c r="AF1" s="2" t="s">
        <v>1766</v>
      </c>
      <c r="AG1" s="2" t="s">
        <v>1767</v>
      </c>
      <c r="AH1" s="2" t="s">
        <v>1768</v>
      </c>
      <c r="AI1" s="2" t="s">
        <v>1769</v>
      </c>
      <c r="AJ1" s="2" t="s">
        <v>1770</v>
      </c>
      <c r="AK1" s="2" t="s">
        <v>1771</v>
      </c>
      <c r="AL1" s="2" t="s">
        <v>1773</v>
      </c>
      <c r="AM1"/>
      <c r="AN1"/>
      <c r="AO1"/>
      <c r="AP1"/>
    </row>
    <row r="2" spans="1:42">
      <c r="A2" s="17" t="s">
        <v>143</v>
      </c>
      <c r="B2" s="6" t="s">
        <v>144</v>
      </c>
      <c r="C2" s="17" t="s">
        <v>145</v>
      </c>
      <c r="D2" s="8">
        <v>-6.3109999999999999E-2</v>
      </c>
      <c r="E2" s="8">
        <v>0.90207000000000004</v>
      </c>
      <c r="F2" s="8">
        <v>0.96518000000000004</v>
      </c>
      <c r="G2" s="13">
        <f>stats_auc_gdsc2_TCELLS_RIGHTJOIN_155[[#This Row],[AVG_AUC_LEUK]]/stats_auc_gdsc2_TCELLS_RIGHTJOIN_155[[#This Row],[AVG_AUC_SOLIDTUMORS_x]]</f>
        <v>0.93461323276487285</v>
      </c>
      <c r="H2" s="8" t="s">
        <v>1786</v>
      </c>
      <c r="I2" s="20" t="s">
        <v>1787</v>
      </c>
      <c r="J2" s="26">
        <v>0.97172999999999998</v>
      </c>
      <c r="K2" s="26">
        <v>0.95289000000000001</v>
      </c>
      <c r="L2" s="26">
        <v>9.912E-2</v>
      </c>
      <c r="M2" s="26">
        <v>0.95787999999999995</v>
      </c>
      <c r="N2" s="26">
        <v>0.96931999999999996</v>
      </c>
      <c r="O2" s="26">
        <v>0.96630000000000005</v>
      </c>
      <c r="P2" s="26">
        <v>0.98858999999999997</v>
      </c>
      <c r="Q2" s="26">
        <v>0.94686999999999999</v>
      </c>
      <c r="R2" s="26">
        <v>0.92712000000000006</v>
      </c>
      <c r="S2" s="26">
        <v>0.97428000000000003</v>
      </c>
      <c r="T2" s="26">
        <v>0.97341999999999995</v>
      </c>
      <c r="U2" s="26">
        <v>0.99234999999999995</v>
      </c>
      <c r="V2" s="26">
        <v>0.94728999999999997</v>
      </c>
      <c r="W2" s="26">
        <v>0.99295</v>
      </c>
      <c r="X2" s="26">
        <v>0.78910999999999998</v>
      </c>
      <c r="Y2" s="27">
        <v>0.90751999999999999</v>
      </c>
      <c r="Z2" s="8">
        <v>1.6670000000000001E-2</v>
      </c>
      <c r="AA2" s="8">
        <v>0.98185</v>
      </c>
      <c r="AB2" s="8">
        <v>0.96518000000000004</v>
      </c>
      <c r="AC2" s="13">
        <f>stats_auc_gdsc2_TCELLS_RIGHTJOIN_155[[#This Row],[AVG_AUC_LYMPH]]/stats_auc_gdsc2_TCELLS_RIGHTJOIN_155[[#This Row],[AVG_AUC_SOLIDTUMORS_y]]</f>
        <v>1.0172713897925776</v>
      </c>
      <c r="AD2" s="8" t="s">
        <v>1788</v>
      </c>
      <c r="AE2" s="20">
        <v>0.98185</v>
      </c>
      <c r="AF2" s="1">
        <v>0.97850000000000004</v>
      </c>
      <c r="AG2" s="1">
        <v>0.99412</v>
      </c>
      <c r="AH2" s="1">
        <v>0.98421999999999998</v>
      </c>
      <c r="AI2" s="1">
        <v>0.99350000000000005</v>
      </c>
      <c r="AJ2" s="1">
        <v>0.9889</v>
      </c>
      <c r="AK2" s="1">
        <v>0.98155999999999999</v>
      </c>
      <c r="AL2" s="1">
        <v>0.94882999999999995</v>
      </c>
      <c r="AM2"/>
      <c r="AN2"/>
      <c r="AO2"/>
      <c r="AP2"/>
    </row>
    <row r="3" spans="1:42">
      <c r="A3" s="17" t="s">
        <v>448</v>
      </c>
      <c r="B3" s="6" t="s">
        <v>103</v>
      </c>
      <c r="C3" s="17" t="s">
        <v>449</v>
      </c>
      <c r="D3" s="8">
        <v>-4.6359999999999998E-2</v>
      </c>
      <c r="E3" s="8">
        <v>0.83240000000000003</v>
      </c>
      <c r="F3" s="8">
        <v>0.87875999999999999</v>
      </c>
      <c r="G3" s="13">
        <f>stats_auc_gdsc2_TCELLS_RIGHTJOIN_155[[#This Row],[AVG_AUC_LEUK]]/stats_auc_gdsc2_TCELLS_RIGHTJOIN_155[[#This Row],[AVG_AUC_SOLIDTUMORS_x]]</f>
        <v>0.9472438435977969</v>
      </c>
      <c r="H3" s="8" t="s">
        <v>1789</v>
      </c>
      <c r="I3" s="20" t="s">
        <v>1790</v>
      </c>
      <c r="J3" s="26">
        <v>0.97116000000000002</v>
      </c>
      <c r="K3" s="26">
        <v>0.95913999999999999</v>
      </c>
      <c r="L3" s="26">
        <v>6.9639999999999994E-2</v>
      </c>
      <c r="M3" s="26">
        <v>0.97328999999999999</v>
      </c>
      <c r="N3" s="26">
        <v>0.94916</v>
      </c>
      <c r="O3" s="26">
        <v>0.99102000000000001</v>
      </c>
      <c r="P3" s="26">
        <v>0.98617999999999995</v>
      </c>
      <c r="Q3" s="26">
        <v>0.76192000000000004</v>
      </c>
      <c r="R3" s="26">
        <v>0.85102999999999995</v>
      </c>
      <c r="S3" s="26">
        <v>0.97309999999999997</v>
      </c>
      <c r="T3" s="26">
        <v>0.95948</v>
      </c>
      <c r="U3" s="26">
        <v>0.99402000000000001</v>
      </c>
      <c r="V3" s="26">
        <v>0.99199000000000004</v>
      </c>
      <c r="W3" s="26">
        <v>0.97101999999999999</v>
      </c>
      <c r="X3" s="26">
        <v>0.85936000000000001</v>
      </c>
      <c r="Y3" s="27">
        <v>4.2020000000000002E-2</v>
      </c>
      <c r="Z3" s="8">
        <v>9.4560000000000005E-2</v>
      </c>
      <c r="AA3" s="8">
        <v>0.97331999999999996</v>
      </c>
      <c r="AB3" s="8">
        <v>0.87875999999999999</v>
      </c>
      <c r="AC3" s="13">
        <f>stats_auc_gdsc2_TCELLS_RIGHTJOIN_155[[#This Row],[AVG_AUC_LYMPH]]/stats_auc_gdsc2_TCELLS_RIGHTJOIN_155[[#This Row],[AVG_AUC_SOLIDTUMORS_y]]</f>
        <v>1.1076061723337429</v>
      </c>
      <c r="AD3" s="8" t="s">
        <v>1791</v>
      </c>
      <c r="AE3" s="20">
        <v>0.97331999999999996</v>
      </c>
      <c r="AF3" s="1">
        <v>0.84736</v>
      </c>
      <c r="AG3" s="1">
        <v>0.96726999999999996</v>
      </c>
      <c r="AH3" s="1">
        <v>0.95967999999999998</v>
      </c>
      <c r="AI3" s="1">
        <v>0.99299000000000004</v>
      </c>
      <c r="AJ3" s="1">
        <v>0.96972999999999998</v>
      </c>
      <c r="AK3" s="1">
        <v>0.95947000000000005</v>
      </c>
      <c r="AL3" s="1">
        <v>0.99077999999999999</v>
      </c>
      <c r="AM3"/>
      <c r="AN3"/>
      <c r="AO3"/>
      <c r="AP3"/>
    </row>
    <row r="4" spans="1:42">
      <c r="A4" s="17" t="s">
        <v>77</v>
      </c>
      <c r="B4" s="6" t="s">
        <v>44</v>
      </c>
      <c r="C4" s="17" t="s">
        <v>78</v>
      </c>
      <c r="D4" s="8">
        <v>-2.8930000000000001E-2</v>
      </c>
      <c r="E4" s="8">
        <v>0.88992000000000004</v>
      </c>
      <c r="F4" s="8">
        <v>0.91884999999999994</v>
      </c>
      <c r="G4" s="13">
        <f>stats_auc_gdsc2_TCELLS_RIGHTJOIN_155[[#This Row],[AVG_AUC_LEUK]]/stats_auc_gdsc2_TCELLS_RIGHTJOIN_155[[#This Row],[AVG_AUC_SOLIDTUMORS_x]]</f>
        <v>0.96851499156554399</v>
      </c>
      <c r="H4" s="8" t="s">
        <v>1792</v>
      </c>
      <c r="I4" s="20" t="s">
        <v>1793</v>
      </c>
      <c r="J4" s="26">
        <v>0.93010999999999999</v>
      </c>
      <c r="K4" s="26">
        <v>0.77942999999999996</v>
      </c>
      <c r="L4" s="26">
        <v>0.9909</v>
      </c>
      <c r="M4" s="26">
        <v>0.78349000000000002</v>
      </c>
      <c r="N4" s="26">
        <v>0.82265999999999995</v>
      </c>
      <c r="O4" s="26">
        <v>0.92520000000000002</v>
      </c>
      <c r="P4" s="26">
        <v>0.93162999999999996</v>
      </c>
      <c r="Q4" s="26">
        <v>0.88077000000000005</v>
      </c>
      <c r="R4" s="26">
        <v>0.70030000000000003</v>
      </c>
      <c r="S4" s="26">
        <v>0.99002000000000001</v>
      </c>
      <c r="T4" s="26">
        <v>0.81530999999999998</v>
      </c>
      <c r="U4" s="26">
        <v>0.96104000000000001</v>
      </c>
      <c r="V4" s="26">
        <v>0.89927999999999997</v>
      </c>
      <c r="W4" s="26">
        <v>0.96060000000000001</v>
      </c>
      <c r="X4" s="26">
        <v>0.93328</v>
      </c>
      <c r="Y4" s="27">
        <v>0.97180999999999995</v>
      </c>
      <c r="Z4" s="8">
        <v>-6.3280000000000003E-2</v>
      </c>
      <c r="AA4" s="8">
        <v>0.85558000000000001</v>
      </c>
      <c r="AB4" s="8">
        <v>0.91884999999999994</v>
      </c>
      <c r="AC4" s="13">
        <f>stats_auc_gdsc2_TCELLS_RIGHTJOIN_155[[#This Row],[AVG_AUC_LYMPH]]/stats_auc_gdsc2_TCELLS_RIGHTJOIN_155[[#This Row],[AVG_AUC_SOLIDTUMORS_y]]</f>
        <v>0.93114218860532194</v>
      </c>
      <c r="AD4" s="8" t="s">
        <v>1794</v>
      </c>
      <c r="AE4" s="20">
        <v>0.85558000000000001</v>
      </c>
      <c r="AF4" s="1">
        <v>0.85277999999999998</v>
      </c>
      <c r="AG4" s="1">
        <v>0.92003000000000001</v>
      </c>
      <c r="AH4" s="1">
        <v>0.74272000000000005</v>
      </c>
      <c r="AI4" s="1">
        <v>0.94118000000000002</v>
      </c>
      <c r="AJ4" s="1">
        <v>0.91898999999999997</v>
      </c>
      <c r="AK4" s="1">
        <v>0.70052000000000003</v>
      </c>
      <c r="AL4" s="1">
        <v>0.91003999999999996</v>
      </c>
      <c r="AM4"/>
      <c r="AN4"/>
      <c r="AO4"/>
      <c r="AP4"/>
    </row>
    <row r="5" spans="1:42">
      <c r="A5" s="17" t="s">
        <v>22</v>
      </c>
      <c r="B5" s="6" t="s">
        <v>22</v>
      </c>
      <c r="C5" s="17" t="s">
        <v>231</v>
      </c>
      <c r="D5" s="8">
        <v>-6.7960000000000007E-2</v>
      </c>
      <c r="E5" s="8">
        <v>0.83875999999999995</v>
      </c>
      <c r="F5" s="8">
        <v>0.90671000000000002</v>
      </c>
      <c r="G5" s="13">
        <f>stats_auc_gdsc2_TCELLS_RIGHTJOIN_155[[#This Row],[AVG_AUC_LEUK]]/stats_auc_gdsc2_TCELLS_RIGHTJOIN_155[[#This Row],[AVG_AUC_SOLIDTUMORS_x]]</f>
        <v>0.92505872881075535</v>
      </c>
      <c r="H5" s="8" t="s">
        <v>1795</v>
      </c>
      <c r="I5" s="20" t="s">
        <v>1796</v>
      </c>
      <c r="J5" s="26">
        <v>0.50285999999999997</v>
      </c>
      <c r="K5" s="26">
        <v>0.68528999999999995</v>
      </c>
      <c r="L5" s="26">
        <v>0.98731000000000002</v>
      </c>
      <c r="M5" s="26">
        <v>0.80789</v>
      </c>
      <c r="N5" s="26">
        <v>0.74673999999999996</v>
      </c>
      <c r="O5" s="26">
        <v>0.9617</v>
      </c>
      <c r="P5" s="26">
        <v>0.87987000000000004</v>
      </c>
      <c r="Q5" s="26">
        <v>0.88400000000000001</v>
      </c>
      <c r="R5" s="26">
        <v>0.86287000000000003</v>
      </c>
      <c r="S5" s="26">
        <v>0.98401000000000005</v>
      </c>
      <c r="T5" s="26">
        <v>0.45551000000000003</v>
      </c>
      <c r="U5" s="26">
        <v>0.91044000000000003</v>
      </c>
      <c r="V5" s="26">
        <v>0.89422000000000001</v>
      </c>
      <c r="W5" s="26">
        <v>0.94464999999999999</v>
      </c>
      <c r="X5" s="26">
        <v>0.97453999999999996</v>
      </c>
      <c r="Y5" s="27">
        <v>0.98270000000000002</v>
      </c>
      <c r="Z5" s="8">
        <v>5.3670000000000002E-2</v>
      </c>
      <c r="AA5" s="8">
        <v>0.96038999999999997</v>
      </c>
      <c r="AB5" s="8">
        <v>0.90671000000000002</v>
      </c>
      <c r="AC5" s="13">
        <f>stats_auc_gdsc2_TCELLS_RIGHTJOIN_155[[#This Row],[AVG_AUC_LYMPH]]/stats_auc_gdsc2_TCELLS_RIGHTJOIN_155[[#This Row],[AVG_AUC_SOLIDTUMORS_y]]</f>
        <v>1.0592030527952707</v>
      </c>
      <c r="AD5" s="8" t="s">
        <v>1797</v>
      </c>
      <c r="AE5" s="20">
        <v>0.96038999999999997</v>
      </c>
      <c r="AF5" s="1">
        <v>0.79427999999999999</v>
      </c>
      <c r="AG5" s="1">
        <v>0.96801000000000004</v>
      </c>
      <c r="AH5" s="1">
        <v>0.94069999999999998</v>
      </c>
      <c r="AI5" s="1">
        <v>0.99590000000000001</v>
      </c>
      <c r="AJ5" s="1">
        <v>0.93476999999999999</v>
      </c>
      <c r="AK5" s="1">
        <v>0.94820000000000004</v>
      </c>
      <c r="AL5" s="1">
        <v>0.97475000000000001</v>
      </c>
      <c r="AM5"/>
      <c r="AN5"/>
      <c r="AO5"/>
      <c r="AP5"/>
    </row>
    <row r="6" spans="1:42">
      <c r="A6" s="17" t="s">
        <v>167</v>
      </c>
      <c r="B6" s="6" t="s">
        <v>44</v>
      </c>
      <c r="C6" s="17" t="s">
        <v>168</v>
      </c>
      <c r="D6" s="8">
        <v>-0.12851000000000001</v>
      </c>
      <c r="E6" s="8">
        <v>0.75946999999999998</v>
      </c>
      <c r="F6" s="8">
        <v>0.88797999999999999</v>
      </c>
      <c r="G6" s="13">
        <f>stats_auc_gdsc2_TCELLS_RIGHTJOIN_155[[#This Row],[AVG_AUC_LEUK]]/stats_auc_gdsc2_TCELLS_RIGHTJOIN_155[[#This Row],[AVG_AUC_SOLIDTUMORS_x]]</f>
        <v>0.85527827203315387</v>
      </c>
      <c r="H6" s="8" t="s">
        <v>1798</v>
      </c>
      <c r="I6" s="20" t="s">
        <v>1799</v>
      </c>
      <c r="J6" s="26">
        <v>0.49342000000000003</v>
      </c>
      <c r="K6" s="26">
        <v>0.66839000000000004</v>
      </c>
      <c r="L6" s="26">
        <v>0.86397000000000002</v>
      </c>
      <c r="M6" s="26">
        <v>0.71287</v>
      </c>
      <c r="N6" s="26">
        <v>0.57074000000000003</v>
      </c>
      <c r="O6" s="26">
        <v>0.96958</v>
      </c>
      <c r="P6" s="26">
        <v>0.55620999999999998</v>
      </c>
      <c r="Q6" s="26">
        <v>0.74312</v>
      </c>
      <c r="R6" s="26">
        <v>0.76307000000000003</v>
      </c>
      <c r="S6" s="26">
        <v>0.94257999999999997</v>
      </c>
      <c r="T6" s="26">
        <v>0.53717999999999999</v>
      </c>
      <c r="U6" s="26">
        <v>0.88978999999999997</v>
      </c>
      <c r="V6" s="26">
        <v>0.84486000000000006</v>
      </c>
      <c r="W6" s="26">
        <v>0.79017000000000004</v>
      </c>
      <c r="X6" s="26">
        <v>0.87097999999999998</v>
      </c>
      <c r="Y6" s="27">
        <v>0.92508000000000001</v>
      </c>
      <c r="Z6" s="8">
        <v>5.3699999999999998E-3</v>
      </c>
      <c r="AA6" s="8">
        <v>0.89334999999999998</v>
      </c>
      <c r="AB6" s="8">
        <v>0.88797999999999999</v>
      </c>
      <c r="AC6" s="13">
        <f>stats_auc_gdsc2_TCELLS_RIGHTJOIN_155[[#This Row],[AVG_AUC_LYMPH]]/stats_auc_gdsc2_TCELLS_RIGHTJOIN_155[[#This Row],[AVG_AUC_SOLIDTUMORS_y]]</f>
        <v>1.0060474335007545</v>
      </c>
      <c r="AD6" s="8" t="s">
        <v>1800</v>
      </c>
      <c r="AE6" s="20">
        <v>0.89334999999999998</v>
      </c>
      <c r="AF6" s="1">
        <v>0.76892000000000005</v>
      </c>
      <c r="AG6" s="1">
        <v>0.92357</v>
      </c>
      <c r="AH6" s="1">
        <v>0.86643000000000003</v>
      </c>
      <c r="AI6" s="1">
        <v>0.93632000000000004</v>
      </c>
      <c r="AJ6" s="1">
        <v>0.84709999999999996</v>
      </c>
      <c r="AK6" s="1">
        <v>0.83057999999999998</v>
      </c>
      <c r="AL6" s="1">
        <v>0.95611999999999997</v>
      </c>
      <c r="AM6"/>
      <c r="AN6"/>
      <c r="AO6"/>
      <c r="AP6"/>
    </row>
    <row r="7" spans="1:42">
      <c r="A7" s="17" t="s">
        <v>22</v>
      </c>
      <c r="B7" s="6" t="s">
        <v>22</v>
      </c>
      <c r="C7" s="17" t="s">
        <v>369</v>
      </c>
      <c r="D7" s="8">
        <v>-0.12834000000000001</v>
      </c>
      <c r="E7" s="8">
        <v>0.72611000000000003</v>
      </c>
      <c r="F7" s="8">
        <v>0.85445000000000004</v>
      </c>
      <c r="G7" s="13">
        <f>stats_auc_gdsc2_TCELLS_RIGHTJOIN_155[[#This Row],[AVG_AUC_LEUK]]/stats_auc_gdsc2_TCELLS_RIGHTJOIN_155[[#This Row],[AVG_AUC_SOLIDTUMORS_x]]</f>
        <v>0.84979811574697173</v>
      </c>
      <c r="H7" s="8" t="s">
        <v>1801</v>
      </c>
      <c r="I7" s="20" t="s">
        <v>1802</v>
      </c>
      <c r="J7" s="26">
        <v>0.41115000000000002</v>
      </c>
      <c r="K7" s="26">
        <v>0.47328999999999999</v>
      </c>
      <c r="L7" s="26">
        <v>0.83209999999999995</v>
      </c>
      <c r="M7" s="26">
        <v>0.75470999999999999</v>
      </c>
      <c r="N7" s="26">
        <v>0.56255999999999995</v>
      </c>
      <c r="O7" s="26">
        <v>0.93017000000000005</v>
      </c>
      <c r="P7" s="26">
        <v>0.74650000000000005</v>
      </c>
      <c r="Q7" s="26">
        <v>0.82155999999999996</v>
      </c>
      <c r="R7" s="26">
        <v>0.74548999999999999</v>
      </c>
      <c r="S7" s="26">
        <v>0.90858000000000005</v>
      </c>
      <c r="T7" s="26">
        <v>0.32457999999999998</v>
      </c>
      <c r="U7" s="26">
        <v>0.72806999999999999</v>
      </c>
      <c r="V7" s="26">
        <v>0.72689000000000004</v>
      </c>
      <c r="W7" s="26">
        <v>0.93686000000000003</v>
      </c>
      <c r="X7" s="26">
        <v>0.80230999999999997</v>
      </c>
      <c r="Y7" s="27">
        <v>0.92527999999999999</v>
      </c>
      <c r="Z7" s="8">
        <v>5.5799999999999999E-3</v>
      </c>
      <c r="AA7" s="8">
        <v>0.86002999999999996</v>
      </c>
      <c r="AB7" s="8">
        <v>0.85445000000000004</v>
      </c>
      <c r="AC7" s="13">
        <f>stats_auc_gdsc2_TCELLS_RIGHTJOIN_155[[#This Row],[AVG_AUC_LYMPH]]/stats_auc_gdsc2_TCELLS_RIGHTJOIN_155[[#This Row],[AVG_AUC_SOLIDTUMORS_y]]</f>
        <v>1.0065305167066534</v>
      </c>
      <c r="AD7" s="8" t="s">
        <v>1803</v>
      </c>
      <c r="AE7" s="20">
        <v>0.86002999999999996</v>
      </c>
      <c r="AF7" s="1">
        <v>0.71372000000000002</v>
      </c>
      <c r="AG7" s="1">
        <v>0.92571999999999999</v>
      </c>
      <c r="AH7" s="1">
        <v>0.81408999999999998</v>
      </c>
      <c r="AI7" s="1">
        <v>0.94074000000000002</v>
      </c>
      <c r="AJ7" s="1">
        <v>0.88039000000000001</v>
      </c>
      <c r="AK7" s="1">
        <v>0.73919000000000001</v>
      </c>
      <c r="AM7"/>
      <c r="AN7"/>
      <c r="AO7"/>
      <c r="AP7"/>
    </row>
    <row r="8" spans="1:42">
      <c r="A8" s="17" t="s">
        <v>217</v>
      </c>
      <c r="B8" s="6" t="s">
        <v>44</v>
      </c>
      <c r="C8" s="17" t="s">
        <v>218</v>
      </c>
      <c r="D8" s="8">
        <v>-7.3130000000000001E-2</v>
      </c>
      <c r="E8" s="8">
        <v>0.80234000000000005</v>
      </c>
      <c r="F8" s="8">
        <v>0.87546999999999997</v>
      </c>
      <c r="G8" s="13">
        <f>stats_auc_gdsc2_TCELLS_RIGHTJOIN_155[[#This Row],[AVG_AUC_LEUK]]/stats_auc_gdsc2_TCELLS_RIGHTJOIN_155[[#This Row],[AVG_AUC_SOLIDTUMORS_x]]</f>
        <v>0.91646772590722703</v>
      </c>
      <c r="H8" s="8" t="s">
        <v>1804</v>
      </c>
      <c r="I8" s="20" t="s">
        <v>1805</v>
      </c>
      <c r="J8" s="26">
        <v>0.77737999999999996</v>
      </c>
      <c r="K8" s="26">
        <v>0.54500000000000004</v>
      </c>
      <c r="L8" s="26">
        <v>0.92191999999999996</v>
      </c>
      <c r="M8" s="26">
        <v>0.80154000000000003</v>
      </c>
      <c r="N8" s="26">
        <v>0.68010000000000004</v>
      </c>
      <c r="O8" s="26">
        <v>0.95509999999999995</v>
      </c>
      <c r="P8" s="26">
        <v>0.65656999999999999</v>
      </c>
      <c r="Q8" s="26">
        <v>0.75087999999999999</v>
      </c>
      <c r="R8" s="26">
        <v>0.84072999999999998</v>
      </c>
      <c r="S8" s="26">
        <v>0.94891999999999999</v>
      </c>
      <c r="T8" s="26">
        <v>0.62760000000000005</v>
      </c>
      <c r="U8" s="26">
        <v>0.96575</v>
      </c>
      <c r="V8" s="26">
        <v>0.74489000000000005</v>
      </c>
      <c r="W8" s="26">
        <v>0.89756000000000002</v>
      </c>
      <c r="X8" s="26">
        <v>0.86916000000000004</v>
      </c>
      <c r="Y8" s="27">
        <v>0.94083000000000006</v>
      </c>
      <c r="Z8" s="8">
        <v>3.9190000000000003E-2</v>
      </c>
      <c r="AA8" s="8">
        <v>0.91466000000000003</v>
      </c>
      <c r="AB8" s="8">
        <v>0.87546999999999997</v>
      </c>
      <c r="AC8" s="13">
        <f>stats_auc_gdsc2_TCELLS_RIGHTJOIN_155[[#This Row],[AVG_AUC_LYMPH]]/stats_auc_gdsc2_TCELLS_RIGHTJOIN_155[[#This Row],[AVG_AUC_SOLIDTUMORS_y]]</f>
        <v>1.0447645264829177</v>
      </c>
      <c r="AD8" s="8" t="s">
        <v>1806</v>
      </c>
      <c r="AE8" s="20">
        <v>0.91466000000000003</v>
      </c>
      <c r="AF8" s="1">
        <v>0.71580999999999995</v>
      </c>
      <c r="AG8" s="1">
        <v>0.98887000000000003</v>
      </c>
      <c r="AH8" s="1">
        <v>0.82667999999999997</v>
      </c>
      <c r="AI8" s="1">
        <v>0.97040000000000004</v>
      </c>
      <c r="AJ8" s="1">
        <v>0.89746999999999999</v>
      </c>
      <c r="AK8" s="1">
        <v>0.88695000000000002</v>
      </c>
      <c r="AL8" s="1">
        <v>0.91757</v>
      </c>
      <c r="AM8"/>
      <c r="AN8"/>
      <c r="AO8"/>
      <c r="AP8"/>
    </row>
    <row r="9" spans="1:42">
      <c r="A9" s="17" t="s">
        <v>279</v>
      </c>
      <c r="B9" s="6" t="s">
        <v>67</v>
      </c>
      <c r="C9" s="17" t="s">
        <v>280</v>
      </c>
      <c r="D9" s="8">
        <v>-8.9429999999999996E-2</v>
      </c>
      <c r="E9" s="8">
        <v>0.79239000000000004</v>
      </c>
      <c r="F9" s="8">
        <v>0.88182000000000005</v>
      </c>
      <c r="G9" s="13">
        <f>stats_auc_gdsc2_TCELLS_RIGHTJOIN_155[[#This Row],[AVG_AUC_LEUK]]/stats_auc_gdsc2_TCELLS_RIGHTJOIN_155[[#This Row],[AVG_AUC_SOLIDTUMORS_x]]</f>
        <v>0.89858474518609244</v>
      </c>
      <c r="H9" s="8" t="s">
        <v>1807</v>
      </c>
      <c r="I9" s="20" t="s">
        <v>1808</v>
      </c>
      <c r="J9" s="26">
        <v>0.40747</v>
      </c>
      <c r="K9" s="26">
        <v>0.60128000000000004</v>
      </c>
      <c r="L9" s="26">
        <v>0.92835999999999996</v>
      </c>
      <c r="M9" s="26">
        <v>0.74661</v>
      </c>
      <c r="N9" s="26">
        <v>0.73816999999999999</v>
      </c>
      <c r="O9" s="26">
        <v>0.98231999999999997</v>
      </c>
      <c r="P9" s="26">
        <v>0.70898000000000005</v>
      </c>
      <c r="Q9" s="26">
        <v>0.80071999999999999</v>
      </c>
      <c r="R9" s="26">
        <v>0.82667999999999997</v>
      </c>
      <c r="S9" s="26">
        <v>0.98287999999999998</v>
      </c>
      <c r="T9" s="26">
        <v>0.37590000000000001</v>
      </c>
      <c r="U9" s="26">
        <v>0.88639999999999997</v>
      </c>
      <c r="V9" s="26">
        <v>0.89395999999999998</v>
      </c>
      <c r="W9" s="26">
        <v>0.82459000000000005</v>
      </c>
      <c r="X9" s="26">
        <v>0.92422000000000004</v>
      </c>
      <c r="Y9" s="27">
        <v>0.95162000000000002</v>
      </c>
      <c r="Z9" s="8">
        <v>-3.1900000000000001E-3</v>
      </c>
      <c r="AA9" s="8">
        <v>0.87863000000000002</v>
      </c>
      <c r="AB9" s="8">
        <v>0.88182000000000005</v>
      </c>
      <c r="AC9" s="13">
        <f>stats_auc_gdsc2_TCELLS_RIGHTJOIN_155[[#This Row],[AVG_AUC_LYMPH]]/stats_auc_gdsc2_TCELLS_RIGHTJOIN_155[[#This Row],[AVG_AUC_SOLIDTUMORS_y]]</f>
        <v>0.99638248168560473</v>
      </c>
      <c r="AD9" s="8" t="s">
        <v>1809</v>
      </c>
      <c r="AE9" s="20">
        <v>0.87863000000000002</v>
      </c>
      <c r="AF9" s="1">
        <v>0.89051999999999998</v>
      </c>
      <c r="AG9" s="1">
        <v>0.90888000000000002</v>
      </c>
      <c r="AH9" s="1">
        <v>0.86155000000000004</v>
      </c>
      <c r="AI9" s="1">
        <v>0.95199</v>
      </c>
      <c r="AJ9" s="1">
        <v>0.84692999999999996</v>
      </c>
      <c r="AK9" s="1">
        <v>0.85041999999999995</v>
      </c>
      <c r="AL9" s="1">
        <v>0.85204000000000002</v>
      </c>
      <c r="AM9"/>
      <c r="AN9"/>
      <c r="AO9"/>
      <c r="AP9"/>
    </row>
    <row r="10" spans="1:42">
      <c r="A10" s="17" t="s">
        <v>350</v>
      </c>
      <c r="B10" s="6" t="s">
        <v>33</v>
      </c>
      <c r="C10" s="17" t="s">
        <v>351</v>
      </c>
      <c r="F10" s="8">
        <v>0.95918999999999999</v>
      </c>
      <c r="G10" s="13">
        <f>stats_auc_gdsc2_TCELLS_RIGHTJOIN_155[[#This Row],[AVG_AUC_LEUK]]/stats_auc_gdsc2_TCELLS_RIGHTJOIN_155[[#This Row],[AVG_AUC_SOLIDTUMORS_x]]</f>
        <v>0</v>
      </c>
      <c r="H10" s="8" t="s">
        <v>1810</v>
      </c>
      <c r="I10" s="20" t="s">
        <v>1810</v>
      </c>
      <c r="AB10" s="8">
        <v>0.95918999999999999</v>
      </c>
      <c r="AC10" s="13">
        <f>stats_auc_gdsc2_TCELLS_RIGHTJOIN_155[[#This Row],[AVG_AUC_LYMPH]]/stats_auc_gdsc2_TCELLS_RIGHTJOIN_155[[#This Row],[AVG_AUC_SOLIDTUMORS_y]]</f>
        <v>0</v>
      </c>
      <c r="AD10" s="8" t="s">
        <v>1810</v>
      </c>
      <c r="AI10" s="1"/>
      <c r="AM10"/>
      <c r="AN10"/>
      <c r="AO10"/>
      <c r="AP10"/>
    </row>
    <row r="11" spans="1:42">
      <c r="A11" s="17" t="s">
        <v>141</v>
      </c>
      <c r="B11" s="6" t="s">
        <v>33</v>
      </c>
      <c r="C11" s="17" t="s">
        <v>440</v>
      </c>
      <c r="D11" s="8">
        <v>-0.13739999999999999</v>
      </c>
      <c r="E11" s="8">
        <v>0.69818000000000002</v>
      </c>
      <c r="F11" s="8">
        <v>0.83557999999999999</v>
      </c>
      <c r="G11" s="13">
        <f>stats_auc_gdsc2_TCELLS_RIGHTJOIN_155[[#This Row],[AVG_AUC_LEUK]]/stats_auc_gdsc2_TCELLS_RIGHTJOIN_155[[#This Row],[AVG_AUC_SOLIDTUMORS_x]]</f>
        <v>0.83556332128581345</v>
      </c>
      <c r="H11" s="8" t="s">
        <v>1811</v>
      </c>
      <c r="I11" s="20" t="s">
        <v>1812</v>
      </c>
      <c r="J11" s="26">
        <v>0.45206000000000002</v>
      </c>
      <c r="K11" s="26">
        <v>0.65507000000000004</v>
      </c>
      <c r="L11" s="26">
        <v>0.74638000000000004</v>
      </c>
      <c r="M11" s="26">
        <v>0.59294999999999998</v>
      </c>
      <c r="N11" s="26">
        <v>0.6149</v>
      </c>
      <c r="O11" s="26">
        <v>0.79076000000000002</v>
      </c>
      <c r="P11" s="26">
        <v>0.54610999999999998</v>
      </c>
      <c r="Q11" s="26">
        <v>0.78347</v>
      </c>
      <c r="R11" s="26">
        <v>0.78907000000000005</v>
      </c>
      <c r="S11" s="26">
        <v>0.69920000000000004</v>
      </c>
      <c r="T11" s="26">
        <v>0.69064999999999999</v>
      </c>
      <c r="U11" s="26">
        <v>0.73490999999999995</v>
      </c>
      <c r="V11" s="26">
        <v>0.67701</v>
      </c>
      <c r="W11" s="26">
        <v>0.60472000000000004</v>
      </c>
      <c r="X11" s="26">
        <v>0.76732999999999996</v>
      </c>
      <c r="Y11" s="27">
        <v>0.87953999999999999</v>
      </c>
      <c r="Z11" s="8">
        <v>-0.17867</v>
      </c>
      <c r="AA11" s="8">
        <v>0.65690000000000004</v>
      </c>
      <c r="AB11" s="8">
        <v>0.83557999999999999</v>
      </c>
      <c r="AC11" s="13">
        <f>stats_auc_gdsc2_TCELLS_RIGHTJOIN_155[[#This Row],[AVG_AUC_LYMPH]]/stats_auc_gdsc2_TCELLS_RIGHTJOIN_155[[#This Row],[AVG_AUC_SOLIDTUMORS_y]]</f>
        <v>0.78616051126163866</v>
      </c>
      <c r="AD11" s="8" t="s">
        <v>1813</v>
      </c>
      <c r="AE11" s="20">
        <v>0.65690000000000004</v>
      </c>
      <c r="AF11" s="1">
        <v>0.84487999999999996</v>
      </c>
      <c r="AG11" s="1">
        <v>0.53583000000000003</v>
      </c>
      <c r="AH11" s="1">
        <v>0.98494999999999999</v>
      </c>
      <c r="AI11" s="1">
        <v>0.56159000000000003</v>
      </c>
      <c r="AJ11" s="1">
        <v>0.53061999999999998</v>
      </c>
      <c r="AK11" s="1">
        <v>0.56481999999999999</v>
      </c>
      <c r="AL11" s="1">
        <v>0.76359999999999995</v>
      </c>
      <c r="AM11"/>
      <c r="AN11"/>
      <c r="AO11"/>
      <c r="AP11"/>
    </row>
    <row r="12" spans="1:42">
      <c r="A12" s="17" t="s">
        <v>22</v>
      </c>
      <c r="B12" s="6" t="s">
        <v>22</v>
      </c>
      <c r="C12" s="17" t="s">
        <v>71</v>
      </c>
      <c r="D12" s="8">
        <v>-7.5270000000000004E-2</v>
      </c>
      <c r="E12" s="8">
        <v>0.86806000000000005</v>
      </c>
      <c r="F12" s="8">
        <v>0.94333</v>
      </c>
      <c r="G12" s="13">
        <f>stats_auc_gdsc2_TCELLS_RIGHTJOIN_155[[#This Row],[AVG_AUC_LEUK]]/stats_auc_gdsc2_TCELLS_RIGHTJOIN_155[[#This Row],[AVG_AUC_SOLIDTUMORS_x]]</f>
        <v>0.92020819861554282</v>
      </c>
      <c r="H12" s="8" t="s">
        <v>1814</v>
      </c>
      <c r="I12" s="20" t="s">
        <v>1815</v>
      </c>
      <c r="J12" s="26">
        <v>0.74238000000000004</v>
      </c>
      <c r="K12" s="26">
        <v>0.85138000000000003</v>
      </c>
      <c r="L12" s="26">
        <v>0.90542999999999996</v>
      </c>
      <c r="M12" s="26">
        <v>0.89393999999999996</v>
      </c>
      <c r="N12" s="26">
        <v>0.88676999999999995</v>
      </c>
      <c r="O12" s="26">
        <v>0.94284999999999997</v>
      </c>
      <c r="P12" s="26">
        <v>0.72689999999999999</v>
      </c>
      <c r="Q12" s="26">
        <v>0.92152000000000001</v>
      </c>
      <c r="R12" s="26">
        <v>0.87141999999999997</v>
      </c>
      <c r="S12" s="26">
        <v>0.83511999999999997</v>
      </c>
      <c r="T12" s="26">
        <v>0.92505000000000004</v>
      </c>
      <c r="U12" s="26">
        <v>0.92379</v>
      </c>
      <c r="V12" s="26">
        <v>0.79523999999999995</v>
      </c>
      <c r="W12" s="26">
        <v>0.78603000000000001</v>
      </c>
      <c r="X12" s="26">
        <v>0.86253999999999997</v>
      </c>
      <c r="Y12" s="27">
        <v>0.96448</v>
      </c>
      <c r="Z12" s="8">
        <v>-0.10736</v>
      </c>
      <c r="AA12" s="8">
        <v>0.83596999999999999</v>
      </c>
      <c r="AB12" s="8">
        <v>0.94333</v>
      </c>
      <c r="AC12" s="13">
        <f>stats_auc_gdsc2_TCELLS_RIGHTJOIN_155[[#This Row],[AVG_AUC_LYMPH]]/stats_auc_gdsc2_TCELLS_RIGHTJOIN_155[[#This Row],[AVG_AUC_SOLIDTUMORS_y]]</f>
        <v>0.8861904105668218</v>
      </c>
      <c r="AD12" s="8" t="s">
        <v>1816</v>
      </c>
      <c r="AE12" s="20">
        <v>0.83596999999999999</v>
      </c>
      <c r="AF12" s="1">
        <v>0.92213999999999996</v>
      </c>
      <c r="AG12" s="1">
        <v>0.77398999999999996</v>
      </c>
      <c r="AH12" s="1">
        <v>0.91905000000000003</v>
      </c>
      <c r="AI12" s="1">
        <v>0.84706000000000004</v>
      </c>
      <c r="AJ12" s="1">
        <v>0.74143999999999999</v>
      </c>
      <c r="AK12" s="1">
        <v>0.88890000000000002</v>
      </c>
      <c r="AL12" s="1">
        <v>0.84538000000000002</v>
      </c>
      <c r="AM12"/>
      <c r="AN12"/>
      <c r="AO12"/>
      <c r="AP12"/>
    </row>
    <row r="13" spans="1:42">
      <c r="A13" s="17" t="s">
        <v>141</v>
      </c>
      <c r="B13" s="6" t="s">
        <v>33</v>
      </c>
      <c r="C13" s="17" t="s">
        <v>142</v>
      </c>
      <c r="D13" s="8">
        <v>-7.6819999999999999E-2</v>
      </c>
      <c r="E13" s="8">
        <v>0.85975000000000001</v>
      </c>
      <c r="F13" s="8">
        <v>0.93657000000000001</v>
      </c>
      <c r="G13" s="13">
        <f>stats_auc_gdsc2_TCELLS_RIGHTJOIN_155[[#This Row],[AVG_AUC_LEUK]]/stats_auc_gdsc2_TCELLS_RIGHTJOIN_155[[#This Row],[AVG_AUC_SOLIDTUMORS_x]]</f>
        <v>0.91797730014841394</v>
      </c>
      <c r="H13" s="8" t="s">
        <v>1817</v>
      </c>
      <c r="I13" s="20" t="s">
        <v>1818</v>
      </c>
      <c r="J13" s="26">
        <v>0.84499000000000002</v>
      </c>
      <c r="K13" s="26">
        <v>0.89144999999999996</v>
      </c>
      <c r="L13" s="26">
        <v>0.84638000000000002</v>
      </c>
      <c r="M13" s="26">
        <v>0.73728000000000005</v>
      </c>
      <c r="O13" s="26">
        <v>0.82589999999999997</v>
      </c>
      <c r="P13" s="26">
        <v>0.72094000000000003</v>
      </c>
      <c r="Q13" s="26">
        <v>0.91420000000000001</v>
      </c>
      <c r="R13" s="26">
        <v>0.87319999999999998</v>
      </c>
      <c r="S13" s="26">
        <v>0.92052999999999996</v>
      </c>
      <c r="T13" s="26">
        <v>0.90629999999999999</v>
      </c>
      <c r="U13" s="26">
        <v>0.97241999999999995</v>
      </c>
      <c r="V13" s="26">
        <v>0.83845999999999998</v>
      </c>
      <c r="W13" s="26">
        <v>0.82020000000000004</v>
      </c>
      <c r="X13" s="26">
        <v>0.88268000000000002</v>
      </c>
      <c r="Y13" s="27">
        <v>0.92827000000000004</v>
      </c>
      <c r="Z13" s="8">
        <v>-9.4969999999999999E-2</v>
      </c>
      <c r="AA13" s="8">
        <v>0.84160000000000001</v>
      </c>
      <c r="AB13" s="8">
        <v>0.93657000000000001</v>
      </c>
      <c r="AC13" s="13">
        <f>stats_auc_gdsc2_TCELLS_RIGHTJOIN_155[[#This Row],[AVG_AUC_LYMPH]]/stats_auc_gdsc2_TCELLS_RIGHTJOIN_155[[#This Row],[AVG_AUC_SOLIDTUMORS_y]]</f>
        <v>0.898598075958017</v>
      </c>
      <c r="AD13" s="8" t="s">
        <v>1819</v>
      </c>
      <c r="AE13" s="20">
        <v>0.84160000000000001</v>
      </c>
      <c r="AF13" s="1">
        <v>0.83272999999999997</v>
      </c>
      <c r="AG13" s="1">
        <v>0.87263000000000002</v>
      </c>
      <c r="AH13" s="1">
        <v>0.93593000000000004</v>
      </c>
      <c r="AI13" s="1">
        <v>0.61729000000000001</v>
      </c>
      <c r="AJ13" s="1">
        <v>0.78274999999999995</v>
      </c>
      <c r="AK13" s="1">
        <v>0.92232999999999998</v>
      </c>
      <c r="AL13" s="1">
        <v>0.91868000000000005</v>
      </c>
      <c r="AM13"/>
      <c r="AN13"/>
      <c r="AO13"/>
      <c r="AP13"/>
    </row>
    <row r="14" spans="1:42">
      <c r="A14" s="17" t="s">
        <v>248</v>
      </c>
      <c r="B14" s="6" t="s">
        <v>228</v>
      </c>
      <c r="C14" s="17" t="s">
        <v>249</v>
      </c>
      <c r="D14" s="8">
        <v>-0.26190000000000002</v>
      </c>
      <c r="E14" s="8">
        <v>0.63180999999999998</v>
      </c>
      <c r="F14" s="8">
        <v>0.89370000000000005</v>
      </c>
      <c r="G14" s="13">
        <f>stats_auc_gdsc2_TCELLS_RIGHTJOIN_155[[#This Row],[AVG_AUC_LEUK]]/stats_auc_gdsc2_TCELLS_RIGHTJOIN_155[[#This Row],[AVG_AUC_SOLIDTUMORS_x]]</f>
        <v>0.70695982992055495</v>
      </c>
      <c r="H14" s="8" t="s">
        <v>1820</v>
      </c>
      <c r="I14" s="20" t="s">
        <v>1821</v>
      </c>
      <c r="J14" s="26">
        <v>0.46910000000000002</v>
      </c>
      <c r="K14" s="26">
        <v>0.60887000000000002</v>
      </c>
      <c r="L14" s="26">
        <v>0.58879999999999999</v>
      </c>
      <c r="M14" s="26">
        <v>0.47981000000000001</v>
      </c>
      <c r="O14" s="26">
        <v>0.71848000000000001</v>
      </c>
      <c r="P14" s="26">
        <v>0.46439999999999998</v>
      </c>
      <c r="Q14" s="26">
        <v>0.84296000000000004</v>
      </c>
      <c r="R14" s="26">
        <v>0.63080000000000003</v>
      </c>
      <c r="S14" s="26">
        <v>0.92291000000000001</v>
      </c>
      <c r="T14" s="26">
        <v>0.96104000000000001</v>
      </c>
      <c r="U14" s="26">
        <v>0.98472999999999999</v>
      </c>
      <c r="V14" s="26">
        <v>0.51848000000000005</v>
      </c>
      <c r="W14" s="26">
        <v>0.35067999999999999</v>
      </c>
      <c r="X14" s="26">
        <v>0.36086000000000001</v>
      </c>
      <c r="Y14" s="27">
        <v>0.47298000000000001</v>
      </c>
      <c r="Z14" s="8">
        <v>-0.27344000000000002</v>
      </c>
      <c r="AA14" s="8">
        <v>0.62026000000000003</v>
      </c>
      <c r="AB14" s="8">
        <v>0.89370000000000005</v>
      </c>
      <c r="AC14" s="13">
        <f>stats_auc_gdsc2_TCELLS_RIGHTJOIN_155[[#This Row],[AVG_AUC_LYMPH]]/stats_auc_gdsc2_TCELLS_RIGHTJOIN_155[[#This Row],[AVG_AUC_SOLIDTUMORS_y]]</f>
        <v>0.69403602998769165</v>
      </c>
      <c r="AD14" s="8" t="s">
        <v>1822</v>
      </c>
      <c r="AE14" s="20">
        <v>0.62026000000000003</v>
      </c>
      <c r="AF14" s="1">
        <v>0.73399000000000003</v>
      </c>
      <c r="AH14" s="1">
        <v>0.98984000000000005</v>
      </c>
      <c r="AI14" s="1">
        <v>0.42476999999999998</v>
      </c>
      <c r="AJ14" s="1">
        <v>0.44344</v>
      </c>
      <c r="AK14" s="1">
        <v>0.37036999999999998</v>
      </c>
      <c r="AL14" s="1">
        <v>0.87290000000000001</v>
      </c>
      <c r="AM14"/>
      <c r="AN14"/>
      <c r="AO14"/>
      <c r="AP14"/>
    </row>
    <row r="15" spans="1:42">
      <c r="A15" s="17" t="s">
        <v>22</v>
      </c>
      <c r="B15" s="6" t="s">
        <v>22</v>
      </c>
      <c r="C15" s="17" t="s">
        <v>725</v>
      </c>
      <c r="F15" s="8">
        <v>0.89007999999999998</v>
      </c>
      <c r="G15" s="13">
        <f>stats_auc_gdsc2_TCELLS_RIGHTJOIN_155[[#This Row],[AVG_AUC_LEUK]]/stats_auc_gdsc2_TCELLS_RIGHTJOIN_155[[#This Row],[AVG_AUC_SOLIDTUMORS_x]]</f>
        <v>0</v>
      </c>
      <c r="H15" s="8" t="s">
        <v>1810</v>
      </c>
      <c r="I15" s="20" t="s">
        <v>1810</v>
      </c>
      <c r="AB15" s="8">
        <v>0.89007999999999998</v>
      </c>
      <c r="AC15" s="13">
        <f>stats_auc_gdsc2_TCELLS_RIGHTJOIN_155[[#This Row],[AVG_AUC_LYMPH]]/stats_auc_gdsc2_TCELLS_RIGHTJOIN_155[[#This Row],[AVG_AUC_SOLIDTUMORS_y]]</f>
        <v>0</v>
      </c>
      <c r="AD15" s="8" t="s">
        <v>1810</v>
      </c>
      <c r="AI15" s="1"/>
      <c r="AM15"/>
      <c r="AN15"/>
      <c r="AO15"/>
      <c r="AP15"/>
    </row>
    <row r="16" spans="1:42">
      <c r="A16" s="17" t="s">
        <v>939</v>
      </c>
      <c r="B16" s="6" t="s">
        <v>228</v>
      </c>
      <c r="C16" s="17" t="s">
        <v>940</v>
      </c>
      <c r="F16" s="8">
        <v>0.93803999999999998</v>
      </c>
      <c r="G16" s="13">
        <f>stats_auc_gdsc2_TCELLS_RIGHTJOIN_155[[#This Row],[AVG_AUC_LEUK]]/stats_auc_gdsc2_TCELLS_RIGHTJOIN_155[[#This Row],[AVG_AUC_SOLIDTUMORS_x]]</f>
        <v>0</v>
      </c>
      <c r="H16" s="8" t="s">
        <v>1810</v>
      </c>
      <c r="I16" s="20" t="s">
        <v>1810</v>
      </c>
      <c r="AB16" s="8">
        <v>0.93803999999999998</v>
      </c>
      <c r="AC16" s="13">
        <f>stats_auc_gdsc2_TCELLS_RIGHTJOIN_155[[#This Row],[AVG_AUC_LYMPH]]/stats_auc_gdsc2_TCELLS_RIGHTJOIN_155[[#This Row],[AVG_AUC_SOLIDTUMORS_y]]</f>
        <v>0</v>
      </c>
      <c r="AD16" s="8" t="s">
        <v>1810</v>
      </c>
      <c r="AI16" s="1"/>
      <c r="AM16"/>
      <c r="AN16"/>
      <c r="AO16"/>
      <c r="AP16"/>
    </row>
    <row r="17" spans="1:42">
      <c r="A17" s="17" t="s">
        <v>55</v>
      </c>
      <c r="B17" s="6" t="s">
        <v>26</v>
      </c>
      <c r="C17" s="17" t="s">
        <v>56</v>
      </c>
      <c r="D17" s="8">
        <v>1.3979999999999999E-2</v>
      </c>
      <c r="E17" s="8">
        <v>0.98767000000000005</v>
      </c>
      <c r="F17" s="8">
        <v>0.97369000000000006</v>
      </c>
      <c r="G17" s="13">
        <f>stats_auc_gdsc2_TCELLS_RIGHTJOIN_155[[#This Row],[AVG_AUC_LEUK]]/stats_auc_gdsc2_TCELLS_RIGHTJOIN_155[[#This Row],[AVG_AUC_SOLIDTUMORS_x]]</f>
        <v>1.0143577524674177</v>
      </c>
      <c r="H17" s="8" t="s">
        <v>1823</v>
      </c>
      <c r="I17" s="20" t="s">
        <v>1824</v>
      </c>
      <c r="J17" s="26">
        <v>0.99295999999999995</v>
      </c>
      <c r="K17" s="26">
        <v>0.98985000000000001</v>
      </c>
      <c r="L17" s="26">
        <v>0.99139999999999995</v>
      </c>
      <c r="M17" s="26">
        <v>0.99414000000000002</v>
      </c>
      <c r="N17" s="26">
        <v>0.99085999999999996</v>
      </c>
      <c r="O17" s="26">
        <v>0.96611999999999998</v>
      </c>
      <c r="P17" s="26">
        <v>0.99568000000000001</v>
      </c>
      <c r="Q17" s="26">
        <v>0.98865999999999998</v>
      </c>
      <c r="R17" s="26">
        <v>0.97136</v>
      </c>
      <c r="S17" s="26">
        <v>0.98660999999999999</v>
      </c>
      <c r="T17" s="26">
        <v>0.97931999999999997</v>
      </c>
      <c r="U17" s="26">
        <v>0.99390000000000001</v>
      </c>
      <c r="V17" s="26">
        <v>0.99431000000000003</v>
      </c>
      <c r="W17" s="26">
        <v>0.99389000000000005</v>
      </c>
      <c r="X17" s="26">
        <v>0.98819000000000001</v>
      </c>
      <c r="Y17" s="27">
        <v>0.98051999999999995</v>
      </c>
      <c r="Z17" s="8">
        <v>1.03E-2</v>
      </c>
      <c r="AA17" s="8">
        <v>0.98399999999999999</v>
      </c>
      <c r="AB17" s="8">
        <v>0.97369000000000006</v>
      </c>
      <c r="AC17" s="13">
        <f>stats_auc_gdsc2_TCELLS_RIGHTJOIN_155[[#This Row],[AVG_AUC_LYMPH]]/stats_auc_gdsc2_TCELLS_RIGHTJOIN_155[[#This Row],[AVG_AUC_SOLIDTUMORS_y]]</f>
        <v>1.0105885856894905</v>
      </c>
      <c r="AD17" s="8" t="s">
        <v>1825</v>
      </c>
      <c r="AE17" s="20">
        <v>0.98399999999999999</v>
      </c>
      <c r="AF17" s="1">
        <v>0.99265999999999999</v>
      </c>
      <c r="AG17" s="1">
        <v>0.99124999999999996</v>
      </c>
      <c r="AH17" s="1">
        <v>0.98485999999999996</v>
      </c>
      <c r="AI17" s="1">
        <v>0.98719999999999997</v>
      </c>
      <c r="AJ17" s="1">
        <v>0.95992</v>
      </c>
      <c r="AK17" s="1">
        <v>0.98968999999999996</v>
      </c>
      <c r="AL17" s="1">
        <v>0.99107000000000001</v>
      </c>
      <c r="AM17"/>
      <c r="AN17"/>
      <c r="AO17"/>
      <c r="AP17"/>
    </row>
    <row r="18" spans="1:42">
      <c r="A18" s="17" t="s">
        <v>1445</v>
      </c>
      <c r="B18" s="6" t="s">
        <v>26</v>
      </c>
      <c r="C18" s="17" t="s">
        <v>1446</v>
      </c>
      <c r="D18" s="8">
        <v>-0.21037</v>
      </c>
      <c r="E18" s="8">
        <v>0.56362000000000001</v>
      </c>
      <c r="F18" s="8">
        <v>0.77398999999999996</v>
      </c>
      <c r="G18" s="13">
        <f>stats_auc_gdsc2_TCELLS_RIGHTJOIN_155[[#This Row],[AVG_AUC_LEUK]]/stats_auc_gdsc2_TCELLS_RIGHTJOIN_155[[#This Row],[AVG_AUC_SOLIDTUMORS_x]]</f>
        <v>0.72820062274706399</v>
      </c>
      <c r="H18" s="8" t="s">
        <v>1826</v>
      </c>
      <c r="I18" s="20" t="s">
        <v>1827</v>
      </c>
      <c r="J18" s="26">
        <v>0.39767000000000002</v>
      </c>
      <c r="K18" s="26">
        <v>0.75593999999999995</v>
      </c>
      <c r="L18" s="26">
        <v>0.60909000000000002</v>
      </c>
      <c r="M18" s="26">
        <v>0.45288</v>
      </c>
      <c r="N18" s="26">
        <v>0.49893999999999999</v>
      </c>
      <c r="O18" s="26">
        <v>0.68289</v>
      </c>
      <c r="P18" s="26">
        <v>0.24692</v>
      </c>
      <c r="Q18" s="26">
        <v>0.58359000000000005</v>
      </c>
      <c r="R18" s="26">
        <v>0.69645999999999997</v>
      </c>
      <c r="S18" s="26">
        <v>0.69525000000000003</v>
      </c>
      <c r="T18" s="26">
        <v>0.61216000000000004</v>
      </c>
      <c r="U18" s="26">
        <v>0.43668000000000001</v>
      </c>
      <c r="V18" s="26">
        <v>0.51829000000000003</v>
      </c>
      <c r="W18" s="26">
        <v>0.47354000000000002</v>
      </c>
      <c r="X18" s="26">
        <v>0.68752999999999997</v>
      </c>
      <c r="Y18" s="27">
        <v>0.38214999999999999</v>
      </c>
      <c r="Z18" s="8">
        <v>-0.20646999999999999</v>
      </c>
      <c r="AA18" s="8">
        <v>0.56752000000000002</v>
      </c>
      <c r="AB18" s="8">
        <v>0.77398999999999996</v>
      </c>
      <c r="AC18" s="13">
        <f>stats_auc_gdsc2_TCELLS_RIGHTJOIN_155[[#This Row],[AVG_AUC_LYMPH]]/stats_auc_gdsc2_TCELLS_RIGHTJOIN_155[[#This Row],[AVG_AUC_SOLIDTUMORS_y]]</f>
        <v>0.73323944753808201</v>
      </c>
      <c r="AD18" s="8" t="s">
        <v>1828</v>
      </c>
      <c r="AE18" s="20">
        <v>0.56752000000000002</v>
      </c>
      <c r="AF18" s="1">
        <v>0.85155000000000003</v>
      </c>
      <c r="AG18" s="1">
        <v>0.60707999999999995</v>
      </c>
      <c r="AH18" s="1">
        <v>0.98485</v>
      </c>
      <c r="AI18" s="1">
        <v>0.39477000000000001</v>
      </c>
      <c r="AJ18" s="1">
        <v>0.42096</v>
      </c>
      <c r="AK18" s="1">
        <v>0.38863999999999999</v>
      </c>
      <c r="AL18" s="1">
        <v>0.60882999999999998</v>
      </c>
      <c r="AM18"/>
      <c r="AN18"/>
      <c r="AO18"/>
      <c r="AP18"/>
    </row>
    <row r="19" spans="1:42">
      <c r="A19" s="17" t="s">
        <v>341</v>
      </c>
      <c r="B19" s="6" t="s">
        <v>19</v>
      </c>
      <c r="C19" s="17" t="s">
        <v>342</v>
      </c>
      <c r="D19" s="8">
        <v>-0.37433</v>
      </c>
      <c r="E19" s="8">
        <v>0.51917999999999997</v>
      </c>
      <c r="F19" s="8">
        <v>0.89349999999999996</v>
      </c>
      <c r="G19" s="13">
        <f>stats_auc_gdsc2_TCELLS_RIGHTJOIN_155[[#This Row],[AVG_AUC_LEUK]]/stats_auc_gdsc2_TCELLS_RIGHTJOIN_155[[#This Row],[AVG_AUC_SOLIDTUMORS_x]]</f>
        <v>0.5810632344711808</v>
      </c>
      <c r="H19" s="8" t="s">
        <v>1829</v>
      </c>
      <c r="I19" s="20" t="s">
        <v>1830</v>
      </c>
      <c r="J19" s="26">
        <v>0.23924000000000001</v>
      </c>
      <c r="K19" s="26">
        <v>0.74844999999999995</v>
      </c>
      <c r="L19" s="26">
        <v>0.49285000000000001</v>
      </c>
      <c r="M19" s="26">
        <v>0.29286000000000001</v>
      </c>
      <c r="N19" s="26">
        <v>0.3377</v>
      </c>
      <c r="O19" s="26">
        <v>0.70484000000000002</v>
      </c>
      <c r="P19" s="26">
        <v>0.36488999999999999</v>
      </c>
      <c r="Q19" s="26">
        <v>0.50341999999999998</v>
      </c>
      <c r="R19" s="26">
        <v>0.29571999999999998</v>
      </c>
      <c r="S19" s="26">
        <v>0.63780999999999999</v>
      </c>
      <c r="T19" s="26">
        <v>0.622</v>
      </c>
      <c r="U19" s="26">
        <v>0.52980000000000005</v>
      </c>
      <c r="V19" s="26">
        <v>0.54139999999999999</v>
      </c>
      <c r="W19" s="26">
        <v>0.60455999999999999</v>
      </c>
      <c r="X19" s="26">
        <v>0.6603</v>
      </c>
      <c r="Y19" s="27">
        <v>0.27760000000000001</v>
      </c>
      <c r="Z19" s="8">
        <v>-0.14257</v>
      </c>
      <c r="AA19" s="8">
        <v>0.75094000000000005</v>
      </c>
      <c r="AB19" s="8">
        <v>0.89349999999999996</v>
      </c>
      <c r="AC19" s="13">
        <f>stats_auc_gdsc2_TCELLS_RIGHTJOIN_155[[#This Row],[AVG_AUC_LYMPH]]/stats_auc_gdsc2_TCELLS_RIGHTJOIN_155[[#This Row],[AVG_AUC_SOLIDTUMORS_y]]</f>
        <v>0.84044767767207618</v>
      </c>
      <c r="AD19" s="8" t="s">
        <v>1831</v>
      </c>
      <c r="AE19" s="20">
        <v>0.75094000000000005</v>
      </c>
      <c r="AF19" s="1">
        <v>0.97255999999999998</v>
      </c>
      <c r="AG19" s="1">
        <v>0.87707000000000002</v>
      </c>
      <c r="AH19" s="1">
        <v>0.98502999999999996</v>
      </c>
      <c r="AI19" s="1">
        <v>0.73712</v>
      </c>
      <c r="AJ19" s="1">
        <v>0.63780000000000003</v>
      </c>
      <c r="AK19" s="1">
        <v>0.7137</v>
      </c>
      <c r="AL19" s="1">
        <v>0.55488000000000004</v>
      </c>
      <c r="AM19"/>
      <c r="AN19"/>
      <c r="AO19"/>
      <c r="AP19"/>
    </row>
    <row r="20" spans="1:42">
      <c r="A20" s="17" t="s">
        <v>29</v>
      </c>
      <c r="B20" s="6" t="s">
        <v>19</v>
      </c>
      <c r="C20" s="17" t="s">
        <v>30</v>
      </c>
      <c r="D20" s="8">
        <v>-1.7160000000000002E-2</v>
      </c>
      <c r="E20" s="8">
        <v>0.90519000000000005</v>
      </c>
      <c r="F20" s="8">
        <v>0.92234000000000005</v>
      </c>
      <c r="G20" s="13">
        <f>stats_auc_gdsc2_TCELLS_RIGHTJOIN_155[[#This Row],[AVG_AUC_LEUK]]/stats_auc_gdsc2_TCELLS_RIGHTJOIN_155[[#This Row],[AVG_AUC_SOLIDTUMORS_x]]</f>
        <v>0.98140598911464316</v>
      </c>
      <c r="H20" s="8" t="s">
        <v>1832</v>
      </c>
      <c r="I20" s="20" t="s">
        <v>1833</v>
      </c>
      <c r="J20" s="26">
        <v>0.88088</v>
      </c>
      <c r="K20" s="26">
        <v>0.96677999999999997</v>
      </c>
      <c r="L20" s="26">
        <v>0.97626000000000002</v>
      </c>
      <c r="M20" s="26">
        <v>0.94886999999999999</v>
      </c>
      <c r="N20" s="26">
        <v>0.88424000000000003</v>
      </c>
      <c r="O20" s="26">
        <v>0.97828999999999999</v>
      </c>
      <c r="P20" s="26">
        <v>0.78713</v>
      </c>
      <c r="Q20" s="26">
        <v>0.96972000000000003</v>
      </c>
      <c r="R20" s="26">
        <v>0.90224000000000004</v>
      </c>
      <c r="S20" s="26">
        <v>0.96745999999999999</v>
      </c>
      <c r="T20" s="26">
        <v>0.93891999999999998</v>
      </c>
      <c r="U20" s="26">
        <v>0.88322000000000001</v>
      </c>
      <c r="V20" s="26">
        <v>0.95830000000000004</v>
      </c>
      <c r="W20" s="26">
        <v>0.53959999999999997</v>
      </c>
      <c r="X20" s="26">
        <v>0.97719999999999996</v>
      </c>
      <c r="Y20" s="27">
        <v>0.84179000000000004</v>
      </c>
      <c r="Z20" s="8">
        <v>-0.23652000000000001</v>
      </c>
      <c r="AA20" s="8">
        <v>0.68583000000000005</v>
      </c>
      <c r="AB20" s="8">
        <v>0.92234000000000005</v>
      </c>
      <c r="AC20" s="13">
        <f>stats_auc_gdsc2_TCELLS_RIGHTJOIN_155[[#This Row],[AVG_AUC_LYMPH]]/stats_auc_gdsc2_TCELLS_RIGHTJOIN_155[[#This Row],[AVG_AUC_SOLIDTUMORS_y]]</f>
        <v>0.74357612160374698</v>
      </c>
      <c r="AD20" s="8" t="s">
        <v>1834</v>
      </c>
      <c r="AE20" s="20">
        <v>0.68583000000000005</v>
      </c>
      <c r="AF20" s="1">
        <v>0.98726999999999998</v>
      </c>
      <c r="AG20" s="1">
        <v>0.53308999999999995</v>
      </c>
      <c r="AH20" s="1">
        <v>0.97345999999999999</v>
      </c>
      <c r="AI20" s="1">
        <v>0.49313000000000001</v>
      </c>
      <c r="AJ20" s="1">
        <v>0.52315999999999996</v>
      </c>
      <c r="AK20" s="1">
        <v>0.76183999999999996</v>
      </c>
      <c r="AL20" s="1">
        <v>0.83030000000000004</v>
      </c>
      <c r="AM20"/>
      <c r="AN20"/>
      <c r="AO20"/>
      <c r="AP20"/>
    </row>
    <row r="21" spans="1:42">
      <c r="A21" s="17" t="s">
        <v>22</v>
      </c>
      <c r="B21" s="6" t="s">
        <v>22</v>
      </c>
      <c r="C21" s="17" t="s">
        <v>214</v>
      </c>
      <c r="D21" s="8">
        <v>-0.3926</v>
      </c>
      <c r="E21" s="8">
        <v>0.50173999999999996</v>
      </c>
      <c r="F21" s="8">
        <v>0.89434000000000002</v>
      </c>
      <c r="G21" s="13">
        <f>stats_auc_gdsc2_TCELLS_RIGHTJOIN_155[[#This Row],[AVG_AUC_LEUK]]/stats_auc_gdsc2_TCELLS_RIGHTJOIN_155[[#This Row],[AVG_AUC_SOLIDTUMORS_x]]</f>
        <v>0.56101706286199871</v>
      </c>
      <c r="H21" s="8" t="s">
        <v>1835</v>
      </c>
      <c r="I21" s="20" t="s">
        <v>1836</v>
      </c>
      <c r="J21" s="26">
        <v>0.15581</v>
      </c>
      <c r="K21" s="26">
        <v>0.70050000000000001</v>
      </c>
      <c r="L21" s="26">
        <v>0.24743999999999999</v>
      </c>
      <c r="M21" s="26">
        <v>0.25874000000000003</v>
      </c>
      <c r="N21" s="26">
        <v>0.43357000000000001</v>
      </c>
      <c r="O21" s="26">
        <v>0.69952000000000003</v>
      </c>
      <c r="P21" s="26">
        <v>0.93432000000000004</v>
      </c>
      <c r="Q21" s="26">
        <v>0.54786000000000001</v>
      </c>
      <c r="R21" s="26">
        <v>0.91818</v>
      </c>
      <c r="S21" s="26">
        <v>0.37215999999999999</v>
      </c>
      <c r="T21" s="26">
        <v>0.25007000000000001</v>
      </c>
      <c r="U21" s="26">
        <v>0.44162000000000001</v>
      </c>
      <c r="V21" s="26">
        <v>0.32904</v>
      </c>
      <c r="W21" s="26">
        <v>0.24639</v>
      </c>
      <c r="X21" s="26">
        <v>0.27056999999999998</v>
      </c>
      <c r="Y21" s="27">
        <v>0.95986000000000005</v>
      </c>
      <c r="Z21" s="8">
        <v>-6.3729999999999995E-2</v>
      </c>
      <c r="AA21" s="8">
        <v>0.8306</v>
      </c>
      <c r="AB21" s="8">
        <v>0.89434000000000002</v>
      </c>
      <c r="AC21" s="13">
        <f>stats_auc_gdsc2_TCELLS_RIGHTJOIN_155[[#This Row],[AVG_AUC_LYMPH]]/stats_auc_gdsc2_TCELLS_RIGHTJOIN_155[[#This Row],[AVG_AUC_SOLIDTUMORS_y]]</f>
        <v>0.92872956593689204</v>
      </c>
      <c r="AD21" s="8" t="s">
        <v>1837</v>
      </c>
      <c r="AE21" s="20">
        <v>0.8306</v>
      </c>
      <c r="AF21" s="1">
        <v>0.76383999999999996</v>
      </c>
      <c r="AG21" s="1">
        <v>0.97702</v>
      </c>
      <c r="AH21" s="1">
        <v>0.95772999999999997</v>
      </c>
      <c r="AI21" s="1">
        <v>0.73834</v>
      </c>
      <c r="AJ21" s="1">
        <v>0.93849000000000005</v>
      </c>
      <c r="AK21" s="1">
        <v>0.89268000000000003</v>
      </c>
      <c r="AL21" s="1">
        <v>0.47936000000000001</v>
      </c>
      <c r="AM21"/>
      <c r="AN21"/>
      <c r="AO21"/>
      <c r="AP21"/>
    </row>
    <row r="22" spans="1:42">
      <c r="A22" s="17" t="s">
        <v>510</v>
      </c>
      <c r="B22" s="6" t="s">
        <v>176</v>
      </c>
      <c r="C22" s="17" t="s">
        <v>511</v>
      </c>
      <c r="D22" s="8">
        <v>-6.9940000000000002E-2</v>
      </c>
      <c r="E22" s="8">
        <v>0.88087000000000004</v>
      </c>
      <c r="F22" s="8">
        <v>0.95081000000000004</v>
      </c>
      <c r="G22" s="13">
        <f>stats_auc_gdsc2_TCELLS_RIGHTJOIN_155[[#This Row],[AVG_AUC_LEUK]]/stats_auc_gdsc2_TCELLS_RIGHTJOIN_155[[#This Row],[AVG_AUC_SOLIDTUMORS_x]]</f>
        <v>0.92644166552728724</v>
      </c>
      <c r="H22" s="8" t="s">
        <v>1838</v>
      </c>
      <c r="I22" s="20" t="s">
        <v>1839</v>
      </c>
      <c r="J22" s="26">
        <v>0.91962999999999995</v>
      </c>
      <c r="K22" s="26">
        <v>0.42897999999999997</v>
      </c>
      <c r="L22" s="26">
        <v>0.57167000000000001</v>
      </c>
      <c r="M22" s="26">
        <v>0.92801999999999996</v>
      </c>
      <c r="N22" s="26">
        <v>0.95326</v>
      </c>
      <c r="O22" s="26">
        <v>0.67657999999999996</v>
      </c>
      <c r="P22" s="26">
        <v>0.87961999999999996</v>
      </c>
      <c r="Q22" s="26">
        <v>0.98448999999999998</v>
      </c>
      <c r="R22" s="26">
        <v>0.95948</v>
      </c>
      <c r="S22" s="26">
        <v>0.97563999999999995</v>
      </c>
      <c r="T22" s="26">
        <v>0.96843000000000001</v>
      </c>
      <c r="U22" s="26">
        <v>0.91700000000000004</v>
      </c>
      <c r="V22" s="26">
        <v>0.98194999999999999</v>
      </c>
      <c r="W22" s="26">
        <v>0.89912000000000003</v>
      </c>
      <c r="X22" s="26">
        <v>0.96218000000000004</v>
      </c>
      <c r="Y22" s="27">
        <v>0.99351999999999996</v>
      </c>
      <c r="Z22" s="8">
        <v>1.6039999999999999E-2</v>
      </c>
      <c r="AA22" s="8">
        <v>0.96684999999999999</v>
      </c>
      <c r="AB22" s="8">
        <v>0.95081000000000004</v>
      </c>
      <c r="AC22" s="13">
        <f>stats_auc_gdsc2_TCELLS_RIGHTJOIN_155[[#This Row],[AVG_AUC_LYMPH]]/stats_auc_gdsc2_TCELLS_RIGHTJOIN_155[[#This Row],[AVG_AUC_SOLIDTUMORS_y]]</f>
        <v>1.0168698267792724</v>
      </c>
      <c r="AD22" s="8" t="s">
        <v>1840</v>
      </c>
      <c r="AE22" s="20">
        <v>0.96684999999999999</v>
      </c>
      <c r="AF22" s="1">
        <v>0.97521999999999998</v>
      </c>
      <c r="AG22" s="1">
        <v>0.98104000000000002</v>
      </c>
      <c r="AH22" s="1">
        <v>0.91768000000000005</v>
      </c>
      <c r="AI22" s="1">
        <v>0.96816999999999998</v>
      </c>
      <c r="AJ22" s="1">
        <v>0.98199000000000003</v>
      </c>
      <c r="AK22" s="1">
        <v>0.96406000000000003</v>
      </c>
      <c r="AL22" s="1">
        <v>0.98816999999999999</v>
      </c>
      <c r="AM22"/>
      <c r="AN22"/>
      <c r="AO22"/>
      <c r="AP22"/>
    </row>
    <row r="23" spans="1:42">
      <c r="A23" s="17" t="s">
        <v>22</v>
      </c>
      <c r="B23" s="6" t="s">
        <v>22</v>
      </c>
      <c r="C23" s="17" t="s">
        <v>1413</v>
      </c>
      <c r="D23" s="8">
        <v>-0.19245999999999999</v>
      </c>
      <c r="E23" s="8">
        <v>0.41114000000000001</v>
      </c>
      <c r="F23" s="8">
        <v>0.60360999999999998</v>
      </c>
      <c r="G23" s="13">
        <f>stats_auc_gdsc2_TCELLS_RIGHTJOIN_155[[#This Row],[AVG_AUC_LEUK]]/stats_auc_gdsc2_TCELLS_RIGHTJOIN_155[[#This Row],[AVG_AUC_SOLIDTUMORS_x]]</f>
        <v>0.68113517006013824</v>
      </c>
      <c r="H23" s="8" t="s">
        <v>1841</v>
      </c>
      <c r="I23" s="20" t="s">
        <v>1842</v>
      </c>
      <c r="J23" s="26">
        <v>0.30568000000000001</v>
      </c>
      <c r="K23" s="26">
        <v>0.46325</v>
      </c>
      <c r="L23" s="26">
        <v>0.45645000000000002</v>
      </c>
      <c r="M23" s="26">
        <v>0.34719</v>
      </c>
      <c r="O23" s="26">
        <v>0.26966000000000001</v>
      </c>
      <c r="P23" s="26">
        <v>0.23612</v>
      </c>
      <c r="Q23" s="26">
        <v>0.53839999999999999</v>
      </c>
      <c r="R23" s="26">
        <v>0.48642000000000002</v>
      </c>
      <c r="S23" s="26">
        <v>0.48053000000000001</v>
      </c>
      <c r="T23" s="26">
        <v>0.59309999999999996</v>
      </c>
      <c r="U23" s="26">
        <v>0.43698999999999999</v>
      </c>
      <c r="V23" s="26">
        <v>0.42697000000000002</v>
      </c>
      <c r="W23" s="26">
        <v>0.51451999999999998</v>
      </c>
      <c r="X23" s="26">
        <v>0.34978999999999999</v>
      </c>
      <c r="Y23" s="27">
        <v>0.32547999999999999</v>
      </c>
      <c r="Z23" s="8">
        <v>-0.18955</v>
      </c>
      <c r="AA23" s="8">
        <v>0.41405999999999998</v>
      </c>
      <c r="AB23" s="8">
        <v>0.60360999999999998</v>
      </c>
      <c r="AC23" s="13">
        <f>stats_auc_gdsc2_TCELLS_RIGHTJOIN_155[[#This Row],[AVG_AUC_LYMPH]]/stats_auc_gdsc2_TCELLS_RIGHTJOIN_155[[#This Row],[AVG_AUC_SOLIDTUMORS_y]]</f>
        <v>0.68597273073673393</v>
      </c>
      <c r="AD23" s="8" t="s">
        <v>1843</v>
      </c>
      <c r="AE23" s="20">
        <v>0.41405999999999998</v>
      </c>
      <c r="AF23" s="1">
        <v>0.34776000000000001</v>
      </c>
      <c r="AG23" s="1">
        <v>0.37228</v>
      </c>
      <c r="AH23" s="1">
        <v>0.86380000000000001</v>
      </c>
      <c r="AI23" s="1">
        <v>0.22097</v>
      </c>
      <c r="AJ23" s="1">
        <v>0.13589999999999999</v>
      </c>
      <c r="AK23" s="1">
        <v>0.42581000000000002</v>
      </c>
      <c r="AL23" s="1">
        <v>0.46559</v>
      </c>
      <c r="AM23"/>
      <c r="AN23"/>
      <c r="AO23"/>
      <c r="AP23"/>
    </row>
    <row r="24" spans="1:42">
      <c r="A24" s="17" t="s">
        <v>22</v>
      </c>
      <c r="B24" s="6" t="s">
        <v>22</v>
      </c>
      <c r="C24" s="17" t="s">
        <v>502</v>
      </c>
      <c r="D24" s="8">
        <v>-0.30299999999999999</v>
      </c>
      <c r="E24" s="8">
        <v>0.51876</v>
      </c>
      <c r="F24" s="8">
        <v>0.82176000000000005</v>
      </c>
      <c r="G24" s="13">
        <f>stats_auc_gdsc2_TCELLS_RIGHTJOIN_155[[#This Row],[AVG_AUC_LEUK]]/stats_auc_gdsc2_TCELLS_RIGHTJOIN_155[[#This Row],[AVG_AUC_SOLIDTUMORS_x]]</f>
        <v>0.63127920560747663</v>
      </c>
      <c r="H24" s="8" t="s">
        <v>1844</v>
      </c>
      <c r="I24" s="20" t="s">
        <v>1845</v>
      </c>
      <c r="J24" s="26">
        <v>0.34420000000000001</v>
      </c>
      <c r="K24" s="26">
        <v>0.23088</v>
      </c>
      <c r="L24" s="26">
        <v>0.35849999999999999</v>
      </c>
      <c r="M24" s="26">
        <v>0.42725000000000002</v>
      </c>
      <c r="N24" s="26">
        <v>0.64265000000000005</v>
      </c>
      <c r="O24" s="26">
        <v>0.37769000000000003</v>
      </c>
      <c r="P24" s="26">
        <v>0.47789999999999999</v>
      </c>
      <c r="Q24" s="26">
        <v>0.58069000000000004</v>
      </c>
      <c r="R24" s="26">
        <v>0.97374000000000005</v>
      </c>
      <c r="S24" s="26">
        <v>0.49280000000000002</v>
      </c>
      <c r="T24" s="26">
        <v>0.53910000000000002</v>
      </c>
      <c r="U24" s="26">
        <v>0.52925999999999995</v>
      </c>
      <c r="V24" s="26">
        <v>0.58292999999999995</v>
      </c>
      <c r="W24" s="26">
        <v>0.38105</v>
      </c>
      <c r="X24" s="26">
        <v>0.433</v>
      </c>
      <c r="Y24" s="27">
        <v>0.85880000000000001</v>
      </c>
      <c r="Z24" s="8">
        <v>2.5340000000000001E-2</v>
      </c>
      <c r="AA24" s="8">
        <v>0.84709999999999996</v>
      </c>
      <c r="AB24" s="8">
        <v>0.82176000000000005</v>
      </c>
      <c r="AC24" s="13">
        <f>stats_auc_gdsc2_TCELLS_RIGHTJOIN_155[[#This Row],[AVG_AUC_LYMPH]]/stats_auc_gdsc2_TCELLS_RIGHTJOIN_155[[#This Row],[AVG_AUC_SOLIDTUMORS_y]]</f>
        <v>1.030836253894081</v>
      </c>
      <c r="AD24" s="8" t="s">
        <v>1846</v>
      </c>
      <c r="AE24" s="20">
        <v>0.84709999999999996</v>
      </c>
      <c r="AF24" s="1">
        <v>0.58850000000000002</v>
      </c>
      <c r="AG24" s="1">
        <v>0.96838999999999997</v>
      </c>
      <c r="AH24" s="1">
        <v>0.95062999999999998</v>
      </c>
      <c r="AI24" s="1">
        <v>0.84060000000000001</v>
      </c>
      <c r="AJ24" s="1">
        <v>0.95935000000000004</v>
      </c>
      <c r="AK24" s="1">
        <v>0.62702000000000002</v>
      </c>
      <c r="AL24" s="1">
        <v>0.73662000000000005</v>
      </c>
      <c r="AM24"/>
      <c r="AN24"/>
      <c r="AO24"/>
      <c r="AP24"/>
    </row>
    <row r="25" spans="1:42">
      <c r="A25" s="17" t="s">
        <v>288</v>
      </c>
      <c r="B25" s="6" t="s">
        <v>176</v>
      </c>
      <c r="C25" s="17" t="s">
        <v>289</v>
      </c>
      <c r="D25" s="8">
        <v>-0.33672999999999997</v>
      </c>
      <c r="E25" s="8">
        <v>0.47227000000000002</v>
      </c>
      <c r="F25" s="8">
        <v>0.80898999999999999</v>
      </c>
      <c r="G25" s="13">
        <f>stats_auc_gdsc2_TCELLS_RIGHTJOIN_155[[#This Row],[AVG_AUC_LEUK]]/stats_auc_gdsc2_TCELLS_RIGHTJOIN_155[[#This Row],[AVG_AUC_SOLIDTUMORS_x]]</f>
        <v>0.58377730256245441</v>
      </c>
      <c r="H25" s="8" t="s">
        <v>1847</v>
      </c>
      <c r="I25" s="20" t="s">
        <v>1848</v>
      </c>
      <c r="J25" s="26">
        <v>0.25838</v>
      </c>
      <c r="K25" s="26">
        <v>0.17107</v>
      </c>
      <c r="L25" s="26">
        <v>0.29647000000000001</v>
      </c>
      <c r="O25" s="26">
        <v>0.39956999999999998</v>
      </c>
      <c r="P25" s="26">
        <v>0.46061999999999997</v>
      </c>
      <c r="R25" s="26">
        <v>0.77412999999999998</v>
      </c>
      <c r="S25" s="26">
        <v>0.43626999999999999</v>
      </c>
      <c r="T25" s="26">
        <v>0.75587000000000004</v>
      </c>
      <c r="U25" s="26">
        <v>0.36614999999999998</v>
      </c>
      <c r="V25" s="26">
        <v>0.43564000000000003</v>
      </c>
      <c r="W25" s="26">
        <v>0.37609999999999999</v>
      </c>
      <c r="X25" s="26">
        <v>0.51590999999999998</v>
      </c>
      <c r="Y25" s="27">
        <v>0.90122000000000002</v>
      </c>
      <c r="Z25" s="8">
        <v>-1.2999999999999999E-3</v>
      </c>
      <c r="AA25" s="8">
        <v>0.80769000000000002</v>
      </c>
      <c r="AB25" s="8">
        <v>0.80898999999999999</v>
      </c>
      <c r="AC25" s="13">
        <f>stats_auc_gdsc2_TCELLS_RIGHTJOIN_155[[#This Row],[AVG_AUC_LYMPH]]/stats_auc_gdsc2_TCELLS_RIGHTJOIN_155[[#This Row],[AVG_AUC_SOLIDTUMORS_y]]</f>
        <v>0.99839305801060585</v>
      </c>
      <c r="AD25" s="8" t="s">
        <v>1849</v>
      </c>
      <c r="AE25" s="20">
        <v>0.80769000000000002</v>
      </c>
      <c r="AF25" s="1">
        <v>0.46438000000000001</v>
      </c>
      <c r="AG25" s="1">
        <v>0.90003</v>
      </c>
      <c r="AH25" s="1">
        <v>0.84741</v>
      </c>
      <c r="AI25" s="1">
        <v>0.71838999999999997</v>
      </c>
      <c r="AJ25" s="1">
        <v>0.90651999999999999</v>
      </c>
      <c r="AK25" s="1">
        <v>0.94198000000000004</v>
      </c>
      <c r="AL25" s="1">
        <v>0.53183999999999998</v>
      </c>
      <c r="AM25"/>
      <c r="AN25"/>
      <c r="AO25"/>
      <c r="AP25"/>
    </row>
    <row r="26" spans="1:42">
      <c r="A26" s="17" t="s">
        <v>22</v>
      </c>
      <c r="B26" s="6" t="s">
        <v>22</v>
      </c>
      <c r="C26" s="17" t="s">
        <v>945</v>
      </c>
      <c r="D26" s="8">
        <v>-5.8000000000000003E-2</v>
      </c>
      <c r="E26" s="8">
        <v>0.72253999999999996</v>
      </c>
      <c r="F26" s="8">
        <v>0.78054999999999997</v>
      </c>
      <c r="G26" s="13">
        <f>stats_auc_gdsc2_TCELLS_RIGHTJOIN_155[[#This Row],[AVG_AUC_LEUK]]/stats_auc_gdsc2_TCELLS_RIGHTJOIN_155[[#This Row],[AVG_AUC_SOLIDTUMORS_x]]</f>
        <v>0.92568060982640443</v>
      </c>
      <c r="H26" s="8" t="s">
        <v>1850</v>
      </c>
      <c r="I26" s="20" t="s">
        <v>1851</v>
      </c>
      <c r="J26" s="26">
        <v>0.60065000000000002</v>
      </c>
      <c r="K26" s="26">
        <v>0.70665</v>
      </c>
      <c r="L26" s="26">
        <v>0.79944999999999999</v>
      </c>
      <c r="M26" s="26">
        <v>0.60592000000000001</v>
      </c>
      <c r="O26" s="26">
        <v>0.75653000000000004</v>
      </c>
      <c r="P26" s="26">
        <v>0.57784000000000002</v>
      </c>
      <c r="Q26" s="26">
        <v>0.78842000000000001</v>
      </c>
      <c r="R26" s="26">
        <v>0.74768000000000001</v>
      </c>
      <c r="S26" s="26">
        <v>0.76787000000000005</v>
      </c>
      <c r="T26" s="26">
        <v>0.91232999999999997</v>
      </c>
      <c r="U26" s="26">
        <v>0.72409999999999997</v>
      </c>
      <c r="V26" s="26">
        <v>0.74448000000000003</v>
      </c>
      <c r="W26" s="26">
        <v>0.71672000000000002</v>
      </c>
      <c r="X26" s="26">
        <v>0.77002999999999999</v>
      </c>
      <c r="Y26" s="27">
        <v>0.76704000000000006</v>
      </c>
      <c r="Z26" s="8">
        <v>-0.14127000000000001</v>
      </c>
      <c r="AA26" s="8">
        <v>0.63927999999999996</v>
      </c>
      <c r="AB26" s="8">
        <v>0.78054999999999997</v>
      </c>
      <c r="AC26" s="13">
        <f>stats_auc_gdsc2_TCELLS_RIGHTJOIN_155[[#This Row],[AVG_AUC_LYMPH]]/stats_auc_gdsc2_TCELLS_RIGHTJOIN_155[[#This Row],[AVG_AUC_SOLIDTUMORS_y]]</f>
        <v>0.8190122349625264</v>
      </c>
      <c r="AD26" s="8" t="s">
        <v>1852</v>
      </c>
      <c r="AE26" s="20">
        <v>0.63927999999999996</v>
      </c>
      <c r="AF26" s="1">
        <v>0.57501000000000002</v>
      </c>
      <c r="AH26" s="1">
        <v>0.95431999999999995</v>
      </c>
      <c r="AI26" s="1">
        <v>0.60485</v>
      </c>
      <c r="AJ26" s="1">
        <v>0.40773999999999999</v>
      </c>
      <c r="AK26" s="1">
        <v>0.44921</v>
      </c>
      <c r="AL26" s="1">
        <v>0.78027000000000002</v>
      </c>
      <c r="AM26"/>
      <c r="AN26"/>
      <c r="AO26"/>
      <c r="AP26"/>
    </row>
    <row r="27" spans="1:42">
      <c r="A27" s="17" t="s">
        <v>22</v>
      </c>
      <c r="B27" s="6" t="s">
        <v>22</v>
      </c>
      <c r="C27" s="17" t="s">
        <v>1475</v>
      </c>
      <c r="D27" s="8">
        <v>-1.6459999999999999E-2</v>
      </c>
      <c r="E27" s="8">
        <v>0.20014000000000001</v>
      </c>
      <c r="F27" s="8">
        <v>0.21659999999999999</v>
      </c>
      <c r="G27" s="13">
        <f>stats_auc_gdsc2_TCELLS_RIGHTJOIN_155[[#This Row],[AVG_AUC_LEUK]]/stats_auc_gdsc2_TCELLS_RIGHTJOIN_155[[#This Row],[AVG_AUC_SOLIDTUMORS_x]]</f>
        <v>0.92400738688827344</v>
      </c>
      <c r="H27" s="8" t="s">
        <v>1853</v>
      </c>
      <c r="I27" s="20" t="s">
        <v>1854</v>
      </c>
      <c r="J27" s="26">
        <v>7.8600000000000003E-2</v>
      </c>
      <c r="K27" s="26">
        <v>0.44449</v>
      </c>
      <c r="L27" s="26">
        <v>0.64559999999999995</v>
      </c>
      <c r="M27" s="26">
        <v>0.26296000000000003</v>
      </c>
      <c r="N27" s="26">
        <v>9.8809999999999995E-2</v>
      </c>
      <c r="O27" s="26">
        <v>0.16298000000000001</v>
      </c>
      <c r="P27" s="26">
        <v>6.9180000000000005E-2</v>
      </c>
      <c r="Q27" s="26">
        <v>0.19252</v>
      </c>
      <c r="R27" s="26">
        <v>6.5259999999999999E-2</v>
      </c>
      <c r="S27" s="26">
        <v>0.56347000000000003</v>
      </c>
      <c r="T27" s="26">
        <v>8.9829999999999993E-2</v>
      </c>
      <c r="U27" s="26">
        <v>7.1760000000000004E-2</v>
      </c>
      <c r="V27" s="26">
        <v>0.17274</v>
      </c>
      <c r="W27" s="26">
        <v>9.8210000000000006E-2</v>
      </c>
      <c r="X27" s="26">
        <v>7.775E-2</v>
      </c>
      <c r="Y27" s="27">
        <v>0.19878999999999999</v>
      </c>
      <c r="Z27" s="8">
        <v>-8.3500000000000005E-2</v>
      </c>
      <c r="AA27" s="8">
        <v>0.1331</v>
      </c>
      <c r="AB27" s="8">
        <v>0.21659999999999999</v>
      </c>
      <c r="AC27" s="13">
        <f>stats_auc_gdsc2_TCELLS_RIGHTJOIN_155[[#This Row],[AVG_AUC_LYMPH]]/stats_auc_gdsc2_TCELLS_RIGHTJOIN_155[[#This Row],[AVG_AUC_SOLIDTUMORS_y]]</f>
        <v>0.61449676823638044</v>
      </c>
      <c r="AD27" s="8" t="s">
        <v>1855</v>
      </c>
      <c r="AE27" s="20">
        <v>0.1331</v>
      </c>
      <c r="AF27" s="1">
        <v>0.10938000000000001</v>
      </c>
      <c r="AG27" s="1">
        <v>0.1016</v>
      </c>
      <c r="AH27" s="1">
        <v>0.25233</v>
      </c>
      <c r="AI27" s="1">
        <v>1.8239999999999999E-2</v>
      </c>
      <c r="AJ27" s="1">
        <v>3.9030000000000002E-2</v>
      </c>
      <c r="AK27" s="1">
        <v>0.13008</v>
      </c>
      <c r="AL27" s="1">
        <v>0.25730999999999998</v>
      </c>
      <c r="AM27"/>
      <c r="AN27"/>
      <c r="AO27"/>
      <c r="AP27"/>
    </row>
    <row r="28" spans="1:42">
      <c r="A28" s="17" t="s">
        <v>52</v>
      </c>
      <c r="B28" s="6" t="s">
        <v>53</v>
      </c>
      <c r="C28" s="17" t="s">
        <v>54</v>
      </c>
      <c r="D28" s="8">
        <v>2.035E-2</v>
      </c>
      <c r="E28" s="8">
        <v>0.95948999999999995</v>
      </c>
      <c r="F28" s="8">
        <v>0.93913999999999997</v>
      </c>
      <c r="G28" s="13">
        <f>stats_auc_gdsc2_TCELLS_RIGHTJOIN_155[[#This Row],[AVG_AUC_LEUK]]/stats_auc_gdsc2_TCELLS_RIGHTJOIN_155[[#This Row],[AVG_AUC_SOLIDTUMORS_x]]</f>
        <v>1.0216687607811401</v>
      </c>
      <c r="H28" s="8" t="s">
        <v>1856</v>
      </c>
      <c r="I28" s="20" t="s">
        <v>1857</v>
      </c>
      <c r="J28" s="26">
        <v>0.94984000000000002</v>
      </c>
      <c r="K28" s="26">
        <v>0.96708000000000005</v>
      </c>
      <c r="L28" s="26">
        <v>0.94305000000000005</v>
      </c>
      <c r="M28" s="26">
        <v>0.95916000000000001</v>
      </c>
      <c r="N28" s="26">
        <v>0.98782000000000003</v>
      </c>
      <c r="O28" s="26">
        <v>0.99097999999999997</v>
      </c>
      <c r="P28" s="26">
        <v>0.99446999999999997</v>
      </c>
      <c r="Q28" s="26">
        <v>0.95874000000000004</v>
      </c>
      <c r="R28" s="26">
        <v>0.97175</v>
      </c>
      <c r="S28" s="26">
        <v>0.97577999999999998</v>
      </c>
      <c r="T28" s="26">
        <v>0.9466</v>
      </c>
      <c r="U28" s="26">
        <v>0.99009000000000003</v>
      </c>
      <c r="V28" s="26">
        <v>0.97984000000000004</v>
      </c>
      <c r="W28" s="26">
        <v>0.96811999999999998</v>
      </c>
      <c r="X28" s="26">
        <v>0.84497999999999995</v>
      </c>
      <c r="Y28" s="27">
        <v>0.94388000000000005</v>
      </c>
      <c r="Z28" s="8">
        <v>1.5570000000000001E-2</v>
      </c>
      <c r="AA28" s="8">
        <v>0.95470999999999995</v>
      </c>
      <c r="AB28" s="8">
        <v>0.93913999999999997</v>
      </c>
      <c r="AC28" s="13">
        <f>stats_auc_gdsc2_TCELLS_RIGHTJOIN_155[[#This Row],[AVG_AUC_LYMPH]]/stats_auc_gdsc2_TCELLS_RIGHTJOIN_155[[#This Row],[AVG_AUC_SOLIDTUMORS_y]]</f>
        <v>1.0165789978065038</v>
      </c>
      <c r="AD28" s="8" t="s">
        <v>1858</v>
      </c>
      <c r="AE28" s="20">
        <v>0.95470999999999995</v>
      </c>
      <c r="AF28" s="1">
        <v>0.93913999999999997</v>
      </c>
      <c r="AG28" s="1">
        <v>0.94679999999999997</v>
      </c>
      <c r="AH28" s="1">
        <v>0.87846000000000002</v>
      </c>
      <c r="AI28" s="1">
        <v>0.97543000000000002</v>
      </c>
      <c r="AJ28" s="1">
        <v>0.96062000000000003</v>
      </c>
      <c r="AK28" s="1">
        <v>0.99221000000000004</v>
      </c>
      <c r="AL28" s="1">
        <v>0.97472000000000003</v>
      </c>
      <c r="AM28"/>
      <c r="AN28"/>
      <c r="AO28"/>
      <c r="AP28"/>
    </row>
    <row r="29" spans="1:42">
      <c r="A29" s="17" t="s">
        <v>52</v>
      </c>
      <c r="B29" s="6" t="s">
        <v>53</v>
      </c>
      <c r="C29" s="17" t="s">
        <v>65</v>
      </c>
      <c r="D29" s="8">
        <v>2.3220000000000001E-2</v>
      </c>
      <c r="E29" s="8">
        <v>0.96772999999999998</v>
      </c>
      <c r="F29" s="8">
        <v>0.94450000000000001</v>
      </c>
      <c r="G29" s="13">
        <f>stats_auc_gdsc2_TCELLS_RIGHTJOIN_155[[#This Row],[AVG_AUC_LEUK]]/stats_auc_gdsc2_TCELLS_RIGHTJOIN_155[[#This Row],[AVG_AUC_SOLIDTUMORS_x]]</f>
        <v>1.024595023822128</v>
      </c>
      <c r="H29" s="8" t="s">
        <v>1859</v>
      </c>
      <c r="I29" s="20" t="s">
        <v>1860</v>
      </c>
      <c r="J29" s="26">
        <v>0.92466000000000004</v>
      </c>
      <c r="K29" s="26">
        <v>0.97294000000000003</v>
      </c>
      <c r="L29" s="26">
        <v>0.97524999999999995</v>
      </c>
      <c r="M29" s="26">
        <v>0.96121999999999996</v>
      </c>
      <c r="N29" s="26">
        <v>0.98629999999999995</v>
      </c>
      <c r="O29" s="26">
        <v>0.98175000000000001</v>
      </c>
      <c r="P29" s="26">
        <v>0.96865999999999997</v>
      </c>
      <c r="Q29" s="26">
        <v>0.96865000000000001</v>
      </c>
      <c r="R29" s="26">
        <v>0.94935999999999998</v>
      </c>
      <c r="S29" s="26">
        <v>0.99382999999999999</v>
      </c>
      <c r="T29" s="26">
        <v>0.91864999999999997</v>
      </c>
      <c r="U29" s="26">
        <v>0.99346000000000001</v>
      </c>
      <c r="V29" s="26">
        <v>0.98294000000000004</v>
      </c>
      <c r="W29" s="26">
        <v>0.99294000000000004</v>
      </c>
      <c r="X29" s="26">
        <v>0.91337999999999997</v>
      </c>
      <c r="Y29" s="27">
        <v>0.98870000000000002</v>
      </c>
      <c r="Z29" s="8">
        <v>-4.7699999999999999E-3</v>
      </c>
      <c r="AA29" s="8">
        <v>0.93972999999999995</v>
      </c>
      <c r="AB29" s="8">
        <v>0.94450000000000001</v>
      </c>
      <c r="AC29" s="13">
        <f>stats_auc_gdsc2_TCELLS_RIGHTJOIN_155[[#This Row],[AVG_AUC_LYMPH]]/stats_auc_gdsc2_TCELLS_RIGHTJOIN_155[[#This Row],[AVG_AUC_SOLIDTUMORS_y]]</f>
        <v>0.99494970884065637</v>
      </c>
      <c r="AD29" s="8" t="s">
        <v>1861</v>
      </c>
      <c r="AE29" s="20">
        <v>0.93972999999999995</v>
      </c>
      <c r="AF29" s="1">
        <v>0.97867999999999999</v>
      </c>
      <c r="AG29" s="1">
        <v>0.93045999999999995</v>
      </c>
      <c r="AH29" s="1">
        <v>0.95777999999999996</v>
      </c>
      <c r="AI29" s="1">
        <v>0.98843000000000003</v>
      </c>
      <c r="AJ29" s="1">
        <v>0.86809000000000003</v>
      </c>
      <c r="AK29" s="1">
        <v>0.91944000000000004</v>
      </c>
      <c r="AL29" s="1">
        <v>0.97419999999999995</v>
      </c>
      <c r="AM29"/>
      <c r="AN29"/>
      <c r="AO29"/>
      <c r="AP29"/>
    </row>
    <row r="30" spans="1:42">
      <c r="A30" s="17" t="s">
        <v>155</v>
      </c>
      <c r="B30" s="6" t="s">
        <v>50</v>
      </c>
      <c r="C30" s="17" t="s">
        <v>156</v>
      </c>
      <c r="D30" s="8">
        <v>-5.7209999999999997E-2</v>
      </c>
      <c r="E30" s="8">
        <v>0.85365999999999997</v>
      </c>
      <c r="F30" s="8">
        <v>0.91088000000000002</v>
      </c>
      <c r="G30" s="13">
        <f>stats_auc_gdsc2_TCELLS_RIGHTJOIN_155[[#This Row],[AVG_AUC_LEUK]]/stats_auc_gdsc2_TCELLS_RIGHTJOIN_155[[#This Row],[AVG_AUC_SOLIDTUMORS_x]]</f>
        <v>0.937181626558932</v>
      </c>
      <c r="H30" s="8" t="s">
        <v>1862</v>
      </c>
      <c r="I30" s="20" t="s">
        <v>1863</v>
      </c>
      <c r="J30" s="26">
        <v>0.83543999999999996</v>
      </c>
      <c r="K30" s="26">
        <v>0.82445000000000002</v>
      </c>
      <c r="L30" s="26">
        <v>0.97289000000000003</v>
      </c>
      <c r="M30" s="26">
        <v>0.73797999999999997</v>
      </c>
      <c r="O30" s="26">
        <v>0.74161999999999995</v>
      </c>
      <c r="P30" s="26">
        <v>0.85606000000000004</v>
      </c>
      <c r="Q30" s="26">
        <v>0.86768000000000001</v>
      </c>
      <c r="R30" s="26">
        <v>0.72028999999999999</v>
      </c>
      <c r="S30" s="26">
        <v>0.90298999999999996</v>
      </c>
      <c r="T30" s="26">
        <v>0.87156</v>
      </c>
      <c r="U30" s="26">
        <v>0.94410000000000005</v>
      </c>
      <c r="V30" s="26">
        <v>0.95457000000000003</v>
      </c>
      <c r="W30" s="26">
        <v>0.97385999999999995</v>
      </c>
      <c r="X30" s="26">
        <v>0.89688999999999997</v>
      </c>
      <c r="Y30" s="27">
        <v>0.87417999999999996</v>
      </c>
      <c r="Z30" s="8">
        <v>-0.12274</v>
      </c>
      <c r="AA30" s="8">
        <v>0.78813999999999995</v>
      </c>
      <c r="AB30" s="8">
        <v>0.91088000000000002</v>
      </c>
      <c r="AC30" s="13">
        <f>stats_auc_gdsc2_TCELLS_RIGHTJOIN_155[[#This Row],[AVG_AUC_LYMPH]]/stats_auc_gdsc2_TCELLS_RIGHTJOIN_155[[#This Row],[AVG_AUC_SOLIDTUMORS_y]]</f>
        <v>0.86525118566660808</v>
      </c>
      <c r="AD30" s="8" t="s">
        <v>1864</v>
      </c>
      <c r="AE30" s="20">
        <v>0.78813999999999995</v>
      </c>
      <c r="AF30" s="1">
        <v>0.68403999999999998</v>
      </c>
      <c r="AG30" s="1">
        <v>0.87065999999999999</v>
      </c>
      <c r="AH30" s="1">
        <v>0.89825999999999995</v>
      </c>
      <c r="AI30" s="1">
        <v>0.96403000000000005</v>
      </c>
      <c r="AJ30" s="1">
        <v>0.68622000000000005</v>
      </c>
      <c r="AK30" s="1">
        <v>0.70743999999999996</v>
      </c>
      <c r="AL30" s="1">
        <v>0.60219999999999996</v>
      </c>
      <c r="AM30"/>
      <c r="AN30"/>
      <c r="AO30"/>
      <c r="AP30"/>
    </row>
    <row r="31" spans="1:42">
      <c r="A31" s="17" t="s">
        <v>155</v>
      </c>
      <c r="B31" s="6" t="s">
        <v>50</v>
      </c>
      <c r="C31" s="17" t="s">
        <v>245</v>
      </c>
      <c r="D31" s="8">
        <v>-0.10473</v>
      </c>
      <c r="E31" s="8">
        <v>0.75202999999999998</v>
      </c>
      <c r="F31" s="8">
        <v>0.85675999999999997</v>
      </c>
      <c r="G31" s="13">
        <f>stats_auc_gdsc2_TCELLS_RIGHTJOIN_155[[#This Row],[AVG_AUC_LEUK]]/stats_auc_gdsc2_TCELLS_RIGHTJOIN_155[[#This Row],[AVG_AUC_SOLIDTUMORS_x]]</f>
        <v>0.87776039964517483</v>
      </c>
      <c r="H31" s="8" t="s">
        <v>1865</v>
      </c>
      <c r="I31" s="20" t="s">
        <v>1866</v>
      </c>
      <c r="J31" s="26">
        <v>0.69823000000000002</v>
      </c>
      <c r="K31" s="26">
        <v>0.69437000000000004</v>
      </c>
      <c r="L31" s="26">
        <v>0.93239000000000005</v>
      </c>
      <c r="M31" s="26">
        <v>0.54874999999999996</v>
      </c>
      <c r="O31" s="26">
        <v>0.53541000000000005</v>
      </c>
      <c r="P31" s="26">
        <v>0.62141999999999997</v>
      </c>
      <c r="Q31" s="26">
        <v>0.75212999999999997</v>
      </c>
      <c r="R31" s="26">
        <v>0.62573000000000001</v>
      </c>
      <c r="S31" s="26">
        <v>0.90422999999999998</v>
      </c>
      <c r="T31" s="26">
        <v>0.84321999999999997</v>
      </c>
      <c r="U31" s="26">
        <v>0.93349000000000004</v>
      </c>
      <c r="V31" s="26">
        <v>0.92159000000000002</v>
      </c>
      <c r="W31" s="26">
        <v>0.99095</v>
      </c>
      <c r="X31" s="26">
        <v>0.85014000000000001</v>
      </c>
      <c r="Y31" s="27">
        <v>0.65222999999999998</v>
      </c>
      <c r="Z31" s="8">
        <v>-0.23616000000000001</v>
      </c>
      <c r="AA31" s="8">
        <v>0.62060000000000004</v>
      </c>
      <c r="AB31" s="8">
        <v>0.85675999999999997</v>
      </c>
      <c r="AC31" s="13">
        <f>stats_auc_gdsc2_TCELLS_RIGHTJOIN_155[[#This Row],[AVG_AUC_LYMPH]]/stats_auc_gdsc2_TCELLS_RIGHTJOIN_155[[#This Row],[AVG_AUC_SOLIDTUMORS_y]]</f>
        <v>0.7243568794061348</v>
      </c>
      <c r="AD31" s="8" t="s">
        <v>1867</v>
      </c>
      <c r="AE31" s="20">
        <v>0.62060000000000004</v>
      </c>
      <c r="AF31" s="1">
        <v>0.52824000000000004</v>
      </c>
      <c r="AG31" s="1">
        <v>0.66207000000000005</v>
      </c>
      <c r="AH31" s="1">
        <v>0.88468999999999998</v>
      </c>
      <c r="AI31" s="1">
        <v>0.76829999999999998</v>
      </c>
      <c r="AJ31" s="1">
        <v>0.42210999999999999</v>
      </c>
      <c r="AK31" s="1">
        <v>0.60843999999999998</v>
      </c>
      <c r="AL31" s="1">
        <v>0.37801000000000001</v>
      </c>
      <c r="AM31"/>
      <c r="AN31"/>
      <c r="AO31"/>
      <c r="AP31"/>
    </row>
    <row r="32" spans="1:42">
      <c r="A32" s="17" t="s">
        <v>1324</v>
      </c>
      <c r="B32" s="6" t="s">
        <v>50</v>
      </c>
      <c r="C32" s="17" t="s">
        <v>1325</v>
      </c>
      <c r="F32" s="8">
        <v>0.84945000000000004</v>
      </c>
      <c r="G32" s="13">
        <f>stats_auc_gdsc2_TCELLS_RIGHTJOIN_155[[#This Row],[AVG_AUC_LEUK]]/stats_auc_gdsc2_TCELLS_RIGHTJOIN_155[[#This Row],[AVG_AUC_SOLIDTUMORS_x]]</f>
        <v>0</v>
      </c>
      <c r="H32" s="8" t="s">
        <v>1810</v>
      </c>
      <c r="I32" s="20" t="s">
        <v>1810</v>
      </c>
      <c r="AB32" s="8">
        <v>0.84945000000000004</v>
      </c>
      <c r="AC32" s="13">
        <f>stats_auc_gdsc2_TCELLS_RIGHTJOIN_155[[#This Row],[AVG_AUC_LYMPH]]/stats_auc_gdsc2_TCELLS_RIGHTJOIN_155[[#This Row],[AVG_AUC_SOLIDTUMORS_y]]</f>
        <v>0</v>
      </c>
      <c r="AD32" s="8" t="s">
        <v>1810</v>
      </c>
      <c r="AI32" s="1"/>
      <c r="AM32"/>
      <c r="AN32"/>
      <c r="AO32"/>
      <c r="AP32"/>
    </row>
    <row r="33" spans="1:42">
      <c r="A33" s="17" t="s">
        <v>22</v>
      </c>
      <c r="B33" s="6" t="s">
        <v>22</v>
      </c>
      <c r="C33" s="17" t="s">
        <v>74</v>
      </c>
      <c r="D33" s="8">
        <v>8.7600000000000004E-3</v>
      </c>
      <c r="E33" s="8">
        <v>0.97392999999999996</v>
      </c>
      <c r="F33" s="8">
        <v>0.96516999999999997</v>
      </c>
      <c r="G33" s="13">
        <f>stats_auc_gdsc2_TCELLS_RIGHTJOIN_155[[#This Row],[AVG_AUC_LEUK]]/stats_auc_gdsc2_TCELLS_RIGHTJOIN_155[[#This Row],[AVG_AUC_SOLIDTUMORS_x]]</f>
        <v>1.009076121305055</v>
      </c>
      <c r="H33" s="8" t="s">
        <v>1868</v>
      </c>
      <c r="I33" s="20" t="s">
        <v>1869</v>
      </c>
      <c r="J33" s="26">
        <v>0.97863</v>
      </c>
      <c r="K33" s="26">
        <v>0.97306000000000004</v>
      </c>
      <c r="L33" s="26">
        <v>0.98989000000000005</v>
      </c>
      <c r="M33" s="26">
        <v>0.94864000000000004</v>
      </c>
      <c r="O33" s="26">
        <v>0.96165999999999996</v>
      </c>
      <c r="P33" s="26">
        <v>0.98460999999999999</v>
      </c>
      <c r="Q33" s="26">
        <v>0.98424999999999996</v>
      </c>
      <c r="R33" s="26">
        <v>0.96248999999999996</v>
      </c>
      <c r="S33" s="26">
        <v>0.97463999999999995</v>
      </c>
      <c r="T33" s="26">
        <v>0.99224000000000001</v>
      </c>
      <c r="U33" s="26">
        <v>0.99536999999999998</v>
      </c>
      <c r="V33" s="26">
        <v>0.98229999999999995</v>
      </c>
      <c r="W33" s="26">
        <v>0.99389000000000005</v>
      </c>
      <c r="X33" s="26">
        <v>0.95182</v>
      </c>
      <c r="Y33" s="27">
        <v>0.94596999999999998</v>
      </c>
      <c r="Z33" s="8">
        <v>-1.6E-2</v>
      </c>
      <c r="AA33" s="8">
        <v>0.94916999999999996</v>
      </c>
      <c r="AB33" s="8">
        <v>0.96516999999999997</v>
      </c>
      <c r="AC33" s="13">
        <f>stats_auc_gdsc2_TCELLS_RIGHTJOIN_155[[#This Row],[AVG_AUC_LYMPH]]/stats_auc_gdsc2_TCELLS_RIGHTJOIN_155[[#This Row],[AVG_AUC_SOLIDTUMORS_y]]</f>
        <v>0.98342260948848392</v>
      </c>
      <c r="AD33" s="8" t="s">
        <v>1870</v>
      </c>
      <c r="AE33" s="20">
        <v>0.94916999999999996</v>
      </c>
      <c r="AF33" s="1">
        <v>0.96335999999999999</v>
      </c>
      <c r="AG33" s="1">
        <v>0.94181999999999999</v>
      </c>
      <c r="AH33" s="1">
        <v>0.96001999999999998</v>
      </c>
      <c r="AI33" s="1">
        <v>0.99617</v>
      </c>
      <c r="AJ33" s="1">
        <v>0.94020000000000004</v>
      </c>
      <c r="AK33" s="1">
        <v>0.92015000000000002</v>
      </c>
      <c r="AL33" s="1">
        <v>0.93666000000000005</v>
      </c>
      <c r="AM33"/>
      <c r="AN33"/>
      <c r="AO33"/>
      <c r="AP33"/>
    </row>
    <row r="34" spans="1:42">
      <c r="A34" s="17" t="s">
        <v>75</v>
      </c>
      <c r="B34" s="6" t="s">
        <v>50</v>
      </c>
      <c r="C34" s="17" t="s">
        <v>76</v>
      </c>
      <c r="D34" s="8">
        <v>-3.8980000000000001E-2</v>
      </c>
      <c r="E34" s="8">
        <v>0.91686000000000001</v>
      </c>
      <c r="F34" s="8">
        <v>0.95584000000000002</v>
      </c>
      <c r="G34" s="13">
        <f>stats_auc_gdsc2_TCELLS_RIGHTJOIN_155[[#This Row],[AVG_AUC_LEUK]]/stats_auc_gdsc2_TCELLS_RIGHTJOIN_155[[#This Row],[AVG_AUC_SOLIDTUMORS_x]]</f>
        <v>0.95921911617007027</v>
      </c>
      <c r="H34" s="8" t="s">
        <v>1871</v>
      </c>
      <c r="I34" s="20" t="s">
        <v>1872</v>
      </c>
      <c r="J34" s="26">
        <v>0.89956000000000003</v>
      </c>
      <c r="K34" s="26">
        <v>0.92898000000000003</v>
      </c>
      <c r="L34" s="26">
        <v>0.96989999999999998</v>
      </c>
      <c r="M34" s="26">
        <v>0.96986000000000006</v>
      </c>
      <c r="N34" s="26">
        <v>0.86687000000000003</v>
      </c>
      <c r="O34" s="26">
        <v>0.89232999999999996</v>
      </c>
      <c r="P34" s="26">
        <v>0.96997</v>
      </c>
      <c r="Q34" s="26">
        <v>0.92645</v>
      </c>
      <c r="R34" s="26">
        <v>0.85097</v>
      </c>
      <c r="S34" s="26">
        <v>0.95250000000000001</v>
      </c>
      <c r="T34" s="26">
        <v>0.81208999999999998</v>
      </c>
      <c r="U34" s="26">
        <v>0.98334999999999995</v>
      </c>
      <c r="V34" s="26">
        <v>0.92618</v>
      </c>
      <c r="W34" s="26">
        <v>0.96165</v>
      </c>
      <c r="X34" s="26">
        <v>0.88473000000000002</v>
      </c>
      <c r="Y34" s="27">
        <v>0.91066000000000003</v>
      </c>
      <c r="Z34" s="8">
        <v>-4.0689999999999997E-2</v>
      </c>
      <c r="AA34" s="8">
        <v>0.91515000000000002</v>
      </c>
      <c r="AB34" s="8">
        <v>0.95584000000000002</v>
      </c>
      <c r="AC34" s="13">
        <f>stats_auc_gdsc2_TCELLS_RIGHTJOIN_155[[#This Row],[AVG_AUC_LYMPH]]/stats_auc_gdsc2_TCELLS_RIGHTJOIN_155[[#This Row],[AVG_AUC_SOLIDTUMORS_y]]</f>
        <v>0.95743011382658183</v>
      </c>
      <c r="AD34" s="8" t="s">
        <v>1873</v>
      </c>
      <c r="AE34" s="20">
        <v>0.91515000000000002</v>
      </c>
      <c r="AF34" s="1">
        <v>0.88063999999999998</v>
      </c>
      <c r="AG34" s="1">
        <v>0.92986000000000002</v>
      </c>
      <c r="AH34" s="1">
        <v>0.94891999999999999</v>
      </c>
      <c r="AI34" s="1">
        <v>0.99202999999999997</v>
      </c>
      <c r="AJ34" s="1">
        <v>0.86806000000000005</v>
      </c>
      <c r="AK34" s="1">
        <v>0.83731</v>
      </c>
      <c r="AL34" s="1">
        <v>0.91473000000000004</v>
      </c>
      <c r="AM34"/>
      <c r="AN34"/>
      <c r="AO34"/>
      <c r="AP34"/>
    </row>
    <row r="35" spans="1:42">
      <c r="A35" s="17" t="s">
        <v>169</v>
      </c>
      <c r="B35" s="6" t="s">
        <v>85</v>
      </c>
      <c r="C35" s="17" t="s">
        <v>170</v>
      </c>
      <c r="D35" s="8">
        <v>-7.0499999999999998E-3</v>
      </c>
      <c r="E35" s="8">
        <v>0.93342999999999998</v>
      </c>
      <c r="F35" s="8">
        <v>0.94047999999999998</v>
      </c>
      <c r="G35" s="13">
        <f>stats_auc_gdsc2_TCELLS_RIGHTJOIN_155[[#This Row],[AVG_AUC_LEUK]]/stats_auc_gdsc2_TCELLS_RIGHTJOIN_155[[#This Row],[AVG_AUC_SOLIDTUMORS_x]]</f>
        <v>0.99250382783259616</v>
      </c>
      <c r="H35" s="8" t="s">
        <v>1874</v>
      </c>
      <c r="I35" s="20" t="s">
        <v>1875</v>
      </c>
      <c r="J35" s="26">
        <v>0.93767</v>
      </c>
      <c r="K35" s="26">
        <v>0.99199999999999999</v>
      </c>
      <c r="L35" s="26">
        <v>0.98421000000000003</v>
      </c>
      <c r="M35" s="26">
        <v>0.97477999999999998</v>
      </c>
      <c r="O35" s="26">
        <v>0.90275000000000005</v>
      </c>
      <c r="P35" s="26">
        <v>0.97760999999999998</v>
      </c>
      <c r="Q35" s="26">
        <v>0.98799999999999999</v>
      </c>
      <c r="R35" s="26">
        <v>0.95331999999999995</v>
      </c>
      <c r="S35" s="26">
        <v>0.96109</v>
      </c>
      <c r="T35" s="26">
        <v>0.83016000000000001</v>
      </c>
      <c r="U35" s="26">
        <v>0.72501000000000004</v>
      </c>
      <c r="V35" s="26">
        <v>0.97872999999999999</v>
      </c>
      <c r="W35" s="26">
        <v>0.80818999999999996</v>
      </c>
      <c r="X35" s="26">
        <v>0.98429999999999995</v>
      </c>
      <c r="Y35" s="27">
        <v>0.98456999999999995</v>
      </c>
      <c r="Z35" s="8">
        <v>1.7430000000000001E-2</v>
      </c>
      <c r="AA35" s="8">
        <v>0.95791000000000004</v>
      </c>
      <c r="AB35" s="8">
        <v>0.94047999999999998</v>
      </c>
      <c r="AC35" s="13">
        <f>stats_auc_gdsc2_TCELLS_RIGHTJOIN_155[[#This Row],[AVG_AUC_LYMPH]]/stats_auc_gdsc2_TCELLS_RIGHTJOIN_155[[#This Row],[AVG_AUC_SOLIDTUMORS_y]]</f>
        <v>1.0185330894862199</v>
      </c>
      <c r="AD35" s="8" t="s">
        <v>1876</v>
      </c>
      <c r="AE35" s="20">
        <v>0.95791000000000004</v>
      </c>
      <c r="AF35" s="1">
        <v>0.95252000000000003</v>
      </c>
      <c r="AG35" s="1">
        <v>0.99055000000000004</v>
      </c>
      <c r="AH35" s="1">
        <v>0.97645999999999999</v>
      </c>
      <c r="AI35" s="1">
        <v>0.8357</v>
      </c>
      <c r="AJ35" s="1">
        <v>0.98448999999999998</v>
      </c>
      <c r="AK35" s="1">
        <v>0.98640000000000005</v>
      </c>
      <c r="AL35" s="1">
        <v>0.97385999999999995</v>
      </c>
      <c r="AM35"/>
      <c r="AN35"/>
      <c r="AO35"/>
      <c r="AP35"/>
    </row>
    <row r="36" spans="1:42">
      <c r="A36" s="17" t="s">
        <v>72</v>
      </c>
      <c r="B36" s="6" t="s">
        <v>67</v>
      </c>
      <c r="C36" s="17" t="s">
        <v>73</v>
      </c>
      <c r="D36" s="8">
        <v>1.9230000000000001E-2</v>
      </c>
      <c r="E36" s="8">
        <v>0.95025000000000004</v>
      </c>
      <c r="F36" s="8">
        <v>0.93103000000000002</v>
      </c>
      <c r="G36" s="13">
        <f>stats_auc_gdsc2_TCELLS_RIGHTJOIN_155[[#This Row],[AVG_AUC_LEUK]]/stats_auc_gdsc2_TCELLS_RIGHTJOIN_155[[#This Row],[AVG_AUC_SOLIDTUMORS_x]]</f>
        <v>1.0206438030997926</v>
      </c>
      <c r="H36" s="8" t="s">
        <v>1877</v>
      </c>
      <c r="I36" s="20" t="s">
        <v>1878</v>
      </c>
      <c r="J36" s="26">
        <v>0.99339999999999995</v>
      </c>
      <c r="K36" s="26">
        <v>0.96962999999999999</v>
      </c>
      <c r="L36" s="26">
        <v>0.89761999999999997</v>
      </c>
      <c r="M36" s="26">
        <v>0.96923000000000004</v>
      </c>
      <c r="O36" s="26">
        <v>0.94984000000000002</v>
      </c>
      <c r="P36" s="26">
        <v>0.99580999999999997</v>
      </c>
      <c r="Q36" s="26">
        <v>0.95616000000000001</v>
      </c>
      <c r="R36" s="26">
        <v>0.92810000000000004</v>
      </c>
      <c r="S36" s="26">
        <v>0.99358000000000002</v>
      </c>
      <c r="T36" s="26">
        <v>0.94476000000000004</v>
      </c>
      <c r="U36" s="26">
        <v>0.99521000000000004</v>
      </c>
      <c r="V36" s="26">
        <v>0.99450000000000005</v>
      </c>
      <c r="W36" s="26">
        <v>0.99389000000000005</v>
      </c>
      <c r="X36" s="26">
        <v>0.90620000000000001</v>
      </c>
      <c r="Y36" s="27">
        <v>0.73146</v>
      </c>
      <c r="Z36" s="8">
        <v>3.943E-2</v>
      </c>
      <c r="AA36" s="8">
        <v>0.97045000000000003</v>
      </c>
      <c r="AB36" s="8">
        <v>0.93103000000000002</v>
      </c>
      <c r="AC36" s="13">
        <f>stats_auc_gdsc2_TCELLS_RIGHTJOIN_155[[#This Row],[AVG_AUC_LYMPH]]/stats_auc_gdsc2_TCELLS_RIGHTJOIN_155[[#This Row],[AVG_AUC_SOLIDTUMORS_y]]</f>
        <v>1.0423402038602407</v>
      </c>
      <c r="AD36" s="8" t="s">
        <v>1879</v>
      </c>
      <c r="AE36" s="20">
        <v>0.97045000000000003</v>
      </c>
      <c r="AF36" s="1">
        <v>0.98463999999999996</v>
      </c>
      <c r="AG36" s="1">
        <v>0.97260000000000002</v>
      </c>
      <c r="AH36" s="1">
        <v>0.95309999999999995</v>
      </c>
      <c r="AI36" s="1">
        <v>0.99467000000000005</v>
      </c>
      <c r="AJ36" s="1">
        <v>0.94581999999999999</v>
      </c>
      <c r="AK36" s="1">
        <v>0.97585999999999995</v>
      </c>
      <c r="AL36" s="1">
        <v>0.98067000000000004</v>
      </c>
      <c r="AM36"/>
      <c r="AN36"/>
      <c r="AO36"/>
      <c r="AP36"/>
    </row>
    <row r="37" spans="1:42">
      <c r="A37" s="17" t="s">
        <v>627</v>
      </c>
      <c r="B37" s="6" t="s">
        <v>114</v>
      </c>
      <c r="C37" s="17" t="s">
        <v>628</v>
      </c>
      <c r="F37" s="8">
        <v>0.89170000000000005</v>
      </c>
      <c r="G37" s="13">
        <f>stats_auc_gdsc2_TCELLS_RIGHTJOIN_155[[#This Row],[AVG_AUC_LEUK]]/stats_auc_gdsc2_TCELLS_RIGHTJOIN_155[[#This Row],[AVG_AUC_SOLIDTUMORS_x]]</f>
        <v>0</v>
      </c>
      <c r="H37" s="8" t="s">
        <v>1810</v>
      </c>
      <c r="I37" s="20" t="s">
        <v>1810</v>
      </c>
      <c r="AB37" s="8">
        <v>0.89170000000000005</v>
      </c>
      <c r="AC37" s="13">
        <f>stats_auc_gdsc2_TCELLS_RIGHTJOIN_155[[#This Row],[AVG_AUC_LYMPH]]/stats_auc_gdsc2_TCELLS_RIGHTJOIN_155[[#This Row],[AVG_AUC_SOLIDTUMORS_y]]</f>
        <v>0</v>
      </c>
      <c r="AD37" s="8" t="s">
        <v>1810</v>
      </c>
      <c r="AI37" s="1"/>
      <c r="AM37"/>
      <c r="AN37"/>
      <c r="AO37"/>
      <c r="AP37"/>
    </row>
    <row r="38" spans="1:42">
      <c r="A38" s="17" t="s">
        <v>1511</v>
      </c>
      <c r="B38" s="6" t="s">
        <v>114</v>
      </c>
      <c r="C38" s="17" t="s">
        <v>1512</v>
      </c>
      <c r="D38" s="8">
        <v>-0.13214000000000001</v>
      </c>
      <c r="E38" s="8">
        <v>0.48087999999999997</v>
      </c>
      <c r="F38" s="8">
        <v>0.61302000000000001</v>
      </c>
      <c r="G38" s="13">
        <f>stats_auc_gdsc2_TCELLS_RIGHTJOIN_155[[#This Row],[AVG_AUC_LEUK]]/stats_auc_gdsc2_TCELLS_RIGHTJOIN_155[[#This Row],[AVG_AUC_SOLIDTUMORS_x]]</f>
        <v>0.78444422694202465</v>
      </c>
      <c r="H38" s="8" t="s">
        <v>1880</v>
      </c>
      <c r="I38" s="20" t="s">
        <v>1881</v>
      </c>
      <c r="J38" s="26">
        <v>0.4078</v>
      </c>
      <c r="K38" s="26">
        <v>0.37972</v>
      </c>
      <c r="L38" s="26">
        <v>0.54635999999999996</v>
      </c>
      <c r="M38" s="26">
        <v>0.47112999999999999</v>
      </c>
      <c r="O38" s="26">
        <v>0.44109999999999999</v>
      </c>
      <c r="P38" s="26">
        <v>0.43269999999999997</v>
      </c>
      <c r="Q38" s="26">
        <v>0.59462999999999999</v>
      </c>
      <c r="R38" s="26">
        <v>0.55120999999999998</v>
      </c>
      <c r="S38" s="26">
        <v>0.43603999999999998</v>
      </c>
      <c r="T38" s="26">
        <v>0.41181000000000001</v>
      </c>
      <c r="U38" s="26">
        <v>0.99285999999999996</v>
      </c>
      <c r="V38" s="26">
        <v>0.43147000000000002</v>
      </c>
      <c r="W38" s="26">
        <v>0.40844000000000003</v>
      </c>
      <c r="X38" s="26">
        <v>0.34972999999999999</v>
      </c>
      <c r="Y38" s="27">
        <v>0.33889000000000002</v>
      </c>
      <c r="Z38" s="8">
        <v>-0.18759000000000001</v>
      </c>
      <c r="AA38" s="8">
        <v>0.42542999999999997</v>
      </c>
      <c r="AB38" s="8">
        <v>0.61302000000000001</v>
      </c>
      <c r="AC38" s="13">
        <f>stats_auc_gdsc2_TCELLS_RIGHTJOIN_155[[#This Row],[AVG_AUC_LYMPH]]/stats_auc_gdsc2_TCELLS_RIGHTJOIN_155[[#This Row],[AVG_AUC_SOLIDTUMORS_y]]</f>
        <v>0.69399040814329049</v>
      </c>
      <c r="AD38" s="8" t="s">
        <v>1882</v>
      </c>
      <c r="AE38" s="20">
        <v>0.42542999999999997</v>
      </c>
      <c r="AF38" s="1">
        <v>0.50017</v>
      </c>
      <c r="AG38" s="1">
        <v>0.43057000000000001</v>
      </c>
      <c r="AH38" s="1">
        <v>0.50146999999999997</v>
      </c>
      <c r="AI38" s="1">
        <v>0.42070000000000002</v>
      </c>
      <c r="AJ38" s="1">
        <v>0.40400999999999998</v>
      </c>
      <c r="AK38" s="1">
        <v>0.34215000000000001</v>
      </c>
      <c r="AL38" s="1">
        <v>0.45368999999999998</v>
      </c>
      <c r="AM38"/>
      <c r="AN38"/>
      <c r="AO38"/>
      <c r="AP38"/>
    </row>
    <row r="39" spans="1:42">
      <c r="A39" s="17" t="s">
        <v>113</v>
      </c>
      <c r="B39" s="6" t="s">
        <v>114</v>
      </c>
      <c r="C39" s="17" t="s">
        <v>115</v>
      </c>
      <c r="D39" s="8">
        <v>-0.12009</v>
      </c>
      <c r="E39" s="8">
        <v>0.81240999999999997</v>
      </c>
      <c r="F39" s="8">
        <v>0.9325</v>
      </c>
      <c r="G39" s="13">
        <f>stats_auc_gdsc2_TCELLS_RIGHTJOIN_155[[#This Row],[AVG_AUC_LEUK]]/stats_auc_gdsc2_TCELLS_RIGHTJOIN_155[[#This Row],[AVG_AUC_SOLIDTUMORS_x]]</f>
        <v>0.87121715817694367</v>
      </c>
      <c r="H39" s="8" t="s">
        <v>1883</v>
      </c>
      <c r="I39" s="20" t="s">
        <v>1884</v>
      </c>
      <c r="J39" s="26">
        <v>0.64137999999999995</v>
      </c>
      <c r="K39" s="26">
        <v>0.81120000000000003</v>
      </c>
      <c r="L39" s="26">
        <v>0.92910000000000004</v>
      </c>
      <c r="M39" s="26">
        <v>0.64642999999999995</v>
      </c>
      <c r="N39" s="26">
        <v>0.53717000000000004</v>
      </c>
      <c r="O39" s="26">
        <v>0.93091999999999997</v>
      </c>
      <c r="P39" s="26">
        <v>0.80896999999999997</v>
      </c>
      <c r="Q39" s="26">
        <v>0.82121</v>
      </c>
      <c r="R39" s="26">
        <v>0.86268</v>
      </c>
      <c r="S39" s="26">
        <v>0.92625999999999997</v>
      </c>
      <c r="T39" s="26">
        <v>0.76597999999999999</v>
      </c>
      <c r="U39" s="26">
        <v>0.93830999999999998</v>
      </c>
      <c r="V39" s="26">
        <v>0.80364000000000002</v>
      </c>
      <c r="W39" s="26">
        <v>0.94298999999999999</v>
      </c>
      <c r="X39" s="26">
        <v>0.79166999999999998</v>
      </c>
      <c r="Y39" s="27">
        <v>0.82149000000000005</v>
      </c>
      <c r="Z39" s="8">
        <v>-7.5139999999999998E-2</v>
      </c>
      <c r="AA39" s="8">
        <v>0.85736000000000001</v>
      </c>
      <c r="AB39" s="8">
        <v>0.9325</v>
      </c>
      <c r="AC39" s="13">
        <f>stats_auc_gdsc2_TCELLS_RIGHTJOIN_155[[#This Row],[AVG_AUC_LYMPH]]/stats_auc_gdsc2_TCELLS_RIGHTJOIN_155[[#This Row],[AVG_AUC_SOLIDTUMORS_y]]</f>
        <v>0.9194209115281502</v>
      </c>
      <c r="AD39" s="8" t="s">
        <v>1885</v>
      </c>
      <c r="AE39" s="20">
        <v>0.85736000000000001</v>
      </c>
      <c r="AF39" s="1">
        <v>0.83155000000000001</v>
      </c>
      <c r="AG39" s="1">
        <v>0.82928000000000002</v>
      </c>
      <c r="AH39" s="1">
        <v>0.90386999999999995</v>
      </c>
      <c r="AI39" s="1">
        <v>0.93162</v>
      </c>
      <c r="AJ39" s="1">
        <v>0.84101999999999999</v>
      </c>
      <c r="AK39" s="1">
        <v>0.67657</v>
      </c>
      <c r="AL39" s="1">
        <v>0.96179999999999999</v>
      </c>
      <c r="AM39"/>
      <c r="AN39"/>
      <c r="AO39"/>
      <c r="AP39"/>
    </row>
    <row r="40" spans="1:42">
      <c r="A40" s="17" t="s">
        <v>113</v>
      </c>
      <c r="B40" s="6" t="s">
        <v>114</v>
      </c>
      <c r="C40" s="17" t="s">
        <v>1735</v>
      </c>
      <c r="F40" s="8">
        <v>0.96648000000000001</v>
      </c>
      <c r="G40" s="13">
        <f>stats_auc_gdsc2_TCELLS_RIGHTJOIN_155[[#This Row],[AVG_AUC_LEUK]]/stats_auc_gdsc2_TCELLS_RIGHTJOIN_155[[#This Row],[AVG_AUC_SOLIDTUMORS_x]]</f>
        <v>0</v>
      </c>
      <c r="H40" s="8" t="s">
        <v>1810</v>
      </c>
      <c r="I40" s="20" t="s">
        <v>1810</v>
      </c>
      <c r="AB40" s="8">
        <v>0.96648000000000001</v>
      </c>
      <c r="AC40" s="13">
        <f>stats_auc_gdsc2_TCELLS_RIGHTJOIN_155[[#This Row],[AVG_AUC_LYMPH]]/stats_auc_gdsc2_TCELLS_RIGHTJOIN_155[[#This Row],[AVG_AUC_SOLIDTUMORS_y]]</f>
        <v>0</v>
      </c>
      <c r="AD40" s="8" t="s">
        <v>1810</v>
      </c>
      <c r="AI40" s="1"/>
      <c r="AM40"/>
      <c r="AN40"/>
      <c r="AO40"/>
      <c r="AP40"/>
    </row>
    <row r="41" spans="1:42">
      <c r="A41" s="17" t="s">
        <v>900</v>
      </c>
      <c r="B41" s="6" t="s">
        <v>114</v>
      </c>
      <c r="C41" s="17" t="s">
        <v>901</v>
      </c>
      <c r="D41" s="8">
        <v>-0.2457</v>
      </c>
      <c r="E41" s="8">
        <v>0.42565999999999998</v>
      </c>
      <c r="F41" s="8">
        <v>0.67135</v>
      </c>
      <c r="G41" s="13">
        <f>stats_auc_gdsc2_TCELLS_RIGHTJOIN_155[[#This Row],[AVG_AUC_LEUK]]/stats_auc_gdsc2_TCELLS_RIGHTJOIN_155[[#This Row],[AVG_AUC_SOLIDTUMORS_x]]</f>
        <v>0.63403589781782976</v>
      </c>
      <c r="H41" s="8" t="s">
        <v>1886</v>
      </c>
      <c r="I41" s="20" t="s">
        <v>1887</v>
      </c>
      <c r="J41" s="26">
        <v>0.19087000000000001</v>
      </c>
      <c r="K41" s="26">
        <v>0.43419999999999997</v>
      </c>
      <c r="L41" s="26">
        <v>0.40498000000000001</v>
      </c>
      <c r="M41" s="26">
        <v>0.44852999999999998</v>
      </c>
      <c r="N41" s="26">
        <v>0.38364999999999999</v>
      </c>
      <c r="O41" s="26">
        <v>0.52632999999999996</v>
      </c>
      <c r="P41" s="26">
        <v>0.43024000000000001</v>
      </c>
      <c r="Q41" s="26">
        <v>0.52602000000000004</v>
      </c>
      <c r="R41" s="26">
        <v>0.50649</v>
      </c>
      <c r="S41" s="26">
        <v>0.38497999999999999</v>
      </c>
      <c r="T41" s="26">
        <v>0.49668000000000001</v>
      </c>
      <c r="U41" s="26">
        <v>0.49542999999999998</v>
      </c>
      <c r="V41" s="26">
        <v>0.36204999999999998</v>
      </c>
      <c r="W41" s="26">
        <v>0.32649</v>
      </c>
      <c r="X41" s="26">
        <v>0.41054000000000002</v>
      </c>
      <c r="Y41" s="27">
        <v>0.37901000000000001</v>
      </c>
      <c r="Z41" s="8">
        <v>-0.2676</v>
      </c>
      <c r="AA41" s="8">
        <v>0.40376000000000001</v>
      </c>
      <c r="AB41" s="8">
        <v>0.67135</v>
      </c>
      <c r="AC41" s="13">
        <f>stats_auc_gdsc2_TCELLS_RIGHTJOIN_155[[#This Row],[AVG_AUC_LYMPH]]/stats_auc_gdsc2_TCELLS_RIGHTJOIN_155[[#This Row],[AVG_AUC_SOLIDTUMORS_y]]</f>
        <v>0.60141505920905636</v>
      </c>
      <c r="AD41" s="8" t="s">
        <v>1888</v>
      </c>
      <c r="AE41" s="20">
        <v>0.40376000000000001</v>
      </c>
      <c r="AF41" s="1">
        <v>0.52966000000000002</v>
      </c>
      <c r="AG41" s="1">
        <v>0.31922</v>
      </c>
      <c r="AH41" s="1">
        <v>0.70540000000000003</v>
      </c>
      <c r="AI41" s="1">
        <v>0.40789999999999998</v>
      </c>
      <c r="AJ41" s="1">
        <v>0.26264999999999999</v>
      </c>
      <c r="AK41" s="1">
        <v>0.31420999999999999</v>
      </c>
      <c r="AL41" s="1">
        <v>0.41315000000000002</v>
      </c>
      <c r="AM41"/>
      <c r="AN41"/>
      <c r="AO41"/>
      <c r="AP41"/>
    </row>
    <row r="42" spans="1:42">
      <c r="A42" s="17" t="s">
        <v>22</v>
      </c>
      <c r="B42" s="6" t="s">
        <v>22</v>
      </c>
      <c r="C42" s="17" t="s">
        <v>197</v>
      </c>
      <c r="D42" s="8">
        <v>-9.665E-2</v>
      </c>
      <c r="E42" s="8">
        <v>0.83423000000000003</v>
      </c>
      <c r="F42" s="8">
        <v>0.93088000000000004</v>
      </c>
      <c r="G42" s="13">
        <f>stats_auc_gdsc2_TCELLS_RIGHTJOIN_155[[#This Row],[AVG_AUC_LEUK]]/stats_auc_gdsc2_TCELLS_RIGHTJOIN_155[[#This Row],[AVG_AUC_SOLIDTUMORS_x]]</f>
        <v>0.89617351323478855</v>
      </c>
      <c r="H42" s="8" t="s">
        <v>1889</v>
      </c>
      <c r="I42" s="20" t="s">
        <v>1890</v>
      </c>
      <c r="J42" s="26">
        <v>0.71826999999999996</v>
      </c>
      <c r="K42" s="26">
        <v>0.86041999999999996</v>
      </c>
      <c r="L42" s="26">
        <v>0.87024000000000001</v>
      </c>
      <c r="M42" s="26">
        <v>0.80310999999999999</v>
      </c>
      <c r="N42" s="26">
        <v>0.77049999999999996</v>
      </c>
      <c r="O42" s="26">
        <v>0.87334999999999996</v>
      </c>
      <c r="P42" s="26">
        <v>0.76998</v>
      </c>
      <c r="Q42" s="26">
        <v>0.88056000000000001</v>
      </c>
      <c r="R42" s="26">
        <v>0.86289000000000005</v>
      </c>
      <c r="S42" s="26">
        <v>0.77002000000000004</v>
      </c>
      <c r="T42" s="26">
        <v>0.92396</v>
      </c>
      <c r="U42" s="26">
        <v>0.96631999999999996</v>
      </c>
      <c r="V42" s="26">
        <v>0.75116000000000005</v>
      </c>
      <c r="W42" s="26">
        <v>0.69952999999999999</v>
      </c>
      <c r="X42" s="26">
        <v>0.91762999999999995</v>
      </c>
      <c r="Y42" s="27">
        <v>0.79779999999999995</v>
      </c>
      <c r="Z42" s="8">
        <v>-0.17351</v>
      </c>
      <c r="AA42" s="8">
        <v>0.75736999999999999</v>
      </c>
      <c r="AB42" s="8">
        <v>0.93088000000000004</v>
      </c>
      <c r="AC42" s="13">
        <f>stats_auc_gdsc2_TCELLS_RIGHTJOIN_155[[#This Row],[AVG_AUC_LYMPH]]/stats_auc_gdsc2_TCELLS_RIGHTJOIN_155[[#This Row],[AVG_AUC_SOLIDTUMORS_y]]</f>
        <v>0.81360647988999646</v>
      </c>
      <c r="AD42" s="8" t="s">
        <v>1891</v>
      </c>
      <c r="AE42" s="20">
        <v>0.75736999999999999</v>
      </c>
      <c r="AF42" s="1">
        <v>0.94616999999999996</v>
      </c>
      <c r="AG42" s="1">
        <v>0.72221999999999997</v>
      </c>
      <c r="AH42" s="1">
        <v>0.94842000000000004</v>
      </c>
      <c r="AI42" s="1">
        <v>0.78073999999999999</v>
      </c>
      <c r="AJ42" s="1">
        <v>0.66274</v>
      </c>
      <c r="AK42" s="1">
        <v>0.64461999999999997</v>
      </c>
      <c r="AL42" s="1">
        <v>0.78546000000000005</v>
      </c>
      <c r="AM42"/>
      <c r="AN42"/>
      <c r="AO42"/>
      <c r="AP42"/>
    </row>
    <row r="43" spans="1:42">
      <c r="A43" s="17" t="s">
        <v>25</v>
      </c>
      <c r="B43" s="6" t="s">
        <v>26</v>
      </c>
      <c r="C43" s="17" t="s">
        <v>39</v>
      </c>
      <c r="D43" s="8">
        <v>-2.597E-2</v>
      </c>
      <c r="E43" s="8">
        <v>0.91849000000000003</v>
      </c>
      <c r="F43" s="8">
        <v>0.94445999999999997</v>
      </c>
      <c r="G43" s="13">
        <f>stats_auc_gdsc2_TCELLS_RIGHTJOIN_155[[#This Row],[AVG_AUC_LEUK]]/stats_auc_gdsc2_TCELLS_RIGHTJOIN_155[[#This Row],[AVG_AUC_SOLIDTUMORS_x]]</f>
        <v>0.97250280583613924</v>
      </c>
      <c r="H43" s="8" t="s">
        <v>1892</v>
      </c>
      <c r="I43" s="20" t="s">
        <v>1893</v>
      </c>
      <c r="J43" s="26">
        <v>0.86321999999999999</v>
      </c>
      <c r="K43" s="26">
        <v>0.96792999999999996</v>
      </c>
      <c r="L43" s="26">
        <v>0.90112999999999999</v>
      </c>
      <c r="M43" s="26">
        <v>0.90164</v>
      </c>
      <c r="N43" s="26">
        <v>0.76824999999999999</v>
      </c>
      <c r="O43" s="26">
        <v>0.95933999999999997</v>
      </c>
      <c r="P43" s="26">
        <v>0.84455999999999998</v>
      </c>
      <c r="Q43" s="26">
        <v>0.95889999999999997</v>
      </c>
      <c r="R43" s="26">
        <v>0.94508999999999999</v>
      </c>
      <c r="S43" s="26">
        <v>0.97041999999999995</v>
      </c>
      <c r="T43" s="26">
        <v>0.97724</v>
      </c>
      <c r="U43" s="26">
        <v>0.99038000000000004</v>
      </c>
      <c r="V43" s="26">
        <v>0.93723999999999996</v>
      </c>
      <c r="W43" s="26">
        <v>0.98426000000000002</v>
      </c>
      <c r="X43" s="26">
        <v>0.8952</v>
      </c>
      <c r="Y43" s="27">
        <v>0.76956000000000002</v>
      </c>
      <c r="Z43" s="8">
        <v>-8.2610000000000003E-2</v>
      </c>
      <c r="AA43" s="8">
        <v>0.86185</v>
      </c>
      <c r="AB43" s="8">
        <v>0.94445999999999997</v>
      </c>
      <c r="AC43" s="13">
        <f>stats_auc_gdsc2_TCELLS_RIGHTJOIN_155[[#This Row],[AVG_AUC_LYMPH]]/stats_auc_gdsc2_TCELLS_RIGHTJOIN_155[[#This Row],[AVG_AUC_SOLIDTUMORS_y]]</f>
        <v>0.91253202888423013</v>
      </c>
      <c r="AD43" s="8" t="s">
        <v>1894</v>
      </c>
      <c r="AE43" s="20">
        <v>0.86185</v>
      </c>
      <c r="AF43" s="1">
        <v>0.97997000000000001</v>
      </c>
      <c r="AG43" s="1">
        <v>0.96808000000000005</v>
      </c>
      <c r="AH43" s="1">
        <v>0.97084999999999999</v>
      </c>
      <c r="AI43" s="1">
        <v>0.83523000000000003</v>
      </c>
      <c r="AJ43" s="1">
        <v>0.78456000000000004</v>
      </c>
      <c r="AK43" s="1">
        <v>0.69377999999999995</v>
      </c>
      <c r="AL43" s="1">
        <v>0.91857</v>
      </c>
      <c r="AM43"/>
      <c r="AN43"/>
      <c r="AO43"/>
      <c r="AP43"/>
    </row>
    <row r="44" spans="1:42">
      <c r="A44" s="17" t="s">
        <v>25</v>
      </c>
      <c r="B44" s="6" t="s">
        <v>26</v>
      </c>
      <c r="C44" s="17" t="s">
        <v>27</v>
      </c>
      <c r="D44" s="8">
        <v>1.25E-3</v>
      </c>
      <c r="E44" s="8">
        <v>0.96870999999999996</v>
      </c>
      <c r="F44" s="8">
        <v>0.96745999999999999</v>
      </c>
      <c r="G44" s="13">
        <f>stats_auc_gdsc2_TCELLS_RIGHTJOIN_155[[#This Row],[AVG_AUC_LEUK]]/stats_auc_gdsc2_TCELLS_RIGHTJOIN_155[[#This Row],[AVG_AUC_SOLIDTUMORS_x]]</f>
        <v>1.0012920430818846</v>
      </c>
      <c r="H44" s="8" t="s">
        <v>1895</v>
      </c>
      <c r="I44" s="20" t="s">
        <v>1896</v>
      </c>
      <c r="J44" s="26">
        <v>0.99204999999999999</v>
      </c>
      <c r="K44" s="26">
        <v>0.98418000000000005</v>
      </c>
      <c r="L44" s="26">
        <v>0.97692999999999997</v>
      </c>
      <c r="M44" s="26">
        <v>0.96519999999999995</v>
      </c>
      <c r="N44" s="26">
        <v>0.97397</v>
      </c>
      <c r="O44" s="26">
        <v>0.98424</v>
      </c>
      <c r="P44" s="26">
        <v>0.95520000000000005</v>
      </c>
      <c r="Q44" s="26">
        <v>0.96038000000000001</v>
      </c>
      <c r="R44" s="26">
        <v>0.95087999999999995</v>
      </c>
      <c r="S44" s="26">
        <v>0.97975999999999996</v>
      </c>
      <c r="T44" s="26">
        <v>0.97868999999999995</v>
      </c>
      <c r="U44" s="26">
        <v>0.98828000000000005</v>
      </c>
      <c r="V44" s="26">
        <v>0.96994999999999998</v>
      </c>
      <c r="W44" s="26">
        <v>0.87036000000000002</v>
      </c>
      <c r="X44" s="26">
        <v>0.97080999999999995</v>
      </c>
      <c r="Y44" s="27">
        <v>0.9929</v>
      </c>
      <c r="Z44" s="8">
        <v>-6.9459999999999994E-2</v>
      </c>
      <c r="AA44" s="8">
        <v>0.89800000000000002</v>
      </c>
      <c r="AB44" s="8">
        <v>0.96745999999999999</v>
      </c>
      <c r="AC44" s="13">
        <f>stats_auc_gdsc2_TCELLS_RIGHTJOIN_155[[#This Row],[AVG_AUC_LYMPH]]/stats_auc_gdsc2_TCELLS_RIGHTJOIN_155[[#This Row],[AVG_AUC_SOLIDTUMORS_y]]</f>
        <v>0.92820375002584088</v>
      </c>
      <c r="AD44" s="8" t="s">
        <v>1897</v>
      </c>
      <c r="AE44" s="20">
        <v>0.89800000000000002</v>
      </c>
      <c r="AF44" s="1">
        <v>0.97436999999999996</v>
      </c>
      <c r="AG44" s="1">
        <v>0.9123</v>
      </c>
      <c r="AH44" s="1">
        <v>0.98355999999999999</v>
      </c>
      <c r="AI44" s="1">
        <v>0.83987000000000001</v>
      </c>
      <c r="AJ44" s="1">
        <v>0.78061999999999998</v>
      </c>
      <c r="AK44" s="1">
        <v>0.88202999999999998</v>
      </c>
      <c r="AL44" s="1">
        <v>0.98963999999999996</v>
      </c>
      <c r="AM44"/>
      <c r="AN44"/>
      <c r="AO44"/>
      <c r="AP44"/>
    </row>
    <row r="45" spans="1:42">
      <c r="A45" s="17" t="s">
        <v>69</v>
      </c>
      <c r="B45" s="6" t="s">
        <v>26</v>
      </c>
      <c r="C45" s="17" t="s">
        <v>70</v>
      </c>
      <c r="D45" s="8">
        <v>-6.0049999999999999E-2</v>
      </c>
      <c r="E45" s="8">
        <v>0.86931000000000003</v>
      </c>
      <c r="F45" s="8">
        <v>0.92935999999999996</v>
      </c>
      <c r="G45" s="13">
        <f>stats_auc_gdsc2_TCELLS_RIGHTJOIN_155[[#This Row],[AVG_AUC_LEUK]]/stats_auc_gdsc2_TCELLS_RIGHTJOIN_155[[#This Row],[AVG_AUC_SOLIDTUMORS_x]]</f>
        <v>0.93538564173194461</v>
      </c>
      <c r="H45" s="8" t="s">
        <v>1898</v>
      </c>
      <c r="I45" s="20" t="s">
        <v>1899</v>
      </c>
      <c r="J45" s="26">
        <v>0.79803000000000002</v>
      </c>
      <c r="K45" s="26">
        <v>0.89664999999999995</v>
      </c>
      <c r="L45" s="26">
        <v>0.94352999999999998</v>
      </c>
      <c r="M45" s="26">
        <v>0.72935000000000005</v>
      </c>
      <c r="N45" s="26">
        <v>0.82782</v>
      </c>
      <c r="O45" s="26">
        <v>0.92666000000000004</v>
      </c>
      <c r="P45" s="26">
        <v>0.74997000000000003</v>
      </c>
      <c r="Q45" s="26">
        <v>0.81830999999999998</v>
      </c>
      <c r="R45" s="26">
        <v>0.80549999999999999</v>
      </c>
      <c r="S45" s="26">
        <v>0.93013000000000001</v>
      </c>
      <c r="T45" s="26">
        <v>0.85809000000000002</v>
      </c>
      <c r="U45" s="26">
        <v>0.82206999999999997</v>
      </c>
      <c r="V45" s="26">
        <v>0.92220999999999997</v>
      </c>
      <c r="W45" s="26">
        <v>0.92795000000000005</v>
      </c>
      <c r="X45" s="26">
        <v>0.96680999999999995</v>
      </c>
      <c r="Y45" s="27">
        <v>0.86065000000000003</v>
      </c>
      <c r="Z45" s="8">
        <v>-9.5949999999999994E-2</v>
      </c>
      <c r="AA45" s="8">
        <v>0.83340999999999998</v>
      </c>
      <c r="AB45" s="8">
        <v>0.92935999999999996</v>
      </c>
      <c r="AC45" s="13">
        <f>stats_auc_gdsc2_TCELLS_RIGHTJOIN_155[[#This Row],[AVG_AUC_LYMPH]]/stats_auc_gdsc2_TCELLS_RIGHTJOIN_155[[#This Row],[AVG_AUC_SOLIDTUMORS_y]]</f>
        <v>0.89675690797968499</v>
      </c>
      <c r="AD45" s="8" t="s">
        <v>1900</v>
      </c>
      <c r="AE45" s="20">
        <v>0.83340999999999998</v>
      </c>
      <c r="AF45" s="1">
        <v>0.99453999999999998</v>
      </c>
      <c r="AG45" s="1">
        <v>0.88266999999999995</v>
      </c>
      <c r="AH45" s="1">
        <v>0.98777000000000004</v>
      </c>
      <c r="AI45" s="1">
        <v>0.79196999999999995</v>
      </c>
      <c r="AJ45" s="1">
        <v>0.71158999999999994</v>
      </c>
      <c r="AK45" s="1">
        <v>0.81472999999999995</v>
      </c>
      <c r="AL45" s="1">
        <v>0.81171000000000004</v>
      </c>
      <c r="AM45"/>
      <c r="AN45"/>
      <c r="AO45"/>
      <c r="AP45"/>
    </row>
    <row r="46" spans="1:42">
      <c r="A46" s="17" t="s">
        <v>22</v>
      </c>
      <c r="B46" s="6" t="s">
        <v>22</v>
      </c>
      <c r="C46" s="17" t="s">
        <v>899</v>
      </c>
      <c r="F46" s="8">
        <v>0.87709000000000004</v>
      </c>
      <c r="G46" s="13">
        <f>stats_auc_gdsc2_TCELLS_RIGHTJOIN_155[[#This Row],[AVG_AUC_LEUK]]/stats_auc_gdsc2_TCELLS_RIGHTJOIN_155[[#This Row],[AVG_AUC_SOLIDTUMORS_x]]</f>
        <v>0</v>
      </c>
      <c r="H46" s="8" t="s">
        <v>1810</v>
      </c>
      <c r="I46" s="20" t="s">
        <v>1810</v>
      </c>
      <c r="AB46" s="8">
        <v>0.87709000000000004</v>
      </c>
      <c r="AC46" s="13">
        <f>stats_auc_gdsc2_TCELLS_RIGHTJOIN_155[[#This Row],[AVG_AUC_LYMPH]]/stats_auc_gdsc2_TCELLS_RIGHTJOIN_155[[#This Row],[AVG_AUC_SOLIDTUMORS_y]]</f>
        <v>0</v>
      </c>
      <c r="AD46" s="8" t="s">
        <v>1810</v>
      </c>
      <c r="AI46" s="1"/>
      <c r="AM46"/>
      <c r="AN46"/>
      <c r="AO46"/>
      <c r="AP46"/>
    </row>
    <row r="47" spans="1:42">
      <c r="A47" s="17" t="s">
        <v>22</v>
      </c>
      <c r="B47" s="6" t="s">
        <v>22</v>
      </c>
      <c r="C47" s="17" t="s">
        <v>35</v>
      </c>
      <c r="D47" s="8">
        <v>1.039E-2</v>
      </c>
      <c r="E47" s="8">
        <v>0.99063000000000001</v>
      </c>
      <c r="F47" s="8">
        <v>0.98024</v>
      </c>
      <c r="G47" s="13">
        <f>stats_auc_gdsc2_TCELLS_RIGHTJOIN_155[[#This Row],[AVG_AUC_LEUK]]/stats_auc_gdsc2_TCELLS_RIGHTJOIN_155[[#This Row],[AVG_AUC_SOLIDTUMORS_x]]</f>
        <v>1.0105994450338693</v>
      </c>
      <c r="H47" s="8" t="s">
        <v>1901</v>
      </c>
      <c r="I47" s="20" t="s">
        <v>1902</v>
      </c>
      <c r="J47" s="26">
        <v>0.99346000000000001</v>
      </c>
      <c r="K47" s="26">
        <v>0.99312999999999996</v>
      </c>
      <c r="L47" s="26">
        <v>0.97755999999999998</v>
      </c>
      <c r="M47" s="26">
        <v>0.99011000000000005</v>
      </c>
      <c r="N47" s="26">
        <v>0.99026000000000003</v>
      </c>
      <c r="O47" s="26">
        <v>0.99348999999999998</v>
      </c>
      <c r="P47" s="26">
        <v>0.99695</v>
      </c>
      <c r="Q47" s="26">
        <v>0.98509999999999998</v>
      </c>
      <c r="R47" s="26">
        <v>0.98773</v>
      </c>
      <c r="S47" s="26">
        <v>0.99411000000000005</v>
      </c>
      <c r="T47" s="26">
        <v>0.99009999999999998</v>
      </c>
      <c r="U47" s="26">
        <v>0.99604000000000004</v>
      </c>
      <c r="V47" s="26">
        <v>0.99609999999999999</v>
      </c>
      <c r="W47" s="26">
        <v>0.99250000000000005</v>
      </c>
      <c r="X47" s="26">
        <v>0.98678999999999994</v>
      </c>
      <c r="Y47" s="27">
        <v>0.99480000000000002</v>
      </c>
      <c r="Z47" s="8">
        <v>7.5599999999999999E-3</v>
      </c>
      <c r="AA47" s="8">
        <v>0.98778999999999995</v>
      </c>
      <c r="AB47" s="8">
        <v>0.98024</v>
      </c>
      <c r="AC47" s="13">
        <f>stats_auc_gdsc2_TCELLS_RIGHTJOIN_155[[#This Row],[AVG_AUC_LYMPH]]/stats_auc_gdsc2_TCELLS_RIGHTJOIN_155[[#This Row],[AVG_AUC_SOLIDTUMORS_y]]</f>
        <v>1.007702195380723</v>
      </c>
      <c r="AD47" s="8" t="s">
        <v>1903</v>
      </c>
      <c r="AE47" s="20">
        <v>0.98778999999999995</v>
      </c>
      <c r="AF47" s="1">
        <v>0.98240000000000005</v>
      </c>
      <c r="AG47" s="1">
        <v>0.99009999999999998</v>
      </c>
      <c r="AH47" s="1">
        <v>0.98834</v>
      </c>
      <c r="AI47" s="1">
        <v>0.99695999999999996</v>
      </c>
      <c r="AJ47" s="1">
        <v>0.97323999999999999</v>
      </c>
      <c r="AK47" s="1">
        <v>0.98846999999999996</v>
      </c>
      <c r="AL47" s="1">
        <v>0.98965999999999998</v>
      </c>
      <c r="AM47"/>
      <c r="AN47"/>
      <c r="AO47"/>
      <c r="AP47"/>
    </row>
    <row r="48" spans="1:42">
      <c r="A48" s="17" t="s">
        <v>46</v>
      </c>
      <c r="B48" s="6" t="s">
        <v>47</v>
      </c>
      <c r="C48" s="17" t="s">
        <v>48</v>
      </c>
      <c r="D48" s="8">
        <v>1.401E-2</v>
      </c>
      <c r="E48" s="8">
        <v>0.98762000000000005</v>
      </c>
      <c r="F48" s="8">
        <v>0.97360999999999998</v>
      </c>
      <c r="G48" s="13">
        <f>stats_auc_gdsc2_TCELLS_RIGHTJOIN_155[[#This Row],[AVG_AUC_LEUK]]/stats_auc_gdsc2_TCELLS_RIGHTJOIN_155[[#This Row],[AVG_AUC_SOLIDTUMORS_x]]</f>
        <v>1.0143897453805939</v>
      </c>
      <c r="H48" s="8" t="s">
        <v>1904</v>
      </c>
      <c r="I48" s="20" t="s">
        <v>1905</v>
      </c>
      <c r="J48" s="26">
        <v>0.98524999999999996</v>
      </c>
      <c r="K48" s="26">
        <v>0.97848999999999997</v>
      </c>
      <c r="L48" s="26">
        <v>0.99217999999999995</v>
      </c>
      <c r="M48" s="26">
        <v>0.98751</v>
      </c>
      <c r="N48" s="26">
        <v>0.99085999999999996</v>
      </c>
      <c r="O48" s="26">
        <v>0.97699000000000003</v>
      </c>
      <c r="P48" s="26">
        <v>0.98541000000000001</v>
      </c>
      <c r="Q48" s="26">
        <v>0.99150000000000005</v>
      </c>
      <c r="R48" s="26">
        <v>0.97921999999999998</v>
      </c>
      <c r="S48" s="26">
        <v>0.99473</v>
      </c>
      <c r="T48" s="26">
        <v>0.99060000000000004</v>
      </c>
      <c r="U48" s="26">
        <v>0.99312999999999996</v>
      </c>
      <c r="V48" s="26">
        <v>0.99595</v>
      </c>
      <c r="W48" s="26">
        <v>0.98616000000000004</v>
      </c>
      <c r="X48" s="26">
        <v>0.98102999999999996</v>
      </c>
      <c r="Y48" s="27">
        <v>0.98797000000000001</v>
      </c>
      <c r="Z48" s="8">
        <v>5.9000000000000003E-4</v>
      </c>
      <c r="AA48" s="8">
        <v>0.97419999999999995</v>
      </c>
      <c r="AB48" s="8">
        <v>0.97360999999999998</v>
      </c>
      <c r="AC48" s="13">
        <f>stats_auc_gdsc2_TCELLS_RIGHTJOIN_155[[#This Row],[AVG_AUC_LYMPH]]/stats_auc_gdsc2_TCELLS_RIGHTJOIN_155[[#This Row],[AVG_AUC_SOLIDTUMORS_y]]</f>
        <v>1.0006059921323733</v>
      </c>
      <c r="AD48" s="8" t="s">
        <v>1906</v>
      </c>
      <c r="AE48" s="20">
        <v>0.97419999999999995</v>
      </c>
      <c r="AF48" s="1">
        <v>0.99248000000000003</v>
      </c>
      <c r="AG48" s="1">
        <v>0.96162000000000003</v>
      </c>
      <c r="AH48" s="1">
        <v>0.98499000000000003</v>
      </c>
      <c r="AI48" s="1">
        <v>0.98684000000000005</v>
      </c>
      <c r="AJ48" s="1">
        <v>0.97918000000000005</v>
      </c>
      <c r="AK48" s="1">
        <v>0.98348999999999998</v>
      </c>
      <c r="AL48" s="1">
        <v>0.94906000000000001</v>
      </c>
      <c r="AM48"/>
      <c r="AN48"/>
      <c r="AO48"/>
      <c r="AP48"/>
    </row>
    <row r="49" spans="1:42">
      <c r="A49" s="17" t="s">
        <v>347</v>
      </c>
      <c r="B49" s="6" t="s">
        <v>348</v>
      </c>
      <c r="C49" s="17" t="s">
        <v>522</v>
      </c>
      <c r="D49" s="8">
        <v>2.9329999999999998E-2</v>
      </c>
      <c r="E49" s="8">
        <v>0.98958999999999997</v>
      </c>
      <c r="F49" s="8">
        <v>0.96026</v>
      </c>
      <c r="G49" s="13">
        <f>stats_auc_gdsc2_TCELLS_RIGHTJOIN_155[[#This Row],[AVG_AUC_LEUK]]/stats_auc_gdsc2_TCELLS_RIGHTJOIN_155[[#This Row],[AVG_AUC_SOLIDTUMORS_x]]</f>
        <v>1.0305438110511735</v>
      </c>
      <c r="H49" s="8" t="s">
        <v>1907</v>
      </c>
      <c r="I49" s="20" t="s">
        <v>1908</v>
      </c>
      <c r="J49" s="26">
        <v>0.98716000000000004</v>
      </c>
      <c r="K49" s="26">
        <v>0.98790999999999995</v>
      </c>
      <c r="L49" s="26">
        <v>0.99112</v>
      </c>
      <c r="M49" s="26">
        <v>0.99490999999999996</v>
      </c>
      <c r="N49" s="26">
        <v>0.98348000000000002</v>
      </c>
      <c r="O49" s="26">
        <v>0.99387999999999999</v>
      </c>
      <c r="P49" s="26">
        <v>0.99434</v>
      </c>
      <c r="Q49" s="26">
        <v>0.99158000000000002</v>
      </c>
      <c r="R49" s="26">
        <v>0.97714000000000001</v>
      </c>
      <c r="S49" s="26">
        <v>0.99177000000000004</v>
      </c>
      <c r="T49" s="26">
        <v>0.99107000000000001</v>
      </c>
      <c r="U49" s="26">
        <v>0.99555000000000005</v>
      </c>
      <c r="V49" s="26">
        <v>0.99463000000000001</v>
      </c>
      <c r="W49" s="26">
        <v>0.99534999999999996</v>
      </c>
      <c r="X49" s="26">
        <v>0.98185999999999996</v>
      </c>
      <c r="Y49" s="27">
        <v>0.98173999999999995</v>
      </c>
      <c r="Z49" s="8">
        <v>2.8479999999999998E-2</v>
      </c>
      <c r="AA49" s="8">
        <v>0.98873999999999995</v>
      </c>
      <c r="AB49" s="8">
        <v>0.96026</v>
      </c>
      <c r="AC49" s="13">
        <f>stats_auc_gdsc2_TCELLS_RIGHTJOIN_155[[#This Row],[AVG_AUC_LYMPH]]/stats_auc_gdsc2_TCELLS_RIGHTJOIN_155[[#This Row],[AVG_AUC_SOLIDTUMORS_y]]</f>
        <v>1.0296586341199259</v>
      </c>
      <c r="AD49" s="8" t="s">
        <v>1909</v>
      </c>
      <c r="AE49" s="20">
        <v>0.98873999999999995</v>
      </c>
      <c r="AF49" s="1">
        <v>0.98956999999999995</v>
      </c>
      <c r="AG49" s="1">
        <v>0.97091000000000005</v>
      </c>
      <c r="AH49" s="1">
        <v>0.98477000000000003</v>
      </c>
      <c r="AI49" s="1">
        <v>0.99697000000000002</v>
      </c>
      <c r="AJ49" s="1">
        <v>0.99283999999999994</v>
      </c>
      <c r="AK49" s="1">
        <v>0.99478</v>
      </c>
      <c r="AL49" s="1">
        <v>0.99217999999999995</v>
      </c>
      <c r="AM49"/>
      <c r="AN49"/>
      <c r="AO49"/>
      <c r="AP49"/>
    </row>
    <row r="50" spans="1:42">
      <c r="A50" s="17" t="s">
        <v>347</v>
      </c>
      <c r="B50" s="6" t="s">
        <v>348</v>
      </c>
      <c r="C50" s="17" t="s">
        <v>493</v>
      </c>
      <c r="D50" s="8">
        <v>2.8740000000000002E-2</v>
      </c>
      <c r="E50" s="8">
        <v>0.96550999999999998</v>
      </c>
      <c r="F50" s="8">
        <v>0.93676999999999999</v>
      </c>
      <c r="G50" s="13">
        <f>stats_auc_gdsc2_TCELLS_RIGHTJOIN_155[[#This Row],[AVG_AUC_LEUK]]/stats_auc_gdsc2_TCELLS_RIGHTJOIN_155[[#This Row],[AVG_AUC_SOLIDTUMORS_x]]</f>
        <v>1.0306798894072184</v>
      </c>
      <c r="H50" s="8" t="s">
        <v>1910</v>
      </c>
      <c r="I50" s="20" t="s">
        <v>1911</v>
      </c>
      <c r="J50" s="26">
        <v>0.93079000000000001</v>
      </c>
      <c r="K50" s="26">
        <v>0.93418999999999996</v>
      </c>
      <c r="L50" s="26">
        <v>0.93889</v>
      </c>
      <c r="M50" s="26">
        <v>0.97402</v>
      </c>
      <c r="N50" s="26">
        <v>0.95111000000000001</v>
      </c>
      <c r="O50" s="26">
        <v>0.98762000000000005</v>
      </c>
      <c r="P50" s="26">
        <v>0.98731999999999998</v>
      </c>
      <c r="Q50" s="26">
        <v>0.98767000000000005</v>
      </c>
      <c r="R50" s="26">
        <v>0.95203000000000004</v>
      </c>
      <c r="S50" s="26">
        <v>0.98792000000000002</v>
      </c>
      <c r="T50" s="26">
        <v>0.95013000000000003</v>
      </c>
      <c r="U50" s="26">
        <v>0.97790999999999995</v>
      </c>
      <c r="V50" s="26">
        <v>0.98312999999999995</v>
      </c>
      <c r="W50" s="26">
        <v>0.98765000000000003</v>
      </c>
      <c r="X50" s="26">
        <v>0.94257000000000002</v>
      </c>
      <c r="Y50" s="27">
        <v>0.97577999999999998</v>
      </c>
      <c r="Z50" s="8">
        <v>2.6009999999999998E-2</v>
      </c>
      <c r="AA50" s="8">
        <v>0.96279000000000003</v>
      </c>
      <c r="AB50" s="8">
        <v>0.93676999999999999</v>
      </c>
      <c r="AC50" s="13">
        <f>stats_auc_gdsc2_TCELLS_RIGHTJOIN_155[[#This Row],[AVG_AUC_LYMPH]]/stats_auc_gdsc2_TCELLS_RIGHTJOIN_155[[#This Row],[AVG_AUC_SOLIDTUMORS_y]]</f>
        <v>1.0277762951418172</v>
      </c>
      <c r="AD50" s="8" t="s">
        <v>1912</v>
      </c>
      <c r="AE50" s="20">
        <v>0.96279000000000003</v>
      </c>
      <c r="AF50" s="1">
        <v>0.96489999999999998</v>
      </c>
      <c r="AG50" s="1">
        <v>0.98939999999999995</v>
      </c>
      <c r="AH50" s="1">
        <v>0.98165999999999998</v>
      </c>
      <c r="AI50" s="1">
        <v>0.94198000000000004</v>
      </c>
      <c r="AJ50" s="1">
        <v>0.92200000000000004</v>
      </c>
      <c r="AK50" s="1">
        <v>0.99239999999999995</v>
      </c>
      <c r="AL50" s="1">
        <v>0.94928000000000001</v>
      </c>
      <c r="AM50"/>
      <c r="AN50"/>
      <c r="AO50"/>
      <c r="AP50"/>
    </row>
    <row r="51" spans="1:42">
      <c r="A51" s="17" t="s">
        <v>347</v>
      </c>
      <c r="B51" s="6" t="s">
        <v>348</v>
      </c>
      <c r="C51" s="17" t="s">
        <v>349</v>
      </c>
      <c r="D51" s="8">
        <v>3.533E-2</v>
      </c>
      <c r="E51" s="8">
        <v>0.98746</v>
      </c>
      <c r="F51" s="8">
        <v>0.95213000000000003</v>
      </c>
      <c r="G51" s="13">
        <f>stats_auc_gdsc2_TCELLS_RIGHTJOIN_155[[#This Row],[AVG_AUC_LEUK]]/stats_auc_gdsc2_TCELLS_RIGHTJOIN_155[[#This Row],[AVG_AUC_SOLIDTUMORS_x]]</f>
        <v>1.0371062775041222</v>
      </c>
      <c r="H51" s="8" t="s">
        <v>1913</v>
      </c>
      <c r="I51" s="20" t="s">
        <v>1914</v>
      </c>
      <c r="J51" s="26">
        <v>0.98821000000000003</v>
      </c>
      <c r="K51" s="26">
        <v>0.98701000000000005</v>
      </c>
      <c r="L51" s="26">
        <v>0.98573</v>
      </c>
      <c r="M51" s="26">
        <v>0.99302000000000001</v>
      </c>
      <c r="N51" s="26">
        <v>0.99084000000000005</v>
      </c>
      <c r="O51" s="26">
        <v>0.99148000000000003</v>
      </c>
      <c r="P51" s="26">
        <v>0.99180999999999997</v>
      </c>
      <c r="Q51" s="26">
        <v>0.9738</v>
      </c>
      <c r="R51" s="26">
        <v>0.98297999999999996</v>
      </c>
      <c r="S51" s="26">
        <v>0.98311000000000004</v>
      </c>
      <c r="T51" s="26">
        <v>0.99134</v>
      </c>
      <c r="U51" s="26">
        <v>0.99380000000000002</v>
      </c>
      <c r="V51" s="26">
        <v>0.99470999999999998</v>
      </c>
      <c r="W51" s="26">
        <v>0.99387999999999999</v>
      </c>
      <c r="X51" s="26">
        <v>0.98509999999999998</v>
      </c>
      <c r="Y51" s="27">
        <v>0.98592000000000002</v>
      </c>
      <c r="Z51" s="8">
        <v>3.6790000000000003E-2</v>
      </c>
      <c r="AA51" s="8">
        <v>0.98892999999999998</v>
      </c>
      <c r="AB51" s="8">
        <v>0.95213000000000003</v>
      </c>
      <c r="AC51" s="13">
        <f>stats_auc_gdsc2_TCELLS_RIGHTJOIN_155[[#This Row],[AVG_AUC_LYMPH]]/stats_auc_gdsc2_TCELLS_RIGHTJOIN_155[[#This Row],[AVG_AUC_SOLIDTUMORS_y]]</f>
        <v>1.0386501843235691</v>
      </c>
      <c r="AD51" s="8" t="s">
        <v>1915</v>
      </c>
      <c r="AE51" s="20">
        <v>0.98892999999999998</v>
      </c>
      <c r="AF51" s="1">
        <v>0.97409000000000001</v>
      </c>
      <c r="AG51" s="1">
        <v>0.99104999999999999</v>
      </c>
      <c r="AH51" s="1">
        <v>0.98504000000000003</v>
      </c>
      <c r="AI51" s="1">
        <v>0.99602999999999997</v>
      </c>
      <c r="AJ51" s="1">
        <v>0.98568</v>
      </c>
      <c r="AK51" s="1">
        <v>0.99104999999999999</v>
      </c>
      <c r="AL51" s="1">
        <v>0.98472000000000004</v>
      </c>
      <c r="AM51"/>
      <c r="AN51"/>
      <c r="AO51"/>
      <c r="AP51"/>
    </row>
    <row r="52" spans="1:42">
      <c r="A52" s="17" t="s">
        <v>347</v>
      </c>
      <c r="B52" s="6" t="s">
        <v>348</v>
      </c>
      <c r="C52" s="17" t="s">
        <v>836</v>
      </c>
      <c r="D52" s="8">
        <v>4.2529999999999998E-2</v>
      </c>
      <c r="E52" s="8">
        <v>0.97048999999999996</v>
      </c>
      <c r="F52" s="8">
        <v>0.92796000000000001</v>
      </c>
      <c r="G52" s="13">
        <f>stats_auc_gdsc2_TCELLS_RIGHTJOIN_155[[#This Row],[AVG_AUC_LEUK]]/stats_auc_gdsc2_TCELLS_RIGHTJOIN_155[[#This Row],[AVG_AUC_SOLIDTUMORS_x]]</f>
        <v>1.0458317168843485</v>
      </c>
      <c r="H52" s="8" t="s">
        <v>1916</v>
      </c>
      <c r="I52" s="20" t="s">
        <v>1917</v>
      </c>
      <c r="J52" s="26">
        <v>0.96482999999999997</v>
      </c>
      <c r="K52" s="26">
        <v>0.96516000000000002</v>
      </c>
      <c r="L52" s="26">
        <v>0.97226999999999997</v>
      </c>
      <c r="M52" s="26">
        <v>0.93520999999999999</v>
      </c>
      <c r="N52" s="26">
        <v>0.92986999999999997</v>
      </c>
      <c r="O52" s="26">
        <v>0.96494999999999997</v>
      </c>
      <c r="P52" s="26">
        <v>0.99580999999999997</v>
      </c>
      <c r="Q52" s="26">
        <v>0.95562000000000002</v>
      </c>
      <c r="R52" s="26">
        <v>0.97665000000000002</v>
      </c>
      <c r="S52" s="26">
        <v>0.99358000000000002</v>
      </c>
      <c r="T52" s="26">
        <v>0.98246</v>
      </c>
      <c r="U52" s="26">
        <v>0.98346</v>
      </c>
      <c r="V52" s="26">
        <v>0.98828000000000005</v>
      </c>
      <c r="W52" s="26">
        <v>0.99000999999999995</v>
      </c>
      <c r="X52" s="26">
        <v>0.94879000000000002</v>
      </c>
      <c r="Y52" s="27">
        <v>0.95857999999999999</v>
      </c>
      <c r="Z52" s="8">
        <v>1.482E-2</v>
      </c>
      <c r="AA52" s="8">
        <v>0.94277999999999995</v>
      </c>
      <c r="AB52" s="8">
        <v>0.92796000000000001</v>
      </c>
      <c r="AC52" s="13">
        <f>stats_auc_gdsc2_TCELLS_RIGHTJOIN_155[[#This Row],[AVG_AUC_LYMPH]]/stats_auc_gdsc2_TCELLS_RIGHTJOIN_155[[#This Row],[AVG_AUC_SOLIDTUMORS_y]]</f>
        <v>1.0159705159705159</v>
      </c>
      <c r="AD52" s="8" t="s">
        <v>1918</v>
      </c>
      <c r="AE52" s="20">
        <v>0.94277999999999995</v>
      </c>
      <c r="AF52" s="1">
        <v>0.99278999999999995</v>
      </c>
      <c r="AG52" s="1">
        <v>0.94179999999999997</v>
      </c>
      <c r="AH52" s="1">
        <v>0.97450000000000003</v>
      </c>
      <c r="AI52" s="1">
        <v>0.99348999999999998</v>
      </c>
      <c r="AJ52" s="1">
        <v>0.91510999999999998</v>
      </c>
      <c r="AK52" s="1">
        <v>0.8599</v>
      </c>
      <c r="AL52" s="1">
        <v>0.97187000000000001</v>
      </c>
      <c r="AM52"/>
      <c r="AN52"/>
      <c r="AO52"/>
      <c r="AP52"/>
    </row>
    <row r="53" spans="1:42">
      <c r="A53" s="17" t="s">
        <v>187</v>
      </c>
      <c r="B53" s="6" t="s">
        <v>103</v>
      </c>
      <c r="C53" s="17" t="s">
        <v>188</v>
      </c>
      <c r="D53" s="8">
        <v>-1.6500000000000001E-2</v>
      </c>
      <c r="E53" s="8">
        <v>0.86421000000000003</v>
      </c>
      <c r="F53" s="8">
        <v>0.88070999999999999</v>
      </c>
      <c r="G53" s="13">
        <f>stats_auc_gdsc2_TCELLS_RIGHTJOIN_155[[#This Row],[AVG_AUC_LEUK]]/stats_auc_gdsc2_TCELLS_RIGHTJOIN_155[[#This Row],[AVG_AUC_SOLIDTUMORS_x]]</f>
        <v>0.9812651156453317</v>
      </c>
      <c r="H53" s="8" t="s">
        <v>1919</v>
      </c>
      <c r="I53" s="20" t="s">
        <v>1920</v>
      </c>
      <c r="J53" s="26">
        <v>0.81986000000000003</v>
      </c>
      <c r="K53" s="26">
        <v>0.89829000000000003</v>
      </c>
      <c r="L53" s="26">
        <v>0.85521000000000003</v>
      </c>
      <c r="M53" s="26">
        <v>0.84287000000000001</v>
      </c>
      <c r="N53" s="26">
        <v>0.74802999999999997</v>
      </c>
      <c r="O53" s="26">
        <v>0.85924999999999996</v>
      </c>
      <c r="P53" s="26">
        <v>0.88917999999999997</v>
      </c>
      <c r="Q53" s="26">
        <v>0.83986000000000005</v>
      </c>
      <c r="R53" s="26">
        <v>0.86536999999999997</v>
      </c>
      <c r="S53" s="26">
        <v>0.82076000000000005</v>
      </c>
      <c r="T53" s="26">
        <v>0.85563999999999996</v>
      </c>
      <c r="U53" s="26">
        <v>0.95887</v>
      </c>
      <c r="V53" s="26">
        <v>0.83506000000000002</v>
      </c>
      <c r="W53" s="26">
        <v>0.94959000000000005</v>
      </c>
      <c r="X53" s="26">
        <v>0.84519999999999995</v>
      </c>
      <c r="Y53" s="27">
        <v>0.96497999999999995</v>
      </c>
      <c r="Z53" s="8">
        <v>3.9199999999999999E-3</v>
      </c>
      <c r="AA53" s="8">
        <v>0.88463000000000003</v>
      </c>
      <c r="AB53" s="8">
        <v>0.88070999999999999</v>
      </c>
      <c r="AC53" s="13">
        <f>stats_auc_gdsc2_TCELLS_RIGHTJOIN_155[[#This Row],[AVG_AUC_LYMPH]]/stats_auc_gdsc2_TCELLS_RIGHTJOIN_155[[#This Row],[AVG_AUC_SOLIDTUMORS_y]]</f>
        <v>1.0044509543436546</v>
      </c>
      <c r="AD53" s="8" t="s">
        <v>1921</v>
      </c>
      <c r="AE53" s="20">
        <v>0.88463000000000003</v>
      </c>
      <c r="AF53" s="1">
        <v>0.84360999999999997</v>
      </c>
      <c r="AG53" s="1">
        <v>0.95381000000000005</v>
      </c>
      <c r="AH53" s="1">
        <v>0.93423999999999996</v>
      </c>
      <c r="AI53" s="1">
        <v>0.89846000000000004</v>
      </c>
      <c r="AJ53" s="1">
        <v>0.87670000000000003</v>
      </c>
      <c r="AK53" s="1">
        <v>0.76258999999999999</v>
      </c>
      <c r="AL53" s="1">
        <v>0.88197000000000003</v>
      </c>
      <c r="AM53"/>
      <c r="AN53"/>
      <c r="AO53"/>
      <c r="AP53"/>
    </row>
    <row r="54" spans="1:42">
      <c r="A54" s="17" t="s">
        <v>180</v>
      </c>
      <c r="B54" s="6" t="s">
        <v>103</v>
      </c>
      <c r="C54" s="17" t="s">
        <v>181</v>
      </c>
      <c r="D54" s="8">
        <v>5.117E-2</v>
      </c>
      <c r="E54" s="8">
        <v>0.96282000000000001</v>
      </c>
      <c r="F54" s="8">
        <v>0.91164000000000001</v>
      </c>
      <c r="G54" s="13">
        <f>stats_auc_gdsc2_TCELLS_RIGHTJOIN_155[[#This Row],[AVG_AUC_LEUK]]/stats_auc_gdsc2_TCELLS_RIGHTJOIN_155[[#This Row],[AVG_AUC_SOLIDTUMORS_x]]</f>
        <v>1.0561405818086087</v>
      </c>
      <c r="H54" s="8" t="s">
        <v>1922</v>
      </c>
      <c r="I54" s="20" t="s">
        <v>1923</v>
      </c>
      <c r="J54" s="26">
        <v>0.99100999999999995</v>
      </c>
      <c r="K54" s="26">
        <v>0.98717999999999995</v>
      </c>
      <c r="L54" s="26">
        <v>0.97953999999999997</v>
      </c>
      <c r="M54" s="26">
        <v>0.95972000000000002</v>
      </c>
      <c r="N54" s="26">
        <v>0.95403000000000004</v>
      </c>
      <c r="O54" s="26">
        <v>0.96784000000000003</v>
      </c>
      <c r="P54" s="26">
        <v>0.99617</v>
      </c>
      <c r="Q54" s="26">
        <v>0.96262999999999999</v>
      </c>
      <c r="R54" s="26">
        <v>0.94898000000000005</v>
      </c>
      <c r="S54" s="26">
        <v>0.99268999999999996</v>
      </c>
      <c r="T54" s="26">
        <v>0.99282000000000004</v>
      </c>
      <c r="U54" s="26">
        <v>0.98480999999999996</v>
      </c>
      <c r="V54" s="26">
        <v>0.98204000000000002</v>
      </c>
      <c r="W54" s="26">
        <v>0.98958999999999997</v>
      </c>
      <c r="X54" s="26">
        <v>0.96930000000000005</v>
      </c>
      <c r="Y54" s="27">
        <v>0.73494999999999999</v>
      </c>
      <c r="Z54" s="8">
        <v>5.6349999999999997E-2</v>
      </c>
      <c r="AA54" s="8">
        <v>0.96799000000000002</v>
      </c>
      <c r="AB54" s="8">
        <v>0.91164000000000001</v>
      </c>
      <c r="AC54" s="13">
        <f>stats_auc_gdsc2_TCELLS_RIGHTJOIN_155[[#This Row],[AVG_AUC_LYMPH]]/stats_auc_gdsc2_TCELLS_RIGHTJOIN_155[[#This Row],[AVG_AUC_SOLIDTUMORS_y]]</f>
        <v>1.0618116800491422</v>
      </c>
      <c r="AD54" s="8" t="s">
        <v>1924</v>
      </c>
      <c r="AE54" s="20">
        <v>0.96799000000000002</v>
      </c>
      <c r="AF54" s="1">
        <v>0.97455000000000003</v>
      </c>
      <c r="AG54" s="1">
        <v>0.98931000000000002</v>
      </c>
      <c r="AH54" s="1">
        <v>0.97443999999999997</v>
      </c>
      <c r="AI54" s="1">
        <v>0.98090999999999995</v>
      </c>
      <c r="AJ54" s="1">
        <v>0.98172999999999999</v>
      </c>
      <c r="AK54" s="1">
        <v>0.97506000000000004</v>
      </c>
      <c r="AL54" s="1">
        <v>0.90647999999999995</v>
      </c>
      <c r="AM54"/>
      <c r="AN54"/>
      <c r="AO54"/>
      <c r="AP54"/>
    </row>
    <row r="55" spans="1:42">
      <c r="A55" s="17" t="s">
        <v>505</v>
      </c>
      <c r="B55" s="6" t="s">
        <v>348</v>
      </c>
      <c r="C55" s="17" t="s">
        <v>506</v>
      </c>
      <c r="D55" s="8">
        <v>-3.074E-2</v>
      </c>
      <c r="E55" s="8">
        <v>0.79801</v>
      </c>
      <c r="F55" s="8">
        <v>0.82876000000000005</v>
      </c>
      <c r="G55" s="13">
        <f>stats_auc_gdsc2_TCELLS_RIGHTJOIN_155[[#This Row],[AVG_AUC_LEUK]]/stats_auc_gdsc2_TCELLS_RIGHTJOIN_155[[#This Row],[AVG_AUC_SOLIDTUMORS_x]]</f>
        <v>0.96289637530768857</v>
      </c>
      <c r="H55" s="8" t="s">
        <v>1925</v>
      </c>
      <c r="I55" s="20" t="s">
        <v>1926</v>
      </c>
      <c r="J55" s="26">
        <v>0.75705</v>
      </c>
      <c r="K55" s="26">
        <v>0.76170000000000004</v>
      </c>
      <c r="L55" s="26">
        <v>0.81788000000000005</v>
      </c>
      <c r="M55" s="26">
        <v>0.75871</v>
      </c>
      <c r="N55" s="26">
        <v>0.72938999999999998</v>
      </c>
      <c r="O55" s="26">
        <v>0.80533999999999994</v>
      </c>
      <c r="P55" s="26">
        <v>0.81396000000000002</v>
      </c>
      <c r="Q55" s="26">
        <v>0.82108000000000003</v>
      </c>
      <c r="R55" s="26">
        <v>0.83257999999999999</v>
      </c>
      <c r="S55" s="26">
        <v>0.82942000000000005</v>
      </c>
      <c r="T55" s="26">
        <v>0.81811999999999996</v>
      </c>
      <c r="U55" s="26">
        <v>0.89546999999999999</v>
      </c>
      <c r="V55" s="26">
        <v>0.80181000000000002</v>
      </c>
      <c r="W55" s="26">
        <v>0.88714999999999999</v>
      </c>
      <c r="X55" s="26">
        <v>0.74673999999999996</v>
      </c>
      <c r="Y55" s="27">
        <v>0.69245000000000001</v>
      </c>
      <c r="Z55" s="8">
        <v>-4.8799999999999998E-3</v>
      </c>
      <c r="AA55" s="8">
        <v>0.82387999999999995</v>
      </c>
      <c r="AB55" s="8">
        <v>0.82876000000000005</v>
      </c>
      <c r="AC55" s="13">
        <f>stats_auc_gdsc2_TCELLS_RIGHTJOIN_155[[#This Row],[AVG_AUC_LYMPH]]/stats_auc_gdsc2_TCELLS_RIGHTJOIN_155[[#This Row],[AVG_AUC_SOLIDTUMORS_y]]</f>
        <v>0.99411168492687862</v>
      </c>
      <c r="AD55" s="8" t="s">
        <v>1927</v>
      </c>
      <c r="AE55" s="20">
        <v>0.82387999999999995</v>
      </c>
      <c r="AF55" s="1">
        <v>0.79735</v>
      </c>
      <c r="AG55" s="1">
        <v>0.85250000000000004</v>
      </c>
      <c r="AH55" s="1">
        <v>0.90417999999999998</v>
      </c>
      <c r="AI55" s="1">
        <v>0.90925</v>
      </c>
      <c r="AJ55" s="1">
        <v>0.72414000000000001</v>
      </c>
      <c r="AK55" s="1">
        <v>0.75983000000000001</v>
      </c>
      <c r="AL55" s="1">
        <v>0.79339000000000004</v>
      </c>
      <c r="AM55"/>
      <c r="AN55"/>
      <c r="AO55"/>
      <c r="AP55"/>
    </row>
    <row r="56" spans="1:42">
      <c r="A56" s="17" t="s">
        <v>22</v>
      </c>
      <c r="B56" s="6" t="s">
        <v>22</v>
      </c>
      <c r="C56" s="17" t="s">
        <v>371</v>
      </c>
      <c r="D56" s="8">
        <v>2.9530000000000001E-2</v>
      </c>
      <c r="E56" s="8">
        <v>0.89875000000000005</v>
      </c>
      <c r="F56" s="8">
        <v>0.86921999999999999</v>
      </c>
      <c r="G56" s="13">
        <f>stats_auc_gdsc2_TCELLS_RIGHTJOIN_155[[#This Row],[AVG_AUC_LEUK]]/stats_auc_gdsc2_TCELLS_RIGHTJOIN_155[[#This Row],[AVG_AUC_SOLIDTUMORS_x]]</f>
        <v>1.0339729872759487</v>
      </c>
      <c r="H56" s="8" t="s">
        <v>1928</v>
      </c>
      <c r="I56" s="20" t="s">
        <v>1929</v>
      </c>
      <c r="J56" s="26">
        <v>0.86726000000000003</v>
      </c>
      <c r="K56" s="26">
        <v>0.95833999999999997</v>
      </c>
      <c r="L56" s="26">
        <v>0.89654999999999996</v>
      </c>
      <c r="M56" s="26">
        <v>0.78956000000000004</v>
      </c>
      <c r="N56" s="26">
        <v>0.80949000000000004</v>
      </c>
      <c r="O56" s="26">
        <v>0.74992999999999999</v>
      </c>
      <c r="P56" s="26">
        <v>0.93684000000000001</v>
      </c>
      <c r="Q56" s="26">
        <v>0.85355999999999999</v>
      </c>
      <c r="R56" s="26">
        <v>0.94511000000000001</v>
      </c>
      <c r="S56" s="26">
        <v>0.93428999999999995</v>
      </c>
      <c r="T56" s="26">
        <v>0.93833</v>
      </c>
      <c r="U56" s="26">
        <v>0.97399999999999998</v>
      </c>
      <c r="V56" s="26">
        <v>0.97123000000000004</v>
      </c>
      <c r="W56" s="26">
        <v>0.94623000000000002</v>
      </c>
      <c r="X56" s="26">
        <v>0.87256999999999996</v>
      </c>
      <c r="Y56" s="27">
        <v>0.93674999999999997</v>
      </c>
      <c r="Z56" s="8">
        <v>2.8600000000000001E-3</v>
      </c>
      <c r="AA56" s="8">
        <v>0.87207999999999997</v>
      </c>
      <c r="AB56" s="8">
        <v>0.86921999999999999</v>
      </c>
      <c r="AC56" s="13">
        <f>stats_auc_gdsc2_TCELLS_RIGHTJOIN_155[[#This Row],[AVG_AUC_LYMPH]]/stats_auc_gdsc2_TCELLS_RIGHTJOIN_155[[#This Row],[AVG_AUC_SOLIDTUMORS_y]]</f>
        <v>1.0032903062515819</v>
      </c>
      <c r="AD56" s="8" t="s">
        <v>1930</v>
      </c>
      <c r="AE56" s="20">
        <v>0.87207999999999997</v>
      </c>
      <c r="AF56" s="1">
        <v>0.89871999999999996</v>
      </c>
      <c r="AG56" s="1">
        <v>0.88170000000000004</v>
      </c>
      <c r="AH56" s="1">
        <v>0.97352000000000005</v>
      </c>
      <c r="AI56" s="1">
        <v>0.89681</v>
      </c>
      <c r="AJ56" s="1">
        <v>0.85233000000000003</v>
      </c>
      <c r="AK56" s="1">
        <v>0.82203000000000004</v>
      </c>
      <c r="AL56" s="1">
        <v>0.80611999999999995</v>
      </c>
      <c r="AM56"/>
      <c r="AN56"/>
      <c r="AO56"/>
      <c r="AP56"/>
    </row>
    <row r="57" spans="1:42">
      <c r="A57" s="17" t="s">
        <v>22</v>
      </c>
      <c r="B57" s="6" t="s">
        <v>22</v>
      </c>
      <c r="C57" s="17" t="s">
        <v>370</v>
      </c>
      <c r="D57" s="8">
        <v>8.702E-2</v>
      </c>
      <c r="E57" s="8">
        <v>0.96294999999999997</v>
      </c>
      <c r="F57" s="8">
        <v>0.87592999999999999</v>
      </c>
      <c r="G57" s="13">
        <f>stats_auc_gdsc2_TCELLS_RIGHTJOIN_155[[#This Row],[AVG_AUC_LEUK]]/stats_auc_gdsc2_TCELLS_RIGHTJOIN_155[[#This Row],[AVG_AUC_SOLIDTUMORS_x]]</f>
        <v>1.0993458381377508</v>
      </c>
      <c r="H57" s="8" t="s">
        <v>1931</v>
      </c>
      <c r="I57" s="20" t="s">
        <v>1932</v>
      </c>
      <c r="J57" s="26">
        <v>0.98573999999999995</v>
      </c>
      <c r="K57" s="26">
        <v>0.98075999999999997</v>
      </c>
      <c r="L57" s="26">
        <v>0.98567000000000005</v>
      </c>
      <c r="M57" s="26">
        <v>0.92791000000000001</v>
      </c>
      <c r="N57" s="26">
        <v>0.89607000000000003</v>
      </c>
      <c r="O57" s="26">
        <v>0.88031999999999999</v>
      </c>
      <c r="P57" s="26">
        <v>0.98773</v>
      </c>
      <c r="Q57" s="26">
        <v>0.94689999999999996</v>
      </c>
      <c r="R57" s="26">
        <v>0.97140000000000004</v>
      </c>
      <c r="S57" s="26">
        <v>0.95313000000000003</v>
      </c>
      <c r="T57" s="26">
        <v>0.99012</v>
      </c>
      <c r="U57" s="26">
        <v>0.97262999999999999</v>
      </c>
      <c r="V57" s="26">
        <v>0.98748999999999998</v>
      </c>
      <c r="W57" s="26">
        <v>0.99068999999999996</v>
      </c>
      <c r="X57" s="26">
        <v>0.94916</v>
      </c>
      <c r="Y57" s="27">
        <v>0.97857000000000005</v>
      </c>
      <c r="Z57" s="8">
        <v>4.5379999999999997E-2</v>
      </c>
      <c r="AA57" s="8">
        <v>0.92130000000000001</v>
      </c>
      <c r="AB57" s="8">
        <v>0.87592999999999999</v>
      </c>
      <c r="AC57" s="13">
        <f>stats_auc_gdsc2_TCELLS_RIGHTJOIN_155[[#This Row],[AVG_AUC_LYMPH]]/stats_auc_gdsc2_TCELLS_RIGHTJOIN_155[[#This Row],[AVG_AUC_SOLIDTUMORS_y]]</f>
        <v>1.0517963764227736</v>
      </c>
      <c r="AD57" s="8" t="s">
        <v>1933</v>
      </c>
      <c r="AE57" s="20">
        <v>0.92130000000000001</v>
      </c>
      <c r="AF57" s="1">
        <v>0.98584000000000005</v>
      </c>
      <c r="AG57" s="1">
        <v>0.97184000000000004</v>
      </c>
      <c r="AH57" s="1">
        <v>0.98634999999999995</v>
      </c>
      <c r="AI57" s="1">
        <v>0.98902000000000001</v>
      </c>
      <c r="AJ57" s="1">
        <v>0.91463000000000005</v>
      </c>
      <c r="AK57" s="1">
        <v>0.91493000000000002</v>
      </c>
      <c r="AL57" s="1">
        <v>0.75105</v>
      </c>
      <c r="AM57"/>
      <c r="AN57"/>
      <c r="AO57"/>
      <c r="AP57"/>
    </row>
    <row r="58" spans="1:42">
      <c r="A58" s="17" t="s">
        <v>281</v>
      </c>
      <c r="B58" s="6" t="s">
        <v>53</v>
      </c>
      <c r="C58" s="17" t="s">
        <v>282</v>
      </c>
      <c r="D58" s="8">
        <v>5.4469999999999998E-2</v>
      </c>
      <c r="E58" s="8">
        <v>0.92537000000000003</v>
      </c>
      <c r="F58" s="8">
        <v>0.87090000000000001</v>
      </c>
      <c r="G58" s="13">
        <f>stats_auc_gdsc2_TCELLS_RIGHTJOIN_155[[#This Row],[AVG_AUC_LEUK]]/stats_auc_gdsc2_TCELLS_RIGHTJOIN_155[[#This Row],[AVG_AUC_SOLIDTUMORS_x]]</f>
        <v>1.0625444942014008</v>
      </c>
      <c r="H58" s="8" t="s">
        <v>1934</v>
      </c>
      <c r="I58" s="20" t="s">
        <v>1935</v>
      </c>
      <c r="J58" s="26">
        <v>0.95276000000000005</v>
      </c>
      <c r="K58" s="26">
        <v>0.88656000000000001</v>
      </c>
      <c r="L58" s="26">
        <v>0.91842000000000001</v>
      </c>
      <c r="M58" s="26">
        <v>0.91834000000000005</v>
      </c>
      <c r="N58" s="26">
        <v>0.90781999999999996</v>
      </c>
      <c r="O58" s="26">
        <v>0.85189000000000004</v>
      </c>
      <c r="P58" s="26">
        <v>0.94742999999999999</v>
      </c>
      <c r="Q58" s="26">
        <v>0.93601999999999996</v>
      </c>
      <c r="R58" s="26">
        <v>0.96048999999999995</v>
      </c>
      <c r="S58" s="26">
        <v>0.93176000000000003</v>
      </c>
      <c r="T58" s="26">
        <v>0.93589</v>
      </c>
      <c r="U58" s="26">
        <v>0.95043999999999995</v>
      </c>
      <c r="V58" s="26">
        <v>0.93400000000000005</v>
      </c>
      <c r="W58" s="26">
        <v>0.94284000000000001</v>
      </c>
      <c r="X58" s="26">
        <v>0.88158000000000003</v>
      </c>
      <c r="Y58" s="27">
        <v>0.95081000000000004</v>
      </c>
      <c r="Z58" s="8">
        <v>4.5130000000000003E-2</v>
      </c>
      <c r="AA58" s="8">
        <v>0.91603000000000001</v>
      </c>
      <c r="AB58" s="8">
        <v>0.87090000000000001</v>
      </c>
      <c r="AC58" s="13">
        <f>stats_auc_gdsc2_TCELLS_RIGHTJOIN_155[[#This Row],[AVG_AUC_LYMPH]]/stats_auc_gdsc2_TCELLS_RIGHTJOIN_155[[#This Row],[AVG_AUC_SOLIDTUMORS_y]]</f>
        <v>1.0518199563669768</v>
      </c>
      <c r="AD58" s="8" t="s">
        <v>1936</v>
      </c>
      <c r="AE58" s="20">
        <v>0.91603000000000001</v>
      </c>
      <c r="AF58" s="1">
        <v>0.92428999999999994</v>
      </c>
      <c r="AG58" s="1">
        <v>0.96206000000000003</v>
      </c>
      <c r="AH58" s="1">
        <v>0.92120000000000002</v>
      </c>
      <c r="AI58" s="1">
        <v>0.92745999999999995</v>
      </c>
      <c r="AJ58" s="1">
        <v>0.85980000000000001</v>
      </c>
      <c r="AK58" s="1">
        <v>0.95482999999999996</v>
      </c>
      <c r="AL58" s="1">
        <v>0.87085999999999997</v>
      </c>
      <c r="AM58"/>
      <c r="AN58"/>
      <c r="AO58"/>
      <c r="AP58"/>
    </row>
    <row r="59" spans="1:42">
      <c r="A59" s="17" t="s">
        <v>98</v>
      </c>
      <c r="B59" s="6" t="s">
        <v>99</v>
      </c>
      <c r="C59" s="17" t="s">
        <v>100</v>
      </c>
      <c r="D59" s="8">
        <v>6.4000000000000003E-3</v>
      </c>
      <c r="E59" s="8">
        <v>0.96614</v>
      </c>
      <c r="F59" s="8">
        <v>0.95972999999999997</v>
      </c>
      <c r="G59" s="13">
        <f>stats_auc_gdsc2_TCELLS_RIGHTJOIN_155[[#This Row],[AVG_AUC_LEUK]]/stats_auc_gdsc2_TCELLS_RIGHTJOIN_155[[#This Row],[AVG_AUC_SOLIDTUMORS_x]]</f>
        <v>1.0066789617913372</v>
      </c>
      <c r="H59" s="8" t="s">
        <v>1937</v>
      </c>
      <c r="I59" s="20" t="s">
        <v>1938</v>
      </c>
      <c r="J59" s="26">
        <v>0.98458999999999997</v>
      </c>
      <c r="K59" s="26">
        <v>0.95523999999999998</v>
      </c>
      <c r="L59" s="26">
        <v>0.95186999999999999</v>
      </c>
      <c r="M59" s="26">
        <v>0.97804999999999997</v>
      </c>
      <c r="N59" s="26">
        <v>0.94608999999999999</v>
      </c>
      <c r="O59" s="26">
        <v>0.94854000000000005</v>
      </c>
      <c r="P59" s="26">
        <v>0.96375</v>
      </c>
      <c r="Q59" s="26">
        <v>0.95791000000000004</v>
      </c>
      <c r="R59" s="26">
        <v>0.94499999999999995</v>
      </c>
      <c r="S59" s="26">
        <v>0.97485999999999995</v>
      </c>
      <c r="T59" s="26">
        <v>0.96843000000000001</v>
      </c>
      <c r="U59" s="26">
        <v>0.99546000000000001</v>
      </c>
      <c r="V59" s="26">
        <v>0.99238000000000004</v>
      </c>
      <c r="W59" s="26">
        <v>0.96906000000000003</v>
      </c>
      <c r="X59" s="26">
        <v>0.93225999999999998</v>
      </c>
      <c r="Y59" s="27">
        <v>0.97728000000000004</v>
      </c>
      <c r="Z59" s="8">
        <v>-2.1489999999999999E-2</v>
      </c>
      <c r="AA59" s="8">
        <v>0.93823999999999996</v>
      </c>
      <c r="AB59" s="8">
        <v>0.95972999999999997</v>
      </c>
      <c r="AC59" s="13">
        <f>stats_auc_gdsc2_TCELLS_RIGHTJOIN_155[[#This Row],[AVG_AUC_LYMPH]]/stats_auc_gdsc2_TCELLS_RIGHTJOIN_155[[#This Row],[AVG_AUC_SOLIDTUMORS_y]]</f>
        <v>0.97760828566367619</v>
      </c>
      <c r="AD59" s="8" t="s">
        <v>1939</v>
      </c>
      <c r="AE59" s="20">
        <v>0.93823999999999996</v>
      </c>
      <c r="AF59" s="1">
        <v>0.98351999999999995</v>
      </c>
      <c r="AG59" s="1">
        <v>0.98540000000000005</v>
      </c>
      <c r="AH59" s="1">
        <v>0.84433999999999998</v>
      </c>
      <c r="AI59" s="1">
        <v>0.93371999999999999</v>
      </c>
      <c r="AJ59" s="1">
        <v>0.95470999999999995</v>
      </c>
      <c r="AK59" s="1">
        <v>0.92330000000000001</v>
      </c>
      <c r="AL59" s="1">
        <v>0.98797999999999997</v>
      </c>
      <c r="AM59"/>
      <c r="AN59"/>
      <c r="AO59"/>
      <c r="AP59"/>
    </row>
    <row r="60" spans="1:42">
      <c r="A60" s="17" t="s">
        <v>98</v>
      </c>
      <c r="B60" s="6" t="s">
        <v>99</v>
      </c>
      <c r="C60" s="17" t="s">
        <v>230</v>
      </c>
      <c r="D60" s="8">
        <v>-1.468E-2</v>
      </c>
      <c r="E60" s="8">
        <v>0.91363000000000005</v>
      </c>
      <c r="F60" s="8">
        <v>0.92830999999999997</v>
      </c>
      <c r="G60" s="13">
        <f>stats_auc_gdsc2_TCELLS_RIGHTJOIN_155[[#This Row],[AVG_AUC_LEUK]]/stats_auc_gdsc2_TCELLS_RIGHTJOIN_155[[#This Row],[AVG_AUC_SOLIDTUMORS_x]]</f>
        <v>0.98418631707080617</v>
      </c>
      <c r="H60" s="8" t="s">
        <v>1940</v>
      </c>
      <c r="I60" s="20" t="s">
        <v>1941</v>
      </c>
      <c r="J60" s="26">
        <v>0.83353999999999995</v>
      </c>
      <c r="K60" s="26">
        <v>0.89776</v>
      </c>
      <c r="L60" s="26">
        <v>0.97360999999999998</v>
      </c>
      <c r="M60" s="26">
        <v>0.87980000000000003</v>
      </c>
      <c r="N60" s="26">
        <v>0.91925999999999997</v>
      </c>
      <c r="O60" s="26">
        <v>0.90190999999999999</v>
      </c>
      <c r="P60" s="26">
        <v>0.90719000000000005</v>
      </c>
      <c r="Q60" s="26">
        <v>0.88505</v>
      </c>
      <c r="R60" s="26">
        <v>0.92440999999999995</v>
      </c>
      <c r="S60" s="26">
        <v>0.91851000000000005</v>
      </c>
      <c r="T60" s="26">
        <v>0.91247999999999996</v>
      </c>
      <c r="U60" s="26">
        <v>0.96216999999999997</v>
      </c>
      <c r="V60" s="26">
        <v>0.95821000000000001</v>
      </c>
      <c r="W60" s="26">
        <v>0.94677</v>
      </c>
      <c r="X60" s="26">
        <v>0.87151000000000001</v>
      </c>
      <c r="Y60" s="27">
        <v>0.95333999999999997</v>
      </c>
      <c r="Z60" s="8">
        <v>-3.5009999999999999E-2</v>
      </c>
      <c r="AA60" s="8">
        <v>0.89331000000000005</v>
      </c>
      <c r="AB60" s="8">
        <v>0.92830999999999997</v>
      </c>
      <c r="AC60" s="13">
        <f>stats_auc_gdsc2_TCELLS_RIGHTJOIN_155[[#This Row],[AVG_AUC_LYMPH]]/stats_auc_gdsc2_TCELLS_RIGHTJOIN_155[[#This Row],[AVG_AUC_SOLIDTUMORS_y]]</f>
        <v>0.96229707748489202</v>
      </c>
      <c r="AD60" s="8" t="s">
        <v>1942</v>
      </c>
      <c r="AE60" s="20">
        <v>0.89331000000000005</v>
      </c>
      <c r="AF60" s="1">
        <v>0.88617000000000001</v>
      </c>
      <c r="AG60" s="1">
        <v>0.92442999999999997</v>
      </c>
      <c r="AH60" s="1">
        <v>0.94667999999999997</v>
      </c>
      <c r="AI60" s="1">
        <v>0.92744000000000004</v>
      </c>
      <c r="AJ60" s="1">
        <v>0.85314000000000001</v>
      </c>
      <c r="AK60" s="1">
        <v>0.81484000000000001</v>
      </c>
      <c r="AM60"/>
      <c r="AN60"/>
      <c r="AO60"/>
      <c r="AP60"/>
    </row>
    <row r="61" spans="1:42">
      <c r="A61" s="17" t="s">
        <v>22</v>
      </c>
      <c r="B61" s="6" t="s">
        <v>22</v>
      </c>
      <c r="C61" s="17" t="s">
        <v>80</v>
      </c>
      <c r="D61" s="8">
        <v>1.9769999999999999E-2</v>
      </c>
      <c r="E61" s="8">
        <v>0.98633000000000004</v>
      </c>
      <c r="F61" s="8">
        <v>0.96655999999999997</v>
      </c>
      <c r="G61" s="13">
        <f>stats_auc_gdsc2_TCELLS_RIGHTJOIN_155[[#This Row],[AVG_AUC_LEUK]]/stats_auc_gdsc2_TCELLS_RIGHTJOIN_155[[#This Row],[AVG_AUC_SOLIDTUMORS_x]]</f>
        <v>1.0204539811289521</v>
      </c>
      <c r="H61" s="8" t="s">
        <v>1943</v>
      </c>
      <c r="I61" s="20" t="s">
        <v>1944</v>
      </c>
      <c r="J61" s="26">
        <v>0.99317</v>
      </c>
      <c r="K61" s="26">
        <v>0.95335000000000003</v>
      </c>
      <c r="L61" s="26">
        <v>0.99202999999999997</v>
      </c>
      <c r="M61" s="26">
        <v>0.98119999999999996</v>
      </c>
      <c r="N61" s="26">
        <v>0.99028000000000005</v>
      </c>
      <c r="O61" s="26">
        <v>0.99012</v>
      </c>
      <c r="P61" s="26">
        <v>0.99507000000000001</v>
      </c>
      <c r="Q61" s="26">
        <v>0.98516000000000004</v>
      </c>
      <c r="R61" s="26">
        <v>0.96962000000000004</v>
      </c>
      <c r="S61" s="26">
        <v>0.99238999999999999</v>
      </c>
      <c r="T61" s="26">
        <v>0.98819000000000001</v>
      </c>
      <c r="U61" s="26">
        <v>0.98980999999999997</v>
      </c>
      <c r="V61" s="26">
        <v>0.98485999999999996</v>
      </c>
      <c r="W61" s="26">
        <v>0.99358999999999997</v>
      </c>
      <c r="X61" s="26">
        <v>0.98334999999999995</v>
      </c>
      <c r="Y61" s="27">
        <v>0.99283999999999994</v>
      </c>
      <c r="Z61" s="8">
        <v>1.0829999999999999E-2</v>
      </c>
      <c r="AA61" s="8">
        <v>0.97738999999999998</v>
      </c>
      <c r="AB61" s="8">
        <v>0.96655999999999997</v>
      </c>
      <c r="AC61" s="13">
        <f>stats_auc_gdsc2_TCELLS_RIGHTJOIN_155[[#This Row],[AVG_AUC_LYMPH]]/stats_auc_gdsc2_TCELLS_RIGHTJOIN_155[[#This Row],[AVG_AUC_SOLIDTUMORS_y]]</f>
        <v>1.0112046846548586</v>
      </c>
      <c r="AD61" s="8" t="s">
        <v>1945</v>
      </c>
      <c r="AE61" s="20">
        <v>0.97738999999999998</v>
      </c>
      <c r="AF61" s="1">
        <v>0.99253999999999998</v>
      </c>
      <c r="AG61" s="1">
        <v>0.98843000000000003</v>
      </c>
      <c r="AH61" s="1">
        <v>0.98504000000000003</v>
      </c>
      <c r="AI61" s="1">
        <v>0.97230000000000005</v>
      </c>
      <c r="AJ61" s="1">
        <v>0.94889999999999997</v>
      </c>
      <c r="AK61" s="1">
        <v>0.98341000000000001</v>
      </c>
      <c r="AL61" s="1">
        <v>0.98624999999999996</v>
      </c>
      <c r="AM61"/>
      <c r="AN61"/>
      <c r="AO61"/>
      <c r="AP61"/>
    </row>
    <row r="62" spans="1:42">
      <c r="A62" s="17" t="s">
        <v>22</v>
      </c>
      <c r="B62" s="6" t="s">
        <v>22</v>
      </c>
      <c r="C62" s="17" t="s">
        <v>439</v>
      </c>
      <c r="D62" s="8">
        <v>1.516E-2</v>
      </c>
      <c r="E62" s="8">
        <v>0.98802000000000001</v>
      </c>
      <c r="F62" s="8">
        <v>0.97285999999999995</v>
      </c>
      <c r="G62" s="13">
        <f>stats_auc_gdsc2_TCELLS_RIGHTJOIN_155[[#This Row],[AVG_AUC_LEUK]]/stats_auc_gdsc2_TCELLS_RIGHTJOIN_155[[#This Row],[AVG_AUC_SOLIDTUMORS_x]]</f>
        <v>1.0155829204613203</v>
      </c>
      <c r="H62" s="8" t="s">
        <v>1946</v>
      </c>
      <c r="I62" s="20" t="s">
        <v>1947</v>
      </c>
      <c r="J62" s="26">
        <v>0.99243999999999999</v>
      </c>
      <c r="K62" s="26">
        <v>0.99128000000000005</v>
      </c>
      <c r="L62" s="26">
        <v>0.99046000000000001</v>
      </c>
      <c r="M62" s="26">
        <v>0.96577000000000002</v>
      </c>
      <c r="O62" s="26">
        <v>0.99151</v>
      </c>
      <c r="P62" s="26">
        <v>0.98995999999999995</v>
      </c>
      <c r="Q62" s="26">
        <v>0.97970999999999997</v>
      </c>
      <c r="R62" s="26">
        <v>0.98026999999999997</v>
      </c>
      <c r="S62" s="26">
        <v>0.99214999999999998</v>
      </c>
      <c r="T62" s="26">
        <v>0.99221999999999999</v>
      </c>
      <c r="U62" s="26">
        <v>0.99539999999999995</v>
      </c>
      <c r="V62" s="26">
        <v>0.99212</v>
      </c>
      <c r="W62" s="26">
        <v>0.99292000000000002</v>
      </c>
      <c r="X62" s="26">
        <v>0.98750000000000004</v>
      </c>
      <c r="Y62" s="27">
        <v>0.99229000000000001</v>
      </c>
      <c r="Z62" s="8">
        <v>1.3729999999999999E-2</v>
      </c>
      <c r="AA62" s="8">
        <v>0.98658999999999997</v>
      </c>
      <c r="AB62" s="8">
        <v>0.97285999999999995</v>
      </c>
      <c r="AC62" s="13">
        <f>stats_auc_gdsc2_TCELLS_RIGHTJOIN_155[[#This Row],[AVG_AUC_LYMPH]]/stats_auc_gdsc2_TCELLS_RIGHTJOIN_155[[#This Row],[AVG_AUC_SOLIDTUMORS_y]]</f>
        <v>1.0141130275682011</v>
      </c>
      <c r="AD62" s="8" t="s">
        <v>1948</v>
      </c>
      <c r="AE62" s="20">
        <v>0.98658999999999997</v>
      </c>
      <c r="AF62" s="1">
        <v>0.98238000000000003</v>
      </c>
      <c r="AG62" s="1">
        <v>0.98711000000000004</v>
      </c>
      <c r="AH62" s="1">
        <v>0.98307999999999995</v>
      </c>
      <c r="AI62" s="1">
        <v>0.99568999999999996</v>
      </c>
      <c r="AJ62" s="1">
        <v>0.98880999999999997</v>
      </c>
      <c r="AK62" s="1">
        <v>0.97657000000000005</v>
      </c>
      <c r="AL62" s="1">
        <v>0.98829</v>
      </c>
      <c r="AM62"/>
      <c r="AN62"/>
      <c r="AO62"/>
      <c r="AP62"/>
    </row>
    <row r="63" spans="1:42">
      <c r="A63" s="17" t="s">
        <v>273</v>
      </c>
      <c r="B63" s="6" t="s">
        <v>103</v>
      </c>
      <c r="C63" s="17" t="s">
        <v>274</v>
      </c>
      <c r="D63" s="8">
        <v>2.41E-2</v>
      </c>
      <c r="E63" s="8">
        <v>0.98307999999999995</v>
      </c>
      <c r="F63" s="8">
        <v>0.95898000000000005</v>
      </c>
      <c r="G63" s="13">
        <f>stats_auc_gdsc2_TCELLS_RIGHTJOIN_155[[#This Row],[AVG_AUC_LEUK]]/stats_auc_gdsc2_TCELLS_RIGHTJOIN_155[[#This Row],[AVG_AUC_SOLIDTUMORS_x]]</f>
        <v>1.025130868214144</v>
      </c>
      <c r="H63" s="8" t="s">
        <v>1949</v>
      </c>
      <c r="I63" s="20" t="s">
        <v>1950</v>
      </c>
      <c r="J63" s="26">
        <v>0.98694999999999999</v>
      </c>
      <c r="K63" s="26">
        <v>0.97206000000000004</v>
      </c>
      <c r="L63" s="26">
        <v>0.96865000000000001</v>
      </c>
      <c r="M63" s="26">
        <v>0.97587000000000002</v>
      </c>
      <c r="N63" s="26">
        <v>0.97926000000000002</v>
      </c>
      <c r="O63" s="26">
        <v>0.99578</v>
      </c>
      <c r="P63" s="26">
        <v>0.98817999999999995</v>
      </c>
      <c r="Q63" s="26">
        <v>0.97504000000000002</v>
      </c>
      <c r="R63" s="26">
        <v>0.97875000000000001</v>
      </c>
      <c r="S63" s="26">
        <v>0.99619000000000002</v>
      </c>
      <c r="T63" s="26">
        <v>0.96018000000000003</v>
      </c>
      <c r="U63" s="26">
        <v>0.99775999999999998</v>
      </c>
      <c r="V63" s="26">
        <v>0.99755000000000005</v>
      </c>
      <c r="W63" s="26">
        <v>0.99631999999999998</v>
      </c>
      <c r="X63" s="26">
        <v>0.98958000000000002</v>
      </c>
      <c r="Y63" s="27">
        <v>0.96984999999999999</v>
      </c>
      <c r="Z63" s="8">
        <v>1.9439999999999999E-2</v>
      </c>
      <c r="AA63" s="8">
        <v>0.97843000000000002</v>
      </c>
      <c r="AB63" s="8">
        <v>0.95898000000000005</v>
      </c>
      <c r="AC63" s="13">
        <f>stats_auc_gdsc2_TCELLS_RIGHTJOIN_155[[#This Row],[AVG_AUC_LYMPH]]/stats_auc_gdsc2_TCELLS_RIGHTJOIN_155[[#This Row],[AVG_AUC_SOLIDTUMORS_y]]</f>
        <v>1.0202819662558134</v>
      </c>
      <c r="AD63" s="8" t="s">
        <v>1951</v>
      </c>
      <c r="AE63" s="20">
        <v>0.97843000000000002</v>
      </c>
      <c r="AF63" s="1">
        <v>0.98438000000000003</v>
      </c>
      <c r="AG63" s="1">
        <v>0.98919999999999997</v>
      </c>
      <c r="AH63" s="1">
        <v>0.97365999999999997</v>
      </c>
      <c r="AI63" s="1">
        <v>0.97840000000000005</v>
      </c>
      <c r="AJ63" s="1">
        <v>0.94406999999999996</v>
      </c>
      <c r="AK63" s="1">
        <v>0.99582999999999999</v>
      </c>
      <c r="AL63" s="1">
        <v>0.98938999999999999</v>
      </c>
      <c r="AM63"/>
      <c r="AN63"/>
      <c r="AO63"/>
      <c r="AP63"/>
    </row>
    <row r="64" spans="1:42">
      <c r="A64" s="17" t="s">
        <v>22</v>
      </c>
      <c r="B64" s="6" t="s">
        <v>22</v>
      </c>
      <c r="C64" s="17" t="s">
        <v>107</v>
      </c>
      <c r="D64" s="8">
        <v>1.082E-2</v>
      </c>
      <c r="E64" s="8">
        <v>0.98197999999999996</v>
      </c>
      <c r="F64" s="8">
        <v>0.97116999999999998</v>
      </c>
      <c r="G64" s="13">
        <f>stats_auc_gdsc2_TCELLS_RIGHTJOIN_155[[#This Row],[AVG_AUC_LEUK]]/stats_auc_gdsc2_TCELLS_RIGHTJOIN_155[[#This Row],[AVG_AUC_SOLIDTUMORS_x]]</f>
        <v>1.0111309039612015</v>
      </c>
      <c r="H64" s="8" t="s">
        <v>1952</v>
      </c>
      <c r="I64" s="20" t="s">
        <v>1953</v>
      </c>
      <c r="J64" s="26">
        <v>0.94742000000000004</v>
      </c>
      <c r="K64" s="26">
        <v>0.97607999999999995</v>
      </c>
      <c r="L64" s="26">
        <v>0.98597999999999997</v>
      </c>
      <c r="M64" s="26">
        <v>0.98628000000000005</v>
      </c>
      <c r="N64" s="26">
        <v>0.96889999999999998</v>
      </c>
      <c r="O64" s="26">
        <v>0.99443999999999999</v>
      </c>
      <c r="P64" s="26">
        <v>0.99704000000000004</v>
      </c>
      <c r="Q64" s="26">
        <v>0.98358999999999996</v>
      </c>
      <c r="R64" s="26">
        <v>0.98980000000000001</v>
      </c>
      <c r="S64" s="26">
        <v>0.99614000000000003</v>
      </c>
      <c r="T64" s="26">
        <v>0.94679000000000002</v>
      </c>
      <c r="U64" s="26">
        <v>0.99673999999999996</v>
      </c>
      <c r="V64" s="26">
        <v>0.99680000000000002</v>
      </c>
      <c r="W64" s="26">
        <v>0.99616000000000005</v>
      </c>
      <c r="X64" s="26">
        <v>0.96301999999999999</v>
      </c>
      <c r="Y64" s="27">
        <v>0.98138999999999998</v>
      </c>
      <c r="Z64" s="8">
        <v>5.3200000000000001E-3</v>
      </c>
      <c r="AA64" s="8">
        <v>0.97648000000000001</v>
      </c>
      <c r="AB64" s="8">
        <v>0.97116999999999998</v>
      </c>
      <c r="AC64" s="13">
        <f>stats_auc_gdsc2_TCELLS_RIGHTJOIN_155[[#This Row],[AVG_AUC_LYMPH]]/stats_auc_gdsc2_TCELLS_RIGHTJOIN_155[[#This Row],[AVG_AUC_SOLIDTUMORS_y]]</f>
        <v>1.00546763182553</v>
      </c>
      <c r="AD64" s="8" t="s">
        <v>1954</v>
      </c>
      <c r="AE64" s="20">
        <v>0.97648000000000001</v>
      </c>
      <c r="AF64" s="1">
        <v>0.98716000000000004</v>
      </c>
      <c r="AG64" s="1">
        <v>0.99414000000000002</v>
      </c>
      <c r="AH64" s="1">
        <v>0.92934000000000005</v>
      </c>
      <c r="AI64" s="1">
        <v>0.98982999999999999</v>
      </c>
      <c r="AJ64" s="1">
        <v>0.97319999999999995</v>
      </c>
      <c r="AK64" s="1">
        <v>0.97867000000000004</v>
      </c>
      <c r="AL64" s="1">
        <v>0.99372000000000005</v>
      </c>
      <c r="AM64"/>
      <c r="AN64"/>
      <c r="AO64"/>
      <c r="AP64"/>
    </row>
    <row r="65" spans="1:42">
      <c r="A65" s="17" t="s">
        <v>240</v>
      </c>
      <c r="B65" s="6" t="s">
        <v>26</v>
      </c>
      <c r="C65" s="17" t="s">
        <v>241</v>
      </c>
      <c r="D65" s="8">
        <v>-3.9780000000000003E-2</v>
      </c>
      <c r="E65" s="8">
        <v>0.87717999999999996</v>
      </c>
      <c r="F65" s="8">
        <v>0.91696</v>
      </c>
      <c r="G65" s="13">
        <f>stats_auc_gdsc2_TCELLS_RIGHTJOIN_155[[#This Row],[AVG_AUC_LEUK]]/stats_auc_gdsc2_TCELLS_RIGHTJOIN_155[[#This Row],[AVG_AUC_SOLIDTUMORS_x]]</f>
        <v>0.9566175187576339</v>
      </c>
      <c r="H65" s="8" t="s">
        <v>1955</v>
      </c>
      <c r="I65" s="20" t="s">
        <v>1956</v>
      </c>
      <c r="J65" s="26">
        <v>0.85248999999999997</v>
      </c>
      <c r="K65" s="26">
        <v>0.87012</v>
      </c>
      <c r="L65" s="26">
        <v>0.95503000000000005</v>
      </c>
      <c r="M65" s="26">
        <v>0.87855000000000005</v>
      </c>
      <c r="N65" s="26">
        <v>0.82562999999999998</v>
      </c>
      <c r="O65" s="26">
        <v>0.95025000000000004</v>
      </c>
      <c r="P65" s="26">
        <v>0.75856000000000001</v>
      </c>
      <c r="Q65" s="26">
        <v>0.91666999999999998</v>
      </c>
      <c r="R65" s="26">
        <v>0.82179999999999997</v>
      </c>
      <c r="S65" s="26">
        <v>0.87817000000000001</v>
      </c>
      <c r="T65" s="26">
        <v>0.96158999999999994</v>
      </c>
      <c r="U65" s="26">
        <v>0.84274000000000004</v>
      </c>
      <c r="V65" s="26">
        <v>0.87495000000000001</v>
      </c>
      <c r="W65" s="26">
        <v>0.90042</v>
      </c>
      <c r="X65" s="26">
        <v>0.84504999999999997</v>
      </c>
      <c r="Y65" s="27">
        <v>0.84992000000000001</v>
      </c>
      <c r="Z65" s="8">
        <v>-8.1999999999999998E-4</v>
      </c>
      <c r="AA65" s="8">
        <v>0.91613999999999995</v>
      </c>
      <c r="AB65" s="8">
        <v>0.91696</v>
      </c>
      <c r="AC65" s="13">
        <f>stats_auc_gdsc2_TCELLS_RIGHTJOIN_155[[#This Row],[AVG_AUC_LYMPH]]/stats_auc_gdsc2_TCELLS_RIGHTJOIN_155[[#This Row],[AVG_AUC_SOLIDTUMORS_y]]</f>
        <v>0.99910574070842784</v>
      </c>
      <c r="AD65" s="8" t="s">
        <v>1957</v>
      </c>
      <c r="AE65" s="20">
        <v>0.91613999999999995</v>
      </c>
      <c r="AF65" s="1">
        <v>0.93003999999999998</v>
      </c>
      <c r="AG65" s="1">
        <v>0.91793000000000002</v>
      </c>
      <c r="AH65" s="1">
        <v>0.98501000000000005</v>
      </c>
      <c r="AI65" s="1">
        <v>0.96908000000000005</v>
      </c>
      <c r="AJ65" s="1">
        <v>0.90358000000000005</v>
      </c>
      <c r="AK65" s="1">
        <v>0.86678999999999995</v>
      </c>
      <c r="AL65" s="1">
        <v>0.85443000000000002</v>
      </c>
      <c r="AM65"/>
      <c r="AN65"/>
      <c r="AO65"/>
      <c r="AP65"/>
    </row>
    <row r="66" spans="1:42">
      <c r="A66" s="17" t="s">
        <v>22</v>
      </c>
      <c r="B66" s="6" t="s">
        <v>22</v>
      </c>
      <c r="C66" s="17" t="s">
        <v>305</v>
      </c>
      <c r="F66" s="8">
        <v>0.96992999999999996</v>
      </c>
      <c r="G66" s="13">
        <f>stats_auc_gdsc2_TCELLS_RIGHTJOIN_155[[#This Row],[AVG_AUC_LEUK]]/stats_auc_gdsc2_TCELLS_RIGHTJOIN_155[[#This Row],[AVG_AUC_SOLIDTUMORS_x]]</f>
        <v>0</v>
      </c>
      <c r="H66" s="8" t="s">
        <v>1810</v>
      </c>
      <c r="I66" s="20" t="s">
        <v>1810</v>
      </c>
      <c r="AB66" s="8">
        <v>0.96992999999999996</v>
      </c>
      <c r="AC66" s="13">
        <f>stats_auc_gdsc2_TCELLS_RIGHTJOIN_155[[#This Row],[AVG_AUC_LYMPH]]/stats_auc_gdsc2_TCELLS_RIGHTJOIN_155[[#This Row],[AVG_AUC_SOLIDTUMORS_y]]</f>
        <v>0</v>
      </c>
      <c r="AD66" s="8" t="s">
        <v>1810</v>
      </c>
      <c r="AI66" s="1"/>
      <c r="AM66"/>
      <c r="AN66"/>
      <c r="AO66"/>
      <c r="AP66"/>
    </row>
    <row r="67" spans="1:42">
      <c r="A67" s="17" t="s">
        <v>661</v>
      </c>
      <c r="B67" s="6" t="s">
        <v>85</v>
      </c>
      <c r="C67" s="17" t="s">
        <v>662</v>
      </c>
      <c r="D67" s="8">
        <v>-0.15381</v>
      </c>
      <c r="E67" s="8">
        <v>0.64661999999999997</v>
      </c>
      <c r="F67" s="8">
        <v>0.80042999999999997</v>
      </c>
      <c r="G67" s="13">
        <f>stats_auc_gdsc2_TCELLS_RIGHTJOIN_155[[#This Row],[AVG_AUC_LEUK]]/stats_auc_gdsc2_TCELLS_RIGHTJOIN_155[[#This Row],[AVG_AUC_SOLIDTUMORS_x]]</f>
        <v>0.80784078557775196</v>
      </c>
      <c r="H67" s="8" t="s">
        <v>1958</v>
      </c>
      <c r="I67" s="20" t="s">
        <v>1959</v>
      </c>
      <c r="J67" s="26">
        <v>0.64624999999999999</v>
      </c>
      <c r="K67" s="26">
        <v>0.62470000000000003</v>
      </c>
      <c r="L67" s="26">
        <v>0.67573000000000005</v>
      </c>
      <c r="M67" s="26">
        <v>0.55413999999999997</v>
      </c>
      <c r="N67" s="26">
        <v>0.57837000000000005</v>
      </c>
      <c r="O67" s="26">
        <v>0.56454000000000004</v>
      </c>
      <c r="P67" s="26">
        <v>0.70023000000000002</v>
      </c>
      <c r="Q67" s="26">
        <v>0.66435999999999995</v>
      </c>
      <c r="R67" s="26">
        <v>0.69284000000000001</v>
      </c>
      <c r="S67" s="26">
        <v>0.71519999999999995</v>
      </c>
      <c r="T67" s="26">
        <v>0.66210999999999998</v>
      </c>
      <c r="U67" s="26">
        <v>0.72568999999999995</v>
      </c>
      <c r="V67" s="26">
        <v>0.65658000000000005</v>
      </c>
      <c r="W67" s="26">
        <v>0.63366</v>
      </c>
      <c r="X67" s="26">
        <v>0.56691000000000003</v>
      </c>
      <c r="Y67" s="27">
        <v>0.73084000000000005</v>
      </c>
      <c r="Z67" s="8">
        <v>-0.10595</v>
      </c>
      <c r="AA67" s="8">
        <v>0.69447999999999999</v>
      </c>
      <c r="AB67" s="8">
        <v>0.80042999999999997</v>
      </c>
      <c r="AC67" s="13">
        <f>stats_auc_gdsc2_TCELLS_RIGHTJOIN_155[[#This Row],[AVG_AUC_LYMPH]]/stats_auc_gdsc2_TCELLS_RIGHTJOIN_155[[#This Row],[AVG_AUC_SOLIDTUMORS_y]]</f>
        <v>0.86763364691478329</v>
      </c>
      <c r="AD67" s="8" t="s">
        <v>1960</v>
      </c>
      <c r="AE67" s="20">
        <v>0.69447999999999999</v>
      </c>
      <c r="AF67" s="1">
        <v>0.60035000000000005</v>
      </c>
      <c r="AG67" s="1">
        <v>0.71021000000000001</v>
      </c>
      <c r="AH67" s="1">
        <v>0.78002000000000005</v>
      </c>
      <c r="AI67" s="1">
        <v>0.78381000000000001</v>
      </c>
      <c r="AJ67" s="1">
        <v>0.68235000000000001</v>
      </c>
      <c r="AK67" s="1">
        <v>0.59672999999999998</v>
      </c>
      <c r="AL67" s="1">
        <v>0.61373999999999995</v>
      </c>
      <c r="AM67"/>
      <c r="AN67"/>
      <c r="AO67"/>
      <c r="AP67"/>
    </row>
    <row r="68" spans="1:42">
      <c r="A68" s="17" t="s">
        <v>265</v>
      </c>
      <c r="B68" s="6" t="s">
        <v>85</v>
      </c>
      <c r="C68" s="17" t="s">
        <v>266</v>
      </c>
      <c r="D68" s="8">
        <v>-0.14266000000000001</v>
      </c>
      <c r="E68" s="8">
        <v>0.71267000000000003</v>
      </c>
      <c r="F68" s="8">
        <v>0.85531999999999997</v>
      </c>
      <c r="G68" s="13">
        <f>stats_auc_gdsc2_TCELLS_RIGHTJOIN_155[[#This Row],[AVG_AUC_LEUK]]/stats_auc_gdsc2_TCELLS_RIGHTJOIN_155[[#This Row],[AVG_AUC_SOLIDTUMORS_x]]</f>
        <v>0.83322031520366657</v>
      </c>
      <c r="H68" s="8" t="s">
        <v>1961</v>
      </c>
      <c r="I68" s="20" t="s">
        <v>1962</v>
      </c>
      <c r="J68" s="26">
        <v>0.72477000000000003</v>
      </c>
      <c r="K68" s="26">
        <v>0.64644999999999997</v>
      </c>
      <c r="L68" s="26">
        <v>0.58547000000000005</v>
      </c>
      <c r="M68" s="26">
        <v>0.58994000000000002</v>
      </c>
      <c r="O68" s="26">
        <v>0.56162999999999996</v>
      </c>
      <c r="P68" s="26">
        <v>0.63197000000000003</v>
      </c>
      <c r="Q68" s="26">
        <v>0.87514000000000003</v>
      </c>
      <c r="R68" s="26">
        <v>0.76015999999999995</v>
      </c>
      <c r="S68" s="26">
        <v>0.82011999999999996</v>
      </c>
      <c r="T68" s="26">
        <v>0.67123999999999995</v>
      </c>
      <c r="U68" s="26">
        <v>0.94233999999999996</v>
      </c>
      <c r="V68" s="26">
        <v>0.83706000000000003</v>
      </c>
      <c r="W68" s="26">
        <v>0.75800000000000001</v>
      </c>
      <c r="X68" s="26">
        <v>0.67130999999999996</v>
      </c>
      <c r="Y68" s="27">
        <v>0.74795</v>
      </c>
      <c r="Z68" s="8">
        <v>-0.12709000000000001</v>
      </c>
      <c r="AA68" s="8">
        <v>0.72823000000000004</v>
      </c>
      <c r="AB68" s="8">
        <v>0.85531999999999997</v>
      </c>
      <c r="AC68" s="13">
        <f>stats_auc_gdsc2_TCELLS_RIGHTJOIN_155[[#This Row],[AVG_AUC_LYMPH]]/stats_auc_gdsc2_TCELLS_RIGHTJOIN_155[[#This Row],[AVG_AUC_SOLIDTUMORS_y]]</f>
        <v>0.85141233690314744</v>
      </c>
      <c r="AD68" s="8" t="s">
        <v>1963</v>
      </c>
      <c r="AE68" s="20">
        <v>0.72823000000000004</v>
      </c>
      <c r="AF68" s="1">
        <v>0.57911999999999997</v>
      </c>
      <c r="AG68" s="1">
        <v>0.69894999999999996</v>
      </c>
      <c r="AH68" s="1">
        <v>0.89844000000000002</v>
      </c>
      <c r="AI68" s="1">
        <v>0.73848999999999998</v>
      </c>
      <c r="AJ68" s="1">
        <v>0.63727</v>
      </c>
      <c r="AK68" s="1">
        <v>0.69532000000000005</v>
      </c>
      <c r="AL68" s="1">
        <v>0.70094000000000001</v>
      </c>
      <c r="AM68"/>
      <c r="AN68"/>
      <c r="AO68"/>
      <c r="AP68"/>
    </row>
    <row r="69" spans="1:42">
      <c r="A69" s="17" t="s">
        <v>84</v>
      </c>
      <c r="B69" s="6" t="s">
        <v>85</v>
      </c>
      <c r="C69" s="17" t="s">
        <v>86</v>
      </c>
      <c r="D69" s="8">
        <v>-3.7260000000000001E-2</v>
      </c>
      <c r="E69" s="8">
        <v>0.91976000000000002</v>
      </c>
      <c r="F69" s="8">
        <v>0.95701999999999998</v>
      </c>
      <c r="G69" s="13">
        <f>stats_auc_gdsc2_TCELLS_RIGHTJOIN_155[[#This Row],[AVG_AUC_LEUK]]/stats_auc_gdsc2_TCELLS_RIGHTJOIN_155[[#This Row],[AVG_AUC_SOLIDTUMORS_x]]</f>
        <v>0.96106664437524825</v>
      </c>
      <c r="H69" s="8" t="s">
        <v>1964</v>
      </c>
      <c r="I69" s="20" t="s">
        <v>1965</v>
      </c>
      <c r="J69" s="26">
        <v>0.82870999999999995</v>
      </c>
      <c r="K69" s="26">
        <v>0.83725000000000005</v>
      </c>
      <c r="L69" s="26">
        <v>0.95016999999999996</v>
      </c>
      <c r="M69" s="26">
        <v>0.83406000000000002</v>
      </c>
      <c r="O69" s="26">
        <v>0.94323000000000001</v>
      </c>
      <c r="P69" s="26">
        <v>0.84650000000000003</v>
      </c>
      <c r="Q69" s="26">
        <v>0.93083000000000005</v>
      </c>
      <c r="R69" s="26">
        <v>0.92871000000000004</v>
      </c>
      <c r="S69" s="26">
        <v>0.96258999999999995</v>
      </c>
      <c r="T69" s="26">
        <v>0.97306000000000004</v>
      </c>
      <c r="U69" s="26">
        <v>0.99389000000000005</v>
      </c>
      <c r="V69" s="26">
        <v>0.94567999999999997</v>
      </c>
      <c r="W69" s="26">
        <v>0.99360000000000004</v>
      </c>
      <c r="X69" s="26">
        <v>0.87738000000000005</v>
      </c>
      <c r="Y69" s="27">
        <v>0.89454999999999996</v>
      </c>
      <c r="Z69" s="8">
        <v>-2.793E-2</v>
      </c>
      <c r="AA69" s="8">
        <v>0.92908000000000002</v>
      </c>
      <c r="AB69" s="8">
        <v>0.95701999999999998</v>
      </c>
      <c r="AC69" s="13">
        <f>stats_auc_gdsc2_TCELLS_RIGHTJOIN_155[[#This Row],[AVG_AUC_LYMPH]]/stats_auc_gdsc2_TCELLS_RIGHTJOIN_155[[#This Row],[AVG_AUC_SOLIDTUMORS_y]]</f>
        <v>0.97080520783264723</v>
      </c>
      <c r="AD69" s="8" t="s">
        <v>1966</v>
      </c>
      <c r="AE69" s="20">
        <v>0.92908000000000002</v>
      </c>
      <c r="AF69" s="1">
        <v>0.97587000000000002</v>
      </c>
      <c r="AG69" s="1">
        <v>0.94023000000000001</v>
      </c>
      <c r="AH69" s="1">
        <v>0.98338000000000003</v>
      </c>
      <c r="AI69" s="1">
        <v>0.98099999999999998</v>
      </c>
      <c r="AJ69" s="1">
        <v>0.89163999999999999</v>
      </c>
      <c r="AK69" s="1">
        <v>0.91264000000000001</v>
      </c>
      <c r="AL69" s="1">
        <v>0.86561999999999995</v>
      </c>
      <c r="AM69"/>
      <c r="AN69"/>
      <c r="AO69"/>
      <c r="AP69"/>
    </row>
    <row r="70" spans="1:42">
      <c r="A70" s="17" t="s">
        <v>22</v>
      </c>
      <c r="B70" s="6" t="s">
        <v>22</v>
      </c>
      <c r="C70" s="17" t="s">
        <v>1335</v>
      </c>
      <c r="D70" s="8">
        <v>-0.14804</v>
      </c>
      <c r="E70" s="8">
        <v>0.56999</v>
      </c>
      <c r="F70" s="8">
        <v>0.71802999999999995</v>
      </c>
      <c r="G70" s="13">
        <f>stats_auc_gdsc2_TCELLS_RIGHTJOIN_155[[#This Row],[AVG_AUC_LEUK]]/stats_auc_gdsc2_TCELLS_RIGHTJOIN_155[[#This Row],[AVG_AUC_SOLIDTUMORS_x]]</f>
        <v>0.79382477055276246</v>
      </c>
      <c r="H70" s="8" t="s">
        <v>1967</v>
      </c>
      <c r="I70" s="20" t="s">
        <v>1968</v>
      </c>
      <c r="J70" s="26">
        <v>0.58418999999999999</v>
      </c>
      <c r="K70" s="26">
        <v>0.43208000000000002</v>
      </c>
      <c r="L70" s="26">
        <v>0.56615000000000004</v>
      </c>
      <c r="M70" s="26">
        <v>0.46732000000000001</v>
      </c>
      <c r="N70" s="26">
        <v>0.42509999999999998</v>
      </c>
      <c r="O70" s="26">
        <v>0.71150999999999998</v>
      </c>
      <c r="P70" s="26">
        <v>0.54542000000000002</v>
      </c>
      <c r="Q70" s="26">
        <v>0.52212999999999998</v>
      </c>
      <c r="R70" s="26">
        <v>0.61507999999999996</v>
      </c>
      <c r="S70" s="26">
        <v>0.59618000000000004</v>
      </c>
      <c r="T70" s="26">
        <v>0.64663999999999999</v>
      </c>
      <c r="U70" s="26">
        <v>0.76221000000000005</v>
      </c>
      <c r="V70" s="26">
        <v>0.55145999999999995</v>
      </c>
      <c r="W70" s="26">
        <v>0.61475000000000002</v>
      </c>
      <c r="X70" s="26">
        <v>0.55644000000000005</v>
      </c>
      <c r="Y70" s="27">
        <v>0.51049999999999995</v>
      </c>
      <c r="Z70" s="8">
        <v>-0.17768999999999999</v>
      </c>
      <c r="AA70" s="8">
        <v>0.54034000000000004</v>
      </c>
      <c r="AB70" s="8">
        <v>0.71802999999999995</v>
      </c>
      <c r="AC70" s="13">
        <f>stats_auc_gdsc2_TCELLS_RIGHTJOIN_155[[#This Row],[AVG_AUC_LYMPH]]/stats_auc_gdsc2_TCELLS_RIGHTJOIN_155[[#This Row],[AVG_AUC_SOLIDTUMORS_y]]</f>
        <v>0.75253123128560095</v>
      </c>
      <c r="AD70" s="8" t="s">
        <v>1969</v>
      </c>
      <c r="AE70" s="20">
        <v>0.54034000000000004</v>
      </c>
      <c r="AF70" s="1">
        <v>0.58270999999999995</v>
      </c>
      <c r="AG70" s="1">
        <v>0.53652999999999995</v>
      </c>
      <c r="AH70" s="1">
        <v>0.86007</v>
      </c>
      <c r="AI70" s="1">
        <v>0.57062999999999997</v>
      </c>
      <c r="AJ70" s="1">
        <v>0.38517000000000001</v>
      </c>
      <c r="AK70" s="1">
        <v>0.42903000000000002</v>
      </c>
      <c r="AL70" s="1">
        <v>0.46061000000000002</v>
      </c>
      <c r="AM70"/>
      <c r="AN70"/>
      <c r="AO70"/>
      <c r="AP70"/>
    </row>
    <row r="71" spans="1:42">
      <c r="A71" s="17" t="s">
        <v>116</v>
      </c>
      <c r="B71" s="6" t="s">
        <v>117</v>
      </c>
      <c r="C71" s="17" t="s">
        <v>118</v>
      </c>
      <c r="D71" s="8">
        <v>1.051E-2</v>
      </c>
      <c r="E71" s="8">
        <v>0.97260000000000002</v>
      </c>
      <c r="F71" s="8">
        <v>0.96209</v>
      </c>
      <c r="G71" s="13">
        <f>stats_auc_gdsc2_TCELLS_RIGHTJOIN_155[[#This Row],[AVG_AUC_LEUK]]/stats_auc_gdsc2_TCELLS_RIGHTJOIN_155[[#This Row],[AVG_AUC_SOLIDTUMORS_x]]</f>
        <v>1.0109241339167854</v>
      </c>
      <c r="H71" s="8" t="s">
        <v>1970</v>
      </c>
      <c r="I71" s="20" t="s">
        <v>1971</v>
      </c>
      <c r="J71" s="26">
        <v>0.95996999999999999</v>
      </c>
      <c r="K71" s="26">
        <v>0.98085</v>
      </c>
      <c r="L71" s="26">
        <v>0.97858000000000001</v>
      </c>
      <c r="M71" s="26">
        <v>0.96377000000000002</v>
      </c>
      <c r="N71" s="26">
        <v>0.97509000000000001</v>
      </c>
      <c r="O71" s="26">
        <v>0.91008</v>
      </c>
      <c r="P71" s="26">
        <v>0.99580999999999997</v>
      </c>
      <c r="Q71" s="26">
        <v>0.98819000000000001</v>
      </c>
      <c r="R71" s="26">
        <v>0.93823000000000001</v>
      </c>
      <c r="S71" s="26">
        <v>0.98606000000000005</v>
      </c>
      <c r="T71" s="26">
        <v>0.98912</v>
      </c>
      <c r="U71" s="26">
        <v>0.98834999999999995</v>
      </c>
      <c r="V71" s="26">
        <v>0.99351999999999996</v>
      </c>
      <c r="W71" s="26">
        <v>0.99375999999999998</v>
      </c>
      <c r="X71" s="26">
        <v>0.90808999999999995</v>
      </c>
      <c r="Y71" s="27">
        <v>0.99216000000000004</v>
      </c>
      <c r="Z71" s="8">
        <v>3.7000000000000002E-3</v>
      </c>
      <c r="AA71" s="8">
        <v>0.96579000000000004</v>
      </c>
      <c r="AB71" s="8">
        <v>0.96209</v>
      </c>
      <c r="AC71" s="13">
        <f>stats_auc_gdsc2_TCELLS_RIGHTJOIN_155[[#This Row],[AVG_AUC_LYMPH]]/stats_auc_gdsc2_TCELLS_RIGHTJOIN_155[[#This Row],[AVG_AUC_SOLIDTUMORS_y]]</f>
        <v>1.0038457940525316</v>
      </c>
      <c r="AD71" s="8" t="s">
        <v>1972</v>
      </c>
      <c r="AE71" s="20">
        <v>0.96579000000000004</v>
      </c>
      <c r="AF71" s="1">
        <v>0.99248999999999998</v>
      </c>
      <c r="AG71" s="1">
        <v>0.88019000000000003</v>
      </c>
      <c r="AH71" s="1">
        <v>0.97597</v>
      </c>
      <c r="AI71" s="1">
        <v>0.98443000000000003</v>
      </c>
      <c r="AJ71" s="1">
        <v>0.98687999999999998</v>
      </c>
      <c r="AK71" s="1">
        <v>0.97558999999999996</v>
      </c>
      <c r="AL71" s="1">
        <v>0.99168999999999996</v>
      </c>
      <c r="AM71"/>
      <c r="AN71"/>
      <c r="AO71"/>
      <c r="AP71"/>
    </row>
    <row r="72" spans="1:42">
      <c r="A72" s="17" t="s">
        <v>126</v>
      </c>
      <c r="B72" s="6" t="s">
        <v>117</v>
      </c>
      <c r="C72" s="17" t="s">
        <v>127</v>
      </c>
      <c r="D72" s="8">
        <v>3.9699999999999996E-3</v>
      </c>
      <c r="E72" s="8">
        <v>0.95286000000000004</v>
      </c>
      <c r="F72" s="8">
        <v>0.94889999999999997</v>
      </c>
      <c r="G72" s="13">
        <f>stats_auc_gdsc2_TCELLS_RIGHTJOIN_155[[#This Row],[AVG_AUC_LEUK]]/stats_auc_gdsc2_TCELLS_RIGHTJOIN_155[[#This Row],[AVG_AUC_SOLIDTUMORS_x]]</f>
        <v>1.0041732532405945</v>
      </c>
      <c r="H72" s="8" t="s">
        <v>1973</v>
      </c>
      <c r="I72" s="20" t="s">
        <v>1974</v>
      </c>
      <c r="J72" s="26">
        <v>0.9425</v>
      </c>
      <c r="K72" s="26">
        <v>0.93755999999999995</v>
      </c>
      <c r="L72" s="26">
        <v>0.97438000000000002</v>
      </c>
      <c r="M72" s="26">
        <v>0.94252999999999998</v>
      </c>
      <c r="O72" s="26">
        <v>0.92710999999999999</v>
      </c>
      <c r="P72" s="26">
        <v>0.96358999999999995</v>
      </c>
      <c r="Q72" s="26">
        <v>0.97316999999999998</v>
      </c>
      <c r="R72" s="26">
        <v>0.96431999999999995</v>
      </c>
      <c r="S72" s="26">
        <v>0.96040000000000003</v>
      </c>
      <c r="T72" s="26">
        <v>0.97767000000000004</v>
      </c>
      <c r="U72" s="26">
        <v>0.96292999999999995</v>
      </c>
      <c r="V72" s="26">
        <v>0.95343999999999995</v>
      </c>
      <c r="W72" s="26">
        <v>0.98087000000000002</v>
      </c>
      <c r="X72" s="26">
        <v>0.84308000000000005</v>
      </c>
      <c r="Y72" s="27">
        <v>0.97755000000000003</v>
      </c>
      <c r="Z72" s="8">
        <v>-1.2189999999999999E-2</v>
      </c>
      <c r="AA72" s="8">
        <v>0.93671000000000004</v>
      </c>
      <c r="AB72" s="8">
        <v>0.94889999999999997</v>
      </c>
      <c r="AC72" s="13">
        <f>stats_auc_gdsc2_TCELLS_RIGHTJOIN_155[[#This Row],[AVG_AUC_LYMPH]]/stats_auc_gdsc2_TCELLS_RIGHTJOIN_155[[#This Row],[AVG_AUC_SOLIDTUMORS_y]]</f>
        <v>0.98715354621140272</v>
      </c>
      <c r="AD72" s="8" t="s">
        <v>1975</v>
      </c>
      <c r="AE72" s="20">
        <v>0.93671000000000004</v>
      </c>
      <c r="AF72" s="1">
        <v>0.96474000000000004</v>
      </c>
      <c r="AG72" s="1">
        <v>0.94728999999999997</v>
      </c>
      <c r="AH72" s="1">
        <v>0.97652000000000005</v>
      </c>
      <c r="AI72" s="1">
        <v>0.89712000000000003</v>
      </c>
      <c r="AJ72" s="1">
        <v>0.95438999999999996</v>
      </c>
      <c r="AK72" s="1">
        <v>0.88519999999999999</v>
      </c>
      <c r="AL72" s="1">
        <v>0.95972999999999997</v>
      </c>
      <c r="AM72"/>
      <c r="AN72"/>
      <c r="AO72"/>
      <c r="AP72"/>
    </row>
    <row r="73" spans="1:42">
      <c r="A73" s="17" t="s">
        <v>149</v>
      </c>
      <c r="B73" s="6" t="s">
        <v>150</v>
      </c>
      <c r="C73" s="17" t="s">
        <v>151</v>
      </c>
      <c r="D73" s="8">
        <v>1.712E-2</v>
      </c>
      <c r="E73" s="8">
        <v>0.95235000000000003</v>
      </c>
      <c r="F73" s="8">
        <v>0.93523000000000001</v>
      </c>
      <c r="G73" s="13">
        <f>stats_auc_gdsc2_TCELLS_RIGHTJOIN_155[[#This Row],[AVG_AUC_LEUK]]/stats_auc_gdsc2_TCELLS_RIGHTJOIN_155[[#This Row],[AVG_AUC_SOLIDTUMORS_x]]</f>
        <v>1.0183056574318616</v>
      </c>
      <c r="H73" s="8" t="s">
        <v>1976</v>
      </c>
      <c r="I73" s="20" t="s">
        <v>1977</v>
      </c>
      <c r="J73" s="26">
        <v>0.97014</v>
      </c>
      <c r="K73" s="26">
        <v>0.96631999999999996</v>
      </c>
      <c r="L73" s="26">
        <v>0.92537999999999998</v>
      </c>
      <c r="M73" s="26">
        <v>0.95765999999999996</v>
      </c>
      <c r="N73" s="26">
        <v>0.91083999999999998</v>
      </c>
      <c r="O73" s="26">
        <v>0.96228000000000002</v>
      </c>
      <c r="P73" s="26">
        <v>0.98616000000000004</v>
      </c>
      <c r="Q73" s="26">
        <v>0.96899999999999997</v>
      </c>
      <c r="R73" s="26">
        <v>0.95984000000000003</v>
      </c>
      <c r="S73" s="26">
        <v>0.97421999999999997</v>
      </c>
      <c r="T73" s="26">
        <v>0.97348000000000001</v>
      </c>
      <c r="U73" s="26">
        <v>0.97116000000000002</v>
      </c>
      <c r="V73" s="26">
        <v>0.98565999999999998</v>
      </c>
      <c r="W73" s="26">
        <v>0.87285999999999997</v>
      </c>
      <c r="X73" s="26">
        <v>0.90673000000000004</v>
      </c>
      <c r="Y73" s="27">
        <v>0.96450999999999998</v>
      </c>
      <c r="Z73" s="8">
        <v>2.214E-2</v>
      </c>
      <c r="AA73" s="8">
        <v>0.95737000000000005</v>
      </c>
      <c r="AB73" s="8">
        <v>0.93523000000000001</v>
      </c>
      <c r="AC73" s="13">
        <f>stats_auc_gdsc2_TCELLS_RIGHTJOIN_155[[#This Row],[AVG_AUC_LYMPH]]/stats_auc_gdsc2_TCELLS_RIGHTJOIN_155[[#This Row],[AVG_AUC_SOLIDTUMORS_y]]</f>
        <v>1.0236733210012512</v>
      </c>
      <c r="AD73" s="8" t="s">
        <v>1978</v>
      </c>
      <c r="AE73" s="20">
        <v>0.95737000000000005</v>
      </c>
      <c r="AF73" s="1">
        <v>0.93374999999999997</v>
      </c>
      <c r="AG73" s="1">
        <v>0.96850999999999998</v>
      </c>
      <c r="AH73" s="1">
        <v>0.93879999999999997</v>
      </c>
      <c r="AI73" s="1">
        <v>0.98524</v>
      </c>
      <c r="AJ73" s="1">
        <v>0.93888000000000005</v>
      </c>
      <c r="AK73" s="1">
        <v>0.95279999999999998</v>
      </c>
      <c r="AL73" s="1">
        <v>0.95999000000000001</v>
      </c>
      <c r="AM73"/>
      <c r="AN73"/>
      <c r="AO73"/>
      <c r="AP73"/>
    </row>
    <row r="74" spans="1:42">
      <c r="A74" s="17" t="s">
        <v>149</v>
      </c>
      <c r="B74" s="6" t="s">
        <v>150</v>
      </c>
      <c r="C74" s="17" t="s">
        <v>203</v>
      </c>
      <c r="D74" s="8">
        <v>-3.2739999999999998E-2</v>
      </c>
      <c r="E74" s="8">
        <v>0.84462000000000004</v>
      </c>
      <c r="F74" s="8">
        <v>0.87736000000000003</v>
      </c>
      <c r="G74" s="13">
        <f>stats_auc_gdsc2_TCELLS_RIGHTJOIN_155[[#This Row],[AVG_AUC_LEUK]]/stats_auc_gdsc2_TCELLS_RIGHTJOIN_155[[#This Row],[AVG_AUC_SOLIDTUMORS_x]]</f>
        <v>0.96268350506063649</v>
      </c>
      <c r="H74" s="8" t="s">
        <v>1979</v>
      </c>
      <c r="I74" s="20" t="s">
        <v>1980</v>
      </c>
      <c r="J74" s="26">
        <v>0.87087999999999999</v>
      </c>
      <c r="K74" s="26">
        <v>0.88832999999999995</v>
      </c>
      <c r="L74" s="26">
        <v>0.77739000000000003</v>
      </c>
      <c r="M74" s="26">
        <v>0.82233999999999996</v>
      </c>
      <c r="N74" s="26">
        <v>0.77373000000000003</v>
      </c>
      <c r="O74" s="26">
        <v>0.84011000000000002</v>
      </c>
      <c r="P74" s="26">
        <v>0.88839000000000001</v>
      </c>
      <c r="Q74" s="26">
        <v>0.80930000000000002</v>
      </c>
      <c r="R74" s="26">
        <v>0.88893</v>
      </c>
      <c r="S74" s="26">
        <v>0.88695000000000002</v>
      </c>
      <c r="T74" s="26">
        <v>0.78981000000000001</v>
      </c>
      <c r="U74" s="26">
        <v>0.95716999999999997</v>
      </c>
      <c r="V74" s="26">
        <v>0.93044000000000004</v>
      </c>
      <c r="W74" s="26">
        <v>0.71367000000000003</v>
      </c>
      <c r="X74" s="26">
        <v>0.80791000000000002</v>
      </c>
      <c r="Y74" s="27">
        <v>0.87119999999999997</v>
      </c>
      <c r="Z74" s="8">
        <v>1.7330000000000002E-2</v>
      </c>
      <c r="AA74" s="8">
        <v>0.89468999999999999</v>
      </c>
      <c r="AB74" s="8">
        <v>0.87736000000000003</v>
      </c>
      <c r="AC74" s="13">
        <f>stats_auc_gdsc2_TCELLS_RIGHTJOIN_155[[#This Row],[AVG_AUC_LYMPH]]/stats_auc_gdsc2_TCELLS_RIGHTJOIN_155[[#This Row],[AVG_AUC_SOLIDTUMORS_y]]</f>
        <v>1.0197524391355886</v>
      </c>
      <c r="AD74" s="8" t="s">
        <v>1981</v>
      </c>
      <c r="AE74" s="20">
        <v>0.89468999999999999</v>
      </c>
      <c r="AF74" s="1">
        <v>0.84202999999999995</v>
      </c>
      <c r="AG74" s="1">
        <v>0.87724000000000002</v>
      </c>
      <c r="AH74" s="1">
        <v>0.94608999999999999</v>
      </c>
      <c r="AI74" s="1">
        <v>0.90256000000000003</v>
      </c>
      <c r="AJ74" s="1">
        <v>0.85709999999999997</v>
      </c>
      <c r="AK74" s="1">
        <v>0.86848000000000003</v>
      </c>
      <c r="AL74" s="1">
        <v>0.91666999999999998</v>
      </c>
      <c r="AM74"/>
      <c r="AN74"/>
      <c r="AO74"/>
      <c r="AP74"/>
    </row>
    <row r="75" spans="1:42">
      <c r="A75" s="17" t="s">
        <v>102</v>
      </c>
      <c r="B75" s="6" t="s">
        <v>150</v>
      </c>
      <c r="C75" s="17" t="s">
        <v>479</v>
      </c>
      <c r="D75" s="8">
        <v>6.7799999999999996E-3</v>
      </c>
      <c r="E75" s="8">
        <v>0.83523000000000003</v>
      </c>
      <c r="F75" s="8">
        <v>0.82845000000000002</v>
      </c>
      <c r="G75" s="13">
        <f>stats_auc_gdsc2_TCELLS_RIGHTJOIN_155[[#This Row],[AVG_AUC_LEUK]]/stats_auc_gdsc2_TCELLS_RIGHTJOIN_155[[#This Row],[AVG_AUC_SOLIDTUMORS_x]]</f>
        <v>1.0081839579938439</v>
      </c>
      <c r="H75" s="8" t="s">
        <v>1982</v>
      </c>
      <c r="I75" s="20" t="s">
        <v>1983</v>
      </c>
      <c r="J75" s="26">
        <v>0.89449000000000001</v>
      </c>
      <c r="K75" s="26">
        <v>0.95025000000000004</v>
      </c>
      <c r="L75" s="26">
        <v>0.70023000000000002</v>
      </c>
      <c r="M75" s="26">
        <v>0.83997999999999995</v>
      </c>
      <c r="N75" s="26">
        <v>0.72436</v>
      </c>
      <c r="O75" s="26">
        <v>0.88595999999999997</v>
      </c>
      <c r="P75" s="26">
        <v>0.88382000000000005</v>
      </c>
      <c r="Q75" s="26">
        <v>0.84694999999999998</v>
      </c>
      <c r="R75" s="26">
        <v>0.88073999999999997</v>
      </c>
      <c r="S75" s="26">
        <v>0.88885999999999998</v>
      </c>
      <c r="T75" s="26">
        <v>0.88971999999999996</v>
      </c>
      <c r="U75" s="26">
        <v>0.95460999999999996</v>
      </c>
      <c r="V75" s="26">
        <v>0.94006000000000001</v>
      </c>
      <c r="W75" s="26">
        <v>0.50697999999999999</v>
      </c>
      <c r="X75" s="26">
        <v>0.79591000000000001</v>
      </c>
      <c r="Y75" s="27">
        <v>0.76495999999999997</v>
      </c>
      <c r="Z75" s="8">
        <v>-9.7070000000000004E-2</v>
      </c>
      <c r="AA75" s="8">
        <v>0.73138999999999998</v>
      </c>
      <c r="AB75" s="8">
        <v>0.82845000000000002</v>
      </c>
      <c r="AC75" s="13">
        <f>stats_auc_gdsc2_TCELLS_RIGHTJOIN_155[[#This Row],[AVG_AUC_LYMPH]]/stats_auc_gdsc2_TCELLS_RIGHTJOIN_155[[#This Row],[AVG_AUC_SOLIDTUMORS_y]]</f>
        <v>0.88284145090228738</v>
      </c>
      <c r="AD75" s="8" t="s">
        <v>1984</v>
      </c>
      <c r="AE75" s="20">
        <v>0.73138999999999998</v>
      </c>
      <c r="AF75" s="1">
        <v>0.85106999999999999</v>
      </c>
      <c r="AG75" s="1">
        <v>0.71001000000000003</v>
      </c>
      <c r="AH75" s="1">
        <v>0.83845000000000003</v>
      </c>
      <c r="AI75" s="1">
        <v>0.72543000000000002</v>
      </c>
      <c r="AJ75" s="1">
        <v>0.71641999999999995</v>
      </c>
      <c r="AK75" s="1">
        <v>0.57437000000000005</v>
      </c>
      <c r="AL75" s="1">
        <v>0.82364000000000004</v>
      </c>
      <c r="AM75"/>
      <c r="AN75"/>
      <c r="AO75"/>
      <c r="AP75"/>
    </row>
    <row r="76" spans="1:42">
      <c r="A76" s="17" t="s">
        <v>102</v>
      </c>
      <c r="B76" s="6" t="s">
        <v>103</v>
      </c>
      <c r="C76" s="17" t="s">
        <v>912</v>
      </c>
      <c r="F76" s="8">
        <v>0.66771000000000003</v>
      </c>
      <c r="G76" s="13">
        <f>stats_auc_gdsc2_TCELLS_RIGHTJOIN_155[[#This Row],[AVG_AUC_LEUK]]/stats_auc_gdsc2_TCELLS_RIGHTJOIN_155[[#This Row],[AVG_AUC_SOLIDTUMORS_x]]</f>
        <v>0</v>
      </c>
      <c r="H76" s="8" t="s">
        <v>1810</v>
      </c>
      <c r="I76" s="20" t="s">
        <v>1810</v>
      </c>
      <c r="AB76" s="8">
        <v>0.66771000000000003</v>
      </c>
      <c r="AC76" s="13">
        <f>stats_auc_gdsc2_TCELLS_RIGHTJOIN_155[[#This Row],[AVG_AUC_LYMPH]]/stats_auc_gdsc2_TCELLS_RIGHTJOIN_155[[#This Row],[AVG_AUC_SOLIDTUMORS_y]]</f>
        <v>0</v>
      </c>
      <c r="AD76" s="8" t="s">
        <v>1810</v>
      </c>
      <c r="AI76" s="1"/>
      <c r="AM76"/>
      <c r="AN76"/>
      <c r="AO76"/>
      <c r="AP76"/>
    </row>
    <row r="77" spans="1:42">
      <c r="A77" s="17" t="s">
        <v>102</v>
      </c>
      <c r="B77" s="6" t="s">
        <v>103</v>
      </c>
      <c r="C77" s="17" t="s">
        <v>104</v>
      </c>
      <c r="D77" s="8">
        <v>-1.779E-2</v>
      </c>
      <c r="E77" s="8">
        <v>0.93393999999999999</v>
      </c>
      <c r="F77" s="8">
        <v>0.95172999999999996</v>
      </c>
      <c r="G77" s="13">
        <f>stats_auc_gdsc2_TCELLS_RIGHTJOIN_155[[#This Row],[AVG_AUC_LEUK]]/stats_auc_gdsc2_TCELLS_RIGHTJOIN_155[[#This Row],[AVG_AUC_SOLIDTUMORS_x]]</f>
        <v>0.98130772382923737</v>
      </c>
      <c r="H77" s="8" t="s">
        <v>1985</v>
      </c>
      <c r="I77" s="20" t="s">
        <v>1986</v>
      </c>
      <c r="J77" s="26">
        <v>0.95789999999999997</v>
      </c>
      <c r="K77" s="26">
        <v>0.85836000000000001</v>
      </c>
      <c r="L77" s="26">
        <v>0.92244000000000004</v>
      </c>
      <c r="M77" s="26">
        <v>0.90873000000000004</v>
      </c>
      <c r="N77" s="26">
        <v>0.68267999999999995</v>
      </c>
      <c r="O77" s="26">
        <v>0.96726000000000001</v>
      </c>
      <c r="P77" s="26">
        <v>0.95496999999999999</v>
      </c>
      <c r="Q77" s="26">
        <v>0.92712000000000006</v>
      </c>
      <c r="R77" s="26">
        <v>0.96553999999999995</v>
      </c>
      <c r="S77" s="26">
        <v>0.97433000000000003</v>
      </c>
      <c r="T77" s="26">
        <v>0.97321999999999997</v>
      </c>
      <c r="U77" s="26">
        <v>0.98548000000000002</v>
      </c>
      <c r="V77" s="26">
        <v>0.96879999999999999</v>
      </c>
      <c r="W77" s="26">
        <v>0.97855999999999999</v>
      </c>
      <c r="X77" s="26">
        <v>0.89820999999999995</v>
      </c>
      <c r="Y77" s="27">
        <v>0.98465000000000003</v>
      </c>
      <c r="Z77" s="8">
        <v>1.9439999999999999E-2</v>
      </c>
      <c r="AA77" s="8">
        <v>0.97116999999999998</v>
      </c>
      <c r="AB77" s="8">
        <v>0.95172999999999996</v>
      </c>
      <c r="AC77" s="13">
        <f>stats_auc_gdsc2_TCELLS_RIGHTJOIN_155[[#This Row],[AVG_AUC_LYMPH]]/stats_auc_gdsc2_TCELLS_RIGHTJOIN_155[[#This Row],[AVG_AUC_SOLIDTUMORS_y]]</f>
        <v>1.0204259611444422</v>
      </c>
      <c r="AD77" s="8" t="s">
        <v>1987</v>
      </c>
      <c r="AE77" s="20">
        <v>0.97116999999999998</v>
      </c>
      <c r="AF77" s="1">
        <v>0.96875999999999995</v>
      </c>
      <c r="AG77" s="1">
        <v>0.97807999999999995</v>
      </c>
      <c r="AH77" s="1">
        <v>0.97574000000000005</v>
      </c>
      <c r="AI77" s="1">
        <v>0.95725000000000005</v>
      </c>
      <c r="AJ77" s="1">
        <v>0.97816999999999998</v>
      </c>
      <c r="AK77" s="1">
        <v>0.94538</v>
      </c>
      <c r="AL77" s="1">
        <v>0.99239999999999995</v>
      </c>
      <c r="AM77"/>
      <c r="AN77"/>
      <c r="AO77"/>
      <c r="AP77"/>
    </row>
    <row r="78" spans="1:42">
      <c r="A78" s="17" t="s">
        <v>165</v>
      </c>
      <c r="B78" s="6" t="s">
        <v>67</v>
      </c>
      <c r="C78" s="17" t="s">
        <v>166</v>
      </c>
      <c r="D78" s="8">
        <v>-2.606E-2</v>
      </c>
      <c r="E78" s="8">
        <v>0.89551000000000003</v>
      </c>
      <c r="F78" s="8">
        <v>0.92156000000000005</v>
      </c>
      <c r="G78" s="13">
        <f>stats_auc_gdsc2_TCELLS_RIGHTJOIN_155[[#This Row],[AVG_AUC_LEUK]]/stats_auc_gdsc2_TCELLS_RIGHTJOIN_155[[#This Row],[AVG_AUC_SOLIDTUMORS_x]]</f>
        <v>0.9717327140934936</v>
      </c>
      <c r="H78" s="8" t="s">
        <v>1988</v>
      </c>
      <c r="I78" s="20" t="s">
        <v>1989</v>
      </c>
      <c r="J78" s="26">
        <v>0.87834999999999996</v>
      </c>
      <c r="K78" s="26">
        <v>0.84887000000000001</v>
      </c>
      <c r="L78" s="26">
        <v>0.90315999999999996</v>
      </c>
      <c r="M78" s="26">
        <v>0.89907999999999999</v>
      </c>
      <c r="O78" s="26">
        <v>0.94245000000000001</v>
      </c>
      <c r="P78" s="26">
        <v>0.89039999999999997</v>
      </c>
      <c r="Q78" s="26">
        <v>0.91071000000000002</v>
      </c>
      <c r="R78" s="26">
        <v>0.90505000000000002</v>
      </c>
      <c r="S78" s="26">
        <v>0.87219999999999998</v>
      </c>
      <c r="T78" s="26">
        <v>0.91886000000000001</v>
      </c>
      <c r="U78" s="26">
        <v>0.98655000000000004</v>
      </c>
      <c r="V78" s="26">
        <v>0.90068000000000004</v>
      </c>
      <c r="W78" s="26">
        <v>0.85790999999999995</v>
      </c>
      <c r="X78" s="26">
        <v>0.82152999999999998</v>
      </c>
      <c r="Y78" s="27">
        <v>0.89280999999999999</v>
      </c>
      <c r="Z78" s="8">
        <v>-4.6940000000000003E-2</v>
      </c>
      <c r="AA78" s="8">
        <v>0.87461999999999995</v>
      </c>
      <c r="AB78" s="8">
        <v>0.92156000000000005</v>
      </c>
      <c r="AC78" s="13">
        <f>stats_auc_gdsc2_TCELLS_RIGHTJOIN_155[[#This Row],[AVG_AUC_LYMPH]]/stats_auc_gdsc2_TCELLS_RIGHTJOIN_155[[#This Row],[AVG_AUC_SOLIDTUMORS_y]]</f>
        <v>0.94906462954121262</v>
      </c>
      <c r="AD78" s="8" t="s">
        <v>1990</v>
      </c>
      <c r="AE78" s="20">
        <v>0.87461999999999995</v>
      </c>
      <c r="AF78" s="1">
        <v>0.89949000000000001</v>
      </c>
      <c r="AH78" s="1">
        <v>0.95025999999999999</v>
      </c>
      <c r="AI78" s="1">
        <v>0.90108999999999995</v>
      </c>
      <c r="AJ78" s="1">
        <v>0.82645000000000002</v>
      </c>
      <c r="AK78" s="1">
        <v>0.80044999999999999</v>
      </c>
      <c r="AL78" s="1">
        <v>0.89483999999999997</v>
      </c>
      <c r="AM78"/>
      <c r="AN78"/>
      <c r="AO78"/>
      <c r="AP78"/>
    </row>
    <row r="79" spans="1:42">
      <c r="A79" s="17" t="s">
        <v>22</v>
      </c>
      <c r="B79" s="6" t="s">
        <v>22</v>
      </c>
      <c r="C79" s="17" t="s">
        <v>81</v>
      </c>
      <c r="D79" s="8">
        <v>1.66E-2</v>
      </c>
      <c r="E79" s="8">
        <v>0.98956999999999995</v>
      </c>
      <c r="F79" s="8">
        <v>0.97297</v>
      </c>
      <c r="G79" s="13">
        <f>stats_auc_gdsc2_TCELLS_RIGHTJOIN_155[[#This Row],[AVG_AUC_LEUK]]/stats_auc_gdsc2_TCELLS_RIGHTJOIN_155[[#This Row],[AVG_AUC_SOLIDTUMORS_x]]</f>
        <v>1.0170611632424431</v>
      </c>
      <c r="H79" s="8" t="s">
        <v>1991</v>
      </c>
      <c r="I79" s="20" t="s">
        <v>1992</v>
      </c>
      <c r="J79" s="26">
        <v>0.99129</v>
      </c>
      <c r="K79" s="26">
        <v>0.98765000000000003</v>
      </c>
      <c r="L79" s="26">
        <v>0.99046000000000001</v>
      </c>
      <c r="M79" s="26">
        <v>0.98568</v>
      </c>
      <c r="O79" s="26">
        <v>0.99168999999999996</v>
      </c>
      <c r="P79" s="26">
        <v>0.99233000000000005</v>
      </c>
      <c r="Q79" s="26">
        <v>0.98863000000000001</v>
      </c>
      <c r="R79" s="26">
        <v>0.98309999999999997</v>
      </c>
      <c r="S79" s="26">
        <v>0.99317999999999995</v>
      </c>
      <c r="T79" s="26">
        <v>0.99219000000000002</v>
      </c>
      <c r="U79" s="26">
        <v>0.99543000000000004</v>
      </c>
      <c r="V79" s="26">
        <v>0.98348999999999998</v>
      </c>
      <c r="W79" s="26">
        <v>0.99387999999999999</v>
      </c>
      <c r="X79" s="26">
        <v>0.98663000000000001</v>
      </c>
      <c r="Y79" s="27">
        <v>0.99004999999999999</v>
      </c>
      <c r="Z79" s="8">
        <v>1.222E-2</v>
      </c>
      <c r="AA79" s="8">
        <v>0.98519000000000001</v>
      </c>
      <c r="AB79" s="8">
        <v>0.97297</v>
      </c>
      <c r="AC79" s="13">
        <f>stats_auc_gdsc2_TCELLS_RIGHTJOIN_155[[#This Row],[AVG_AUC_LYMPH]]/stats_auc_gdsc2_TCELLS_RIGHTJOIN_155[[#This Row],[AVG_AUC_SOLIDTUMORS_y]]</f>
        <v>1.0125594828206419</v>
      </c>
      <c r="AD79" s="8" t="s">
        <v>1993</v>
      </c>
      <c r="AE79" s="20">
        <v>0.98519000000000001</v>
      </c>
      <c r="AF79" s="1">
        <v>0.98746</v>
      </c>
      <c r="AG79" s="1">
        <v>0.96840999999999999</v>
      </c>
      <c r="AH79" s="1">
        <v>0.98353000000000002</v>
      </c>
      <c r="AI79" s="1">
        <v>0.99595999999999996</v>
      </c>
      <c r="AJ79" s="1">
        <v>0.99046000000000001</v>
      </c>
      <c r="AK79" s="1">
        <v>0.98099999999999998</v>
      </c>
      <c r="AL79" s="1">
        <v>0.99175000000000002</v>
      </c>
      <c r="AM79"/>
      <c r="AN79"/>
      <c r="AO79"/>
      <c r="AP79"/>
    </row>
    <row r="80" spans="1:42">
      <c r="A80" s="17" t="s">
        <v>94</v>
      </c>
      <c r="B80" s="6" t="s">
        <v>67</v>
      </c>
      <c r="C80" s="17" t="s">
        <v>95</v>
      </c>
      <c r="D80" s="8">
        <v>8.2799999999999992E-3</v>
      </c>
      <c r="E80" s="8">
        <v>0.97360000000000002</v>
      </c>
      <c r="F80" s="8">
        <v>0.96531999999999996</v>
      </c>
      <c r="G80" s="13">
        <f>stats_auc_gdsc2_TCELLS_RIGHTJOIN_155[[#This Row],[AVG_AUC_LEUK]]/stats_auc_gdsc2_TCELLS_RIGHTJOIN_155[[#This Row],[AVG_AUC_SOLIDTUMORS_x]]</f>
        <v>1.0085774665395932</v>
      </c>
      <c r="H80" s="8" t="s">
        <v>1994</v>
      </c>
      <c r="I80" s="20" t="s">
        <v>1995</v>
      </c>
      <c r="J80" s="26">
        <v>0.99336999999999998</v>
      </c>
      <c r="K80" s="26">
        <v>0.98660000000000003</v>
      </c>
      <c r="L80" s="26">
        <v>0.98482000000000003</v>
      </c>
      <c r="M80" s="26">
        <v>0.98372000000000004</v>
      </c>
      <c r="O80" s="26">
        <v>0.98951</v>
      </c>
      <c r="P80" s="26">
        <v>0.99014999999999997</v>
      </c>
      <c r="Q80" s="26">
        <v>0.97770999999999997</v>
      </c>
      <c r="R80" s="26">
        <v>0.98472999999999999</v>
      </c>
      <c r="S80" s="26">
        <v>0.90625999999999995</v>
      </c>
      <c r="T80" s="26">
        <v>0.98455999999999999</v>
      </c>
      <c r="U80" s="26">
        <v>0.98892999999999998</v>
      </c>
      <c r="V80" s="26">
        <v>0.99463999999999997</v>
      </c>
      <c r="W80" s="26">
        <v>0.93574000000000002</v>
      </c>
      <c r="X80" s="26">
        <v>0.95728000000000002</v>
      </c>
      <c r="Y80" s="27">
        <v>0.93844000000000005</v>
      </c>
      <c r="Z80" s="8">
        <v>-3.6560000000000002E-2</v>
      </c>
      <c r="AA80" s="8">
        <v>0.92876000000000003</v>
      </c>
      <c r="AB80" s="8">
        <v>0.96531999999999996</v>
      </c>
      <c r="AC80" s="13">
        <f>stats_auc_gdsc2_TCELLS_RIGHTJOIN_155[[#This Row],[AVG_AUC_LYMPH]]/stats_auc_gdsc2_TCELLS_RIGHTJOIN_155[[#This Row],[AVG_AUC_SOLIDTUMORS_y]]</f>
        <v>0.96212654870923642</v>
      </c>
      <c r="AD80" s="8" t="s">
        <v>1996</v>
      </c>
      <c r="AE80" s="20">
        <v>0.92876000000000003</v>
      </c>
      <c r="AF80" s="1">
        <v>0.98112999999999995</v>
      </c>
      <c r="AH80" s="1">
        <v>0.94384000000000001</v>
      </c>
      <c r="AI80" s="1">
        <v>0.98943999999999999</v>
      </c>
      <c r="AJ80" s="1">
        <v>0.89566000000000001</v>
      </c>
      <c r="AK80" s="1">
        <v>0.91435999999999995</v>
      </c>
      <c r="AL80" s="1">
        <v>0.90049000000000001</v>
      </c>
      <c r="AM80"/>
      <c r="AN80"/>
      <c r="AO80"/>
      <c r="AP80"/>
    </row>
    <row r="81" spans="1:42">
      <c r="A81" s="17" t="s">
        <v>284</v>
      </c>
      <c r="B81" s="6" t="s">
        <v>67</v>
      </c>
      <c r="C81" s="17" t="s">
        <v>285</v>
      </c>
      <c r="D81" s="8">
        <v>-0.17130999999999999</v>
      </c>
      <c r="E81" s="8">
        <v>0.66273000000000004</v>
      </c>
      <c r="F81" s="8">
        <v>0.83404999999999996</v>
      </c>
      <c r="G81" s="13">
        <f>stats_auc_gdsc2_TCELLS_RIGHTJOIN_155[[#This Row],[AVG_AUC_LEUK]]/stats_auc_gdsc2_TCELLS_RIGHTJOIN_155[[#This Row],[AVG_AUC_SOLIDTUMORS_x]]</f>
        <v>0.79459265032072424</v>
      </c>
      <c r="H81" s="8" t="s">
        <v>1997</v>
      </c>
      <c r="I81" s="20" t="s">
        <v>1998</v>
      </c>
      <c r="J81" s="26">
        <v>0.62988</v>
      </c>
      <c r="K81" s="26">
        <v>0.64368000000000003</v>
      </c>
      <c r="L81" s="26">
        <v>0.66012000000000004</v>
      </c>
      <c r="M81" s="26">
        <v>0.62683</v>
      </c>
      <c r="O81" s="26">
        <v>0.77964</v>
      </c>
      <c r="P81" s="26">
        <v>0.58431999999999995</v>
      </c>
      <c r="Q81" s="26">
        <v>0.85106000000000004</v>
      </c>
      <c r="R81" s="26">
        <v>0.76319999999999999</v>
      </c>
      <c r="S81" s="26">
        <v>0.65447999999999995</v>
      </c>
      <c r="T81" s="26">
        <v>0.66246000000000005</v>
      </c>
      <c r="U81" s="26">
        <v>0.99046999999999996</v>
      </c>
      <c r="V81" s="26">
        <v>0.53805000000000003</v>
      </c>
      <c r="W81" s="26">
        <v>0.50022999999999995</v>
      </c>
      <c r="X81" s="26">
        <v>0.45506000000000002</v>
      </c>
      <c r="Y81" s="27">
        <v>0.52983000000000002</v>
      </c>
      <c r="Z81" s="8">
        <v>-0.33267000000000002</v>
      </c>
      <c r="AA81" s="8">
        <v>0.50138000000000005</v>
      </c>
      <c r="AB81" s="8">
        <v>0.83404999999999996</v>
      </c>
      <c r="AC81" s="13">
        <f>stats_auc_gdsc2_TCELLS_RIGHTJOIN_155[[#This Row],[AVG_AUC_LYMPH]]/stats_auc_gdsc2_TCELLS_RIGHTJOIN_155[[#This Row],[AVG_AUC_SOLIDTUMORS_y]]</f>
        <v>0.60113902044241962</v>
      </c>
      <c r="AD81" s="8" t="s">
        <v>1999</v>
      </c>
      <c r="AE81" s="20">
        <v>0.50138000000000005</v>
      </c>
      <c r="AF81" s="1">
        <v>0.73446</v>
      </c>
      <c r="AH81" s="1">
        <v>0.95811999999999997</v>
      </c>
      <c r="AI81" s="1">
        <v>0.45837</v>
      </c>
      <c r="AJ81" s="1">
        <v>0.18812000000000001</v>
      </c>
      <c r="AK81" s="1">
        <v>0.40089999999999998</v>
      </c>
      <c r="AM81"/>
      <c r="AN81"/>
      <c r="AO81"/>
      <c r="AP81"/>
    </row>
    <row r="82" spans="1:42">
      <c r="A82" s="17" t="s">
        <v>22</v>
      </c>
      <c r="B82" s="6" t="s">
        <v>22</v>
      </c>
      <c r="C82" s="17" t="s">
        <v>40</v>
      </c>
      <c r="D82" s="8">
        <v>-7.041E-2</v>
      </c>
      <c r="E82" s="8">
        <v>0.85887999999999998</v>
      </c>
      <c r="F82" s="8">
        <v>0.92928999999999995</v>
      </c>
      <c r="G82" s="13">
        <f>stats_auc_gdsc2_TCELLS_RIGHTJOIN_155[[#This Row],[AVG_AUC_LEUK]]/stats_auc_gdsc2_TCELLS_RIGHTJOIN_155[[#This Row],[AVG_AUC_SOLIDTUMORS_x]]</f>
        <v>0.92423247855889978</v>
      </c>
      <c r="H82" s="8" t="s">
        <v>2000</v>
      </c>
      <c r="I82" s="20" t="s">
        <v>2001</v>
      </c>
      <c r="J82" s="26">
        <v>0.86826999999999999</v>
      </c>
      <c r="K82" s="26">
        <v>0.87458999999999998</v>
      </c>
      <c r="L82" s="26">
        <v>0.82537000000000005</v>
      </c>
      <c r="M82" s="26">
        <v>0.88544</v>
      </c>
      <c r="O82" s="26">
        <v>0.84574000000000005</v>
      </c>
      <c r="P82" s="26">
        <v>0.92244999999999999</v>
      </c>
      <c r="Q82" s="26">
        <v>0.85587999999999997</v>
      </c>
      <c r="R82" s="26">
        <v>0.88480000000000003</v>
      </c>
      <c r="S82" s="26">
        <v>0.87504999999999999</v>
      </c>
      <c r="T82" s="26">
        <v>0.77061999999999997</v>
      </c>
      <c r="U82" s="26">
        <v>0.90964</v>
      </c>
      <c r="V82" s="26">
        <v>0.88807999999999998</v>
      </c>
      <c r="W82" s="26">
        <v>0.80730999999999997</v>
      </c>
      <c r="X82" s="26">
        <v>0.78252999999999995</v>
      </c>
      <c r="Y82" s="27">
        <v>0.86297000000000001</v>
      </c>
      <c r="Z82" s="8">
        <v>-0.10251</v>
      </c>
      <c r="AA82" s="8">
        <v>0.82677999999999996</v>
      </c>
      <c r="AB82" s="8">
        <v>0.92928999999999995</v>
      </c>
      <c r="AC82" s="13">
        <f>stats_auc_gdsc2_TCELLS_RIGHTJOIN_155[[#This Row],[AVG_AUC_LYMPH]]/stats_auc_gdsc2_TCELLS_RIGHTJOIN_155[[#This Row],[AVG_AUC_SOLIDTUMORS_y]]</f>
        <v>0.88968997837058394</v>
      </c>
      <c r="AD82" s="8" t="s">
        <v>2002</v>
      </c>
      <c r="AE82" s="20">
        <v>0.82677999999999996</v>
      </c>
      <c r="AF82" s="1">
        <v>0.88334000000000001</v>
      </c>
      <c r="AG82" s="1">
        <v>0.97618000000000005</v>
      </c>
      <c r="AH82" s="1">
        <v>0.94457999999999998</v>
      </c>
      <c r="AI82" s="1">
        <v>0.93933999999999995</v>
      </c>
      <c r="AJ82" s="1">
        <v>0.57682</v>
      </c>
      <c r="AK82" s="1">
        <v>0.72889999999999999</v>
      </c>
      <c r="AL82" s="1">
        <v>0.79483999999999999</v>
      </c>
      <c r="AM82"/>
      <c r="AN82"/>
      <c r="AO82"/>
      <c r="AP82"/>
    </row>
    <row r="83" spans="1:42">
      <c r="A83" s="17" t="s">
        <v>66</v>
      </c>
      <c r="B83" s="6" t="s">
        <v>67</v>
      </c>
      <c r="C83" s="17" t="s">
        <v>68</v>
      </c>
      <c r="D83" s="8">
        <v>1.278E-2</v>
      </c>
      <c r="E83" s="8">
        <v>0.98014000000000001</v>
      </c>
      <c r="F83" s="8">
        <v>0.96736</v>
      </c>
      <c r="G83" s="13">
        <f>stats_auc_gdsc2_TCELLS_RIGHTJOIN_155[[#This Row],[AVG_AUC_LEUK]]/stats_auc_gdsc2_TCELLS_RIGHTJOIN_155[[#This Row],[AVG_AUC_SOLIDTUMORS_x]]</f>
        <v>1.0132112140258023</v>
      </c>
      <c r="H83" s="8" t="s">
        <v>2003</v>
      </c>
      <c r="I83" s="20" t="s">
        <v>2004</v>
      </c>
      <c r="J83" s="26">
        <v>0.98834</v>
      </c>
      <c r="K83" s="26">
        <v>0.97516999999999998</v>
      </c>
      <c r="L83" s="26">
        <v>0.99202999999999997</v>
      </c>
      <c r="M83" s="26">
        <v>0.98475999999999997</v>
      </c>
      <c r="N83" s="26">
        <v>0.9224</v>
      </c>
      <c r="O83" s="26">
        <v>0.95037000000000005</v>
      </c>
      <c r="P83" s="26">
        <v>0.99529000000000001</v>
      </c>
      <c r="Q83" s="26">
        <v>0.97816999999999998</v>
      </c>
      <c r="R83" s="26">
        <v>0.95994000000000002</v>
      </c>
      <c r="S83" s="26">
        <v>0.98987000000000003</v>
      </c>
      <c r="T83" s="26">
        <v>0.98594999999999999</v>
      </c>
      <c r="U83" s="26">
        <v>0.99317999999999995</v>
      </c>
      <c r="V83" s="26">
        <v>0.99278</v>
      </c>
      <c r="W83" s="26">
        <v>0.99389000000000005</v>
      </c>
      <c r="X83" s="26">
        <v>0.97352000000000005</v>
      </c>
      <c r="Y83" s="27">
        <v>0.99404000000000003</v>
      </c>
      <c r="Z83" s="8">
        <v>-1.142E-2</v>
      </c>
      <c r="AA83" s="8">
        <v>0.95592999999999995</v>
      </c>
      <c r="AB83" s="8">
        <v>0.96736</v>
      </c>
      <c r="AC83" s="13">
        <f>stats_auc_gdsc2_TCELLS_RIGHTJOIN_155[[#This Row],[AVG_AUC_LYMPH]]/stats_auc_gdsc2_TCELLS_RIGHTJOIN_155[[#This Row],[AVG_AUC_SOLIDTUMORS_y]]</f>
        <v>0.98818433675157125</v>
      </c>
      <c r="AD83" s="8" t="s">
        <v>2005</v>
      </c>
      <c r="AE83" s="20">
        <v>0.95592999999999995</v>
      </c>
      <c r="AF83" s="1">
        <v>0.99263999999999997</v>
      </c>
      <c r="AG83" s="1">
        <v>0.98953999999999998</v>
      </c>
      <c r="AH83" s="1">
        <v>0.98407</v>
      </c>
      <c r="AI83" s="1">
        <v>0.99197000000000002</v>
      </c>
      <c r="AJ83" s="1">
        <v>0.91854999999999998</v>
      </c>
      <c r="AK83" s="1">
        <v>0.95381000000000005</v>
      </c>
      <c r="AL83" s="1">
        <v>0.89766000000000001</v>
      </c>
      <c r="AM83"/>
      <c r="AN83"/>
      <c r="AO83"/>
      <c r="AP83"/>
    </row>
    <row r="84" spans="1:42">
      <c r="A84" s="17" t="s">
        <v>22</v>
      </c>
      <c r="B84" s="6" t="s">
        <v>22</v>
      </c>
      <c r="C84" s="17" t="s">
        <v>164</v>
      </c>
      <c r="D84" s="8">
        <v>-3.2120000000000003E-2</v>
      </c>
      <c r="E84" s="8">
        <v>0.90517999999999998</v>
      </c>
      <c r="F84" s="8">
        <v>0.93730000000000002</v>
      </c>
      <c r="G84" s="13">
        <f>stats_auc_gdsc2_TCELLS_RIGHTJOIN_155[[#This Row],[AVG_AUC_LEUK]]/stats_auc_gdsc2_TCELLS_RIGHTJOIN_155[[#This Row],[AVG_AUC_SOLIDTUMORS_x]]</f>
        <v>0.96573135602261817</v>
      </c>
      <c r="H84" s="8" t="s">
        <v>2006</v>
      </c>
      <c r="I84" s="20" t="s">
        <v>2007</v>
      </c>
      <c r="J84" s="26">
        <v>0.68066000000000004</v>
      </c>
      <c r="K84" s="26">
        <v>0.87314000000000003</v>
      </c>
      <c r="L84" s="26">
        <v>0.88671</v>
      </c>
      <c r="M84" s="26">
        <v>0.85941999999999996</v>
      </c>
      <c r="N84" s="26">
        <v>0.89300000000000002</v>
      </c>
      <c r="O84" s="26">
        <v>0.97362000000000004</v>
      </c>
      <c r="P84" s="26">
        <v>0.90069999999999995</v>
      </c>
      <c r="Q84" s="26">
        <v>0.94457000000000002</v>
      </c>
      <c r="R84" s="26">
        <v>0.97563</v>
      </c>
      <c r="S84" s="26">
        <v>0.95648</v>
      </c>
      <c r="T84" s="26">
        <v>0.83796999999999999</v>
      </c>
      <c r="U84" s="26">
        <v>0.94381000000000004</v>
      </c>
      <c r="V84" s="26">
        <v>0.95021</v>
      </c>
      <c r="W84" s="26">
        <v>0.95021999999999995</v>
      </c>
      <c r="X84" s="26">
        <v>0.89819000000000004</v>
      </c>
      <c r="Y84" s="27">
        <v>0.94930000000000003</v>
      </c>
      <c r="Z84" s="8">
        <v>-4.1009999999999998E-2</v>
      </c>
      <c r="AA84" s="8">
        <v>0.89629999999999999</v>
      </c>
      <c r="AB84" s="8">
        <v>0.93730000000000002</v>
      </c>
      <c r="AC84" s="13">
        <f>stats_auc_gdsc2_TCELLS_RIGHTJOIN_155[[#This Row],[AVG_AUC_LYMPH]]/stats_auc_gdsc2_TCELLS_RIGHTJOIN_155[[#This Row],[AVG_AUC_SOLIDTUMORS_y]]</f>
        <v>0.9562573348981116</v>
      </c>
      <c r="AD84" s="8" t="s">
        <v>2008</v>
      </c>
      <c r="AE84" s="20">
        <v>0.89629999999999999</v>
      </c>
      <c r="AF84" s="1">
        <v>0.91447000000000001</v>
      </c>
      <c r="AG84" s="1">
        <v>0.92103999999999997</v>
      </c>
      <c r="AH84" s="1">
        <v>0.92032000000000003</v>
      </c>
      <c r="AI84" s="1">
        <v>0.80417000000000005</v>
      </c>
      <c r="AJ84" s="1">
        <v>0.89132</v>
      </c>
      <c r="AK84" s="1">
        <v>0.90090000000000003</v>
      </c>
      <c r="AL84" s="1">
        <v>0.94001999999999997</v>
      </c>
      <c r="AM84"/>
      <c r="AN84"/>
      <c r="AO84"/>
      <c r="AP84"/>
    </row>
    <row r="85" spans="1:42">
      <c r="A85" s="17" t="s">
        <v>22</v>
      </c>
      <c r="B85" s="6" t="s">
        <v>22</v>
      </c>
      <c r="C85" s="17" t="s">
        <v>242</v>
      </c>
      <c r="D85" s="8">
        <v>3.3600000000000001E-3</v>
      </c>
      <c r="E85" s="8">
        <v>0.88580999999999999</v>
      </c>
      <c r="F85" s="8">
        <v>0.88244999999999996</v>
      </c>
      <c r="G85" s="13">
        <f>stats_auc_gdsc2_TCELLS_RIGHTJOIN_155[[#This Row],[AVG_AUC_LEUK]]/stats_auc_gdsc2_TCELLS_RIGHTJOIN_155[[#This Row],[AVG_AUC_SOLIDTUMORS_x]]</f>
        <v>1.0038075811660718</v>
      </c>
      <c r="H85" s="8" t="s">
        <v>2009</v>
      </c>
      <c r="I85" s="20" t="s">
        <v>2010</v>
      </c>
      <c r="J85" s="26">
        <v>0.83957999999999999</v>
      </c>
      <c r="K85" s="26">
        <v>0.90673999999999999</v>
      </c>
      <c r="L85" s="26">
        <v>0.94272</v>
      </c>
      <c r="M85" s="26">
        <v>0.85928000000000004</v>
      </c>
      <c r="N85" s="26">
        <v>0.91237000000000001</v>
      </c>
      <c r="O85" s="26">
        <v>0.85396000000000005</v>
      </c>
      <c r="P85" s="26">
        <v>0.86073999999999995</v>
      </c>
      <c r="Q85" s="26">
        <v>0.88368999999999998</v>
      </c>
      <c r="R85" s="26">
        <v>0.92674999999999996</v>
      </c>
      <c r="S85" s="26">
        <v>0.85226999999999997</v>
      </c>
      <c r="T85" s="26">
        <v>0.92596999999999996</v>
      </c>
      <c r="U85" s="26">
        <v>0.94491999999999998</v>
      </c>
      <c r="V85" s="26">
        <v>0.92852999999999997</v>
      </c>
      <c r="W85" s="26">
        <v>0.90210000000000001</v>
      </c>
      <c r="X85" s="26">
        <v>0.76073999999999997</v>
      </c>
      <c r="Y85" s="27">
        <v>0.89090999999999998</v>
      </c>
      <c r="Z85" s="8">
        <v>1.3990000000000001E-2</v>
      </c>
      <c r="AA85" s="8">
        <v>0.89644000000000001</v>
      </c>
      <c r="AB85" s="8">
        <v>0.88244999999999996</v>
      </c>
      <c r="AC85" s="13">
        <f>stats_auc_gdsc2_TCELLS_RIGHTJOIN_155[[#This Row],[AVG_AUC_LYMPH]]/stats_auc_gdsc2_TCELLS_RIGHTJOIN_155[[#This Row],[AVG_AUC_SOLIDTUMORS_y]]</f>
        <v>1.0158535894384952</v>
      </c>
      <c r="AD85" s="8" t="s">
        <v>2011</v>
      </c>
      <c r="AE85" s="20">
        <v>0.89644000000000001</v>
      </c>
      <c r="AF85" s="1">
        <v>0.86745000000000005</v>
      </c>
      <c r="AG85" s="1">
        <v>0.83742000000000005</v>
      </c>
      <c r="AH85" s="1">
        <v>0.89590000000000003</v>
      </c>
      <c r="AI85" s="1">
        <v>0.90307999999999999</v>
      </c>
      <c r="AJ85" s="1">
        <v>0.93579999999999997</v>
      </c>
      <c r="AK85" s="1">
        <v>0.84930000000000005</v>
      </c>
      <c r="AL85" s="1">
        <v>0.95711999999999997</v>
      </c>
      <c r="AM85"/>
      <c r="AN85"/>
      <c r="AO85"/>
      <c r="AP85"/>
    </row>
    <row r="86" spans="1:42">
      <c r="A86" s="17" t="s">
        <v>41</v>
      </c>
      <c r="B86" s="6" t="s">
        <v>37</v>
      </c>
      <c r="C86" s="17" t="s">
        <v>42</v>
      </c>
      <c r="D86" s="8">
        <v>-2.0060000000000001E-2</v>
      </c>
      <c r="E86" s="8">
        <v>0.93050999999999995</v>
      </c>
      <c r="F86" s="8">
        <v>0.95057000000000003</v>
      </c>
      <c r="G86" s="13">
        <f>stats_auc_gdsc2_TCELLS_RIGHTJOIN_155[[#This Row],[AVG_AUC_LEUK]]/stats_auc_gdsc2_TCELLS_RIGHTJOIN_155[[#This Row],[AVG_AUC_SOLIDTUMORS_x]]</f>
        <v>0.97889687240287393</v>
      </c>
      <c r="H86" s="8" t="s">
        <v>2012</v>
      </c>
      <c r="I86" s="20" t="s">
        <v>2013</v>
      </c>
      <c r="J86" s="26">
        <v>0.96170999999999995</v>
      </c>
      <c r="K86" s="26">
        <v>0.94696000000000002</v>
      </c>
      <c r="L86" s="26">
        <v>0.98499999999999999</v>
      </c>
      <c r="M86" s="26">
        <v>0.96560999999999997</v>
      </c>
      <c r="N86" s="26">
        <v>0.96447000000000005</v>
      </c>
      <c r="O86" s="26">
        <v>0.95867999999999998</v>
      </c>
      <c r="P86" s="26">
        <v>0.69235000000000002</v>
      </c>
      <c r="Q86" s="26">
        <v>0.96426000000000001</v>
      </c>
      <c r="R86" s="26">
        <v>0.97875000000000001</v>
      </c>
      <c r="S86" s="26">
        <v>0.98821000000000003</v>
      </c>
      <c r="T86" s="26">
        <v>0.97621999999999998</v>
      </c>
      <c r="U86" s="26">
        <v>0.67220999999999997</v>
      </c>
      <c r="V86" s="26">
        <v>0.97931999999999997</v>
      </c>
      <c r="W86" s="26">
        <v>0.99453000000000003</v>
      </c>
      <c r="X86" s="26">
        <v>0.95</v>
      </c>
      <c r="Y86" s="27">
        <v>0.86560999999999999</v>
      </c>
      <c r="Z86" s="8">
        <v>-7.1980000000000002E-2</v>
      </c>
      <c r="AA86" s="8">
        <v>0.87858999999999998</v>
      </c>
      <c r="AB86" s="8">
        <v>0.95057000000000003</v>
      </c>
      <c r="AC86" s="13">
        <f>stats_auc_gdsc2_TCELLS_RIGHTJOIN_155[[#This Row],[AVG_AUC_LYMPH]]/stats_auc_gdsc2_TCELLS_RIGHTJOIN_155[[#This Row],[AVG_AUC_SOLIDTUMORS_y]]</f>
        <v>0.92427701273972451</v>
      </c>
      <c r="AD86" s="8" t="s">
        <v>2014</v>
      </c>
      <c r="AE86" s="20">
        <v>0.87858999999999998</v>
      </c>
      <c r="AF86" s="1">
        <v>0.97468999999999995</v>
      </c>
      <c r="AG86" s="1">
        <v>0.97584000000000004</v>
      </c>
      <c r="AH86" s="1">
        <v>0.98645000000000005</v>
      </c>
      <c r="AI86" s="1">
        <v>0.72948999999999997</v>
      </c>
      <c r="AJ86" s="1">
        <v>0.98387000000000002</v>
      </c>
      <c r="AK86" s="1">
        <v>0.60809999999999997</v>
      </c>
      <c r="AL86" s="1">
        <v>0.98777999999999999</v>
      </c>
      <c r="AM86"/>
      <c r="AN86"/>
      <c r="AO86"/>
      <c r="AP86"/>
    </row>
    <row r="87" spans="1:42">
      <c r="A87" s="17" t="s">
        <v>22</v>
      </c>
      <c r="B87" s="6" t="s">
        <v>22</v>
      </c>
      <c r="C87" s="17" t="s">
        <v>1036</v>
      </c>
      <c r="D87" s="8">
        <v>5.3560000000000003E-2</v>
      </c>
      <c r="E87" s="8">
        <v>0.97694000000000003</v>
      </c>
      <c r="F87" s="8">
        <v>0.92337999999999998</v>
      </c>
      <c r="G87" s="13">
        <f>stats_auc_gdsc2_TCELLS_RIGHTJOIN_155[[#This Row],[AVG_AUC_LEUK]]/stats_auc_gdsc2_TCELLS_RIGHTJOIN_155[[#This Row],[AVG_AUC_SOLIDTUMORS_x]]</f>
        <v>1.0580042885919123</v>
      </c>
      <c r="H87" s="8" t="s">
        <v>2015</v>
      </c>
      <c r="I87" s="20" t="s">
        <v>2016</v>
      </c>
      <c r="J87" s="26">
        <v>0.98294000000000004</v>
      </c>
      <c r="K87" s="26">
        <v>0.98809999999999998</v>
      </c>
      <c r="L87" s="26">
        <v>0.99243999999999999</v>
      </c>
      <c r="M87" s="26">
        <v>0.96633000000000002</v>
      </c>
      <c r="N87" s="26">
        <v>0.99250000000000005</v>
      </c>
      <c r="O87" s="26">
        <v>0.88597000000000004</v>
      </c>
      <c r="P87" s="26">
        <v>0.99148999999999998</v>
      </c>
      <c r="Q87" s="26">
        <v>0.99043999999999999</v>
      </c>
      <c r="R87" s="26">
        <v>0.98350000000000004</v>
      </c>
      <c r="S87" s="26">
        <v>0.97904000000000002</v>
      </c>
      <c r="T87" s="26">
        <v>0.99487999999999999</v>
      </c>
      <c r="U87" s="26">
        <v>0.96206000000000003</v>
      </c>
      <c r="V87" s="26">
        <v>0.98773999999999995</v>
      </c>
      <c r="W87" s="26">
        <v>0.99304000000000003</v>
      </c>
      <c r="X87" s="26">
        <v>0.95125999999999999</v>
      </c>
      <c r="Y87" s="27">
        <v>0.97928000000000004</v>
      </c>
      <c r="Z87" s="8">
        <v>4.0200000000000001E-3</v>
      </c>
      <c r="AA87" s="8">
        <v>0.9274</v>
      </c>
      <c r="AB87" s="8">
        <v>0.92337999999999998</v>
      </c>
      <c r="AC87" s="13">
        <f>stats_auc_gdsc2_TCELLS_RIGHTJOIN_155[[#This Row],[AVG_AUC_LYMPH]]/stats_auc_gdsc2_TCELLS_RIGHTJOIN_155[[#This Row],[AVG_AUC_SOLIDTUMORS_y]]</f>
        <v>1.0043535705776603</v>
      </c>
      <c r="AD87" s="8" t="s">
        <v>2017</v>
      </c>
      <c r="AE87" s="20">
        <v>0.9274</v>
      </c>
      <c r="AF87" s="1">
        <v>0.98699999999999999</v>
      </c>
      <c r="AG87" s="1">
        <v>0.95825000000000005</v>
      </c>
      <c r="AH87" s="1">
        <v>0.98675999999999997</v>
      </c>
      <c r="AI87" s="1">
        <v>0.98721999999999999</v>
      </c>
      <c r="AJ87" s="1">
        <v>0.97231999999999996</v>
      </c>
      <c r="AK87" s="1">
        <v>0.97851999999999995</v>
      </c>
      <c r="AL87" s="1">
        <v>0.68132999999999999</v>
      </c>
      <c r="AM87"/>
      <c r="AN87"/>
      <c r="AO87"/>
      <c r="AP87"/>
    </row>
    <row r="88" spans="1:42">
      <c r="A88" s="17" t="s">
        <v>837</v>
      </c>
      <c r="B88" s="6" t="s">
        <v>53</v>
      </c>
      <c r="C88" s="17" t="s">
        <v>729</v>
      </c>
      <c r="D88" s="8">
        <v>0.14341999999999999</v>
      </c>
      <c r="E88" s="8">
        <v>0.96809999999999996</v>
      </c>
      <c r="F88" s="8">
        <v>0.82467999999999997</v>
      </c>
      <c r="G88" s="13">
        <f>stats_auc_gdsc2_TCELLS_RIGHTJOIN_155[[#This Row],[AVG_AUC_LEUK]]/stats_auc_gdsc2_TCELLS_RIGHTJOIN_155[[#This Row],[AVG_AUC_SOLIDTUMORS_x]]</f>
        <v>1.1739098801959549</v>
      </c>
      <c r="H88" s="8" t="s">
        <v>2018</v>
      </c>
      <c r="I88" s="20" t="s">
        <v>2019</v>
      </c>
      <c r="J88" s="26">
        <v>0.93191000000000002</v>
      </c>
      <c r="K88" s="26">
        <v>0.96599000000000002</v>
      </c>
      <c r="L88" s="26">
        <v>0.98311000000000004</v>
      </c>
      <c r="M88" s="26">
        <v>0.95006999999999997</v>
      </c>
      <c r="N88" s="26">
        <v>0.98760000000000003</v>
      </c>
      <c r="O88" s="26">
        <v>0.85699999999999998</v>
      </c>
      <c r="P88" s="26">
        <v>0.99068999999999996</v>
      </c>
      <c r="Q88" s="26">
        <v>0.94757999999999998</v>
      </c>
      <c r="R88" s="26">
        <v>0.98436999999999997</v>
      </c>
      <c r="S88" s="26">
        <v>0.97594999999999998</v>
      </c>
      <c r="T88" s="26">
        <v>0.99453000000000003</v>
      </c>
      <c r="U88" s="26">
        <v>0.98187000000000002</v>
      </c>
      <c r="V88" s="26">
        <v>0.98899999999999999</v>
      </c>
      <c r="W88" s="26">
        <v>0.99614000000000003</v>
      </c>
      <c r="X88" s="26">
        <v>0.96836999999999995</v>
      </c>
      <c r="Y88" s="27">
        <v>0.97099999999999997</v>
      </c>
      <c r="Z88" s="8">
        <v>7.0069999999999993E-2</v>
      </c>
      <c r="AA88" s="8">
        <v>0.89475000000000005</v>
      </c>
      <c r="AB88" s="8">
        <v>0.82467999999999997</v>
      </c>
      <c r="AC88" s="13">
        <f>stats_auc_gdsc2_TCELLS_RIGHTJOIN_155[[#This Row],[AVG_AUC_LYMPH]]/stats_auc_gdsc2_TCELLS_RIGHTJOIN_155[[#This Row],[AVG_AUC_SOLIDTUMORS_y]]</f>
        <v>1.0849662899548917</v>
      </c>
      <c r="AD88" s="8" t="s">
        <v>2020</v>
      </c>
      <c r="AE88" s="20">
        <v>0.89475000000000005</v>
      </c>
      <c r="AF88" s="1">
        <v>0.98248999999999997</v>
      </c>
      <c r="AG88" s="1">
        <v>0.95499999999999996</v>
      </c>
      <c r="AH88" s="1">
        <v>0.98240000000000005</v>
      </c>
      <c r="AI88" s="1">
        <v>0.98985000000000001</v>
      </c>
      <c r="AJ88" s="1">
        <v>0.85828000000000004</v>
      </c>
      <c r="AK88" s="1">
        <v>0.95743999999999996</v>
      </c>
      <c r="AL88" s="1">
        <v>0.62549999999999994</v>
      </c>
      <c r="AM88"/>
      <c r="AN88"/>
      <c r="AO88"/>
      <c r="AP88"/>
    </row>
    <row r="89" spans="1:42">
      <c r="A89" s="17" t="s">
        <v>446</v>
      </c>
      <c r="B89" s="6" t="s">
        <v>103</v>
      </c>
      <c r="C89" s="17" t="s">
        <v>447</v>
      </c>
      <c r="D89" s="8">
        <v>2.138E-2</v>
      </c>
      <c r="E89" s="8">
        <v>0.98194999999999999</v>
      </c>
      <c r="F89" s="8">
        <v>0.96057000000000003</v>
      </c>
      <c r="G89" s="13">
        <f>stats_auc_gdsc2_TCELLS_RIGHTJOIN_155[[#This Row],[AVG_AUC_LEUK]]/stats_auc_gdsc2_TCELLS_RIGHTJOIN_155[[#This Row],[AVG_AUC_SOLIDTUMORS_x]]</f>
        <v>1.0222576178727214</v>
      </c>
      <c r="H89" s="8" t="s">
        <v>2021</v>
      </c>
      <c r="I89" s="20" t="s">
        <v>2022</v>
      </c>
      <c r="J89" s="26">
        <v>0.96914999999999996</v>
      </c>
      <c r="K89" s="26">
        <v>0.98904999999999998</v>
      </c>
      <c r="L89" s="26">
        <v>0.96787999999999996</v>
      </c>
      <c r="M89" s="26">
        <v>0.97108000000000005</v>
      </c>
      <c r="N89" s="26">
        <v>0.99085999999999996</v>
      </c>
      <c r="O89" s="26">
        <v>0.99080000000000001</v>
      </c>
      <c r="P89" s="26">
        <v>0.98507999999999996</v>
      </c>
      <c r="Q89" s="26">
        <v>0.97829999999999995</v>
      </c>
      <c r="R89" s="26">
        <v>0.98585</v>
      </c>
      <c r="S89" s="26">
        <v>0.99192000000000002</v>
      </c>
      <c r="T89" s="26">
        <v>0.96726000000000001</v>
      </c>
      <c r="U89" s="26">
        <v>0.97585999999999995</v>
      </c>
      <c r="V89" s="26">
        <v>0.99180000000000001</v>
      </c>
      <c r="W89" s="26">
        <v>0.98640000000000005</v>
      </c>
      <c r="X89" s="26">
        <v>0.98877000000000004</v>
      </c>
      <c r="Y89" s="27">
        <v>0.98</v>
      </c>
      <c r="Z89" s="8">
        <v>1.575E-2</v>
      </c>
      <c r="AA89" s="8">
        <v>0.97631999999999997</v>
      </c>
      <c r="AB89" s="8">
        <v>0.96057000000000003</v>
      </c>
      <c r="AC89" s="13">
        <f>stats_auc_gdsc2_TCELLS_RIGHTJOIN_155[[#This Row],[AVG_AUC_LYMPH]]/stats_auc_gdsc2_TCELLS_RIGHTJOIN_155[[#This Row],[AVG_AUC_SOLIDTUMORS_y]]</f>
        <v>1.0163965145694742</v>
      </c>
      <c r="AD89" s="8" t="s">
        <v>2023</v>
      </c>
      <c r="AE89" s="20">
        <v>0.97631999999999997</v>
      </c>
      <c r="AF89" s="1">
        <v>0.98314999999999997</v>
      </c>
      <c r="AG89" s="1">
        <v>0.97704000000000002</v>
      </c>
      <c r="AH89" s="1">
        <v>0.95167999999999997</v>
      </c>
      <c r="AI89" s="1">
        <v>0.97862000000000005</v>
      </c>
      <c r="AJ89" s="1">
        <v>0.97284999999999999</v>
      </c>
      <c r="AK89" s="1">
        <v>0.98982000000000003</v>
      </c>
      <c r="AL89" s="1">
        <v>0.98792000000000002</v>
      </c>
      <c r="AM89"/>
      <c r="AN89"/>
      <c r="AO89"/>
      <c r="AP89"/>
    </row>
    <row r="90" spans="1:42">
      <c r="A90" s="17" t="s">
        <v>232</v>
      </c>
      <c r="B90" s="6" t="s">
        <v>103</v>
      </c>
      <c r="C90" s="17" t="s">
        <v>233</v>
      </c>
      <c r="D90" s="8">
        <v>-3.63E-3</v>
      </c>
      <c r="E90" s="8">
        <v>0.95676000000000005</v>
      </c>
      <c r="F90" s="8">
        <v>0.96038999999999997</v>
      </c>
      <c r="G90" s="13">
        <f>stats_auc_gdsc2_TCELLS_RIGHTJOIN_155[[#This Row],[AVG_AUC_LEUK]]/stats_auc_gdsc2_TCELLS_RIGHTJOIN_155[[#This Row],[AVG_AUC_SOLIDTUMORS_x]]</f>
        <v>0.99622028550901209</v>
      </c>
      <c r="H90" s="8" t="s">
        <v>2024</v>
      </c>
      <c r="I90" s="20" t="s">
        <v>2025</v>
      </c>
      <c r="J90" s="26">
        <v>0.98326999999999998</v>
      </c>
      <c r="K90" s="26">
        <v>0.99589000000000005</v>
      </c>
      <c r="L90" s="26">
        <v>0.87131999999999998</v>
      </c>
      <c r="M90" s="26">
        <v>0.96218000000000004</v>
      </c>
      <c r="O90" s="26">
        <v>0.99007999999999996</v>
      </c>
      <c r="P90" s="26">
        <v>0.99206000000000005</v>
      </c>
      <c r="Q90" s="26">
        <v>0.99256</v>
      </c>
      <c r="R90" s="26">
        <v>0.97674000000000005</v>
      </c>
      <c r="S90" s="26">
        <v>0.98321000000000003</v>
      </c>
      <c r="T90" s="26">
        <v>0.98014000000000001</v>
      </c>
      <c r="U90" s="26">
        <v>0.99509000000000003</v>
      </c>
      <c r="V90" s="26">
        <v>0.99736000000000002</v>
      </c>
      <c r="W90" s="26">
        <v>0.96016999999999997</v>
      </c>
      <c r="X90" s="26">
        <v>0.91279999999999994</v>
      </c>
      <c r="Y90" s="27">
        <v>0.80766000000000004</v>
      </c>
      <c r="Z90" s="8">
        <v>-0.16965</v>
      </c>
      <c r="AA90" s="8">
        <v>0.79074</v>
      </c>
      <c r="AB90" s="8">
        <v>0.96038999999999997</v>
      </c>
      <c r="AC90" s="13">
        <f>stats_auc_gdsc2_TCELLS_RIGHTJOIN_155[[#This Row],[AVG_AUC_LYMPH]]/stats_auc_gdsc2_TCELLS_RIGHTJOIN_155[[#This Row],[AVG_AUC_SOLIDTUMORS_y]]</f>
        <v>0.82335301283853435</v>
      </c>
      <c r="AD90" s="8" t="s">
        <v>2026</v>
      </c>
      <c r="AE90" s="20">
        <v>0.79074</v>
      </c>
      <c r="AF90" s="1">
        <v>0.90764</v>
      </c>
      <c r="AH90" s="1">
        <v>0.98541999999999996</v>
      </c>
      <c r="AI90" s="1">
        <v>0.73997999999999997</v>
      </c>
      <c r="AJ90" s="1">
        <v>0.61404000000000003</v>
      </c>
      <c r="AK90" s="1">
        <v>0.62302000000000002</v>
      </c>
      <c r="AL90" s="1">
        <v>0.99123000000000006</v>
      </c>
      <c r="AM90"/>
      <c r="AN90"/>
      <c r="AO90"/>
      <c r="AP90"/>
    </row>
    <row r="91" spans="1:42">
      <c r="A91" s="17" t="s">
        <v>649</v>
      </c>
      <c r="B91" s="6" t="s">
        <v>103</v>
      </c>
      <c r="C91" s="17" t="s">
        <v>650</v>
      </c>
      <c r="D91" s="8">
        <v>-0.1603</v>
      </c>
      <c r="E91" s="8">
        <v>0.57450999999999997</v>
      </c>
      <c r="F91" s="8">
        <v>0.73482000000000003</v>
      </c>
      <c r="G91" s="13">
        <f>stats_auc_gdsc2_TCELLS_RIGHTJOIN_155[[#This Row],[AVG_AUC_LEUK]]/stats_auc_gdsc2_TCELLS_RIGHTJOIN_155[[#This Row],[AVG_AUC_SOLIDTUMORS_x]]</f>
        <v>0.78183772896763826</v>
      </c>
      <c r="H91" s="8" t="s">
        <v>2027</v>
      </c>
      <c r="I91" s="20" t="s">
        <v>2028</v>
      </c>
      <c r="J91" s="26">
        <v>0.54442000000000002</v>
      </c>
      <c r="K91" s="26">
        <v>0.53247999999999995</v>
      </c>
      <c r="L91" s="26">
        <v>0.35742000000000002</v>
      </c>
      <c r="M91" s="26">
        <v>0.54078999999999999</v>
      </c>
      <c r="N91" s="26">
        <v>0.49612000000000001</v>
      </c>
      <c r="O91" s="26">
        <v>0.61012</v>
      </c>
      <c r="P91" s="26">
        <v>0.48396</v>
      </c>
      <c r="Q91" s="26">
        <v>0.58601999999999999</v>
      </c>
      <c r="R91" s="26">
        <v>0.73065000000000002</v>
      </c>
      <c r="S91" s="26">
        <v>0.82982999999999996</v>
      </c>
      <c r="T91" s="26">
        <v>0.83733999999999997</v>
      </c>
      <c r="U91" s="26">
        <v>0.53947000000000001</v>
      </c>
      <c r="V91" s="26">
        <v>0.45099</v>
      </c>
      <c r="W91" s="26">
        <v>0.67273000000000005</v>
      </c>
      <c r="X91" s="26">
        <v>0.42031000000000002</v>
      </c>
      <c r="Y91" s="27">
        <v>0.59157000000000004</v>
      </c>
      <c r="Z91" s="8">
        <v>-5.2299999999999999E-2</v>
      </c>
      <c r="AA91" s="8">
        <v>0.68250999999999995</v>
      </c>
      <c r="AB91" s="8">
        <v>0.73482000000000003</v>
      </c>
      <c r="AC91" s="13">
        <f>stats_auc_gdsc2_TCELLS_RIGHTJOIN_155[[#This Row],[AVG_AUC_LYMPH]]/stats_auc_gdsc2_TCELLS_RIGHTJOIN_155[[#This Row],[AVG_AUC_SOLIDTUMORS_y]]</f>
        <v>0.928812498298903</v>
      </c>
      <c r="AD91" s="8" t="s">
        <v>2029</v>
      </c>
      <c r="AE91" s="20">
        <v>0.68250999999999995</v>
      </c>
      <c r="AF91" s="1">
        <v>0.54251000000000005</v>
      </c>
      <c r="AG91" s="1">
        <v>0.73556999999999995</v>
      </c>
      <c r="AH91" s="1">
        <v>0.91624000000000005</v>
      </c>
      <c r="AI91" s="1">
        <v>0.55725000000000002</v>
      </c>
      <c r="AJ91" s="1">
        <v>0.46632000000000001</v>
      </c>
      <c r="AK91" s="1">
        <v>0.60002999999999995</v>
      </c>
      <c r="AL91" s="1">
        <v>0.81967000000000001</v>
      </c>
      <c r="AM91"/>
      <c r="AN91"/>
      <c r="AO91"/>
      <c r="AP91"/>
    </row>
    <row r="92" spans="1:42">
      <c r="A92" s="17" t="s">
        <v>299</v>
      </c>
      <c r="B92" s="6" t="s">
        <v>129</v>
      </c>
      <c r="C92" s="17" t="s">
        <v>300</v>
      </c>
      <c r="D92" s="8">
        <v>-1.738E-2</v>
      </c>
      <c r="E92" s="8">
        <v>0.84872000000000003</v>
      </c>
      <c r="F92" s="8">
        <v>0.86609000000000003</v>
      </c>
      <c r="G92" s="13">
        <f>stats_auc_gdsc2_TCELLS_RIGHTJOIN_155[[#This Row],[AVG_AUC_LEUK]]/stats_auc_gdsc2_TCELLS_RIGHTJOIN_155[[#This Row],[AVG_AUC_SOLIDTUMORS_x]]</f>
        <v>0.97994434758512394</v>
      </c>
      <c r="H92" s="8" t="s">
        <v>2030</v>
      </c>
      <c r="I92" s="20" t="s">
        <v>2031</v>
      </c>
      <c r="J92" s="26">
        <v>0.78673000000000004</v>
      </c>
      <c r="K92" s="26">
        <v>0.84858999999999996</v>
      </c>
      <c r="L92" s="26">
        <v>0.87341999999999997</v>
      </c>
      <c r="M92" s="26">
        <v>0.83714</v>
      </c>
      <c r="N92" s="26">
        <v>0.83501999999999998</v>
      </c>
      <c r="O92" s="26">
        <v>0.81384000000000001</v>
      </c>
      <c r="P92" s="26">
        <v>0.86216000000000004</v>
      </c>
      <c r="Q92" s="26">
        <v>0.85882999999999998</v>
      </c>
      <c r="R92" s="26">
        <v>0.91269999999999996</v>
      </c>
      <c r="S92" s="26">
        <v>0.85524</v>
      </c>
      <c r="T92" s="26">
        <v>0.82989000000000002</v>
      </c>
      <c r="U92" s="26">
        <v>0.89342999999999995</v>
      </c>
      <c r="V92" s="26">
        <v>0.85170000000000001</v>
      </c>
      <c r="W92" s="26">
        <v>0.87156999999999996</v>
      </c>
      <c r="X92" s="26">
        <v>0.81923000000000001</v>
      </c>
      <c r="Y92" s="27">
        <v>0.80901000000000001</v>
      </c>
      <c r="Z92" s="8">
        <v>-0.11211</v>
      </c>
      <c r="AA92" s="8">
        <v>0.75397999999999998</v>
      </c>
      <c r="AB92" s="8">
        <v>0.86609000000000003</v>
      </c>
      <c r="AC92" s="13">
        <f>stats_auc_gdsc2_TCELLS_RIGHTJOIN_155[[#This Row],[AVG_AUC_LYMPH]]/stats_auc_gdsc2_TCELLS_RIGHTJOIN_155[[#This Row],[AVG_AUC_SOLIDTUMORS_y]]</f>
        <v>0.8705561777644355</v>
      </c>
      <c r="AD92" s="8" t="s">
        <v>2032</v>
      </c>
      <c r="AE92" s="20">
        <v>0.75397999999999998</v>
      </c>
      <c r="AF92" s="1">
        <v>0.86965999999999999</v>
      </c>
      <c r="AG92" s="1">
        <v>0.76390000000000002</v>
      </c>
      <c r="AH92" s="1">
        <v>0.70186000000000004</v>
      </c>
      <c r="AI92" s="1">
        <v>0.76471999999999996</v>
      </c>
      <c r="AJ92" s="1">
        <v>0.79081000000000001</v>
      </c>
      <c r="AK92" s="1">
        <v>0.64529999999999998</v>
      </c>
      <c r="AL92" s="1">
        <v>0.85729999999999995</v>
      </c>
      <c r="AM92"/>
      <c r="AN92"/>
      <c r="AO92"/>
      <c r="AP92"/>
    </row>
    <row r="93" spans="1:42">
      <c r="A93" s="17" t="s">
        <v>32</v>
      </c>
      <c r="B93" s="6" t="s">
        <v>33</v>
      </c>
      <c r="C93" s="17" t="s">
        <v>34</v>
      </c>
      <c r="D93" s="8">
        <v>-2.4029999999999999E-2</v>
      </c>
      <c r="E93" s="8">
        <v>0.84758</v>
      </c>
      <c r="F93" s="8">
        <v>0.87161</v>
      </c>
      <c r="G93" s="13">
        <f>stats_auc_gdsc2_TCELLS_RIGHTJOIN_155[[#This Row],[AVG_AUC_LEUK]]/stats_auc_gdsc2_TCELLS_RIGHTJOIN_155[[#This Row],[AVG_AUC_SOLIDTUMORS_x]]</f>
        <v>0.97243033007881963</v>
      </c>
      <c r="H93" s="8" t="s">
        <v>2033</v>
      </c>
      <c r="I93" s="20" t="s">
        <v>2034</v>
      </c>
      <c r="J93" s="26">
        <v>0.87519999999999998</v>
      </c>
      <c r="K93" s="26">
        <v>0.78668000000000005</v>
      </c>
      <c r="L93" s="26">
        <v>0.89890000000000003</v>
      </c>
      <c r="M93" s="26">
        <v>0.84384000000000003</v>
      </c>
      <c r="O93" s="26">
        <v>0.89946000000000004</v>
      </c>
      <c r="P93" s="26">
        <v>0.77788999999999997</v>
      </c>
      <c r="Q93" s="26">
        <v>0.88356000000000001</v>
      </c>
      <c r="R93" s="26">
        <v>0.82289999999999996</v>
      </c>
      <c r="S93" s="26">
        <v>0.90015000000000001</v>
      </c>
      <c r="T93" s="26">
        <v>0.87417999999999996</v>
      </c>
      <c r="U93" s="26">
        <v>0.91839000000000004</v>
      </c>
      <c r="V93" s="26">
        <v>0.77637</v>
      </c>
      <c r="W93" s="26">
        <v>0.84162999999999999</v>
      </c>
      <c r="X93" s="26">
        <v>0.76102999999999998</v>
      </c>
      <c r="Y93" s="27">
        <v>0.79688000000000003</v>
      </c>
      <c r="Z93" s="8">
        <v>-6.2370000000000002E-2</v>
      </c>
      <c r="AA93" s="8">
        <v>0.80923999999999996</v>
      </c>
      <c r="AB93" s="8">
        <v>0.87161</v>
      </c>
      <c r="AC93" s="13">
        <f>stats_auc_gdsc2_TCELLS_RIGHTJOIN_155[[#This Row],[AVG_AUC_LYMPH]]/stats_auc_gdsc2_TCELLS_RIGHTJOIN_155[[#This Row],[AVG_AUC_SOLIDTUMORS_y]]</f>
        <v>0.92844276683379034</v>
      </c>
      <c r="AD93" s="8" t="s">
        <v>2035</v>
      </c>
      <c r="AE93" s="20">
        <v>0.80923999999999996</v>
      </c>
      <c r="AF93" s="1">
        <v>0.90422000000000002</v>
      </c>
      <c r="AH93" s="1">
        <v>0.89073000000000002</v>
      </c>
      <c r="AI93" s="1">
        <v>0.82142999999999999</v>
      </c>
      <c r="AJ93" s="1">
        <v>0.75529000000000002</v>
      </c>
      <c r="AK93" s="1">
        <v>0.78451000000000004</v>
      </c>
      <c r="AL93" s="1">
        <v>0.79422000000000004</v>
      </c>
      <c r="AM93"/>
      <c r="AN93"/>
      <c r="AO93"/>
      <c r="AP93"/>
    </row>
    <row r="94" spans="1:42">
      <c r="A94" s="17" t="s">
        <v>22</v>
      </c>
      <c r="B94" s="6" t="s">
        <v>22</v>
      </c>
      <c r="C94" s="17" t="s">
        <v>590</v>
      </c>
      <c r="D94" s="8">
        <v>2.189E-2</v>
      </c>
      <c r="E94" s="8">
        <v>0.95472000000000001</v>
      </c>
      <c r="F94" s="8">
        <v>0.93283000000000005</v>
      </c>
      <c r="G94" s="13">
        <f>stats_auc_gdsc2_TCELLS_RIGHTJOIN_155[[#This Row],[AVG_AUC_LEUK]]/stats_auc_gdsc2_TCELLS_RIGHTJOIN_155[[#This Row],[AVG_AUC_SOLIDTUMORS_x]]</f>
        <v>1.0234662264292529</v>
      </c>
      <c r="H94" s="8" t="s">
        <v>2036</v>
      </c>
      <c r="I94" s="20" t="s">
        <v>2037</v>
      </c>
      <c r="J94" s="26">
        <v>0.93613000000000002</v>
      </c>
      <c r="K94" s="26">
        <v>0.94005000000000005</v>
      </c>
      <c r="L94" s="26">
        <v>0.99251999999999996</v>
      </c>
      <c r="M94" s="26">
        <v>0.94281999999999999</v>
      </c>
      <c r="N94" s="26">
        <v>0.96023000000000003</v>
      </c>
      <c r="O94" s="26">
        <v>0.97882000000000002</v>
      </c>
      <c r="P94" s="26">
        <v>0.98960999999999999</v>
      </c>
      <c r="Q94" s="26">
        <v>0.93598999999999999</v>
      </c>
      <c r="R94" s="26">
        <v>0.81598000000000004</v>
      </c>
      <c r="S94" s="26">
        <v>0.99311000000000005</v>
      </c>
      <c r="T94" s="26">
        <v>0.98140000000000005</v>
      </c>
      <c r="U94" s="26">
        <v>0.99617999999999995</v>
      </c>
      <c r="V94" s="26">
        <v>0.97072000000000003</v>
      </c>
      <c r="W94" s="26">
        <v>0.94601999999999997</v>
      </c>
      <c r="X94" s="26">
        <v>0.90198999999999996</v>
      </c>
      <c r="Y94" s="27">
        <v>0.95674999999999999</v>
      </c>
      <c r="Z94" s="8">
        <v>-6.9790000000000005E-2</v>
      </c>
      <c r="AA94" s="8">
        <v>0.86304000000000003</v>
      </c>
      <c r="AB94" s="8">
        <v>0.93283000000000005</v>
      </c>
      <c r="AC94" s="13">
        <f>stats_auc_gdsc2_TCELLS_RIGHTJOIN_155[[#This Row],[AVG_AUC_LYMPH]]/stats_auc_gdsc2_TCELLS_RIGHTJOIN_155[[#This Row],[AVG_AUC_SOLIDTUMORS_y]]</f>
        <v>0.92518465315223564</v>
      </c>
      <c r="AD94" s="8" t="s">
        <v>2038</v>
      </c>
      <c r="AE94" s="20">
        <v>0.86304000000000003</v>
      </c>
      <c r="AF94" s="1">
        <v>0.99190999999999996</v>
      </c>
      <c r="AG94" s="1">
        <v>0.96060999999999996</v>
      </c>
      <c r="AH94" s="1">
        <v>0.94055</v>
      </c>
      <c r="AI94" s="1">
        <v>0.98782000000000003</v>
      </c>
      <c r="AJ94" s="1">
        <v>0.66076999999999997</v>
      </c>
      <c r="AK94" s="1">
        <v>0.70355999999999996</v>
      </c>
      <c r="AL94" s="1">
        <v>0.92491000000000001</v>
      </c>
      <c r="AM94"/>
      <c r="AN94"/>
      <c r="AO94"/>
      <c r="AP94"/>
    </row>
    <row r="95" spans="1:42">
      <c r="A95" s="17" t="s">
        <v>92</v>
      </c>
      <c r="B95" s="6" t="s">
        <v>44</v>
      </c>
      <c r="C95" s="17" t="s">
        <v>1397</v>
      </c>
      <c r="F95" s="8">
        <v>0.82008999999999999</v>
      </c>
      <c r="G95" s="13">
        <f>stats_auc_gdsc2_TCELLS_RIGHTJOIN_155[[#This Row],[AVG_AUC_LEUK]]/stats_auc_gdsc2_TCELLS_RIGHTJOIN_155[[#This Row],[AVG_AUC_SOLIDTUMORS_x]]</f>
        <v>0</v>
      </c>
      <c r="H95" s="8" t="s">
        <v>1810</v>
      </c>
      <c r="I95" s="20" t="s">
        <v>1810</v>
      </c>
      <c r="AB95" s="8">
        <v>0.82008999999999999</v>
      </c>
      <c r="AC95" s="13">
        <f>stats_auc_gdsc2_TCELLS_RIGHTJOIN_155[[#This Row],[AVG_AUC_LYMPH]]/stats_auc_gdsc2_TCELLS_RIGHTJOIN_155[[#This Row],[AVG_AUC_SOLIDTUMORS_y]]</f>
        <v>0</v>
      </c>
      <c r="AD95" s="8" t="s">
        <v>1810</v>
      </c>
      <c r="AI95" s="1"/>
      <c r="AM95"/>
      <c r="AN95"/>
      <c r="AO95"/>
      <c r="AP95"/>
    </row>
    <row r="96" spans="1:42">
      <c r="A96" s="17" t="s">
        <v>92</v>
      </c>
      <c r="B96" s="6" t="s">
        <v>44</v>
      </c>
      <c r="C96" s="17" t="s">
        <v>93</v>
      </c>
      <c r="D96" s="8">
        <v>5.0700000000000002E-2</v>
      </c>
      <c r="E96" s="8">
        <v>0.99175999999999997</v>
      </c>
      <c r="F96" s="8">
        <v>0.94105000000000005</v>
      </c>
      <c r="G96" s="13">
        <f>stats_auc_gdsc2_TCELLS_RIGHTJOIN_155[[#This Row],[AVG_AUC_LEUK]]/stats_auc_gdsc2_TCELLS_RIGHTJOIN_155[[#This Row],[AVG_AUC_SOLIDTUMORS_x]]</f>
        <v>1.0538866160140268</v>
      </c>
      <c r="H96" s="8" t="s">
        <v>2039</v>
      </c>
      <c r="I96" s="20" t="s">
        <v>2040</v>
      </c>
      <c r="L96" s="26">
        <v>0.99033000000000004</v>
      </c>
      <c r="M96" s="26">
        <v>0.98868</v>
      </c>
      <c r="P96" s="26">
        <v>0.99573</v>
      </c>
      <c r="T96" s="26">
        <v>0.99229000000000001</v>
      </c>
      <c r="Z96" s="8">
        <v>3.5740000000000001E-2</v>
      </c>
      <c r="AA96" s="8">
        <v>0.9768</v>
      </c>
      <c r="AB96" s="8">
        <v>0.94105000000000005</v>
      </c>
      <c r="AC96" s="13">
        <f>stats_auc_gdsc2_TCELLS_RIGHTJOIN_155[[#This Row],[AVG_AUC_LYMPH]]/stats_auc_gdsc2_TCELLS_RIGHTJOIN_155[[#This Row],[AVG_AUC_SOLIDTUMORS_y]]</f>
        <v>1.0379894798363529</v>
      </c>
      <c r="AD96" s="8" t="s">
        <v>2041</v>
      </c>
      <c r="AE96" s="20">
        <v>0.9768</v>
      </c>
      <c r="AI96" s="1"/>
      <c r="AJ96" s="1">
        <v>0.96118000000000003</v>
      </c>
      <c r="AK96" s="1">
        <v>0.99241999999999997</v>
      </c>
      <c r="AM96"/>
      <c r="AN96"/>
      <c r="AO96"/>
      <c r="AP96"/>
    </row>
    <row r="97" spans="1:42">
      <c r="A97" s="17" t="s">
        <v>1416</v>
      </c>
      <c r="B97" s="6" t="s">
        <v>228</v>
      </c>
      <c r="C97" s="17" t="s">
        <v>1440</v>
      </c>
      <c r="D97" s="8">
        <v>-0.25734000000000001</v>
      </c>
      <c r="E97" s="8">
        <v>0.4844</v>
      </c>
      <c r="F97" s="8">
        <v>0.74173999999999995</v>
      </c>
      <c r="G97" s="13">
        <f>stats_auc_gdsc2_TCELLS_RIGHTJOIN_155[[#This Row],[AVG_AUC_LEUK]]/stats_auc_gdsc2_TCELLS_RIGHTJOIN_155[[#This Row],[AVG_AUC_SOLIDTUMORS_x]]</f>
        <v>0.6530590233774638</v>
      </c>
      <c r="H97" s="8" t="s">
        <v>2042</v>
      </c>
      <c r="I97" s="20" t="s">
        <v>2043</v>
      </c>
      <c r="J97" s="26">
        <v>0.43334</v>
      </c>
      <c r="K97" s="26">
        <v>0.55254000000000003</v>
      </c>
      <c r="L97" s="26">
        <v>0.36170000000000002</v>
      </c>
      <c r="M97" s="26">
        <v>0.44263000000000002</v>
      </c>
      <c r="N97" s="26">
        <v>0.39290000000000003</v>
      </c>
      <c r="O97" s="26">
        <v>0.59453</v>
      </c>
      <c r="P97" s="26">
        <v>0.42480000000000001</v>
      </c>
      <c r="Q97" s="26">
        <v>0.67068000000000005</v>
      </c>
      <c r="R97" s="26">
        <v>0.47899999999999998</v>
      </c>
      <c r="S97" s="26">
        <v>0.67710999999999999</v>
      </c>
      <c r="T97" s="26">
        <v>0.37319000000000002</v>
      </c>
      <c r="U97" s="26">
        <v>0.48699999999999999</v>
      </c>
      <c r="V97" s="26">
        <v>0.4536</v>
      </c>
      <c r="W97" s="26">
        <v>0.46364</v>
      </c>
      <c r="X97" s="26">
        <v>0.45816000000000001</v>
      </c>
      <c r="Y97" s="27">
        <v>0.46029999999999999</v>
      </c>
      <c r="Z97" s="8">
        <v>-0.2472</v>
      </c>
      <c r="AA97" s="8">
        <v>0.49453000000000003</v>
      </c>
      <c r="AB97" s="8">
        <v>0.74173999999999995</v>
      </c>
      <c r="AC97" s="13">
        <f>stats_auc_gdsc2_TCELLS_RIGHTJOIN_155[[#This Row],[AVG_AUC_LYMPH]]/stats_auc_gdsc2_TCELLS_RIGHTJOIN_155[[#This Row],[AVG_AUC_SOLIDTUMORS_y]]</f>
        <v>0.66671609998112558</v>
      </c>
      <c r="AD97" s="8" t="s">
        <v>2044</v>
      </c>
      <c r="AE97" s="20">
        <v>0.49453000000000003</v>
      </c>
      <c r="AF97" s="1">
        <v>0.50961999999999996</v>
      </c>
      <c r="AG97" s="1">
        <v>0.47049999999999997</v>
      </c>
      <c r="AH97" s="1">
        <v>0.87583999999999995</v>
      </c>
      <c r="AI97" s="1">
        <v>0.27772000000000002</v>
      </c>
      <c r="AJ97" s="1">
        <v>0.43525999999999998</v>
      </c>
      <c r="AK97" s="1">
        <v>0.42309999999999998</v>
      </c>
      <c r="AL97" s="1">
        <v>0.48479</v>
      </c>
      <c r="AM97"/>
      <c r="AN97"/>
      <c r="AO97"/>
      <c r="AP97"/>
    </row>
    <row r="98" spans="1:42">
      <c r="A98" s="17" t="s">
        <v>1416</v>
      </c>
      <c r="B98" s="6" t="s">
        <v>228</v>
      </c>
      <c r="C98" s="17" t="s">
        <v>1417</v>
      </c>
      <c r="D98" s="8">
        <v>-0.23468</v>
      </c>
      <c r="E98" s="8">
        <v>0.55850999999999995</v>
      </c>
      <c r="F98" s="8">
        <v>0.79318999999999995</v>
      </c>
      <c r="G98" s="13">
        <f>stats_auc_gdsc2_TCELLS_RIGHTJOIN_155[[#This Row],[AVG_AUC_LEUK]]/stats_auc_gdsc2_TCELLS_RIGHTJOIN_155[[#This Row],[AVG_AUC_SOLIDTUMORS_x]]</f>
        <v>0.70413141870169815</v>
      </c>
      <c r="H98" s="8" t="s">
        <v>2045</v>
      </c>
      <c r="I98" s="20" t="s">
        <v>2046</v>
      </c>
      <c r="J98" s="26">
        <v>0.52236000000000005</v>
      </c>
      <c r="K98" s="26">
        <v>0.59624999999999995</v>
      </c>
      <c r="L98" s="26">
        <v>0.59009999999999996</v>
      </c>
      <c r="M98" s="26">
        <v>0.50865000000000005</v>
      </c>
      <c r="N98" s="26">
        <v>0.53412999999999999</v>
      </c>
      <c r="O98" s="26">
        <v>0.55628999999999995</v>
      </c>
      <c r="P98" s="26">
        <v>0.42695</v>
      </c>
      <c r="Q98" s="26">
        <v>0.77751999999999999</v>
      </c>
      <c r="R98" s="26">
        <v>0.5766</v>
      </c>
      <c r="S98" s="26">
        <v>0.85279000000000005</v>
      </c>
      <c r="T98" s="26">
        <v>0.50172000000000005</v>
      </c>
      <c r="U98" s="26">
        <v>0.51515999999999995</v>
      </c>
      <c r="V98" s="26">
        <v>0.56564999999999999</v>
      </c>
      <c r="W98" s="26">
        <v>0.39804</v>
      </c>
      <c r="X98" s="26">
        <v>0.53517999999999999</v>
      </c>
      <c r="Y98" s="27">
        <v>0.38878000000000001</v>
      </c>
      <c r="Z98" s="8">
        <v>-0.25536999999999999</v>
      </c>
      <c r="AA98" s="8">
        <v>0.53781999999999996</v>
      </c>
      <c r="AB98" s="8">
        <v>0.79318999999999995</v>
      </c>
      <c r="AC98" s="13">
        <f>stats_auc_gdsc2_TCELLS_RIGHTJOIN_155[[#This Row],[AVG_AUC_LYMPH]]/stats_auc_gdsc2_TCELLS_RIGHTJOIN_155[[#This Row],[AVG_AUC_SOLIDTUMORS_y]]</f>
        <v>0.67804687401505315</v>
      </c>
      <c r="AD98" s="8" t="s">
        <v>2047</v>
      </c>
      <c r="AE98" s="20">
        <v>0.53781999999999996</v>
      </c>
      <c r="AF98" s="1">
        <v>0.64844000000000002</v>
      </c>
      <c r="AG98" s="1">
        <v>0.69233999999999996</v>
      </c>
      <c r="AH98" s="1">
        <v>0.93972999999999995</v>
      </c>
      <c r="AI98" s="1">
        <v>0.40814</v>
      </c>
      <c r="AJ98" s="1">
        <v>0.30135000000000001</v>
      </c>
      <c r="AK98" s="1">
        <v>0.35321000000000002</v>
      </c>
      <c r="AL98" s="1">
        <v>0.53212000000000004</v>
      </c>
      <c r="AM98"/>
      <c r="AN98"/>
      <c r="AO98"/>
      <c r="AP98"/>
    </row>
    <row r="99" spans="1:42">
      <c r="A99" s="17" t="s">
        <v>1078</v>
      </c>
      <c r="B99" s="6" t="s">
        <v>228</v>
      </c>
      <c r="C99" s="17" t="s">
        <v>786</v>
      </c>
      <c r="D99" s="8">
        <v>-0.19633999999999999</v>
      </c>
      <c r="E99" s="8">
        <v>0.39419999999999999</v>
      </c>
      <c r="F99" s="8">
        <v>0.59053999999999995</v>
      </c>
      <c r="G99" s="13">
        <f>stats_auc_gdsc2_TCELLS_RIGHTJOIN_155[[#This Row],[AVG_AUC_LEUK]]/stats_auc_gdsc2_TCELLS_RIGHTJOIN_155[[#This Row],[AVG_AUC_SOLIDTUMORS_x]]</f>
        <v>0.66752463846648835</v>
      </c>
      <c r="H99" s="8" t="s">
        <v>2048</v>
      </c>
      <c r="I99" s="20" t="s">
        <v>2049</v>
      </c>
      <c r="J99" s="26">
        <v>0.16991000000000001</v>
      </c>
      <c r="K99" s="26">
        <v>9.6369999999999997E-2</v>
      </c>
      <c r="L99" s="26">
        <v>0.75036999999999998</v>
      </c>
      <c r="M99" s="26">
        <v>0.10552</v>
      </c>
      <c r="N99" s="26">
        <v>0.74616000000000005</v>
      </c>
      <c r="O99" s="26">
        <v>0.14732000000000001</v>
      </c>
      <c r="P99" s="26">
        <v>3.508E-2</v>
      </c>
      <c r="Q99" s="26">
        <v>0.86736999999999997</v>
      </c>
      <c r="R99" s="26">
        <v>0.27427000000000001</v>
      </c>
      <c r="S99" s="26">
        <v>0.95416000000000001</v>
      </c>
      <c r="T99" s="26">
        <v>0.14088000000000001</v>
      </c>
      <c r="U99" s="26">
        <v>0.99421000000000004</v>
      </c>
      <c r="V99" s="26">
        <v>0.11774</v>
      </c>
      <c r="W99" s="26">
        <v>0.16261</v>
      </c>
      <c r="X99" s="26">
        <v>0.14441000000000001</v>
      </c>
      <c r="Y99" s="27">
        <v>6.6909999999999997E-2</v>
      </c>
      <c r="Z99" s="8">
        <v>-0.34863</v>
      </c>
      <c r="AA99" s="8">
        <v>0.24190999999999999</v>
      </c>
      <c r="AB99" s="8">
        <v>0.59053999999999995</v>
      </c>
      <c r="AC99" s="13">
        <f>stats_auc_gdsc2_TCELLS_RIGHTJOIN_155[[#This Row],[AVG_AUC_LYMPH]]/stats_auc_gdsc2_TCELLS_RIGHTJOIN_155[[#This Row],[AVG_AUC_SOLIDTUMORS_y]]</f>
        <v>0.40964202255562704</v>
      </c>
      <c r="AD99" s="8" t="s">
        <v>2050</v>
      </c>
      <c r="AE99" s="20">
        <v>0.24190999999999999</v>
      </c>
      <c r="AF99" s="1">
        <v>0.92818000000000001</v>
      </c>
      <c r="AG99" s="1">
        <v>0.13646</v>
      </c>
      <c r="AH99" s="1">
        <v>0.95133999999999996</v>
      </c>
      <c r="AI99" s="1">
        <v>0.12511</v>
      </c>
      <c r="AJ99" s="1">
        <v>3.5009999999999999E-2</v>
      </c>
      <c r="AK99" s="1">
        <v>4.854E-2</v>
      </c>
      <c r="AL99" s="1">
        <v>0.155</v>
      </c>
      <c r="AM99"/>
      <c r="AN99"/>
      <c r="AO99"/>
      <c r="AP99"/>
    </row>
    <row r="100" spans="1:42">
      <c r="A100" s="17" t="s">
        <v>1078</v>
      </c>
      <c r="B100" s="6" t="s">
        <v>228</v>
      </c>
      <c r="C100" s="17" t="s">
        <v>1166</v>
      </c>
      <c r="D100" s="8">
        <v>-1.9529999999999999E-2</v>
      </c>
      <c r="E100" s="8">
        <v>0.91213</v>
      </c>
      <c r="F100" s="8">
        <v>0.93166000000000004</v>
      </c>
      <c r="G100" s="13">
        <f>stats_auc_gdsc2_TCELLS_RIGHTJOIN_155[[#This Row],[AVG_AUC_LEUK]]/stats_auc_gdsc2_TCELLS_RIGHTJOIN_155[[#This Row],[AVG_AUC_SOLIDTUMORS_x]]</f>
        <v>0.97903741708348535</v>
      </c>
      <c r="H100" s="8" t="s">
        <v>2051</v>
      </c>
      <c r="I100" s="20" t="s">
        <v>2052</v>
      </c>
      <c r="J100" s="26">
        <v>0.91149000000000002</v>
      </c>
      <c r="K100" s="26">
        <v>0.91624000000000005</v>
      </c>
      <c r="L100" s="26">
        <v>0.91634000000000004</v>
      </c>
      <c r="M100" s="26">
        <v>0.88548000000000004</v>
      </c>
      <c r="N100" s="26">
        <v>0.89992000000000005</v>
      </c>
      <c r="O100" s="26">
        <v>0.89393999999999996</v>
      </c>
      <c r="P100" s="26">
        <v>0.89598999999999995</v>
      </c>
      <c r="Q100" s="26">
        <v>0.92950999999999995</v>
      </c>
      <c r="R100" s="26">
        <v>0.93549000000000004</v>
      </c>
      <c r="S100" s="26">
        <v>0.99738000000000004</v>
      </c>
      <c r="T100" s="26">
        <v>0.89402000000000004</v>
      </c>
      <c r="U100" s="26">
        <v>0.91112000000000004</v>
      </c>
      <c r="V100" s="26">
        <v>0.90449999999999997</v>
      </c>
      <c r="W100" s="26">
        <v>0.85121000000000002</v>
      </c>
      <c r="X100" s="26">
        <v>0.87327999999999995</v>
      </c>
      <c r="Y100" s="27">
        <v>0.93669000000000002</v>
      </c>
      <c r="Z100" s="8">
        <v>-1.7100000000000001E-2</v>
      </c>
      <c r="AA100" s="8">
        <v>0.91456000000000004</v>
      </c>
      <c r="AB100" s="8">
        <v>0.93166000000000004</v>
      </c>
      <c r="AC100" s="13">
        <f>stats_auc_gdsc2_TCELLS_RIGHTJOIN_155[[#This Row],[AVG_AUC_LYMPH]]/stats_auc_gdsc2_TCELLS_RIGHTJOIN_155[[#This Row],[AVG_AUC_SOLIDTUMORS_y]]</f>
        <v>0.98164566472747572</v>
      </c>
      <c r="AD100" s="8" t="s">
        <v>2053</v>
      </c>
      <c r="AE100" s="20">
        <v>0.91456000000000004</v>
      </c>
      <c r="AF100" s="1">
        <v>0.95365</v>
      </c>
      <c r="AG100" s="1">
        <v>0.91679999999999995</v>
      </c>
      <c r="AH100" s="1">
        <v>0.99197000000000002</v>
      </c>
      <c r="AI100" s="1">
        <v>0.88607999999999998</v>
      </c>
      <c r="AJ100" s="1">
        <v>0.86977000000000004</v>
      </c>
      <c r="AK100" s="1">
        <v>0.89280000000000004</v>
      </c>
      <c r="AL100" s="1">
        <v>0.92996000000000001</v>
      </c>
      <c r="AM100"/>
      <c r="AN100"/>
      <c r="AO100"/>
      <c r="AP100"/>
    </row>
    <row r="101" spans="1:42">
      <c r="A101" s="17" t="s">
        <v>275</v>
      </c>
      <c r="B101" s="6" t="s">
        <v>19</v>
      </c>
      <c r="C101" s="17" t="s">
        <v>276</v>
      </c>
      <c r="D101" s="8">
        <v>-0.17186999999999999</v>
      </c>
      <c r="E101" s="8">
        <v>0.54590000000000005</v>
      </c>
      <c r="F101" s="8">
        <v>0.71777000000000002</v>
      </c>
      <c r="G101" s="13">
        <f>stats_auc_gdsc2_TCELLS_RIGHTJOIN_155[[#This Row],[AVG_AUC_LEUK]]/stats_auc_gdsc2_TCELLS_RIGHTJOIN_155[[#This Row],[AVG_AUC_SOLIDTUMORS_x]]</f>
        <v>0.76055003691990475</v>
      </c>
      <c r="H101" s="8" t="s">
        <v>2054</v>
      </c>
      <c r="I101" s="20" t="s">
        <v>2055</v>
      </c>
      <c r="J101" s="26">
        <v>0.51127999999999996</v>
      </c>
      <c r="K101" s="26">
        <v>0.72006000000000003</v>
      </c>
      <c r="L101" s="26">
        <v>0.51241000000000003</v>
      </c>
      <c r="M101" s="26">
        <v>0.41563</v>
      </c>
      <c r="N101" s="26">
        <v>0.50224999999999997</v>
      </c>
      <c r="O101" s="26">
        <v>0.52837999999999996</v>
      </c>
      <c r="P101" s="26">
        <v>0.40649000000000002</v>
      </c>
      <c r="Q101" s="26">
        <v>0.48842000000000002</v>
      </c>
      <c r="R101" s="26">
        <v>0.52098</v>
      </c>
      <c r="S101" s="26">
        <v>0.59497</v>
      </c>
      <c r="T101" s="26">
        <v>0.49175000000000002</v>
      </c>
      <c r="U101" s="26">
        <v>0.49508000000000002</v>
      </c>
      <c r="V101" s="26">
        <v>0.50563000000000002</v>
      </c>
      <c r="W101" s="26">
        <v>0.54690000000000005</v>
      </c>
      <c r="X101" s="26">
        <v>0.49117</v>
      </c>
      <c r="Y101" s="27">
        <v>0.60055999999999998</v>
      </c>
      <c r="Z101" s="8">
        <v>-0.23158000000000001</v>
      </c>
      <c r="AA101" s="8">
        <v>0.48619000000000001</v>
      </c>
      <c r="AB101" s="8">
        <v>0.71777000000000002</v>
      </c>
      <c r="AC101" s="13">
        <f>stats_auc_gdsc2_TCELLS_RIGHTJOIN_155[[#This Row],[AVG_AUC_LYMPH]]/stats_auc_gdsc2_TCELLS_RIGHTJOIN_155[[#This Row],[AVG_AUC_SOLIDTUMORS_y]]</f>
        <v>0.67736182899814701</v>
      </c>
      <c r="AD101" s="8" t="s">
        <v>2056</v>
      </c>
      <c r="AE101" s="20">
        <v>0.48619000000000001</v>
      </c>
      <c r="AF101" s="1">
        <v>0.94830000000000003</v>
      </c>
      <c r="AG101" s="1">
        <v>0.59380999999999995</v>
      </c>
      <c r="AH101" s="1">
        <v>0.68232999999999999</v>
      </c>
      <c r="AI101" s="1">
        <v>0.37587999999999999</v>
      </c>
      <c r="AJ101" s="1">
        <v>0.37619000000000002</v>
      </c>
      <c r="AK101" s="1">
        <v>0.36288999999999999</v>
      </c>
      <c r="AL101" s="1">
        <v>0.52603</v>
      </c>
      <c r="AM101"/>
      <c r="AN101"/>
      <c r="AO101"/>
      <c r="AP101"/>
    </row>
    <row r="102" spans="1:42">
      <c r="A102" s="17" t="s">
        <v>22</v>
      </c>
      <c r="B102" s="6" t="s">
        <v>22</v>
      </c>
      <c r="C102" s="17" t="s">
        <v>1391</v>
      </c>
      <c r="D102" s="8">
        <v>-0.29575000000000001</v>
      </c>
      <c r="E102" s="8">
        <v>0.37408999999999998</v>
      </c>
      <c r="F102" s="8">
        <v>0.66983999999999999</v>
      </c>
      <c r="G102" s="13">
        <f>stats_auc_gdsc2_TCELLS_RIGHTJOIN_155[[#This Row],[AVG_AUC_LEUK]]/stats_auc_gdsc2_TCELLS_RIGHTJOIN_155[[#This Row],[AVG_AUC_SOLIDTUMORS_x]]</f>
        <v>0.55847665114057088</v>
      </c>
      <c r="H102" s="8" t="s">
        <v>2057</v>
      </c>
      <c r="I102" s="20" t="s">
        <v>2058</v>
      </c>
      <c r="K102" s="26">
        <v>0.35665999999999998</v>
      </c>
      <c r="N102" s="26">
        <v>0.28426000000000001</v>
      </c>
      <c r="R102" s="26">
        <v>0.41039999999999999</v>
      </c>
      <c r="S102" s="26">
        <v>0.25545000000000001</v>
      </c>
      <c r="U102" s="26">
        <v>0.52088000000000001</v>
      </c>
      <c r="V102" s="26">
        <v>0.35088000000000003</v>
      </c>
      <c r="X102" s="26">
        <v>0.44006000000000001</v>
      </c>
      <c r="Z102" s="8">
        <v>2.1499999999999998E-2</v>
      </c>
      <c r="AA102" s="8">
        <v>0.69133999999999995</v>
      </c>
      <c r="AB102" s="8">
        <v>0.66983999999999999</v>
      </c>
      <c r="AC102" s="13">
        <f>stats_auc_gdsc2_TCELLS_RIGHTJOIN_155[[#This Row],[AVG_AUC_LYMPH]]/stats_auc_gdsc2_TCELLS_RIGHTJOIN_155[[#This Row],[AVG_AUC_SOLIDTUMORS_y]]</f>
        <v>1.0320972172459095</v>
      </c>
      <c r="AD102" s="8" t="s">
        <v>2059</v>
      </c>
      <c r="AE102" s="20">
        <v>0.69133999999999995</v>
      </c>
      <c r="AG102" s="1">
        <v>0.80203000000000002</v>
      </c>
      <c r="AH102" s="1">
        <v>0.53937000000000002</v>
      </c>
      <c r="AI102" s="1"/>
      <c r="AK102" s="1">
        <v>0.73260999999999998</v>
      </c>
      <c r="AM102"/>
      <c r="AN102"/>
      <c r="AO102"/>
      <c r="AP102"/>
    </row>
    <row r="103" spans="1:42">
      <c r="A103" s="17" t="s">
        <v>108</v>
      </c>
      <c r="B103" s="6" t="s">
        <v>67</v>
      </c>
      <c r="C103" s="17" t="s">
        <v>109</v>
      </c>
      <c r="D103" s="8">
        <v>4.2000000000000002E-4</v>
      </c>
      <c r="E103" s="8">
        <v>0.92932999999999999</v>
      </c>
      <c r="F103" s="8">
        <v>0.92891000000000001</v>
      </c>
      <c r="G103" s="13">
        <f>stats_auc_gdsc2_TCELLS_RIGHTJOIN_155[[#This Row],[AVG_AUC_LEUK]]/stats_auc_gdsc2_TCELLS_RIGHTJOIN_155[[#This Row],[AVG_AUC_SOLIDTUMORS_x]]</f>
        <v>1.0004521428340742</v>
      </c>
      <c r="H103" s="8" t="s">
        <v>2060</v>
      </c>
      <c r="I103" s="20" t="s">
        <v>2061</v>
      </c>
      <c r="J103" s="26">
        <v>0.92005999999999999</v>
      </c>
      <c r="K103" s="26">
        <v>0.89212000000000002</v>
      </c>
      <c r="L103" s="26">
        <v>0.99190999999999996</v>
      </c>
      <c r="M103" s="26">
        <v>0.92428999999999994</v>
      </c>
      <c r="O103" s="26">
        <v>0.94098000000000004</v>
      </c>
      <c r="P103" s="26">
        <v>0.93593999999999999</v>
      </c>
      <c r="Q103" s="26">
        <v>0.91273000000000004</v>
      </c>
      <c r="R103" s="26">
        <v>0.87475999999999998</v>
      </c>
      <c r="S103" s="26">
        <v>0.87085999999999997</v>
      </c>
      <c r="T103" s="26">
        <v>0.96848000000000001</v>
      </c>
      <c r="U103" s="26">
        <v>0.99521000000000004</v>
      </c>
      <c r="V103" s="26">
        <v>0.95591999999999999</v>
      </c>
      <c r="W103" s="26">
        <v>0.99389000000000005</v>
      </c>
      <c r="X103" s="26">
        <v>0.81521999999999994</v>
      </c>
      <c r="Y103" s="27">
        <v>0.96545000000000003</v>
      </c>
      <c r="Z103" s="8">
        <v>-5.9929999999999997E-2</v>
      </c>
      <c r="AA103" s="8">
        <v>0.86897999999999997</v>
      </c>
      <c r="AB103" s="8">
        <v>0.92891000000000001</v>
      </c>
      <c r="AC103" s="13">
        <f>stats_auc_gdsc2_TCELLS_RIGHTJOIN_155[[#This Row],[AVG_AUC_LYMPH]]/stats_auc_gdsc2_TCELLS_RIGHTJOIN_155[[#This Row],[AVG_AUC_SOLIDTUMORS_y]]</f>
        <v>0.93548352369982013</v>
      </c>
      <c r="AD103" s="8" t="s">
        <v>2062</v>
      </c>
      <c r="AE103" s="20">
        <v>0.86897999999999997</v>
      </c>
      <c r="AF103" s="1">
        <v>0.91139999999999999</v>
      </c>
      <c r="AG103" s="1">
        <v>0.78471999999999997</v>
      </c>
      <c r="AH103" s="1">
        <v>0.94764000000000004</v>
      </c>
      <c r="AI103" s="1">
        <v>0.90864</v>
      </c>
      <c r="AJ103" s="1">
        <v>0.88131000000000004</v>
      </c>
      <c r="AK103" s="1">
        <v>0.83138999999999996</v>
      </c>
      <c r="AL103" s="1">
        <v>0.86019999999999996</v>
      </c>
      <c r="AM103"/>
      <c r="AN103"/>
      <c r="AO103"/>
      <c r="AP103"/>
    </row>
    <row r="104" spans="1:42">
      <c r="A104" s="17" t="s">
        <v>96</v>
      </c>
      <c r="B104" s="6" t="s">
        <v>33</v>
      </c>
      <c r="C104" s="17" t="s">
        <v>97</v>
      </c>
      <c r="D104" s="8">
        <v>-1.9810000000000001E-2</v>
      </c>
      <c r="E104" s="8">
        <v>0.92515999999999998</v>
      </c>
      <c r="F104" s="8">
        <v>0.94496999999999998</v>
      </c>
      <c r="G104" s="13">
        <f>stats_auc_gdsc2_TCELLS_RIGHTJOIN_155[[#This Row],[AVG_AUC_LEUK]]/stats_auc_gdsc2_TCELLS_RIGHTJOIN_155[[#This Row],[AVG_AUC_SOLIDTUMORS_x]]</f>
        <v>0.97903637152502199</v>
      </c>
      <c r="H104" s="8" t="s">
        <v>2063</v>
      </c>
      <c r="I104" s="20" t="s">
        <v>2064</v>
      </c>
      <c r="J104" s="26">
        <v>0.99107000000000001</v>
      </c>
      <c r="K104" s="26">
        <v>0.95914999999999995</v>
      </c>
      <c r="L104" s="26">
        <v>0.89734000000000003</v>
      </c>
      <c r="M104" s="26">
        <v>0.86317999999999995</v>
      </c>
      <c r="O104" s="26">
        <v>0.97657000000000005</v>
      </c>
      <c r="P104" s="26">
        <v>0.87526999999999999</v>
      </c>
      <c r="Q104" s="26">
        <v>0.98101000000000005</v>
      </c>
      <c r="R104" s="26">
        <v>0.84084999999999999</v>
      </c>
      <c r="S104" s="26">
        <v>0.86584000000000005</v>
      </c>
      <c r="T104" s="26">
        <v>0.94671000000000005</v>
      </c>
      <c r="U104" s="26">
        <v>0.99519999999999997</v>
      </c>
      <c r="V104" s="26">
        <v>0.94152000000000002</v>
      </c>
      <c r="W104" s="26">
        <v>0.97567999999999999</v>
      </c>
      <c r="X104" s="26">
        <v>0.90810000000000002</v>
      </c>
      <c r="Y104" s="27">
        <v>0.79890000000000005</v>
      </c>
      <c r="Z104" s="8">
        <v>-0.10396</v>
      </c>
      <c r="AA104" s="8">
        <v>0.84101000000000004</v>
      </c>
      <c r="AB104" s="8">
        <v>0.94496999999999998</v>
      </c>
      <c r="AC104" s="13">
        <f>stats_auc_gdsc2_TCELLS_RIGHTJOIN_155[[#This Row],[AVG_AUC_LYMPH]]/stats_auc_gdsc2_TCELLS_RIGHTJOIN_155[[#This Row],[AVG_AUC_SOLIDTUMORS_y]]</f>
        <v>0.88998592547911581</v>
      </c>
      <c r="AD104" s="8" t="s">
        <v>2065</v>
      </c>
      <c r="AE104" s="20">
        <v>0.84101000000000004</v>
      </c>
      <c r="AF104" s="1">
        <v>0.98617999999999995</v>
      </c>
      <c r="AH104" s="1">
        <v>0.98173999999999995</v>
      </c>
      <c r="AI104" s="1">
        <v>0.82084999999999997</v>
      </c>
      <c r="AJ104" s="1">
        <v>0.71223999999999998</v>
      </c>
      <c r="AK104" s="1">
        <v>0.80471999999999999</v>
      </c>
      <c r="AL104" s="1">
        <v>0.88551999999999997</v>
      </c>
      <c r="AM104"/>
      <c r="AN104"/>
      <c r="AO104"/>
      <c r="AP104"/>
    </row>
    <row r="105" spans="1:42">
      <c r="A105" s="17" t="s">
        <v>96</v>
      </c>
      <c r="B105" s="6" t="s">
        <v>33</v>
      </c>
      <c r="C105" s="17" t="s">
        <v>106</v>
      </c>
      <c r="D105" s="8">
        <v>9.8799999999999999E-3</v>
      </c>
      <c r="E105" s="8">
        <v>0.95696999999999999</v>
      </c>
      <c r="F105" s="8">
        <v>0.94708999999999999</v>
      </c>
      <c r="G105" s="13">
        <f>stats_auc_gdsc2_TCELLS_RIGHTJOIN_155[[#This Row],[AVG_AUC_LEUK]]/stats_auc_gdsc2_TCELLS_RIGHTJOIN_155[[#This Row],[AVG_AUC_SOLIDTUMORS_x]]</f>
        <v>1.0104319547244718</v>
      </c>
      <c r="H105" s="8" t="s">
        <v>2066</v>
      </c>
      <c r="I105" s="20" t="s">
        <v>2067</v>
      </c>
      <c r="J105" s="26">
        <v>0.96013000000000004</v>
      </c>
      <c r="K105" s="26">
        <v>0.97833000000000003</v>
      </c>
      <c r="L105" s="26">
        <v>0.96948000000000001</v>
      </c>
      <c r="M105" s="26">
        <v>0.95328000000000002</v>
      </c>
      <c r="N105" s="26">
        <v>0.95918000000000003</v>
      </c>
      <c r="O105" s="26">
        <v>0.98202999999999996</v>
      </c>
      <c r="P105" s="26">
        <v>0.86543999999999999</v>
      </c>
      <c r="Q105" s="26">
        <v>0.98585</v>
      </c>
      <c r="R105" s="26">
        <v>0.92878000000000005</v>
      </c>
      <c r="S105" s="26">
        <v>0.98258999999999996</v>
      </c>
      <c r="T105" s="26">
        <v>0.87766</v>
      </c>
      <c r="U105" s="26">
        <v>0.92303000000000002</v>
      </c>
      <c r="V105" s="26">
        <v>0.98663000000000001</v>
      </c>
      <c r="W105" s="26">
        <v>0.98758999999999997</v>
      </c>
      <c r="X105" s="26">
        <v>0.98221000000000003</v>
      </c>
      <c r="Y105" s="27">
        <v>0.96701999999999999</v>
      </c>
      <c r="Z105" s="8">
        <v>-2.3890000000000002E-2</v>
      </c>
      <c r="AA105" s="8">
        <v>0.92320000000000002</v>
      </c>
      <c r="AB105" s="8">
        <v>0.94708999999999999</v>
      </c>
      <c r="AC105" s="13">
        <f>stats_auc_gdsc2_TCELLS_RIGHTJOIN_155[[#This Row],[AVG_AUC_LYMPH]]/stats_auc_gdsc2_TCELLS_RIGHTJOIN_155[[#This Row],[AVG_AUC_SOLIDTUMORS_y]]</f>
        <v>0.9747753645376892</v>
      </c>
      <c r="AD105" s="8" t="s">
        <v>2068</v>
      </c>
      <c r="AE105" s="20">
        <v>0.92320000000000002</v>
      </c>
      <c r="AF105" s="1">
        <v>0.97919999999999996</v>
      </c>
      <c r="AG105" s="1">
        <v>0.96867000000000003</v>
      </c>
      <c r="AH105" s="1">
        <v>0.98482999999999998</v>
      </c>
      <c r="AI105" s="1">
        <v>0.81779999999999997</v>
      </c>
      <c r="AJ105" s="1">
        <v>0.85536000000000001</v>
      </c>
      <c r="AK105" s="1">
        <v>0.94160999999999995</v>
      </c>
      <c r="AL105" s="1">
        <v>0.97089000000000003</v>
      </c>
      <c r="AM105"/>
      <c r="AN105"/>
      <c r="AO105"/>
      <c r="AP105"/>
    </row>
    <row r="106" spans="1:42">
      <c r="A106" s="17" t="s">
        <v>96</v>
      </c>
      <c r="B106" s="6" t="s">
        <v>33</v>
      </c>
      <c r="C106" s="17" t="s">
        <v>196</v>
      </c>
      <c r="D106" s="8">
        <v>-9.9199999999999997E-2</v>
      </c>
      <c r="E106" s="8">
        <v>0.77286999999999995</v>
      </c>
      <c r="F106" s="8">
        <v>0.87207000000000001</v>
      </c>
      <c r="G106" s="13">
        <f>stats_auc_gdsc2_TCELLS_RIGHTJOIN_155[[#This Row],[AVG_AUC_LEUK]]/stats_auc_gdsc2_TCELLS_RIGHTJOIN_155[[#This Row],[AVG_AUC_SOLIDTUMORS_x]]</f>
        <v>0.88624766360498575</v>
      </c>
      <c r="H106" s="8" t="s">
        <v>2069</v>
      </c>
      <c r="I106" s="20" t="s">
        <v>2070</v>
      </c>
      <c r="J106" s="26">
        <v>0.78744999999999998</v>
      </c>
      <c r="K106" s="26">
        <v>0.99004000000000003</v>
      </c>
      <c r="L106" s="26">
        <v>0.72101000000000004</v>
      </c>
      <c r="M106" s="26">
        <v>0.73319999999999996</v>
      </c>
      <c r="N106" s="26">
        <v>0.61868999999999996</v>
      </c>
      <c r="O106" s="26">
        <v>0.93115999999999999</v>
      </c>
      <c r="P106" s="26">
        <v>0.49215999999999999</v>
      </c>
      <c r="Q106" s="26">
        <v>0.90480000000000005</v>
      </c>
      <c r="R106" s="26">
        <v>0.69823000000000002</v>
      </c>
      <c r="S106" s="26">
        <v>0.77880000000000005</v>
      </c>
      <c r="T106" s="26">
        <v>0.60480999999999996</v>
      </c>
      <c r="U106" s="26">
        <v>0.57850999999999997</v>
      </c>
      <c r="V106" s="26">
        <v>0.78151999999999999</v>
      </c>
      <c r="W106" s="26">
        <v>0.7661</v>
      </c>
      <c r="X106" s="26">
        <v>0.94350000000000001</v>
      </c>
      <c r="Y106" s="27">
        <v>0.81599999999999995</v>
      </c>
      <c r="Z106" s="8">
        <v>-0.23572000000000001</v>
      </c>
      <c r="AA106" s="8">
        <v>0.63634999999999997</v>
      </c>
      <c r="AB106" s="8">
        <v>0.87207000000000001</v>
      </c>
      <c r="AC106" s="13">
        <f>stats_auc_gdsc2_TCELLS_RIGHTJOIN_155[[#This Row],[AVG_AUC_LYMPH]]/stats_auc_gdsc2_TCELLS_RIGHTJOIN_155[[#This Row],[AVG_AUC_SOLIDTUMORS_y]]</f>
        <v>0.72970059742910542</v>
      </c>
      <c r="AD106" s="8" t="s">
        <v>2071</v>
      </c>
      <c r="AE106" s="20">
        <v>0.63634999999999997</v>
      </c>
      <c r="AF106" s="1">
        <v>0.99282000000000004</v>
      </c>
      <c r="AG106" s="1">
        <v>0.87444</v>
      </c>
      <c r="AH106" s="1">
        <v>0.98504000000000003</v>
      </c>
      <c r="AI106" s="1">
        <v>0.16675000000000001</v>
      </c>
      <c r="AJ106" s="1">
        <v>0.37480999999999998</v>
      </c>
      <c r="AL106" s="1">
        <v>0.78073000000000004</v>
      </c>
      <c r="AM106"/>
      <c r="AN106"/>
      <c r="AO106"/>
      <c r="AP106"/>
    </row>
    <row r="107" spans="1:42">
      <c r="A107" s="17" t="s">
        <v>895</v>
      </c>
      <c r="B107" s="6" t="s">
        <v>103</v>
      </c>
      <c r="C107" s="17" t="s">
        <v>826</v>
      </c>
      <c r="F107" s="8">
        <v>0.90429000000000004</v>
      </c>
      <c r="G107" s="13">
        <f>stats_auc_gdsc2_TCELLS_RIGHTJOIN_155[[#This Row],[AVG_AUC_LEUK]]/stats_auc_gdsc2_TCELLS_RIGHTJOIN_155[[#This Row],[AVG_AUC_SOLIDTUMORS_x]]</f>
        <v>0</v>
      </c>
      <c r="H107" s="8" t="s">
        <v>1810</v>
      </c>
      <c r="I107" s="20" t="s">
        <v>1810</v>
      </c>
      <c r="AB107" s="8">
        <v>0.90429000000000004</v>
      </c>
      <c r="AC107" s="13">
        <f>stats_auc_gdsc2_TCELLS_RIGHTJOIN_155[[#This Row],[AVG_AUC_LYMPH]]/stats_auc_gdsc2_TCELLS_RIGHTJOIN_155[[#This Row],[AVG_AUC_SOLIDTUMORS_y]]</f>
        <v>0</v>
      </c>
      <c r="AD107" s="8" t="s">
        <v>1810</v>
      </c>
      <c r="AI107" s="1"/>
      <c r="AM107"/>
      <c r="AN107"/>
      <c r="AO107"/>
      <c r="AP107"/>
    </row>
    <row r="108" spans="1:42">
      <c r="A108" s="17" t="s">
        <v>321</v>
      </c>
      <c r="B108" s="6" t="s">
        <v>103</v>
      </c>
      <c r="C108" s="17" t="s">
        <v>322</v>
      </c>
      <c r="D108" s="8">
        <v>-4.1750000000000002E-2</v>
      </c>
      <c r="E108" s="8">
        <v>0.83728000000000002</v>
      </c>
      <c r="F108" s="8">
        <v>0.87904000000000004</v>
      </c>
      <c r="G108" s="13">
        <f>stats_auc_gdsc2_TCELLS_RIGHTJOIN_155[[#This Row],[AVG_AUC_LEUK]]/stats_auc_gdsc2_TCELLS_RIGHTJOIN_155[[#This Row],[AVG_AUC_SOLIDTUMORS_x]]</f>
        <v>0.95249362941390603</v>
      </c>
      <c r="H108" s="8" t="s">
        <v>2072</v>
      </c>
      <c r="I108" s="20" t="s">
        <v>2073</v>
      </c>
      <c r="J108" s="26">
        <v>0.83613000000000004</v>
      </c>
      <c r="K108" s="26">
        <v>0.90349000000000002</v>
      </c>
      <c r="L108" s="26">
        <v>0.72863999999999995</v>
      </c>
      <c r="M108" s="26">
        <v>0.77224000000000004</v>
      </c>
      <c r="N108" s="26">
        <v>0.89195999999999998</v>
      </c>
      <c r="O108" s="26">
        <v>0.77458000000000005</v>
      </c>
      <c r="P108" s="26">
        <v>0.83291000000000004</v>
      </c>
      <c r="Q108" s="26">
        <v>0.75324000000000002</v>
      </c>
      <c r="R108" s="26">
        <v>0.91198000000000001</v>
      </c>
      <c r="S108" s="26">
        <v>0.85587999999999997</v>
      </c>
      <c r="T108" s="26">
        <v>0.84957000000000005</v>
      </c>
      <c r="U108" s="26">
        <v>0.90708</v>
      </c>
      <c r="V108" s="26">
        <v>0.85189000000000004</v>
      </c>
      <c r="W108" s="26">
        <v>0.84975000000000001</v>
      </c>
      <c r="X108" s="26">
        <v>0.81688000000000005</v>
      </c>
      <c r="Y108" s="27">
        <v>0.87597999999999998</v>
      </c>
      <c r="Z108" s="8">
        <v>-1.5779999999999999E-2</v>
      </c>
      <c r="AA108" s="8">
        <v>0.86326000000000003</v>
      </c>
      <c r="AB108" s="8">
        <v>0.87904000000000004</v>
      </c>
      <c r="AC108" s="13">
        <f>stats_auc_gdsc2_TCELLS_RIGHTJOIN_155[[#This Row],[AVG_AUC_LYMPH]]/stats_auc_gdsc2_TCELLS_RIGHTJOIN_155[[#This Row],[AVG_AUC_SOLIDTUMORS_y]]</f>
        <v>0.9820485984710593</v>
      </c>
      <c r="AD108" s="8" t="s">
        <v>2074</v>
      </c>
      <c r="AE108" s="20">
        <v>0.86326000000000003</v>
      </c>
      <c r="AF108" s="1">
        <v>0.82157999999999998</v>
      </c>
      <c r="AG108" s="1">
        <v>0.87899000000000005</v>
      </c>
      <c r="AH108" s="1">
        <v>0.87677000000000005</v>
      </c>
      <c r="AI108" s="1">
        <v>0.80210999999999999</v>
      </c>
      <c r="AJ108" s="1">
        <v>0.83996999999999999</v>
      </c>
      <c r="AK108" s="1">
        <v>0.87763999999999998</v>
      </c>
      <c r="AL108" s="1">
        <v>0.90407999999999999</v>
      </c>
      <c r="AM108"/>
      <c r="AN108"/>
      <c r="AO108"/>
      <c r="AP108"/>
    </row>
    <row r="109" spans="1:42">
      <c r="A109" s="17" t="s">
        <v>182</v>
      </c>
      <c r="B109" s="6" t="s">
        <v>117</v>
      </c>
      <c r="C109" s="17" t="s">
        <v>183</v>
      </c>
      <c r="D109" s="8">
        <v>-7.8899999999999994E-3</v>
      </c>
      <c r="E109" s="8">
        <v>0.92440999999999995</v>
      </c>
      <c r="F109" s="8">
        <v>0.93230000000000002</v>
      </c>
      <c r="G109" s="13">
        <f>stats_auc_gdsc2_TCELLS_RIGHTJOIN_155[[#This Row],[AVG_AUC_LEUK]]/stats_auc_gdsc2_TCELLS_RIGHTJOIN_155[[#This Row],[AVG_AUC_SOLIDTUMORS_x]]</f>
        <v>0.99153705888662436</v>
      </c>
      <c r="H109" s="8" t="s">
        <v>2075</v>
      </c>
      <c r="I109" s="20" t="s">
        <v>2076</v>
      </c>
      <c r="J109" s="26">
        <v>0.85201000000000005</v>
      </c>
      <c r="K109" s="26">
        <v>0.92127999999999999</v>
      </c>
      <c r="L109" s="26">
        <v>0.93794</v>
      </c>
      <c r="M109" s="26">
        <v>0.85860000000000003</v>
      </c>
      <c r="O109" s="26">
        <v>0.96380999999999994</v>
      </c>
      <c r="P109" s="26">
        <v>0.85548000000000002</v>
      </c>
      <c r="Q109" s="26">
        <v>0.95345999999999997</v>
      </c>
      <c r="R109" s="26">
        <v>0.87995000000000001</v>
      </c>
      <c r="S109" s="26">
        <v>0.96591000000000005</v>
      </c>
      <c r="T109" s="26">
        <v>0.95196000000000003</v>
      </c>
      <c r="U109" s="26">
        <v>0.99546000000000001</v>
      </c>
      <c r="V109" s="26">
        <v>0.95038</v>
      </c>
      <c r="W109" s="26">
        <v>0.99036999999999997</v>
      </c>
      <c r="X109" s="26">
        <v>0.81460999999999995</v>
      </c>
      <c r="Y109" s="27">
        <v>0.97418000000000005</v>
      </c>
      <c r="Z109" s="8">
        <v>-1.397E-2</v>
      </c>
      <c r="AA109" s="8">
        <v>0.91832000000000003</v>
      </c>
      <c r="AB109" s="8">
        <v>0.93230000000000002</v>
      </c>
      <c r="AC109" s="13">
        <f>stats_auc_gdsc2_TCELLS_RIGHTJOIN_155[[#This Row],[AVG_AUC_LYMPH]]/stats_auc_gdsc2_TCELLS_RIGHTJOIN_155[[#This Row],[AVG_AUC_SOLIDTUMORS_y]]</f>
        <v>0.98500482677249812</v>
      </c>
      <c r="AD109" s="8" t="s">
        <v>2077</v>
      </c>
      <c r="AE109" s="20">
        <v>0.91832000000000003</v>
      </c>
      <c r="AF109" s="1">
        <v>0.92513000000000001</v>
      </c>
      <c r="AG109" s="1">
        <v>0.93622000000000005</v>
      </c>
      <c r="AH109" s="1">
        <v>0.95787</v>
      </c>
      <c r="AI109" s="1">
        <v>0.95074000000000003</v>
      </c>
      <c r="AJ109" s="1">
        <v>0.88768000000000002</v>
      </c>
      <c r="AK109" s="1">
        <v>0.80840000000000001</v>
      </c>
      <c r="AL109" s="1">
        <v>0.96902999999999995</v>
      </c>
      <c r="AM109"/>
      <c r="AN109"/>
      <c r="AO109"/>
      <c r="AP109"/>
    </row>
    <row r="110" spans="1:42">
      <c r="A110" s="17" t="s">
        <v>22</v>
      </c>
      <c r="B110" s="6" t="s">
        <v>22</v>
      </c>
      <c r="C110" s="17" t="s">
        <v>64</v>
      </c>
      <c r="D110" s="8">
        <v>4.4000000000000003E-3</v>
      </c>
      <c r="E110" s="8">
        <v>0.97111999999999998</v>
      </c>
      <c r="F110" s="8">
        <v>0.96672000000000002</v>
      </c>
      <c r="G110" s="13">
        <f>stats_auc_gdsc2_TCELLS_RIGHTJOIN_155[[#This Row],[AVG_AUC_LEUK]]/stats_auc_gdsc2_TCELLS_RIGHTJOIN_155[[#This Row],[AVG_AUC_SOLIDTUMORS_x]]</f>
        <v>1.0045514730221781</v>
      </c>
      <c r="H110" s="8" t="s">
        <v>2078</v>
      </c>
      <c r="I110" s="20" t="s">
        <v>2079</v>
      </c>
      <c r="J110" s="26">
        <v>0.95433000000000001</v>
      </c>
      <c r="K110" s="26">
        <v>0.93813000000000002</v>
      </c>
      <c r="L110" s="26">
        <v>0.99317999999999995</v>
      </c>
      <c r="M110" s="26">
        <v>0.96116999999999997</v>
      </c>
      <c r="N110" s="26">
        <v>0.90042999999999995</v>
      </c>
      <c r="O110" s="26">
        <v>0.97807999999999995</v>
      </c>
      <c r="P110" s="26">
        <v>0.97248999999999997</v>
      </c>
      <c r="Q110" s="26">
        <v>0.97382999999999997</v>
      </c>
      <c r="R110" s="26">
        <v>0.98165000000000002</v>
      </c>
      <c r="S110" s="26">
        <v>0.98912</v>
      </c>
      <c r="T110" s="26">
        <v>0.98007999999999995</v>
      </c>
      <c r="U110" s="26">
        <v>0.99368000000000001</v>
      </c>
      <c r="V110" s="26">
        <v>0.97562000000000004</v>
      </c>
      <c r="W110" s="26">
        <v>0.98360000000000003</v>
      </c>
      <c r="X110" s="26">
        <v>0.97814999999999996</v>
      </c>
      <c r="Y110" s="27">
        <v>0.97821999999999998</v>
      </c>
      <c r="Z110" s="8">
        <v>-4.7699999999999999E-3</v>
      </c>
      <c r="AA110" s="8">
        <v>0.96194999999999997</v>
      </c>
      <c r="AB110" s="8">
        <v>0.96672000000000002</v>
      </c>
      <c r="AC110" s="13">
        <f>stats_auc_gdsc2_TCELLS_RIGHTJOIN_155[[#This Row],[AVG_AUC_LYMPH]]/stats_auc_gdsc2_TCELLS_RIGHTJOIN_155[[#This Row],[AVG_AUC_SOLIDTUMORS_y]]</f>
        <v>0.99506578947368418</v>
      </c>
      <c r="AD110" s="8" t="s">
        <v>2080</v>
      </c>
      <c r="AE110" s="20">
        <v>0.96194999999999997</v>
      </c>
      <c r="AF110" s="1">
        <v>0.97731999999999997</v>
      </c>
      <c r="AG110" s="1">
        <v>0.98043999999999998</v>
      </c>
      <c r="AH110" s="1">
        <v>0.94830999999999999</v>
      </c>
      <c r="AI110" s="1">
        <v>0.99616000000000005</v>
      </c>
      <c r="AJ110" s="1">
        <v>0.95191999999999999</v>
      </c>
      <c r="AK110" s="1">
        <v>0.93425000000000002</v>
      </c>
      <c r="AL110" s="1">
        <v>0.96062000000000003</v>
      </c>
      <c r="AM110"/>
      <c r="AN110"/>
      <c r="AO110"/>
      <c r="AP110"/>
    </row>
    <row r="111" spans="1:42">
      <c r="A111" s="17" t="s">
        <v>296</v>
      </c>
      <c r="B111" s="6" t="s">
        <v>44</v>
      </c>
      <c r="C111" s="17" t="s">
        <v>297</v>
      </c>
      <c r="D111" s="8">
        <v>-4.62E-3</v>
      </c>
      <c r="E111" s="8">
        <v>0.82784000000000002</v>
      </c>
      <c r="F111" s="8">
        <v>0.83245999999999998</v>
      </c>
      <c r="G111" s="13">
        <f>stats_auc_gdsc2_TCELLS_RIGHTJOIN_155[[#This Row],[AVG_AUC_LEUK]]/stats_auc_gdsc2_TCELLS_RIGHTJOIN_155[[#This Row],[AVG_AUC_SOLIDTUMORS_x]]</f>
        <v>0.99445018379261474</v>
      </c>
      <c r="H111" s="8" t="s">
        <v>2081</v>
      </c>
      <c r="I111" s="20" t="s">
        <v>2082</v>
      </c>
      <c r="J111" s="26">
        <v>0.76929999999999998</v>
      </c>
      <c r="K111" s="26">
        <v>0.69150999999999996</v>
      </c>
      <c r="L111" s="26">
        <v>0.93466000000000005</v>
      </c>
      <c r="M111" s="26">
        <v>0.87129999999999996</v>
      </c>
      <c r="N111" s="26">
        <v>0.52151999999999998</v>
      </c>
      <c r="O111" s="26">
        <v>0.98011000000000004</v>
      </c>
      <c r="P111" s="26">
        <v>0.80291000000000001</v>
      </c>
      <c r="Q111" s="26">
        <v>0.79008</v>
      </c>
      <c r="R111" s="26">
        <v>0.79808000000000001</v>
      </c>
      <c r="S111" s="26">
        <v>0.97479000000000005</v>
      </c>
      <c r="T111" s="26">
        <v>0.73965999999999998</v>
      </c>
      <c r="U111" s="26">
        <v>0.92391999999999996</v>
      </c>
      <c r="V111" s="26">
        <v>0.85138000000000003</v>
      </c>
      <c r="W111" s="26">
        <v>0.71630000000000005</v>
      </c>
      <c r="X111" s="26">
        <v>0.98470000000000002</v>
      </c>
      <c r="Y111" s="27">
        <v>0.91293000000000002</v>
      </c>
      <c r="Z111" s="8">
        <v>9.2740000000000003E-2</v>
      </c>
      <c r="AA111" s="8">
        <v>0.92520000000000002</v>
      </c>
      <c r="AB111" s="8">
        <v>0.83245999999999998</v>
      </c>
      <c r="AC111" s="13">
        <f>stats_auc_gdsc2_TCELLS_RIGHTJOIN_155[[#This Row],[AVG_AUC_LYMPH]]/stats_auc_gdsc2_TCELLS_RIGHTJOIN_155[[#This Row],[AVG_AUC_SOLIDTUMORS_y]]</f>
        <v>1.111404752180285</v>
      </c>
      <c r="AD111" s="8" t="s">
        <v>2083</v>
      </c>
      <c r="AE111" s="20">
        <v>0.92520000000000002</v>
      </c>
      <c r="AF111" s="1">
        <v>0.81018000000000001</v>
      </c>
      <c r="AG111" s="1">
        <v>0.92878000000000005</v>
      </c>
      <c r="AH111" s="1">
        <v>0.86577000000000004</v>
      </c>
      <c r="AI111" s="1">
        <v>0.98646</v>
      </c>
      <c r="AJ111" s="1">
        <v>0.96596000000000004</v>
      </c>
      <c r="AK111" s="1">
        <v>0.86062000000000005</v>
      </c>
      <c r="AL111" s="1">
        <v>0.94362000000000001</v>
      </c>
      <c r="AM111"/>
      <c r="AN111"/>
      <c r="AO111"/>
      <c r="AP111"/>
    </row>
    <row r="112" spans="1:42">
      <c r="A112" s="17" t="s">
        <v>22</v>
      </c>
      <c r="B112" s="6" t="s">
        <v>22</v>
      </c>
      <c r="C112" s="17" t="s">
        <v>806</v>
      </c>
      <c r="D112" s="8">
        <v>1.252E-2</v>
      </c>
      <c r="E112" s="8">
        <v>0.81171000000000004</v>
      </c>
      <c r="F112" s="8">
        <v>0.79918999999999996</v>
      </c>
      <c r="G112" s="13">
        <f>stats_auc_gdsc2_TCELLS_RIGHTJOIN_155[[#This Row],[AVG_AUC_LEUK]]/stats_auc_gdsc2_TCELLS_RIGHTJOIN_155[[#This Row],[AVG_AUC_SOLIDTUMORS_x]]</f>
        <v>1.0156658616849561</v>
      </c>
      <c r="H112" s="8" t="s">
        <v>2084</v>
      </c>
      <c r="I112" s="20" t="s">
        <v>2085</v>
      </c>
      <c r="J112" s="26">
        <v>0.79132000000000002</v>
      </c>
      <c r="K112" s="26">
        <v>0.78171000000000002</v>
      </c>
      <c r="L112" s="26">
        <v>0.86094999999999999</v>
      </c>
      <c r="M112" s="26">
        <v>0.81506999999999996</v>
      </c>
      <c r="N112" s="26">
        <v>0.62771999999999994</v>
      </c>
      <c r="O112" s="26">
        <v>0.98382000000000003</v>
      </c>
      <c r="P112" s="26">
        <v>0.84375</v>
      </c>
      <c r="Q112" s="26">
        <v>0.73616000000000004</v>
      </c>
      <c r="R112" s="26">
        <v>0.84301000000000004</v>
      </c>
      <c r="S112" s="26">
        <v>0.96845999999999999</v>
      </c>
      <c r="T112" s="26">
        <v>0.69040999999999997</v>
      </c>
      <c r="U112" s="26">
        <v>0.77956000000000003</v>
      </c>
      <c r="V112" s="26">
        <v>0.85292999999999997</v>
      </c>
      <c r="W112" s="26">
        <v>0.71672999999999998</v>
      </c>
      <c r="X112" s="26">
        <v>0.91739999999999999</v>
      </c>
      <c r="Y112" s="27">
        <v>0.86629999999999996</v>
      </c>
      <c r="Z112" s="8">
        <v>5.4420000000000003E-2</v>
      </c>
      <c r="AA112" s="8">
        <v>0.85360999999999998</v>
      </c>
      <c r="AB112" s="8">
        <v>0.79918999999999996</v>
      </c>
      <c r="AC112" s="13">
        <f>stats_auc_gdsc2_TCELLS_RIGHTJOIN_155[[#This Row],[AVG_AUC_LYMPH]]/stats_auc_gdsc2_TCELLS_RIGHTJOIN_155[[#This Row],[AVG_AUC_SOLIDTUMORS_y]]</f>
        <v>1.0680939451194336</v>
      </c>
      <c r="AD112" s="8" t="s">
        <v>2086</v>
      </c>
      <c r="AE112" s="20">
        <v>0.85360999999999998</v>
      </c>
      <c r="AF112" s="1">
        <v>0.72375999999999996</v>
      </c>
      <c r="AG112" s="1">
        <v>0.90298</v>
      </c>
      <c r="AH112" s="1">
        <v>0.78437000000000001</v>
      </c>
      <c r="AI112" s="1">
        <v>0.90968000000000004</v>
      </c>
      <c r="AJ112" s="1">
        <v>0.81843999999999995</v>
      </c>
      <c r="AK112" s="1">
        <v>0.75946999999999998</v>
      </c>
      <c r="AL112" s="1">
        <v>0.94671000000000005</v>
      </c>
      <c r="AM112"/>
      <c r="AN112"/>
      <c r="AO112"/>
      <c r="AP112"/>
    </row>
    <row r="113" spans="1:42">
      <c r="A113" s="17" t="s">
        <v>22</v>
      </c>
      <c r="B113" s="6" t="s">
        <v>22</v>
      </c>
      <c r="C113" s="17" t="s">
        <v>1348</v>
      </c>
      <c r="D113" s="8">
        <v>-3.0400000000000002E-3</v>
      </c>
      <c r="E113" s="8">
        <v>0.83213000000000004</v>
      </c>
      <c r="F113" s="8">
        <v>0.83516999999999997</v>
      </c>
      <c r="G113" s="13">
        <f>stats_auc_gdsc2_TCELLS_RIGHTJOIN_155[[#This Row],[AVG_AUC_LEUK]]/stats_auc_gdsc2_TCELLS_RIGHTJOIN_155[[#This Row],[AVG_AUC_SOLIDTUMORS_x]]</f>
        <v>0.99636002251038713</v>
      </c>
      <c r="H113" s="8" t="s">
        <v>2087</v>
      </c>
      <c r="I113" s="20" t="s">
        <v>2088</v>
      </c>
      <c r="J113" s="26">
        <v>0.71050000000000002</v>
      </c>
      <c r="K113" s="26">
        <v>0.88448000000000004</v>
      </c>
      <c r="L113" s="26">
        <v>0.95025000000000004</v>
      </c>
      <c r="M113" s="26">
        <v>0.76912000000000003</v>
      </c>
      <c r="N113" s="26">
        <v>0.72980999999999996</v>
      </c>
      <c r="O113" s="26">
        <v>0.98170000000000002</v>
      </c>
      <c r="P113" s="26">
        <v>0.81067999999999996</v>
      </c>
      <c r="Q113" s="26">
        <v>0.75536999999999999</v>
      </c>
      <c r="R113" s="26">
        <v>0.83169000000000004</v>
      </c>
      <c r="S113" s="26">
        <v>0.93859000000000004</v>
      </c>
      <c r="T113" s="26">
        <v>0.57338</v>
      </c>
      <c r="U113" s="26">
        <v>0.94738999999999995</v>
      </c>
      <c r="V113" s="26">
        <v>0.77053000000000005</v>
      </c>
      <c r="W113" s="26">
        <v>0.81666000000000005</v>
      </c>
      <c r="X113" s="26">
        <v>0.88117000000000001</v>
      </c>
      <c r="Y113" s="27">
        <v>0.95504</v>
      </c>
      <c r="Z113" s="8">
        <v>-0.11605</v>
      </c>
      <c r="AA113" s="8">
        <v>0.71911999999999998</v>
      </c>
      <c r="AB113" s="8">
        <v>0.83516999999999997</v>
      </c>
      <c r="AC113" s="13">
        <f>stats_auc_gdsc2_TCELLS_RIGHTJOIN_155[[#This Row],[AVG_AUC_LYMPH]]/stats_auc_gdsc2_TCELLS_RIGHTJOIN_155[[#This Row],[AVG_AUC_SOLIDTUMORS_y]]</f>
        <v>0.8610462540560605</v>
      </c>
      <c r="AD113" s="8" t="s">
        <v>2089</v>
      </c>
      <c r="AE113" s="20">
        <v>0.71911999999999998</v>
      </c>
      <c r="AF113" s="1">
        <v>0.83992</v>
      </c>
      <c r="AG113" s="1">
        <v>0.75712000000000002</v>
      </c>
      <c r="AH113" s="1">
        <v>0.93528999999999995</v>
      </c>
      <c r="AI113" s="1">
        <v>0.69718000000000002</v>
      </c>
      <c r="AJ113" s="1">
        <v>0.62709999999999999</v>
      </c>
      <c r="AK113" s="1">
        <v>0.61131000000000002</v>
      </c>
      <c r="AL113" s="1">
        <v>0.68669999999999998</v>
      </c>
      <c r="AM113"/>
      <c r="AN113"/>
      <c r="AO113"/>
      <c r="AP113"/>
    </row>
    <row r="114" spans="1:42">
      <c r="A114" s="17" t="s">
        <v>147</v>
      </c>
      <c r="B114" s="6" t="s">
        <v>44</v>
      </c>
      <c r="C114" s="17" t="s">
        <v>148</v>
      </c>
      <c r="D114" s="8">
        <v>2.3460000000000002E-2</v>
      </c>
      <c r="E114" s="8">
        <v>0.96106000000000003</v>
      </c>
      <c r="F114" s="8">
        <v>0.93759999999999999</v>
      </c>
      <c r="G114" s="13">
        <f>stats_auc_gdsc2_TCELLS_RIGHTJOIN_155[[#This Row],[AVG_AUC_LEUK]]/stats_auc_gdsc2_TCELLS_RIGHTJOIN_155[[#This Row],[AVG_AUC_SOLIDTUMORS_x]]</f>
        <v>1.0250213310580205</v>
      </c>
      <c r="H114" s="8" t="s">
        <v>2090</v>
      </c>
      <c r="I114" s="20" t="s">
        <v>2091</v>
      </c>
      <c r="J114" s="26">
        <v>0.96664000000000005</v>
      </c>
      <c r="K114" s="26">
        <v>0.96306000000000003</v>
      </c>
      <c r="L114" s="26">
        <v>0.98068999999999995</v>
      </c>
      <c r="M114" s="26">
        <v>0.95360999999999996</v>
      </c>
      <c r="N114" s="26">
        <v>0.89776</v>
      </c>
      <c r="O114" s="26">
        <v>0.99372000000000005</v>
      </c>
      <c r="P114" s="26">
        <v>0.98860000000000003</v>
      </c>
      <c r="Q114" s="26">
        <v>0.94323999999999997</v>
      </c>
      <c r="R114" s="26">
        <v>0.89758000000000004</v>
      </c>
      <c r="S114" s="26">
        <v>0.99358000000000002</v>
      </c>
      <c r="T114" s="26">
        <v>0.95050999999999997</v>
      </c>
      <c r="U114" s="26">
        <v>0.98821000000000003</v>
      </c>
      <c r="V114" s="26">
        <v>0.97911999999999999</v>
      </c>
      <c r="W114" s="26">
        <v>0.88507999999999998</v>
      </c>
      <c r="X114" s="26">
        <v>0.99021999999999999</v>
      </c>
      <c r="Y114" s="27">
        <v>0.98653000000000002</v>
      </c>
      <c r="Z114" s="8">
        <v>4.0219999999999999E-2</v>
      </c>
      <c r="AA114" s="8">
        <v>0.97782000000000002</v>
      </c>
      <c r="AB114" s="8">
        <v>0.93759999999999999</v>
      </c>
      <c r="AC114" s="13">
        <f>stats_auc_gdsc2_TCELLS_RIGHTJOIN_155[[#This Row],[AVG_AUC_LYMPH]]/stats_auc_gdsc2_TCELLS_RIGHTJOIN_155[[#This Row],[AVG_AUC_SOLIDTUMORS_y]]</f>
        <v>1.042896757679181</v>
      </c>
      <c r="AD114" s="8" t="s">
        <v>2092</v>
      </c>
      <c r="AE114" s="20">
        <v>0.97782000000000002</v>
      </c>
      <c r="AF114" s="1">
        <v>0.97996000000000005</v>
      </c>
      <c r="AG114" s="1">
        <v>0.99245000000000005</v>
      </c>
      <c r="AH114" s="1">
        <v>0.93942999999999999</v>
      </c>
      <c r="AI114" s="1">
        <v>0.99751000000000001</v>
      </c>
      <c r="AJ114" s="1">
        <v>0.99414000000000002</v>
      </c>
      <c r="AK114" s="1">
        <v>0.96220000000000006</v>
      </c>
      <c r="AL114" s="1">
        <v>0.98121999999999998</v>
      </c>
      <c r="AM114"/>
      <c r="AN114"/>
      <c r="AO114"/>
      <c r="AP114"/>
    </row>
    <row r="115" spans="1:42">
      <c r="A115" s="17" t="s">
        <v>22</v>
      </c>
      <c r="B115" s="6" t="s">
        <v>22</v>
      </c>
      <c r="C115" s="17" t="s">
        <v>1141</v>
      </c>
      <c r="D115" s="8">
        <v>1.821E-2</v>
      </c>
      <c r="E115" s="8">
        <v>0.71331999999999995</v>
      </c>
      <c r="F115" s="8">
        <v>0.69511000000000001</v>
      </c>
      <c r="G115" s="13">
        <f>stats_auc_gdsc2_TCELLS_RIGHTJOIN_155[[#This Row],[AVG_AUC_LEUK]]/stats_auc_gdsc2_TCELLS_RIGHTJOIN_155[[#This Row],[AVG_AUC_SOLIDTUMORS_x]]</f>
        <v>1.0261972925148537</v>
      </c>
      <c r="H115" s="8" t="s">
        <v>2093</v>
      </c>
      <c r="I115" s="20" t="s">
        <v>2094</v>
      </c>
      <c r="J115" s="26">
        <v>0.60562000000000005</v>
      </c>
      <c r="K115" s="26">
        <v>0.77142999999999995</v>
      </c>
      <c r="L115" s="26">
        <v>0.88383</v>
      </c>
      <c r="M115" s="26">
        <v>0.66230999999999995</v>
      </c>
      <c r="N115" s="26">
        <v>0.55884</v>
      </c>
      <c r="O115" s="26">
        <v>0.85853999999999997</v>
      </c>
      <c r="P115" s="26">
        <v>0.61834</v>
      </c>
      <c r="Q115" s="26">
        <v>0.64244000000000001</v>
      </c>
      <c r="R115" s="26">
        <v>0.67591000000000001</v>
      </c>
      <c r="S115" s="26">
        <v>0.89892000000000005</v>
      </c>
      <c r="T115" s="26">
        <v>0.35975000000000001</v>
      </c>
      <c r="U115" s="26">
        <v>0.88519000000000003</v>
      </c>
      <c r="V115" s="26">
        <v>0.71960999999999997</v>
      </c>
      <c r="W115" s="26">
        <v>0.51717000000000002</v>
      </c>
      <c r="X115" s="26">
        <v>0.83604999999999996</v>
      </c>
      <c r="Y115" s="27">
        <v>0.90332999999999997</v>
      </c>
      <c r="Z115" s="8">
        <v>-1.8579999999999999E-2</v>
      </c>
      <c r="AA115" s="8">
        <v>0.67652999999999996</v>
      </c>
      <c r="AB115" s="8">
        <v>0.69511000000000001</v>
      </c>
      <c r="AC115" s="13">
        <f>stats_auc_gdsc2_TCELLS_RIGHTJOIN_155[[#This Row],[AVG_AUC_LYMPH]]/stats_auc_gdsc2_TCELLS_RIGHTJOIN_155[[#This Row],[AVG_AUC_SOLIDTUMORS_y]]</f>
        <v>0.97327041763174171</v>
      </c>
      <c r="AD115" s="8" t="s">
        <v>2095</v>
      </c>
      <c r="AE115" s="20">
        <v>0.67652999999999996</v>
      </c>
      <c r="AF115" s="1">
        <v>0.72916000000000003</v>
      </c>
      <c r="AG115" s="1">
        <v>0.71977999999999998</v>
      </c>
      <c r="AH115" s="1">
        <v>0.85087999999999997</v>
      </c>
      <c r="AI115" s="1">
        <v>0.61885999999999997</v>
      </c>
      <c r="AJ115" s="1">
        <v>0.55017000000000005</v>
      </c>
      <c r="AK115" s="1">
        <v>0.71401000000000003</v>
      </c>
      <c r="AL115" s="1">
        <v>0.60546</v>
      </c>
      <c r="AM115"/>
      <c r="AN115"/>
      <c r="AO115"/>
      <c r="AP115"/>
    </row>
    <row r="116" spans="1:42">
      <c r="A116" s="17" t="s">
        <v>357</v>
      </c>
      <c r="B116" s="6" t="s">
        <v>44</v>
      </c>
      <c r="C116" s="17" t="s">
        <v>358</v>
      </c>
      <c r="D116" s="8">
        <v>4.2340000000000003E-2</v>
      </c>
      <c r="E116" s="8">
        <v>0.93806</v>
      </c>
      <c r="F116" s="8">
        <v>0.89573000000000003</v>
      </c>
      <c r="G116" s="13">
        <f>stats_auc_gdsc2_TCELLS_RIGHTJOIN_155[[#This Row],[AVG_AUC_LEUK]]/stats_auc_gdsc2_TCELLS_RIGHTJOIN_155[[#This Row],[AVG_AUC_SOLIDTUMORS_x]]</f>
        <v>1.0472575441260201</v>
      </c>
      <c r="H116" s="8" t="s">
        <v>2096</v>
      </c>
      <c r="I116" s="20" t="s">
        <v>2097</v>
      </c>
      <c r="J116" s="26">
        <v>0.95760000000000001</v>
      </c>
      <c r="K116" s="26">
        <v>0.97699999999999998</v>
      </c>
      <c r="L116" s="26">
        <v>0.97957000000000005</v>
      </c>
      <c r="M116" s="26">
        <v>0.94684999999999997</v>
      </c>
      <c r="N116" s="26">
        <v>0.82111000000000001</v>
      </c>
      <c r="O116" s="26">
        <v>0.98314000000000001</v>
      </c>
      <c r="P116" s="26">
        <v>0.95299999999999996</v>
      </c>
      <c r="Q116" s="26">
        <v>0.90949999999999998</v>
      </c>
      <c r="R116" s="26">
        <v>0.94755999999999996</v>
      </c>
      <c r="S116" s="26">
        <v>0.99350000000000005</v>
      </c>
      <c r="T116" s="26">
        <v>0.79730000000000001</v>
      </c>
      <c r="U116" s="26">
        <v>0.94581000000000004</v>
      </c>
      <c r="V116" s="26">
        <v>0.97721999999999998</v>
      </c>
      <c r="W116" s="26">
        <v>0.90929000000000004</v>
      </c>
      <c r="X116" s="26">
        <v>0.97880999999999996</v>
      </c>
      <c r="Y116" s="27">
        <v>0.96992999999999996</v>
      </c>
      <c r="Z116" s="8">
        <v>4.9599999999999998E-2</v>
      </c>
      <c r="AA116" s="8">
        <v>0.94533</v>
      </c>
      <c r="AB116" s="8">
        <v>0.89573000000000003</v>
      </c>
      <c r="AC116" s="13">
        <f>stats_auc_gdsc2_TCELLS_RIGHTJOIN_155[[#This Row],[AVG_AUC_LYMPH]]/stats_auc_gdsc2_TCELLS_RIGHTJOIN_155[[#This Row],[AVG_AUC_SOLIDTUMORS_y]]</f>
        <v>1.0553738291672714</v>
      </c>
      <c r="AD116" s="8" t="s">
        <v>2098</v>
      </c>
      <c r="AE116" s="20">
        <v>0.94533</v>
      </c>
      <c r="AF116" s="1">
        <v>0.89986999999999995</v>
      </c>
      <c r="AG116" s="1">
        <v>0.98143999999999998</v>
      </c>
      <c r="AH116" s="1">
        <v>0.91396999999999995</v>
      </c>
      <c r="AI116" s="1">
        <v>0.97918000000000005</v>
      </c>
      <c r="AJ116" s="1">
        <v>0.90934999999999999</v>
      </c>
      <c r="AK116" s="1">
        <v>0.91188000000000002</v>
      </c>
      <c r="AL116" s="1">
        <v>0.97614000000000001</v>
      </c>
      <c r="AM116"/>
      <c r="AN116"/>
      <c r="AO116"/>
      <c r="AP116"/>
    </row>
    <row r="117" spans="1:42">
      <c r="A117" s="17" t="s">
        <v>1190</v>
      </c>
      <c r="B117" s="6" t="s">
        <v>44</v>
      </c>
      <c r="C117" s="17" t="s">
        <v>1191</v>
      </c>
      <c r="D117" s="8">
        <v>-0.06</v>
      </c>
      <c r="E117" s="8">
        <v>0.68572</v>
      </c>
      <c r="F117" s="8">
        <v>0.74572000000000005</v>
      </c>
      <c r="G117" s="13">
        <f>stats_auc_gdsc2_TCELLS_RIGHTJOIN_155[[#This Row],[AVG_AUC_LEUK]]/stats_auc_gdsc2_TCELLS_RIGHTJOIN_155[[#This Row],[AVG_AUC_SOLIDTUMORS_x]]</f>
        <v>0.91954084643029543</v>
      </c>
      <c r="H117" s="8" t="s">
        <v>2099</v>
      </c>
      <c r="I117" s="20" t="s">
        <v>2100</v>
      </c>
      <c r="J117" s="26">
        <v>0.66712000000000005</v>
      </c>
      <c r="K117" s="26">
        <v>0.70470999999999995</v>
      </c>
      <c r="L117" s="26">
        <v>0.65005999999999997</v>
      </c>
      <c r="M117" s="26">
        <v>0.68067999999999995</v>
      </c>
      <c r="N117" s="26">
        <v>0.49468000000000001</v>
      </c>
      <c r="O117" s="26">
        <v>0.73416999999999999</v>
      </c>
      <c r="P117" s="26">
        <v>0.74128000000000005</v>
      </c>
      <c r="Q117" s="26">
        <v>0.73321000000000003</v>
      </c>
      <c r="R117" s="26">
        <v>0.72779000000000005</v>
      </c>
      <c r="S117" s="26">
        <v>0.86133999999999999</v>
      </c>
      <c r="T117" s="26">
        <v>0.59386000000000005</v>
      </c>
      <c r="U117" s="26">
        <v>0.74243999999999999</v>
      </c>
      <c r="V117" s="26">
        <v>0.73346</v>
      </c>
      <c r="W117" s="26">
        <v>0.60694000000000004</v>
      </c>
      <c r="X117" s="26">
        <v>0.67608999999999997</v>
      </c>
      <c r="Y117" s="27">
        <v>0.65798999999999996</v>
      </c>
      <c r="Z117" s="8">
        <v>-7.8880000000000006E-2</v>
      </c>
      <c r="AA117" s="8">
        <v>0.66683999999999999</v>
      </c>
      <c r="AB117" s="8">
        <v>0.74572000000000005</v>
      </c>
      <c r="AC117" s="13">
        <f>stats_auc_gdsc2_TCELLS_RIGHTJOIN_155[[#This Row],[AVG_AUC_LYMPH]]/stats_auc_gdsc2_TCELLS_RIGHTJOIN_155[[#This Row],[AVG_AUC_SOLIDTUMORS_y]]</f>
        <v>0.89422303277369519</v>
      </c>
      <c r="AD117" s="8" t="s">
        <v>2101</v>
      </c>
      <c r="AE117" s="20">
        <v>0.66683999999999999</v>
      </c>
      <c r="AF117" s="1">
        <v>0.65139000000000002</v>
      </c>
      <c r="AG117" s="1">
        <v>0.69089999999999996</v>
      </c>
      <c r="AH117" s="1">
        <v>0.86197999999999997</v>
      </c>
      <c r="AI117" s="1">
        <v>0.62282999999999999</v>
      </c>
      <c r="AJ117" s="1">
        <v>0.61570999999999998</v>
      </c>
      <c r="AK117" s="1">
        <v>0.58992</v>
      </c>
      <c r="AL117" s="1">
        <v>0.61972000000000005</v>
      </c>
      <c r="AM117"/>
      <c r="AN117"/>
      <c r="AO117"/>
      <c r="AP117"/>
    </row>
    <row r="118" spans="1:42">
      <c r="A118" s="17" t="s">
        <v>1116</v>
      </c>
      <c r="B118" s="6" t="s">
        <v>44</v>
      </c>
      <c r="C118" s="17" t="s">
        <v>857</v>
      </c>
      <c r="F118" s="8">
        <v>0.87712000000000001</v>
      </c>
      <c r="G118" s="13">
        <f>stats_auc_gdsc2_TCELLS_RIGHTJOIN_155[[#This Row],[AVG_AUC_LEUK]]/stats_auc_gdsc2_TCELLS_RIGHTJOIN_155[[#This Row],[AVG_AUC_SOLIDTUMORS_x]]</f>
        <v>0</v>
      </c>
      <c r="H118" s="8" t="s">
        <v>1810</v>
      </c>
      <c r="I118" s="20" t="s">
        <v>1810</v>
      </c>
      <c r="AB118" s="8">
        <v>0.87712000000000001</v>
      </c>
      <c r="AC118" s="13">
        <f>stats_auc_gdsc2_TCELLS_RIGHTJOIN_155[[#This Row],[AVG_AUC_LYMPH]]/stats_auc_gdsc2_TCELLS_RIGHTJOIN_155[[#This Row],[AVG_AUC_SOLIDTUMORS_y]]</f>
        <v>0</v>
      </c>
      <c r="AD118" s="8" t="s">
        <v>1810</v>
      </c>
      <c r="AI118" s="1"/>
      <c r="AM118"/>
      <c r="AN118"/>
      <c r="AO118"/>
      <c r="AP118"/>
    </row>
    <row r="119" spans="1:42">
      <c r="A119" s="17" t="s">
        <v>62</v>
      </c>
      <c r="B119" s="6" t="s">
        <v>44</v>
      </c>
      <c r="C119" s="17" t="s">
        <v>63</v>
      </c>
      <c r="D119" s="8">
        <v>3.1199999999999999E-3</v>
      </c>
      <c r="E119" s="8">
        <v>0.97492999999999996</v>
      </c>
      <c r="F119" s="8">
        <v>0.97180999999999995</v>
      </c>
      <c r="G119" s="13">
        <f>stats_auc_gdsc2_TCELLS_RIGHTJOIN_155[[#This Row],[AVG_AUC_LEUK]]/stats_auc_gdsc2_TCELLS_RIGHTJOIN_155[[#This Row],[AVG_AUC_SOLIDTUMORS_x]]</f>
        <v>1.0032105041108859</v>
      </c>
      <c r="H119" s="8" t="s">
        <v>2102</v>
      </c>
      <c r="I119" s="20" t="s">
        <v>2103</v>
      </c>
      <c r="J119" s="26">
        <v>0.97082000000000002</v>
      </c>
      <c r="K119" s="26">
        <v>0.92689999999999995</v>
      </c>
      <c r="L119" s="26">
        <v>0.99199999999999999</v>
      </c>
      <c r="M119" s="26">
        <v>0.92895000000000005</v>
      </c>
      <c r="O119" s="26">
        <v>0.99168000000000001</v>
      </c>
      <c r="P119" s="26">
        <v>0.95931999999999995</v>
      </c>
      <c r="Q119" s="26">
        <v>0.98865000000000003</v>
      </c>
      <c r="R119" s="26">
        <v>0.98226999999999998</v>
      </c>
      <c r="S119" s="26">
        <v>0.99307999999999996</v>
      </c>
      <c r="T119" s="26">
        <v>0.99029</v>
      </c>
      <c r="U119" s="26">
        <v>0.98958999999999997</v>
      </c>
      <c r="V119" s="26">
        <v>0.97379000000000004</v>
      </c>
      <c r="W119" s="26">
        <v>0.99389000000000005</v>
      </c>
      <c r="X119" s="26">
        <v>0.97236999999999996</v>
      </c>
      <c r="Y119" s="27">
        <v>0.96916000000000002</v>
      </c>
      <c r="Z119" s="8">
        <v>9.7900000000000001E-3</v>
      </c>
      <c r="AA119" s="8">
        <v>0.98160000000000003</v>
      </c>
      <c r="AB119" s="8">
        <v>0.97180999999999995</v>
      </c>
      <c r="AC119" s="13">
        <f>stats_auc_gdsc2_TCELLS_RIGHTJOIN_155[[#This Row],[AVG_AUC_LYMPH]]/stats_auc_gdsc2_TCELLS_RIGHTJOIN_155[[#This Row],[AVG_AUC_SOLIDTUMORS_y]]</f>
        <v>1.0100739856556324</v>
      </c>
      <c r="AD119" s="8" t="s">
        <v>2104</v>
      </c>
      <c r="AE119" s="20">
        <v>0.98160000000000003</v>
      </c>
      <c r="AF119" s="1">
        <v>0.97619</v>
      </c>
      <c r="AG119" s="1">
        <v>0.98741000000000001</v>
      </c>
      <c r="AH119" s="1">
        <v>0.96696000000000004</v>
      </c>
      <c r="AI119" s="1">
        <v>0.98226999999999998</v>
      </c>
      <c r="AJ119" s="1">
        <v>0.99182999999999999</v>
      </c>
      <c r="AK119" s="1">
        <v>0.98950000000000005</v>
      </c>
      <c r="AL119" s="1">
        <v>0.97162999999999999</v>
      </c>
      <c r="AM119"/>
      <c r="AN119"/>
      <c r="AO119"/>
      <c r="AP119"/>
    </row>
    <row r="120" spans="1:42">
      <c r="A120" s="17" t="s">
        <v>1481</v>
      </c>
      <c r="B120" s="6" t="s">
        <v>114</v>
      </c>
      <c r="C120" s="17" t="s">
        <v>1337</v>
      </c>
      <c r="F120" s="8">
        <v>0.63778000000000001</v>
      </c>
      <c r="G120" s="13">
        <f>stats_auc_gdsc2_TCELLS_RIGHTJOIN_155[[#This Row],[AVG_AUC_LEUK]]/stats_auc_gdsc2_TCELLS_RIGHTJOIN_155[[#This Row],[AVG_AUC_SOLIDTUMORS_x]]</f>
        <v>0</v>
      </c>
      <c r="H120" s="8" t="s">
        <v>1810</v>
      </c>
      <c r="I120" s="20" t="s">
        <v>1810</v>
      </c>
      <c r="AB120" s="8">
        <v>0.63778000000000001</v>
      </c>
      <c r="AC120" s="13">
        <f>stats_auc_gdsc2_TCELLS_RIGHTJOIN_155[[#This Row],[AVG_AUC_LYMPH]]/stats_auc_gdsc2_TCELLS_RIGHTJOIN_155[[#This Row],[AVG_AUC_SOLIDTUMORS_y]]</f>
        <v>0</v>
      </c>
      <c r="AD120" s="8" t="s">
        <v>1810</v>
      </c>
      <c r="AI120" s="1"/>
      <c r="AM120"/>
      <c r="AN120"/>
      <c r="AO120"/>
      <c r="AP120"/>
    </row>
    <row r="121" spans="1:42">
      <c r="A121" s="17" t="s">
        <v>22</v>
      </c>
      <c r="B121" s="6" t="s">
        <v>22</v>
      </c>
      <c r="C121" s="17" t="s">
        <v>101</v>
      </c>
      <c r="D121" s="8">
        <v>1.208E-2</v>
      </c>
      <c r="E121" s="8">
        <v>0.96835000000000004</v>
      </c>
      <c r="F121" s="8">
        <v>0.95626999999999995</v>
      </c>
      <c r="G121" s="13">
        <f>stats_auc_gdsc2_TCELLS_RIGHTJOIN_155[[#This Row],[AVG_AUC_LEUK]]/stats_auc_gdsc2_TCELLS_RIGHTJOIN_155[[#This Row],[AVG_AUC_SOLIDTUMORS_x]]</f>
        <v>1.0126324155311786</v>
      </c>
      <c r="H121" s="8" t="s">
        <v>2105</v>
      </c>
      <c r="I121" s="20" t="s">
        <v>2106</v>
      </c>
      <c r="J121" s="26">
        <v>0.99109999999999998</v>
      </c>
      <c r="K121" s="26">
        <v>0.98872000000000004</v>
      </c>
      <c r="L121" s="26">
        <v>0.99370000000000003</v>
      </c>
      <c r="M121" s="26">
        <v>0.96606000000000003</v>
      </c>
      <c r="N121" s="26">
        <v>0.94103999999999999</v>
      </c>
      <c r="O121" s="26">
        <v>0.98934</v>
      </c>
      <c r="P121" s="26">
        <v>0.99358000000000002</v>
      </c>
      <c r="Q121" s="26">
        <v>0.98816999999999999</v>
      </c>
      <c r="R121" s="26">
        <v>0.91725000000000001</v>
      </c>
      <c r="S121" s="26">
        <v>0.99265999999999999</v>
      </c>
      <c r="T121" s="26">
        <v>0.96638999999999997</v>
      </c>
      <c r="U121" s="26">
        <v>0.85589000000000004</v>
      </c>
      <c r="V121" s="26">
        <v>0.97916999999999998</v>
      </c>
      <c r="W121" s="26">
        <v>0.97094000000000003</v>
      </c>
      <c r="X121" s="26">
        <v>0.94464999999999999</v>
      </c>
      <c r="Y121" s="27">
        <v>0.99265999999999999</v>
      </c>
      <c r="Z121" s="8">
        <v>-2.2120000000000001E-2</v>
      </c>
      <c r="AA121" s="8">
        <v>0.93415000000000004</v>
      </c>
      <c r="AB121" s="8">
        <v>0.95626999999999995</v>
      </c>
      <c r="AC121" s="13">
        <f>stats_auc_gdsc2_TCELLS_RIGHTJOIN_155[[#This Row],[AVG_AUC_LYMPH]]/stats_auc_gdsc2_TCELLS_RIGHTJOIN_155[[#This Row],[AVG_AUC_SOLIDTUMORS_y]]</f>
        <v>0.97686845765317332</v>
      </c>
      <c r="AD121" s="8" t="s">
        <v>2107</v>
      </c>
      <c r="AE121" s="20">
        <v>0.93415000000000004</v>
      </c>
      <c r="AF121" s="1">
        <v>0.99068999999999996</v>
      </c>
      <c r="AG121" s="1">
        <v>0.86736999999999997</v>
      </c>
      <c r="AH121" s="1">
        <v>0.91027000000000002</v>
      </c>
      <c r="AI121" s="1">
        <v>0.97353000000000001</v>
      </c>
      <c r="AJ121" s="1">
        <v>0.93072999999999995</v>
      </c>
      <c r="AK121" s="1">
        <v>0.95943999999999996</v>
      </c>
      <c r="AL121" s="1">
        <v>0.96355999999999997</v>
      </c>
      <c r="AM121"/>
      <c r="AN121"/>
      <c r="AO121"/>
      <c r="AP121"/>
    </row>
    <row r="122" spans="1:42">
      <c r="A122" s="17" t="s">
        <v>22</v>
      </c>
      <c r="B122" s="6" t="s">
        <v>22</v>
      </c>
      <c r="C122" s="17" t="s">
        <v>445</v>
      </c>
      <c r="D122" s="8">
        <v>1.489E-2</v>
      </c>
      <c r="E122" s="8">
        <v>0.98646999999999996</v>
      </c>
      <c r="F122" s="8">
        <v>0.97158</v>
      </c>
      <c r="G122" s="13">
        <f>stats_auc_gdsc2_TCELLS_RIGHTJOIN_155[[#This Row],[AVG_AUC_LEUK]]/stats_auc_gdsc2_TCELLS_RIGHTJOIN_155[[#This Row],[AVG_AUC_SOLIDTUMORS_x]]</f>
        <v>1.0153255521933344</v>
      </c>
      <c r="H122" s="8" t="s">
        <v>2108</v>
      </c>
      <c r="I122" s="20" t="s">
        <v>2109</v>
      </c>
      <c r="J122" s="26">
        <v>0.99273</v>
      </c>
      <c r="K122" s="26">
        <v>0.98455999999999999</v>
      </c>
      <c r="L122" s="26">
        <v>0.98740000000000006</v>
      </c>
      <c r="M122" s="26">
        <v>0.99012</v>
      </c>
      <c r="O122" s="26">
        <v>0.98951999999999996</v>
      </c>
      <c r="P122" s="26">
        <v>0.99572000000000005</v>
      </c>
      <c r="Q122" s="26">
        <v>0.98829999999999996</v>
      </c>
      <c r="R122" s="26">
        <v>0.98492000000000002</v>
      </c>
      <c r="S122" s="26">
        <v>0.99153999999999998</v>
      </c>
      <c r="T122" s="26">
        <v>0.99226000000000003</v>
      </c>
      <c r="U122" s="26">
        <v>0.98916000000000004</v>
      </c>
      <c r="V122" s="26">
        <v>0.99446999999999997</v>
      </c>
      <c r="W122" s="26">
        <v>0.97904000000000002</v>
      </c>
      <c r="X122" s="26">
        <v>0.96067000000000002</v>
      </c>
      <c r="Y122" s="27">
        <v>0.97092999999999996</v>
      </c>
      <c r="Z122" s="8">
        <v>4.1000000000000003E-3</v>
      </c>
      <c r="AA122" s="8">
        <v>0.97567999999999999</v>
      </c>
      <c r="AB122" s="8">
        <v>0.97158</v>
      </c>
      <c r="AC122" s="13">
        <f>stats_auc_gdsc2_TCELLS_RIGHTJOIN_155[[#This Row],[AVG_AUC_LYMPH]]/stats_auc_gdsc2_TCELLS_RIGHTJOIN_155[[#This Row],[AVG_AUC_SOLIDTUMORS_y]]</f>
        <v>1.0042199304226105</v>
      </c>
      <c r="AD122" s="8" t="s">
        <v>2110</v>
      </c>
      <c r="AE122" s="20">
        <v>0.97567999999999999</v>
      </c>
      <c r="AF122" s="1">
        <v>0.99216000000000004</v>
      </c>
      <c r="AH122" s="1">
        <v>0.95113999999999999</v>
      </c>
      <c r="AI122" s="1">
        <v>0.98855000000000004</v>
      </c>
      <c r="AJ122" s="1">
        <v>0.99168000000000001</v>
      </c>
      <c r="AK122" s="1">
        <v>0.97155999999999998</v>
      </c>
      <c r="AL122" s="1">
        <v>0.97545999999999999</v>
      </c>
      <c r="AM122"/>
      <c r="AN122"/>
      <c r="AO122"/>
      <c r="AP122"/>
    </row>
    <row r="123" spans="1:42">
      <c r="A123" s="17" t="s">
        <v>22</v>
      </c>
      <c r="B123" s="6" t="s">
        <v>22</v>
      </c>
      <c r="C123" s="17" t="s">
        <v>136</v>
      </c>
      <c r="D123" s="8">
        <v>7.1000000000000004E-3</v>
      </c>
      <c r="E123" s="8">
        <v>0.95635999999999999</v>
      </c>
      <c r="F123" s="8">
        <v>0.94925999999999999</v>
      </c>
      <c r="G123" s="13">
        <f>stats_auc_gdsc2_TCELLS_RIGHTJOIN_155[[#This Row],[AVG_AUC_LEUK]]/stats_auc_gdsc2_TCELLS_RIGHTJOIN_155[[#This Row],[AVG_AUC_SOLIDTUMORS_x]]</f>
        <v>1.0074795103554348</v>
      </c>
      <c r="H123" s="8" t="s">
        <v>2111</v>
      </c>
      <c r="I123" s="20" t="s">
        <v>2112</v>
      </c>
      <c r="J123" s="26">
        <v>0.95809</v>
      </c>
      <c r="K123" s="26">
        <v>0.96248</v>
      </c>
      <c r="L123" s="26">
        <v>0.98138000000000003</v>
      </c>
      <c r="M123" s="26">
        <v>0.94899</v>
      </c>
      <c r="N123" s="26">
        <v>0.94032000000000004</v>
      </c>
      <c r="O123" s="26">
        <v>0.94994000000000001</v>
      </c>
      <c r="P123" s="26">
        <v>0.95699999999999996</v>
      </c>
      <c r="Q123" s="26">
        <v>0.97789000000000004</v>
      </c>
      <c r="R123" s="26">
        <v>0.96931999999999996</v>
      </c>
      <c r="S123" s="26">
        <v>0.97282000000000002</v>
      </c>
      <c r="T123" s="26">
        <v>0.92962</v>
      </c>
      <c r="U123" s="26">
        <v>0.89342999999999995</v>
      </c>
      <c r="V123" s="26">
        <v>0.97113000000000005</v>
      </c>
      <c r="W123" s="26">
        <v>0.93161000000000005</v>
      </c>
      <c r="X123" s="26">
        <v>0.97314000000000001</v>
      </c>
      <c r="Y123" s="27">
        <v>0.98553999999999997</v>
      </c>
      <c r="Z123" s="8">
        <v>4.45E-3</v>
      </c>
      <c r="AA123" s="8">
        <v>0.95369999999999999</v>
      </c>
      <c r="AB123" s="8">
        <v>0.94925999999999999</v>
      </c>
      <c r="AC123" s="13">
        <f>stats_auc_gdsc2_TCELLS_RIGHTJOIN_155[[#This Row],[AVG_AUC_LYMPH]]/stats_auc_gdsc2_TCELLS_RIGHTJOIN_155[[#This Row],[AVG_AUC_SOLIDTUMORS_y]]</f>
        <v>1.0046773276025536</v>
      </c>
      <c r="AD123" s="8" t="s">
        <v>2113</v>
      </c>
      <c r="AE123" s="20">
        <v>0.95369999999999999</v>
      </c>
      <c r="AF123" s="1">
        <v>0.95538000000000001</v>
      </c>
      <c r="AG123" s="1">
        <v>0.92827999999999999</v>
      </c>
      <c r="AH123" s="1">
        <v>0.94242000000000004</v>
      </c>
      <c r="AI123" s="1">
        <v>0.95365</v>
      </c>
      <c r="AJ123" s="1">
        <v>0.97668999999999995</v>
      </c>
      <c r="AK123" s="1">
        <v>0.96960999999999997</v>
      </c>
      <c r="AL123" s="1">
        <v>0.95157000000000003</v>
      </c>
      <c r="AM123"/>
      <c r="AN123"/>
      <c r="AO123"/>
      <c r="AP123"/>
    </row>
    <row r="124" spans="1:42">
      <c r="A124" s="17" t="s">
        <v>110</v>
      </c>
      <c r="B124" s="6" t="s">
        <v>90</v>
      </c>
      <c r="C124" s="17" t="s">
        <v>111</v>
      </c>
      <c r="D124" s="8">
        <v>9.41E-3</v>
      </c>
      <c r="E124" s="8">
        <v>0.96060999999999996</v>
      </c>
      <c r="F124" s="8">
        <v>0.95118999999999998</v>
      </c>
      <c r="G124" s="13">
        <f>stats_auc_gdsc2_TCELLS_RIGHTJOIN_155[[#This Row],[AVG_AUC_LEUK]]/stats_auc_gdsc2_TCELLS_RIGHTJOIN_155[[#This Row],[AVG_AUC_SOLIDTUMORS_x]]</f>
        <v>1.0099033841819194</v>
      </c>
      <c r="H124" s="8" t="s">
        <v>2114</v>
      </c>
      <c r="I124" s="20" t="s">
        <v>2115</v>
      </c>
      <c r="J124" s="26">
        <v>0.92464000000000002</v>
      </c>
      <c r="K124" s="26">
        <v>0.97845000000000004</v>
      </c>
      <c r="L124" s="26">
        <v>0.97885999999999995</v>
      </c>
      <c r="M124" s="26">
        <v>0.97848999999999997</v>
      </c>
      <c r="O124" s="26">
        <v>0.96380999999999994</v>
      </c>
      <c r="P124" s="26">
        <v>0.96223000000000003</v>
      </c>
      <c r="Q124" s="26">
        <v>0.96274999999999999</v>
      </c>
      <c r="R124" s="26">
        <v>0.95415000000000005</v>
      </c>
      <c r="S124" s="26">
        <v>0.9778</v>
      </c>
      <c r="T124" s="26">
        <v>0.94452000000000003</v>
      </c>
      <c r="U124" s="26">
        <v>0.98353999999999997</v>
      </c>
      <c r="V124" s="26">
        <v>0.95645000000000002</v>
      </c>
      <c r="W124" s="26">
        <v>0.96460999999999997</v>
      </c>
      <c r="X124" s="26">
        <v>0.92256000000000005</v>
      </c>
      <c r="Y124" s="27">
        <v>0.96311999999999998</v>
      </c>
      <c r="Z124" s="8">
        <v>-6.43E-3</v>
      </c>
      <c r="AA124" s="8">
        <v>0.94477</v>
      </c>
      <c r="AB124" s="8">
        <v>0.95118999999999998</v>
      </c>
      <c r="AC124" s="13">
        <f>stats_auc_gdsc2_TCELLS_RIGHTJOIN_155[[#This Row],[AVG_AUC_LYMPH]]/stats_auc_gdsc2_TCELLS_RIGHTJOIN_155[[#This Row],[AVG_AUC_SOLIDTUMORS_y]]</f>
        <v>0.99325055982506127</v>
      </c>
      <c r="AD124" s="8" t="s">
        <v>2116</v>
      </c>
      <c r="AE124" s="20">
        <v>0.94477</v>
      </c>
      <c r="AF124" s="1">
        <v>0.95374000000000003</v>
      </c>
      <c r="AG124" s="1">
        <v>0.97760999999999998</v>
      </c>
      <c r="AH124" s="1">
        <v>0.94111999999999996</v>
      </c>
      <c r="AI124" s="1">
        <v>0.93481000000000003</v>
      </c>
      <c r="AJ124" s="1">
        <v>0.95313000000000003</v>
      </c>
      <c r="AK124" s="1">
        <v>0.90481999999999996</v>
      </c>
      <c r="AL124" s="1">
        <v>0.95713000000000004</v>
      </c>
      <c r="AM124"/>
      <c r="AN124"/>
      <c r="AO124"/>
      <c r="AP124"/>
    </row>
    <row r="125" spans="1:42">
      <c r="A125" s="17" t="s">
        <v>49</v>
      </c>
      <c r="B125" s="6" t="s">
        <v>50</v>
      </c>
      <c r="C125" s="17" t="s">
        <v>51</v>
      </c>
      <c r="D125" s="8">
        <v>1.2930000000000001E-2</v>
      </c>
      <c r="E125" s="8">
        <v>0.98841999999999997</v>
      </c>
      <c r="F125" s="8">
        <v>0.97550000000000003</v>
      </c>
      <c r="G125" s="13">
        <f>stats_auc_gdsc2_TCELLS_RIGHTJOIN_155[[#This Row],[AVG_AUC_LEUK]]/stats_auc_gdsc2_TCELLS_RIGHTJOIN_155[[#This Row],[AVG_AUC_SOLIDTUMORS_x]]</f>
        <v>1.0132444900051254</v>
      </c>
      <c r="H125" s="8" t="s">
        <v>2117</v>
      </c>
      <c r="I125" s="20" t="s">
        <v>2118</v>
      </c>
      <c r="J125" s="26">
        <v>0.99246999999999996</v>
      </c>
      <c r="K125" s="26">
        <v>0.99199999999999999</v>
      </c>
      <c r="L125" s="26">
        <v>0.99202999999999997</v>
      </c>
      <c r="M125" s="26">
        <v>0.97643000000000002</v>
      </c>
      <c r="O125" s="26">
        <v>0.99080000000000001</v>
      </c>
      <c r="P125" s="26">
        <v>0.99529000000000001</v>
      </c>
      <c r="Q125" s="26">
        <v>0.98862000000000005</v>
      </c>
      <c r="R125" s="26">
        <v>0.98580000000000001</v>
      </c>
      <c r="S125" s="26">
        <v>0.99258999999999997</v>
      </c>
      <c r="T125" s="26">
        <v>0.99233000000000005</v>
      </c>
      <c r="U125" s="26">
        <v>0.99546999999999997</v>
      </c>
      <c r="V125" s="26">
        <v>0.99428000000000005</v>
      </c>
      <c r="W125" s="26">
        <v>0.99389000000000005</v>
      </c>
      <c r="X125" s="26">
        <v>0.97363999999999995</v>
      </c>
      <c r="Y125" s="27">
        <v>0.97472999999999999</v>
      </c>
      <c r="Z125" s="8">
        <v>1.4239999999999999E-2</v>
      </c>
      <c r="AA125" s="8">
        <v>0.98973</v>
      </c>
      <c r="AB125" s="8">
        <v>0.97550000000000003</v>
      </c>
      <c r="AC125" s="13">
        <f>stats_auc_gdsc2_TCELLS_RIGHTJOIN_155[[#This Row],[AVG_AUC_LYMPH]]/stats_auc_gdsc2_TCELLS_RIGHTJOIN_155[[#This Row],[AVG_AUC_SOLIDTUMORS_y]]</f>
        <v>1.0145873910814966</v>
      </c>
      <c r="AD125" s="8" t="s">
        <v>2119</v>
      </c>
      <c r="AE125" s="20">
        <v>0.98973</v>
      </c>
      <c r="AF125" s="1">
        <v>0.98441999999999996</v>
      </c>
      <c r="AG125" s="1">
        <v>0.98824999999999996</v>
      </c>
      <c r="AH125" s="1">
        <v>0.98495999999999995</v>
      </c>
      <c r="AI125" s="1">
        <v>0.99444999999999995</v>
      </c>
      <c r="AJ125" s="1">
        <v>0.99239999999999995</v>
      </c>
      <c r="AK125" s="1">
        <v>0.99141000000000001</v>
      </c>
      <c r="AL125" s="1">
        <v>0.98692999999999997</v>
      </c>
      <c r="AM125"/>
      <c r="AN125"/>
      <c r="AO125"/>
      <c r="AP125"/>
    </row>
    <row r="126" spans="1:42">
      <c r="A126" s="17" t="s">
        <v>1547</v>
      </c>
      <c r="B126" s="6" t="s">
        <v>58</v>
      </c>
      <c r="C126" s="17" t="s">
        <v>1548</v>
      </c>
      <c r="D126" s="8">
        <v>-7.7340000000000006E-2</v>
      </c>
      <c r="E126" s="8">
        <v>0.71052999999999999</v>
      </c>
      <c r="F126" s="8">
        <v>0.78786999999999996</v>
      </c>
      <c r="G126" s="13">
        <f>stats_auc_gdsc2_TCELLS_RIGHTJOIN_155[[#This Row],[AVG_AUC_LEUK]]/stats_auc_gdsc2_TCELLS_RIGHTJOIN_155[[#This Row],[AVG_AUC_SOLIDTUMORS_x]]</f>
        <v>0.90183659740820188</v>
      </c>
      <c r="H126" s="8" t="s">
        <v>2120</v>
      </c>
      <c r="I126" s="20" t="s">
        <v>2121</v>
      </c>
      <c r="J126" s="26">
        <v>0.63829999999999998</v>
      </c>
      <c r="K126" s="26">
        <v>0.64490000000000003</v>
      </c>
      <c r="L126" s="26">
        <v>0.73980999999999997</v>
      </c>
      <c r="M126" s="26">
        <v>0.65408999999999995</v>
      </c>
      <c r="N126" s="26">
        <v>0.74272000000000005</v>
      </c>
      <c r="O126" s="26">
        <v>0.73855999999999999</v>
      </c>
      <c r="P126" s="26">
        <v>0.70137000000000005</v>
      </c>
      <c r="Q126" s="26">
        <v>0.69062999999999997</v>
      </c>
      <c r="R126" s="26">
        <v>0.86446999999999996</v>
      </c>
      <c r="S126" s="26">
        <v>0.71882999999999997</v>
      </c>
      <c r="T126" s="26">
        <v>0.76112999999999997</v>
      </c>
      <c r="U126" s="26">
        <v>0.74902000000000002</v>
      </c>
      <c r="V126" s="26">
        <v>0.63834000000000002</v>
      </c>
      <c r="W126" s="26">
        <v>0.71214999999999995</v>
      </c>
      <c r="X126" s="26">
        <v>0.55578000000000005</v>
      </c>
      <c r="Y126" s="27">
        <v>0.74995999999999996</v>
      </c>
      <c r="Z126" s="8">
        <v>-5.74E-2</v>
      </c>
      <c r="AA126" s="8">
        <v>0.73046999999999995</v>
      </c>
      <c r="AB126" s="8">
        <v>0.78786999999999996</v>
      </c>
      <c r="AC126" s="13">
        <f>stats_auc_gdsc2_TCELLS_RIGHTJOIN_155[[#This Row],[AVG_AUC_LYMPH]]/stats_auc_gdsc2_TCELLS_RIGHTJOIN_155[[#This Row],[AVG_AUC_SOLIDTUMORS_y]]</f>
        <v>0.92714534123649839</v>
      </c>
      <c r="AD126" s="8" t="s">
        <v>2122</v>
      </c>
      <c r="AE126" s="20">
        <v>0.73046999999999995</v>
      </c>
      <c r="AF126" s="1">
        <v>0.77900000000000003</v>
      </c>
      <c r="AG126" s="1">
        <v>0.74412999999999996</v>
      </c>
      <c r="AH126" s="1">
        <v>0.86226000000000003</v>
      </c>
      <c r="AI126" s="1">
        <v>0.72897999999999996</v>
      </c>
      <c r="AJ126" s="1">
        <v>0.59936999999999996</v>
      </c>
      <c r="AK126" s="1">
        <v>0.75239999999999996</v>
      </c>
      <c r="AL126" s="1">
        <v>0.69569000000000003</v>
      </c>
      <c r="AM126"/>
      <c r="AN126"/>
      <c r="AO126"/>
      <c r="AP126"/>
    </row>
    <row r="127" spans="1:42">
      <c r="A127" s="17" t="s">
        <v>395</v>
      </c>
      <c r="B127" s="6" t="s">
        <v>26</v>
      </c>
      <c r="C127" s="17" t="s">
        <v>396</v>
      </c>
      <c r="D127" s="8">
        <v>-0.21462000000000001</v>
      </c>
      <c r="E127" s="8">
        <v>0.52595000000000003</v>
      </c>
      <c r="F127" s="8">
        <v>0.74056999999999995</v>
      </c>
      <c r="G127" s="13">
        <f>stats_auc_gdsc2_TCELLS_RIGHTJOIN_155[[#This Row],[AVG_AUC_LEUK]]/stats_auc_gdsc2_TCELLS_RIGHTJOIN_155[[#This Row],[AVG_AUC_SOLIDTUMORS_x]]</f>
        <v>0.71019620022415175</v>
      </c>
      <c r="H127" s="8" t="s">
        <v>2123</v>
      </c>
      <c r="I127" s="20" t="s">
        <v>2124</v>
      </c>
      <c r="J127" s="26">
        <v>0.38181999999999999</v>
      </c>
      <c r="K127" s="26">
        <v>0.61953000000000003</v>
      </c>
      <c r="L127" s="26">
        <v>0.48707</v>
      </c>
      <c r="M127" s="26">
        <v>0.37874999999999998</v>
      </c>
      <c r="N127" s="26">
        <v>0.48155999999999999</v>
      </c>
      <c r="O127" s="26">
        <v>0.69926999999999995</v>
      </c>
      <c r="P127" s="26">
        <v>0.39313999999999999</v>
      </c>
      <c r="Q127" s="26">
        <v>0.52754999999999996</v>
      </c>
      <c r="R127" s="26">
        <v>0.43715999999999999</v>
      </c>
      <c r="S127" s="26">
        <v>0.60323000000000004</v>
      </c>
      <c r="T127" s="26">
        <v>0.58757000000000004</v>
      </c>
      <c r="U127" s="26">
        <v>0.57516999999999996</v>
      </c>
      <c r="V127" s="26">
        <v>0.52708999999999995</v>
      </c>
      <c r="W127" s="26">
        <v>0.28693999999999997</v>
      </c>
      <c r="X127" s="26">
        <v>0.58806000000000003</v>
      </c>
      <c r="Y127" s="27">
        <v>0.38518000000000002</v>
      </c>
      <c r="Z127" s="8">
        <v>-0.22422</v>
      </c>
      <c r="AA127" s="8">
        <v>0.51634999999999998</v>
      </c>
      <c r="AB127" s="8">
        <v>0.74056999999999995</v>
      </c>
      <c r="AC127" s="13">
        <f>stats_auc_gdsc2_TCELLS_RIGHTJOIN_155[[#This Row],[AVG_AUC_LYMPH]]/stats_auc_gdsc2_TCELLS_RIGHTJOIN_155[[#This Row],[AVG_AUC_SOLIDTUMORS_y]]</f>
        <v>0.69723321225542489</v>
      </c>
      <c r="AD127" s="8" t="s">
        <v>2125</v>
      </c>
      <c r="AE127" s="20">
        <v>0.51634999999999998</v>
      </c>
      <c r="AF127" s="1">
        <v>0.98207</v>
      </c>
      <c r="AG127" s="1">
        <v>0.42824000000000001</v>
      </c>
      <c r="AH127" s="1">
        <v>0.99094000000000004</v>
      </c>
      <c r="AI127" s="1">
        <v>0.46726000000000001</v>
      </c>
      <c r="AJ127" s="1">
        <v>0.29984</v>
      </c>
      <c r="AK127" s="1">
        <v>0.39545999999999998</v>
      </c>
      <c r="AM127"/>
      <c r="AN127"/>
      <c r="AO127"/>
      <c r="AP127"/>
    </row>
    <row r="128" spans="1:42">
      <c r="A128" s="17" t="s">
        <v>82</v>
      </c>
      <c r="B128" s="6" t="s">
        <v>26</v>
      </c>
      <c r="C128" s="17" t="s">
        <v>83</v>
      </c>
      <c r="D128" s="8">
        <v>-4.0640000000000003E-2</v>
      </c>
      <c r="E128" s="8">
        <v>0.84621999999999997</v>
      </c>
      <c r="F128" s="8">
        <v>0.88685999999999998</v>
      </c>
      <c r="G128" s="13">
        <f>stats_auc_gdsc2_TCELLS_RIGHTJOIN_155[[#This Row],[AVG_AUC_LEUK]]/stats_auc_gdsc2_TCELLS_RIGHTJOIN_155[[#This Row],[AVG_AUC_SOLIDTUMORS_x]]</f>
        <v>0.95417540536274048</v>
      </c>
      <c r="H128" s="8" t="s">
        <v>2126</v>
      </c>
      <c r="I128" s="20" t="s">
        <v>2127</v>
      </c>
      <c r="J128" s="26">
        <v>0.88068999999999997</v>
      </c>
      <c r="K128" s="26">
        <v>0.88378000000000001</v>
      </c>
      <c r="L128" s="26">
        <v>0.89095000000000002</v>
      </c>
      <c r="M128" s="26">
        <v>0.78856999999999999</v>
      </c>
      <c r="O128" s="26">
        <v>0.86858000000000002</v>
      </c>
      <c r="P128" s="26">
        <v>0.78593000000000002</v>
      </c>
      <c r="Q128" s="26">
        <v>0.83101000000000003</v>
      </c>
      <c r="R128" s="26">
        <v>0.81657999999999997</v>
      </c>
      <c r="S128" s="26">
        <v>0.84055000000000002</v>
      </c>
      <c r="T128" s="26">
        <v>0.75209000000000004</v>
      </c>
      <c r="U128" s="26">
        <v>0.89475000000000005</v>
      </c>
      <c r="V128" s="26">
        <v>0.85257000000000005</v>
      </c>
      <c r="W128" s="26">
        <v>0.88788999999999996</v>
      </c>
      <c r="X128" s="26">
        <v>0.78776000000000002</v>
      </c>
      <c r="Y128" s="27">
        <v>0.85248999999999997</v>
      </c>
      <c r="Z128" s="8">
        <v>-0.10559</v>
      </c>
      <c r="AA128" s="8">
        <v>0.78125999999999995</v>
      </c>
      <c r="AB128" s="8">
        <v>0.88685999999999998</v>
      </c>
      <c r="AC128" s="13">
        <f>stats_auc_gdsc2_TCELLS_RIGHTJOIN_155[[#This Row],[AVG_AUC_LYMPH]]/stats_auc_gdsc2_TCELLS_RIGHTJOIN_155[[#This Row],[AVG_AUC_SOLIDTUMORS_y]]</f>
        <v>0.88092821865908932</v>
      </c>
      <c r="AD128" s="8" t="s">
        <v>2128</v>
      </c>
      <c r="AE128" s="20">
        <v>0.78125999999999995</v>
      </c>
      <c r="AF128" s="1">
        <v>0.92528999999999995</v>
      </c>
      <c r="AH128" s="1">
        <v>0.89265000000000005</v>
      </c>
      <c r="AI128" s="1">
        <v>0.79593999999999998</v>
      </c>
      <c r="AJ128" s="1">
        <v>0.74285000000000001</v>
      </c>
      <c r="AK128" s="1">
        <v>0.72287000000000001</v>
      </c>
      <c r="AL128" s="1">
        <v>0.75200999999999996</v>
      </c>
      <c r="AM128"/>
      <c r="AN128"/>
      <c r="AO128"/>
      <c r="AP128"/>
    </row>
    <row r="129" spans="1:42">
      <c r="A129" s="17" t="s">
        <v>178</v>
      </c>
      <c r="B129" s="6" t="s">
        <v>19</v>
      </c>
      <c r="C129" s="17" t="s">
        <v>179</v>
      </c>
      <c r="D129" s="8">
        <v>-0.20851</v>
      </c>
      <c r="E129" s="8">
        <v>0.59323000000000004</v>
      </c>
      <c r="F129" s="8">
        <v>0.80174999999999996</v>
      </c>
      <c r="G129" s="13">
        <f>stats_auc_gdsc2_TCELLS_RIGHTJOIN_155[[#This Row],[AVG_AUC_LEUK]]/stats_auc_gdsc2_TCELLS_RIGHTJOIN_155[[#This Row],[AVG_AUC_SOLIDTUMORS_x]]</f>
        <v>0.73991892734642972</v>
      </c>
      <c r="H129" s="8" t="s">
        <v>2129</v>
      </c>
      <c r="I129" s="20" t="s">
        <v>2130</v>
      </c>
      <c r="J129" s="26">
        <v>0.56355</v>
      </c>
      <c r="K129" s="26">
        <v>0.69474000000000002</v>
      </c>
      <c r="L129" s="26">
        <v>0.44216</v>
      </c>
      <c r="M129" s="26">
        <v>0.65529999999999999</v>
      </c>
      <c r="N129" s="26">
        <v>0.56633999999999995</v>
      </c>
      <c r="O129" s="26">
        <v>0.59819</v>
      </c>
      <c r="P129" s="26">
        <v>0.50553000000000003</v>
      </c>
      <c r="Q129" s="26">
        <v>0.79052</v>
      </c>
      <c r="R129" s="26">
        <v>0.66310999999999998</v>
      </c>
      <c r="S129" s="26">
        <v>0.80891999999999997</v>
      </c>
      <c r="T129" s="26">
        <v>0.53932999999999998</v>
      </c>
      <c r="U129" s="26">
        <v>0.61385999999999996</v>
      </c>
      <c r="V129" s="26">
        <v>0.65951000000000004</v>
      </c>
      <c r="W129" s="26">
        <v>0.43314999999999998</v>
      </c>
      <c r="X129" s="26">
        <v>0.48214000000000001</v>
      </c>
      <c r="Y129" s="27">
        <v>0.49393999999999999</v>
      </c>
      <c r="Z129" s="8">
        <v>-0.19705</v>
      </c>
      <c r="AA129" s="8">
        <v>0.60470000000000002</v>
      </c>
      <c r="AB129" s="8">
        <v>0.80174999999999996</v>
      </c>
      <c r="AC129" s="13">
        <f>stats_auc_gdsc2_TCELLS_RIGHTJOIN_155[[#This Row],[AVG_AUC_LYMPH]]/stats_auc_gdsc2_TCELLS_RIGHTJOIN_155[[#This Row],[AVG_AUC_SOLIDTUMORS_y]]</f>
        <v>0.75422513252260681</v>
      </c>
      <c r="AD129" s="8" t="s">
        <v>2131</v>
      </c>
      <c r="AE129" s="20">
        <v>0.60470000000000002</v>
      </c>
      <c r="AF129" s="1">
        <v>0.57464000000000004</v>
      </c>
      <c r="AG129" s="1">
        <v>0.59641999999999995</v>
      </c>
      <c r="AH129" s="1">
        <v>0.94601000000000002</v>
      </c>
      <c r="AI129" s="1">
        <v>0.46728999999999998</v>
      </c>
      <c r="AJ129" s="1">
        <v>0.42624000000000001</v>
      </c>
      <c r="AK129" s="1">
        <v>0.50860000000000005</v>
      </c>
      <c r="AL129" s="1">
        <v>0.68362999999999996</v>
      </c>
      <c r="AM129"/>
      <c r="AN129"/>
      <c r="AO129"/>
      <c r="AP129"/>
    </row>
    <row r="130" spans="1:42">
      <c r="A130" s="17" t="s">
        <v>22</v>
      </c>
      <c r="B130" s="6" t="s">
        <v>19</v>
      </c>
      <c r="C130" s="17" t="s">
        <v>1540</v>
      </c>
      <c r="D130" s="8">
        <v>-0.23332</v>
      </c>
      <c r="E130" s="8">
        <v>0.21152000000000001</v>
      </c>
      <c r="F130" s="8">
        <v>0.44484000000000001</v>
      </c>
      <c r="G130" s="13">
        <f>stats_auc_gdsc2_TCELLS_RIGHTJOIN_155[[#This Row],[AVG_AUC_LEUK]]/stats_auc_gdsc2_TCELLS_RIGHTJOIN_155[[#This Row],[AVG_AUC_SOLIDTUMORS_x]]</f>
        <v>0.4754968078410215</v>
      </c>
      <c r="H130" s="8" t="s">
        <v>2132</v>
      </c>
      <c r="I130" s="20" t="s">
        <v>2133</v>
      </c>
      <c r="J130" s="26">
        <v>0.11974</v>
      </c>
      <c r="K130" s="26">
        <v>0.23386999999999999</v>
      </c>
      <c r="L130" s="26">
        <v>0.22938</v>
      </c>
      <c r="M130" s="26">
        <v>0.20777000000000001</v>
      </c>
      <c r="N130" s="26">
        <v>0.19928000000000001</v>
      </c>
      <c r="O130" s="26">
        <v>0.40118999999999999</v>
      </c>
      <c r="P130" s="26">
        <v>1.264E-2</v>
      </c>
      <c r="Q130" s="26">
        <v>0.316</v>
      </c>
      <c r="R130" s="26">
        <v>0.34442</v>
      </c>
      <c r="S130" s="26">
        <v>0.26318000000000003</v>
      </c>
      <c r="T130" s="26">
        <v>0.12609000000000001</v>
      </c>
      <c r="U130" s="26">
        <v>7.7170000000000002E-2</v>
      </c>
      <c r="V130" s="26">
        <v>0.34386</v>
      </c>
      <c r="W130" s="26">
        <v>0.17193</v>
      </c>
      <c r="X130" s="26">
        <v>0.19495000000000001</v>
      </c>
      <c r="Y130" s="27">
        <v>6.7030000000000006E-2</v>
      </c>
      <c r="Z130" s="8">
        <v>-0.27374999999999999</v>
      </c>
      <c r="AA130" s="8">
        <v>0.17108999999999999</v>
      </c>
      <c r="AB130" s="8">
        <v>0.44484000000000001</v>
      </c>
      <c r="AC130" s="13">
        <f>stats_auc_gdsc2_TCELLS_RIGHTJOIN_155[[#This Row],[AVG_AUC_LYMPH]]/stats_auc_gdsc2_TCELLS_RIGHTJOIN_155[[#This Row],[AVG_AUC_SOLIDTUMORS_y]]</f>
        <v>0.38461019692473697</v>
      </c>
      <c r="AD130" s="8" t="s">
        <v>2134</v>
      </c>
      <c r="AE130" s="20">
        <v>0.17108999999999999</v>
      </c>
      <c r="AF130" s="1">
        <v>0.28736</v>
      </c>
      <c r="AG130" s="1">
        <v>0.16542000000000001</v>
      </c>
      <c r="AH130" s="1">
        <v>0.54403000000000001</v>
      </c>
      <c r="AI130" s="1">
        <v>1.7250000000000001E-2</v>
      </c>
      <c r="AJ130" s="1">
        <v>8.4360000000000004E-2</v>
      </c>
      <c r="AK130" s="1">
        <v>3.7949999999999998E-2</v>
      </c>
      <c r="AL130" s="1">
        <v>0.17752000000000001</v>
      </c>
      <c r="AM130"/>
      <c r="AN130"/>
      <c r="AO130"/>
      <c r="AP130"/>
    </row>
    <row r="131" spans="1:42">
      <c r="A131" s="17" t="s">
        <v>128</v>
      </c>
      <c r="B131" s="6" t="s">
        <v>129</v>
      </c>
      <c r="C131" s="17" t="s">
        <v>770</v>
      </c>
      <c r="F131" s="8">
        <v>0.88427</v>
      </c>
      <c r="G131" s="13">
        <f>stats_auc_gdsc2_TCELLS_RIGHTJOIN_155[[#This Row],[AVG_AUC_LEUK]]/stats_auc_gdsc2_TCELLS_RIGHTJOIN_155[[#This Row],[AVG_AUC_SOLIDTUMORS_x]]</f>
        <v>0</v>
      </c>
      <c r="H131" s="8" t="s">
        <v>1810</v>
      </c>
      <c r="I131" s="20" t="s">
        <v>1810</v>
      </c>
      <c r="AB131" s="8">
        <v>0.88427</v>
      </c>
      <c r="AC131" s="13">
        <f>stats_auc_gdsc2_TCELLS_RIGHTJOIN_155[[#This Row],[AVG_AUC_LYMPH]]/stats_auc_gdsc2_TCELLS_RIGHTJOIN_155[[#This Row],[AVG_AUC_SOLIDTUMORS_y]]</f>
        <v>0</v>
      </c>
      <c r="AD131" s="8" t="s">
        <v>1810</v>
      </c>
      <c r="AI131" s="1"/>
      <c r="AM131"/>
      <c r="AN131"/>
      <c r="AO131"/>
      <c r="AP131"/>
    </row>
    <row r="132" spans="1:42">
      <c r="A132" s="17" t="s">
        <v>43</v>
      </c>
      <c r="B132" s="6" t="s">
        <v>44</v>
      </c>
      <c r="C132" s="17" t="s">
        <v>45</v>
      </c>
      <c r="D132" s="8">
        <v>1.4579999999999999E-2</v>
      </c>
      <c r="E132" s="8">
        <v>0.98546999999999996</v>
      </c>
      <c r="F132" s="8">
        <v>0.97089000000000003</v>
      </c>
      <c r="G132" s="13">
        <f>stats_auc_gdsc2_TCELLS_RIGHTJOIN_155[[#This Row],[AVG_AUC_LEUK]]/stats_auc_gdsc2_TCELLS_RIGHTJOIN_155[[#This Row],[AVG_AUC_SOLIDTUMORS_x]]</f>
        <v>1.015017149213608</v>
      </c>
      <c r="H132" s="8" t="s">
        <v>2135</v>
      </c>
      <c r="I132" s="20" t="s">
        <v>2136</v>
      </c>
      <c r="J132" s="26">
        <v>0.99280000000000002</v>
      </c>
      <c r="K132" s="26">
        <v>0.98687000000000002</v>
      </c>
      <c r="L132" s="26">
        <v>0.99380000000000002</v>
      </c>
      <c r="M132" s="26">
        <v>0.97770000000000001</v>
      </c>
      <c r="N132" s="26">
        <v>0.99085999999999996</v>
      </c>
      <c r="O132" s="26">
        <v>0.98790999999999995</v>
      </c>
      <c r="P132" s="26">
        <v>0.99580999999999997</v>
      </c>
      <c r="Q132" s="26">
        <v>0.98865999999999998</v>
      </c>
      <c r="R132" s="26">
        <v>0.94318999999999997</v>
      </c>
      <c r="S132" s="26">
        <v>0.99245000000000005</v>
      </c>
      <c r="T132" s="26">
        <v>0.98404000000000003</v>
      </c>
      <c r="U132" s="26">
        <v>0.97387999999999997</v>
      </c>
      <c r="V132" s="26">
        <v>0.99468000000000001</v>
      </c>
      <c r="W132" s="26">
        <v>0.98536999999999997</v>
      </c>
      <c r="X132" s="26">
        <v>0.98833000000000004</v>
      </c>
      <c r="Y132" s="27">
        <v>0.99404000000000003</v>
      </c>
      <c r="Z132" s="8">
        <v>1.5559999999999999E-2</v>
      </c>
      <c r="AA132" s="8">
        <v>0.98646</v>
      </c>
      <c r="AB132" s="8">
        <v>0.97089000000000003</v>
      </c>
      <c r="AC132" s="13">
        <f>stats_auc_gdsc2_TCELLS_RIGHTJOIN_155[[#This Row],[AVG_AUC_LYMPH]]/stats_auc_gdsc2_TCELLS_RIGHTJOIN_155[[#This Row],[AVG_AUC_SOLIDTUMORS_y]]</f>
        <v>1.0160368321849025</v>
      </c>
      <c r="AD132" s="8" t="s">
        <v>2137</v>
      </c>
      <c r="AE132" s="20">
        <v>0.98646</v>
      </c>
      <c r="AF132" s="1">
        <v>0.98263</v>
      </c>
      <c r="AG132" s="1">
        <v>0.99085999999999996</v>
      </c>
      <c r="AH132" s="1">
        <v>0.98024</v>
      </c>
      <c r="AI132" s="1">
        <v>0.99543000000000004</v>
      </c>
      <c r="AJ132" s="1">
        <v>0.99241000000000001</v>
      </c>
      <c r="AK132" s="1">
        <v>0.98968</v>
      </c>
      <c r="AL132" s="1">
        <v>0.97011999999999998</v>
      </c>
      <c r="AM132"/>
      <c r="AN132"/>
      <c r="AO132"/>
      <c r="AP132"/>
    </row>
    <row r="133" spans="1:42">
      <c r="A133" s="17" t="s">
        <v>429</v>
      </c>
      <c r="B133" s="6" t="s">
        <v>44</v>
      </c>
      <c r="C133" s="17" t="s">
        <v>430</v>
      </c>
      <c r="F133" s="8">
        <v>0.92903000000000002</v>
      </c>
      <c r="G133" s="13">
        <f>stats_auc_gdsc2_TCELLS_RIGHTJOIN_155[[#This Row],[AVG_AUC_LEUK]]/stats_auc_gdsc2_TCELLS_RIGHTJOIN_155[[#This Row],[AVG_AUC_SOLIDTUMORS_x]]</f>
        <v>0</v>
      </c>
      <c r="H133" s="8" t="s">
        <v>1810</v>
      </c>
      <c r="I133" s="20" t="s">
        <v>1810</v>
      </c>
      <c r="AB133" s="8">
        <v>0.92903000000000002</v>
      </c>
      <c r="AC133" s="13">
        <f>stats_auc_gdsc2_TCELLS_RIGHTJOIN_155[[#This Row],[AVG_AUC_LYMPH]]/stats_auc_gdsc2_TCELLS_RIGHTJOIN_155[[#This Row],[AVG_AUC_SOLIDTUMORS_y]]</f>
        <v>0</v>
      </c>
      <c r="AD133" s="8" t="s">
        <v>1810</v>
      </c>
      <c r="AI133" s="1"/>
      <c r="AM133"/>
      <c r="AN133"/>
      <c r="AO133"/>
      <c r="AP133"/>
    </row>
    <row r="134" spans="1:42">
      <c r="A134" s="17" t="s">
        <v>22</v>
      </c>
      <c r="B134" s="6" t="s">
        <v>22</v>
      </c>
      <c r="C134" s="17" t="s">
        <v>208</v>
      </c>
      <c r="D134" s="8">
        <v>2.2579999999999999E-2</v>
      </c>
      <c r="E134" s="8">
        <v>0.95071000000000006</v>
      </c>
      <c r="F134" s="8">
        <v>0.92811999999999995</v>
      </c>
      <c r="G134" s="13">
        <f>stats_auc_gdsc2_TCELLS_RIGHTJOIN_155[[#This Row],[AVG_AUC_LEUK]]/stats_auc_gdsc2_TCELLS_RIGHTJOIN_155[[#This Row],[AVG_AUC_SOLIDTUMORS_x]]</f>
        <v>1.0243395250614147</v>
      </c>
      <c r="H134" s="8" t="s">
        <v>2138</v>
      </c>
      <c r="I134" s="20" t="s">
        <v>2139</v>
      </c>
      <c r="J134" s="26">
        <v>0.97411999999999999</v>
      </c>
      <c r="K134" s="26">
        <v>0.86745000000000005</v>
      </c>
      <c r="L134" s="26">
        <v>0.95359000000000005</v>
      </c>
      <c r="M134" s="26">
        <v>0.91844999999999999</v>
      </c>
      <c r="O134" s="26">
        <v>0.99168999999999996</v>
      </c>
      <c r="P134" s="26">
        <v>0.98938000000000004</v>
      </c>
      <c r="Q134" s="26">
        <v>0.94255999999999995</v>
      </c>
      <c r="R134" s="26">
        <v>0.88829000000000002</v>
      </c>
      <c r="S134" s="26">
        <v>0.95294000000000001</v>
      </c>
      <c r="T134" s="26">
        <v>0.97031000000000001</v>
      </c>
      <c r="U134" s="26">
        <v>0.99185000000000001</v>
      </c>
      <c r="V134" s="26">
        <v>0.95565999999999995</v>
      </c>
      <c r="W134" s="26">
        <v>0.98494000000000004</v>
      </c>
      <c r="X134" s="26">
        <v>0.93630999999999998</v>
      </c>
      <c r="Y134" s="27">
        <v>0.96513000000000004</v>
      </c>
      <c r="Z134" s="8">
        <v>7.8300000000000002E-3</v>
      </c>
      <c r="AA134" s="8">
        <v>0.93594999999999995</v>
      </c>
      <c r="AB134" s="8">
        <v>0.92811999999999995</v>
      </c>
      <c r="AC134" s="13">
        <f>stats_auc_gdsc2_TCELLS_RIGHTJOIN_155[[#This Row],[AVG_AUC_LYMPH]]/stats_auc_gdsc2_TCELLS_RIGHTJOIN_155[[#This Row],[AVG_AUC_SOLIDTUMORS_y]]</f>
        <v>1.0084364090850322</v>
      </c>
      <c r="AD134" s="8" t="s">
        <v>2140</v>
      </c>
      <c r="AE134" s="20">
        <v>0.93594999999999995</v>
      </c>
      <c r="AF134" s="1">
        <v>0.92862</v>
      </c>
      <c r="AG134" s="1">
        <v>0.91195000000000004</v>
      </c>
      <c r="AH134" s="1">
        <v>0.95064000000000004</v>
      </c>
      <c r="AI134" s="1">
        <v>0.99270999999999998</v>
      </c>
      <c r="AJ134" s="1">
        <v>0.91696999999999995</v>
      </c>
      <c r="AK134" s="1">
        <v>0.88744000000000001</v>
      </c>
      <c r="AL134" s="1">
        <v>0.95599999999999996</v>
      </c>
      <c r="AM134"/>
      <c r="AN134"/>
      <c r="AO134"/>
      <c r="AP134"/>
    </row>
    <row r="135" spans="1:42">
      <c r="A135" s="17" t="s">
        <v>192</v>
      </c>
      <c r="B135" s="6" t="s">
        <v>67</v>
      </c>
      <c r="C135" s="17" t="s">
        <v>193</v>
      </c>
      <c r="D135" s="8">
        <v>-2.332E-2</v>
      </c>
      <c r="E135" s="8">
        <v>0.88702000000000003</v>
      </c>
      <c r="F135" s="8">
        <v>0.91034999999999999</v>
      </c>
      <c r="G135" s="13">
        <f>stats_auc_gdsc2_TCELLS_RIGHTJOIN_155[[#This Row],[AVG_AUC_LEUK]]/stats_auc_gdsc2_TCELLS_RIGHTJOIN_155[[#This Row],[AVG_AUC_SOLIDTUMORS_x]]</f>
        <v>0.9743724940956775</v>
      </c>
      <c r="H135" s="8" t="s">
        <v>2141</v>
      </c>
      <c r="I135" s="20" t="s">
        <v>2142</v>
      </c>
      <c r="J135" s="26">
        <v>0.92852000000000001</v>
      </c>
      <c r="K135" s="26">
        <v>0.83469000000000004</v>
      </c>
      <c r="L135" s="26">
        <v>0.93935000000000002</v>
      </c>
      <c r="M135" s="26">
        <v>0.86943000000000004</v>
      </c>
      <c r="O135" s="26">
        <v>0.93998000000000004</v>
      </c>
      <c r="P135" s="26">
        <v>0.91091999999999995</v>
      </c>
      <c r="Q135" s="26">
        <v>0.87214000000000003</v>
      </c>
      <c r="R135" s="26">
        <v>0.86987999999999999</v>
      </c>
      <c r="S135" s="26">
        <v>0.86360000000000003</v>
      </c>
      <c r="T135" s="26">
        <v>0.94335000000000002</v>
      </c>
      <c r="U135" s="26">
        <v>0.99272000000000005</v>
      </c>
      <c r="V135" s="26">
        <v>0.89939000000000002</v>
      </c>
      <c r="W135" s="26">
        <v>0.96499000000000001</v>
      </c>
      <c r="X135" s="26">
        <v>0.84211999999999998</v>
      </c>
      <c r="Y135" s="27">
        <v>0.70333999999999997</v>
      </c>
      <c r="Z135" s="8">
        <v>-6.6189999999999999E-2</v>
      </c>
      <c r="AA135" s="8">
        <v>0.84416000000000002</v>
      </c>
      <c r="AB135" s="8">
        <v>0.91034999999999999</v>
      </c>
      <c r="AC135" s="13">
        <f>stats_auc_gdsc2_TCELLS_RIGHTJOIN_155[[#This Row],[AVG_AUC_LYMPH]]/stats_auc_gdsc2_TCELLS_RIGHTJOIN_155[[#This Row],[AVG_AUC_SOLIDTUMORS_y]]</f>
        <v>0.92729170099412317</v>
      </c>
      <c r="AD135" s="8" t="s">
        <v>2143</v>
      </c>
      <c r="AE135" s="20">
        <v>0.84416000000000002</v>
      </c>
      <c r="AF135" s="1">
        <v>0.81793000000000005</v>
      </c>
      <c r="AG135" s="1">
        <v>0.79132000000000002</v>
      </c>
      <c r="AH135" s="1">
        <v>0.92710999999999999</v>
      </c>
      <c r="AI135" s="1">
        <v>0.86714999999999998</v>
      </c>
      <c r="AJ135" s="1">
        <v>0.77817999999999998</v>
      </c>
      <c r="AK135" s="1">
        <v>0.80644000000000005</v>
      </c>
      <c r="AL135" s="1">
        <v>0.89473000000000003</v>
      </c>
      <c r="AM135"/>
      <c r="AN135"/>
      <c r="AO135"/>
      <c r="AP135"/>
    </row>
    <row r="136" spans="1:42">
      <c r="A136" s="17" t="s">
        <v>87</v>
      </c>
      <c r="B136" s="6" t="s">
        <v>33</v>
      </c>
      <c r="C136" s="17" t="s">
        <v>88</v>
      </c>
      <c r="D136" s="8">
        <v>1.8020000000000001E-2</v>
      </c>
      <c r="E136" s="8">
        <v>0.98548999999999998</v>
      </c>
      <c r="F136" s="8">
        <v>0.96747000000000005</v>
      </c>
      <c r="G136" s="13">
        <f>stats_auc_gdsc2_TCELLS_RIGHTJOIN_155[[#This Row],[AVG_AUC_LEUK]]/stats_auc_gdsc2_TCELLS_RIGHTJOIN_155[[#This Row],[AVG_AUC_SOLIDTUMORS_x]]</f>
        <v>1.0186259005447196</v>
      </c>
      <c r="H136" s="8" t="s">
        <v>2144</v>
      </c>
      <c r="I136" s="20" t="s">
        <v>2145</v>
      </c>
      <c r="J136" s="26">
        <v>0.99214999999999998</v>
      </c>
      <c r="K136" s="26">
        <v>0.99199999999999999</v>
      </c>
      <c r="L136" s="26">
        <v>0.99112</v>
      </c>
      <c r="M136" s="26">
        <v>0.99129</v>
      </c>
      <c r="N136" s="26">
        <v>0.99085999999999996</v>
      </c>
      <c r="O136" s="26">
        <v>0.94335000000000002</v>
      </c>
      <c r="P136" s="26">
        <v>0.98453000000000002</v>
      </c>
      <c r="Q136" s="26">
        <v>0.98214000000000001</v>
      </c>
      <c r="R136" s="26">
        <v>0.98314999999999997</v>
      </c>
      <c r="S136" s="26">
        <v>0.98968999999999996</v>
      </c>
      <c r="T136" s="26">
        <v>0.98707</v>
      </c>
      <c r="U136" s="26">
        <v>0.99395</v>
      </c>
      <c r="V136" s="26">
        <v>0.9919</v>
      </c>
      <c r="W136" s="26">
        <v>0.99043999999999999</v>
      </c>
      <c r="X136" s="26">
        <v>0.98512999999999995</v>
      </c>
      <c r="Y136" s="27">
        <v>0.97806999999999999</v>
      </c>
      <c r="Z136" s="8">
        <v>1.1730000000000001E-2</v>
      </c>
      <c r="AA136" s="8">
        <v>0.97919999999999996</v>
      </c>
      <c r="AB136" s="8">
        <v>0.96747000000000005</v>
      </c>
      <c r="AC136" s="13">
        <f>stats_auc_gdsc2_TCELLS_RIGHTJOIN_155[[#This Row],[AVG_AUC_LYMPH]]/stats_auc_gdsc2_TCELLS_RIGHTJOIN_155[[#This Row],[AVG_AUC_SOLIDTUMORS_y]]</f>
        <v>1.0121244069583553</v>
      </c>
      <c r="AD136" s="8" t="s">
        <v>2146</v>
      </c>
      <c r="AE136" s="20">
        <v>0.97919999999999996</v>
      </c>
      <c r="AF136" s="1">
        <v>0.98640000000000005</v>
      </c>
      <c r="AG136" s="1">
        <v>0.98519999999999996</v>
      </c>
      <c r="AH136" s="1">
        <v>0.98494999999999999</v>
      </c>
      <c r="AI136" s="1">
        <v>0.95740000000000003</v>
      </c>
      <c r="AJ136" s="1">
        <v>0.9778</v>
      </c>
      <c r="AK136" s="1">
        <v>0.98445000000000005</v>
      </c>
      <c r="AL136" s="1">
        <v>0.98536999999999997</v>
      </c>
      <c r="AM136"/>
      <c r="AN136"/>
      <c r="AO136"/>
      <c r="AP136"/>
    </row>
    <row r="137" spans="1:42">
      <c r="A137" s="17" t="s">
        <v>60</v>
      </c>
      <c r="B137" s="6" t="s">
        <v>19</v>
      </c>
      <c r="C137" s="17" t="s">
        <v>61</v>
      </c>
      <c r="D137" s="8">
        <v>1.6820000000000002E-2</v>
      </c>
      <c r="E137" s="8">
        <v>0.98884000000000005</v>
      </c>
      <c r="F137" s="8">
        <v>0.97202999999999995</v>
      </c>
      <c r="G137" s="13">
        <f>stats_auc_gdsc2_TCELLS_RIGHTJOIN_155[[#This Row],[AVG_AUC_LEUK]]/stats_auc_gdsc2_TCELLS_RIGHTJOIN_155[[#This Row],[AVG_AUC_SOLIDTUMORS_x]]</f>
        <v>1.0172937049268027</v>
      </c>
      <c r="H137" s="8" t="s">
        <v>2147</v>
      </c>
      <c r="I137" s="20" t="s">
        <v>2148</v>
      </c>
      <c r="J137" s="26">
        <v>0.99129999999999996</v>
      </c>
      <c r="K137" s="26">
        <v>0.99199999999999999</v>
      </c>
      <c r="L137" s="26">
        <v>0.98655000000000004</v>
      </c>
      <c r="M137" s="26">
        <v>0.99129</v>
      </c>
      <c r="O137" s="26">
        <v>0.98089000000000004</v>
      </c>
      <c r="P137" s="26">
        <v>0.99580000000000002</v>
      </c>
      <c r="Q137" s="26">
        <v>0.98862000000000005</v>
      </c>
      <c r="R137" s="26">
        <v>0.98546999999999996</v>
      </c>
      <c r="S137" s="26">
        <v>0.99273</v>
      </c>
      <c r="T137" s="26">
        <v>0.97968</v>
      </c>
      <c r="U137" s="26">
        <v>0.99528000000000005</v>
      </c>
      <c r="V137" s="26">
        <v>0.99468000000000001</v>
      </c>
      <c r="W137" s="26">
        <v>0.98941999999999997</v>
      </c>
      <c r="X137" s="26">
        <v>0.98467000000000005</v>
      </c>
      <c r="Y137" s="27">
        <v>0.99333000000000005</v>
      </c>
      <c r="Z137" s="8">
        <v>1.464E-2</v>
      </c>
      <c r="AA137" s="8">
        <v>0.98667000000000005</v>
      </c>
      <c r="AB137" s="8">
        <v>0.97202999999999995</v>
      </c>
      <c r="AC137" s="13">
        <f>stats_auc_gdsc2_TCELLS_RIGHTJOIN_155[[#This Row],[AVG_AUC_LYMPH]]/stats_auc_gdsc2_TCELLS_RIGHTJOIN_155[[#This Row],[AVG_AUC_SOLIDTUMORS_y]]</f>
        <v>1.0150612635412488</v>
      </c>
      <c r="AD137" s="8" t="s">
        <v>2149</v>
      </c>
      <c r="AE137" s="20">
        <v>0.98667000000000005</v>
      </c>
      <c r="AF137" s="1">
        <v>0.97977999999999998</v>
      </c>
      <c r="AG137" s="1">
        <v>0.97741999999999996</v>
      </c>
      <c r="AH137" s="1">
        <v>0.98402000000000001</v>
      </c>
      <c r="AI137" s="1">
        <v>0.99617</v>
      </c>
      <c r="AJ137" s="1">
        <v>0.97694000000000003</v>
      </c>
      <c r="AK137" s="1">
        <v>0.99368000000000001</v>
      </c>
      <c r="AL137" s="1">
        <v>0.99175000000000002</v>
      </c>
      <c r="AM137"/>
      <c r="AN137"/>
      <c r="AO137"/>
      <c r="AP137"/>
    </row>
    <row r="138" spans="1:42">
      <c r="A138" s="17" t="s">
        <v>22</v>
      </c>
      <c r="B138" s="6" t="s">
        <v>22</v>
      </c>
      <c r="C138" s="17" t="s">
        <v>346</v>
      </c>
      <c r="F138" s="8">
        <v>0.83821999999999997</v>
      </c>
      <c r="G138" s="13">
        <f>stats_auc_gdsc2_TCELLS_RIGHTJOIN_155[[#This Row],[AVG_AUC_LEUK]]/stats_auc_gdsc2_TCELLS_RIGHTJOIN_155[[#This Row],[AVG_AUC_SOLIDTUMORS_x]]</f>
        <v>0</v>
      </c>
      <c r="H138" s="8" t="s">
        <v>1810</v>
      </c>
      <c r="I138" s="20" t="s">
        <v>1810</v>
      </c>
      <c r="AB138" s="8">
        <v>0.83821999999999997</v>
      </c>
      <c r="AC138" s="13">
        <f>stats_auc_gdsc2_TCELLS_RIGHTJOIN_155[[#This Row],[AVG_AUC_LYMPH]]/stats_auc_gdsc2_TCELLS_RIGHTJOIN_155[[#This Row],[AVG_AUC_SOLIDTUMORS_y]]</f>
        <v>0</v>
      </c>
      <c r="AD138" s="8" t="s">
        <v>1810</v>
      </c>
      <c r="AI138" s="1"/>
      <c r="AM138"/>
      <c r="AN138"/>
      <c r="AO138"/>
      <c r="AP138"/>
    </row>
    <row r="139" spans="1:42">
      <c r="A139" s="17" t="s">
        <v>89</v>
      </c>
      <c r="B139" s="6" t="s">
        <v>90</v>
      </c>
      <c r="C139" s="17" t="s">
        <v>372</v>
      </c>
      <c r="D139" s="8">
        <v>-6.8399999999999997E-3</v>
      </c>
      <c r="E139" s="8">
        <v>0.86202999999999996</v>
      </c>
      <c r="F139" s="8">
        <v>0.86887000000000003</v>
      </c>
      <c r="G139" s="13">
        <f>stats_auc_gdsc2_TCELLS_RIGHTJOIN_155[[#This Row],[AVG_AUC_LEUK]]/stats_auc_gdsc2_TCELLS_RIGHTJOIN_155[[#This Row],[AVG_AUC_SOLIDTUMORS_x]]</f>
        <v>0.99212770610102774</v>
      </c>
      <c r="H139" s="8" t="s">
        <v>2150</v>
      </c>
      <c r="I139" s="20" t="s">
        <v>2151</v>
      </c>
      <c r="J139" s="26">
        <v>0.87212000000000001</v>
      </c>
      <c r="K139" s="26">
        <v>0.88029000000000002</v>
      </c>
      <c r="L139" s="26">
        <v>0.87326000000000004</v>
      </c>
      <c r="M139" s="26">
        <v>0.84380999999999995</v>
      </c>
      <c r="N139" s="26">
        <v>0.87619000000000002</v>
      </c>
      <c r="O139" s="26">
        <v>0.89659999999999995</v>
      </c>
      <c r="P139" s="26">
        <v>0.83143</v>
      </c>
      <c r="Q139" s="26">
        <v>0.87636999999999998</v>
      </c>
      <c r="R139" s="26">
        <v>0.82909999999999995</v>
      </c>
      <c r="S139" s="26">
        <v>0.89265000000000005</v>
      </c>
      <c r="T139" s="26">
        <v>0.86873</v>
      </c>
      <c r="U139" s="26">
        <v>0.90010999999999997</v>
      </c>
      <c r="V139" s="26">
        <v>0.87639</v>
      </c>
      <c r="W139" s="26">
        <v>0.84428999999999998</v>
      </c>
      <c r="X139" s="26">
        <v>0.80418999999999996</v>
      </c>
      <c r="Y139" s="27">
        <v>0.85568999999999995</v>
      </c>
      <c r="Z139" s="8">
        <v>3.13E-3</v>
      </c>
      <c r="AA139" s="8">
        <v>0.872</v>
      </c>
      <c r="AB139" s="8">
        <v>0.86887000000000003</v>
      </c>
      <c r="AC139" s="13">
        <f>stats_auc_gdsc2_TCELLS_RIGHTJOIN_155[[#This Row],[AVG_AUC_LYMPH]]/stats_auc_gdsc2_TCELLS_RIGHTJOIN_155[[#This Row],[AVG_AUC_SOLIDTUMORS_y]]</f>
        <v>1.0036023801028922</v>
      </c>
      <c r="AD139" s="8" t="s">
        <v>2152</v>
      </c>
      <c r="AE139" s="20">
        <v>0.872</v>
      </c>
      <c r="AF139" s="1">
        <v>0.83328000000000002</v>
      </c>
      <c r="AG139" s="1">
        <v>0.86636999999999997</v>
      </c>
      <c r="AH139" s="1">
        <v>0.94121999999999995</v>
      </c>
      <c r="AI139" s="1">
        <v>0.88405</v>
      </c>
      <c r="AJ139" s="1">
        <v>0.79791999999999996</v>
      </c>
      <c r="AK139" s="1">
        <v>0.85102</v>
      </c>
      <c r="AL139" s="1">
        <v>0.89139999999999997</v>
      </c>
      <c r="AM139"/>
      <c r="AN139"/>
      <c r="AO139"/>
      <c r="AP139"/>
    </row>
    <row r="140" spans="1:42">
      <c r="A140" s="17" t="s">
        <v>89</v>
      </c>
      <c r="B140" s="6" t="s">
        <v>90</v>
      </c>
      <c r="C140" s="17" t="s">
        <v>91</v>
      </c>
      <c r="D140" s="8">
        <v>1.515E-2</v>
      </c>
      <c r="E140" s="8">
        <v>0.97740000000000005</v>
      </c>
      <c r="F140" s="8">
        <v>0.96225000000000005</v>
      </c>
      <c r="G140" s="13">
        <f>stats_auc_gdsc2_TCELLS_RIGHTJOIN_155[[#This Row],[AVG_AUC_LEUK]]/stats_auc_gdsc2_TCELLS_RIGHTJOIN_155[[#This Row],[AVG_AUC_SOLIDTUMORS_x]]</f>
        <v>1.0157443491816056</v>
      </c>
      <c r="H140" s="8" t="s">
        <v>2153</v>
      </c>
      <c r="I140" s="20" t="s">
        <v>2154</v>
      </c>
      <c r="J140" s="26">
        <v>0.97116999999999998</v>
      </c>
      <c r="K140" s="26">
        <v>0.98506000000000005</v>
      </c>
      <c r="L140" s="26">
        <v>0.99068999999999996</v>
      </c>
      <c r="M140" s="26">
        <v>0.99128000000000005</v>
      </c>
      <c r="O140" s="26">
        <v>0.95887999999999995</v>
      </c>
      <c r="P140" s="26">
        <v>0.9889</v>
      </c>
      <c r="Q140" s="26">
        <v>0.98772000000000004</v>
      </c>
      <c r="R140" s="26">
        <v>0.97374000000000005</v>
      </c>
      <c r="S140" s="26">
        <v>0.98229</v>
      </c>
      <c r="T140" s="26">
        <v>0.93171999999999999</v>
      </c>
      <c r="U140" s="26">
        <v>0.98848000000000003</v>
      </c>
      <c r="V140" s="26">
        <v>0.99187999999999998</v>
      </c>
      <c r="W140" s="26">
        <v>0.98553000000000002</v>
      </c>
      <c r="X140" s="26">
        <v>0.94869999999999999</v>
      </c>
      <c r="Y140" s="27">
        <v>0.99326000000000003</v>
      </c>
      <c r="Z140" s="8">
        <v>1.6729999999999998E-2</v>
      </c>
      <c r="AA140" s="8">
        <v>0.97897999999999996</v>
      </c>
      <c r="AB140" s="8">
        <v>0.96225000000000005</v>
      </c>
      <c r="AC140" s="13">
        <f>stats_auc_gdsc2_TCELLS_RIGHTJOIN_155[[#This Row],[AVG_AUC_LYMPH]]/stats_auc_gdsc2_TCELLS_RIGHTJOIN_155[[#This Row],[AVG_AUC_SOLIDTUMORS_y]]</f>
        <v>1.0173863341127565</v>
      </c>
      <c r="AD140" s="8" t="s">
        <v>2155</v>
      </c>
      <c r="AE140" s="20">
        <v>0.97897999999999996</v>
      </c>
      <c r="AF140" s="1">
        <v>0.96904000000000001</v>
      </c>
      <c r="AG140" s="1">
        <v>0.98394999999999999</v>
      </c>
      <c r="AH140" s="1">
        <v>0.98138999999999998</v>
      </c>
      <c r="AI140" s="1">
        <v>0.99616000000000005</v>
      </c>
      <c r="AJ140" s="1">
        <v>0.97455999999999998</v>
      </c>
      <c r="AK140" s="1">
        <v>0.99444999999999995</v>
      </c>
      <c r="AL140" s="1">
        <v>0.94338</v>
      </c>
      <c r="AM140"/>
      <c r="AN140"/>
      <c r="AO140"/>
      <c r="AP140"/>
    </row>
    <row r="141" spans="1:42">
      <c r="A141" s="17" t="s">
        <v>89</v>
      </c>
      <c r="B141" s="6" t="s">
        <v>90</v>
      </c>
      <c r="C141" s="17" t="s">
        <v>294</v>
      </c>
      <c r="D141" s="8">
        <v>2.3050000000000001E-2</v>
      </c>
      <c r="E141" s="8">
        <v>0.95079000000000002</v>
      </c>
      <c r="F141" s="8">
        <v>0.92774000000000001</v>
      </c>
      <c r="G141" s="13">
        <f>stats_auc_gdsc2_TCELLS_RIGHTJOIN_155[[#This Row],[AVG_AUC_LEUK]]/stats_auc_gdsc2_TCELLS_RIGHTJOIN_155[[#This Row],[AVG_AUC_SOLIDTUMORS_x]]</f>
        <v>1.0248453230430941</v>
      </c>
      <c r="H141" s="8" t="s">
        <v>2156</v>
      </c>
      <c r="I141" s="20" t="s">
        <v>2157</v>
      </c>
      <c r="J141" s="26">
        <v>0.91439000000000004</v>
      </c>
      <c r="K141" s="26">
        <v>0.92988999999999999</v>
      </c>
      <c r="L141" s="26">
        <v>0.95799000000000001</v>
      </c>
      <c r="M141" s="26">
        <v>0.87565999999999999</v>
      </c>
      <c r="N141" s="26">
        <v>0.95584999999999998</v>
      </c>
      <c r="O141" s="26">
        <v>0.88968000000000003</v>
      </c>
      <c r="P141" s="26">
        <v>0.95828999999999998</v>
      </c>
      <c r="Q141" s="26">
        <v>0.95574000000000003</v>
      </c>
      <c r="R141" s="26">
        <v>0.94306000000000001</v>
      </c>
      <c r="S141" s="26">
        <v>0.97870000000000001</v>
      </c>
      <c r="T141" s="26">
        <v>0.95920000000000005</v>
      </c>
      <c r="U141" s="26">
        <v>0.97660000000000002</v>
      </c>
      <c r="V141" s="26">
        <v>0.98826000000000003</v>
      </c>
      <c r="W141" s="26">
        <v>0.95806999999999998</v>
      </c>
      <c r="X141" s="26">
        <v>0.95284000000000002</v>
      </c>
      <c r="Y141" s="27">
        <v>0.98590999999999995</v>
      </c>
      <c r="Z141" s="8">
        <v>4.5019999999999998E-2</v>
      </c>
      <c r="AA141" s="8">
        <v>0.97275999999999996</v>
      </c>
      <c r="AB141" s="8">
        <v>0.92774000000000001</v>
      </c>
      <c r="AC141" s="13">
        <f>stats_auc_gdsc2_TCELLS_RIGHTJOIN_155[[#This Row],[AVG_AUC_LYMPH]]/stats_auc_gdsc2_TCELLS_RIGHTJOIN_155[[#This Row],[AVG_AUC_SOLIDTUMORS_y]]</f>
        <v>1.0485265268286372</v>
      </c>
      <c r="AD141" s="8" t="s">
        <v>2158</v>
      </c>
      <c r="AE141" s="20">
        <v>0.97275999999999996</v>
      </c>
      <c r="AF141" s="1">
        <v>0.98328000000000004</v>
      </c>
      <c r="AG141" s="1">
        <v>0.94588000000000005</v>
      </c>
      <c r="AH141" s="1">
        <v>0.98224</v>
      </c>
      <c r="AI141" s="1">
        <v>0.98021000000000003</v>
      </c>
      <c r="AJ141" s="1">
        <v>0.98748000000000002</v>
      </c>
      <c r="AK141" s="1">
        <v>0.96789000000000003</v>
      </c>
      <c r="AL141" s="1">
        <v>0.97284999999999999</v>
      </c>
      <c r="AM141"/>
      <c r="AN141"/>
      <c r="AO141"/>
      <c r="AP141"/>
    </row>
    <row r="142" spans="1:42">
      <c r="A142" s="17" t="s">
        <v>22</v>
      </c>
      <c r="B142" s="6" t="s">
        <v>22</v>
      </c>
      <c r="C142" s="17" t="s">
        <v>131</v>
      </c>
      <c r="D142" s="8">
        <v>2.596E-2</v>
      </c>
      <c r="E142" s="8">
        <v>0.97950999999999999</v>
      </c>
      <c r="F142" s="8">
        <v>0.95355999999999996</v>
      </c>
      <c r="G142" s="13">
        <f>stats_auc_gdsc2_TCELLS_RIGHTJOIN_155[[#This Row],[AVG_AUC_LEUK]]/stats_auc_gdsc2_TCELLS_RIGHTJOIN_155[[#This Row],[AVG_AUC_SOLIDTUMORS_x]]</f>
        <v>1.0272138093040817</v>
      </c>
      <c r="H142" s="8" t="s">
        <v>2159</v>
      </c>
      <c r="I142" s="20" t="s">
        <v>2160</v>
      </c>
      <c r="J142" s="26">
        <v>0.98604000000000003</v>
      </c>
      <c r="K142" s="26">
        <v>0.96772000000000002</v>
      </c>
      <c r="L142" s="26">
        <v>0.97890999999999995</v>
      </c>
      <c r="M142" s="26">
        <v>0.98453999999999997</v>
      </c>
      <c r="O142" s="26">
        <v>0.97367999999999999</v>
      </c>
      <c r="P142" s="26">
        <v>0.99341999999999997</v>
      </c>
      <c r="Q142" s="26">
        <v>0.95779000000000003</v>
      </c>
      <c r="R142" s="26">
        <v>0.98143999999999998</v>
      </c>
      <c r="S142" s="26">
        <v>0.98251999999999995</v>
      </c>
      <c r="T142" s="26">
        <v>0.98633999999999999</v>
      </c>
      <c r="U142" s="26">
        <v>0.99336000000000002</v>
      </c>
      <c r="V142" s="26">
        <v>0.99294000000000004</v>
      </c>
      <c r="W142" s="26">
        <v>0.96718999999999999</v>
      </c>
      <c r="X142" s="26">
        <v>0.98502000000000001</v>
      </c>
      <c r="Y142" s="27">
        <v>0.96297999999999995</v>
      </c>
      <c r="Z142" s="8">
        <v>3.0500000000000002E-3</v>
      </c>
      <c r="AA142" s="8">
        <v>0.95660999999999996</v>
      </c>
      <c r="AB142" s="8">
        <v>0.95355999999999996</v>
      </c>
      <c r="AC142" s="13">
        <f>stats_auc_gdsc2_TCELLS_RIGHTJOIN_155[[#This Row],[AVG_AUC_LYMPH]]/stats_auc_gdsc2_TCELLS_RIGHTJOIN_155[[#This Row],[AVG_AUC_SOLIDTUMORS_y]]</f>
        <v>1.0031985402072234</v>
      </c>
      <c r="AD142" s="8" t="s">
        <v>2161</v>
      </c>
      <c r="AE142" s="20">
        <v>0.95660999999999996</v>
      </c>
      <c r="AF142" s="1">
        <v>0.97836000000000001</v>
      </c>
      <c r="AH142" s="1">
        <v>0.95728000000000002</v>
      </c>
      <c r="AI142" s="1">
        <v>0.97360999999999998</v>
      </c>
      <c r="AJ142" s="1">
        <v>0.93184999999999996</v>
      </c>
      <c r="AK142" s="1">
        <v>0.97804000000000002</v>
      </c>
      <c r="AL142" s="1">
        <v>0.94227000000000005</v>
      </c>
      <c r="AM142"/>
      <c r="AN142"/>
      <c r="AO142"/>
      <c r="AP142"/>
    </row>
    <row r="143" spans="1:42">
      <c r="A143" s="17" t="s">
        <v>123</v>
      </c>
      <c r="B143" s="6" t="s">
        <v>26</v>
      </c>
      <c r="C143" s="17" t="s">
        <v>1345</v>
      </c>
      <c r="D143" s="8">
        <v>-0.16361000000000001</v>
      </c>
      <c r="E143" s="8">
        <v>0.68252000000000002</v>
      </c>
      <c r="F143" s="8">
        <v>0.84614</v>
      </c>
      <c r="G143" s="13">
        <f>stats_auc_gdsc2_TCELLS_RIGHTJOIN_155[[#This Row],[AVG_AUC_LEUK]]/stats_auc_gdsc2_TCELLS_RIGHTJOIN_155[[#This Row],[AVG_AUC_SOLIDTUMORS_x]]</f>
        <v>0.80662774481764243</v>
      </c>
      <c r="H143" s="8" t="s">
        <v>2162</v>
      </c>
      <c r="I143" s="20" t="s">
        <v>2163</v>
      </c>
      <c r="J143" s="26">
        <v>0.62878000000000001</v>
      </c>
      <c r="K143" s="26">
        <v>0.91274</v>
      </c>
      <c r="L143" s="26">
        <v>0.69213999999999998</v>
      </c>
      <c r="M143" s="26">
        <v>0.59992000000000001</v>
      </c>
      <c r="N143" s="26">
        <v>0.56272</v>
      </c>
      <c r="O143" s="26">
        <v>0.65422000000000002</v>
      </c>
      <c r="P143" s="26">
        <v>0.55037999999999998</v>
      </c>
      <c r="Q143" s="26">
        <v>0.68733999999999995</v>
      </c>
      <c r="R143" s="26">
        <v>0.62931999999999999</v>
      </c>
      <c r="S143" s="26">
        <v>0.66098000000000001</v>
      </c>
      <c r="T143" s="26">
        <v>0.68149999999999999</v>
      </c>
      <c r="U143" s="26">
        <v>0.64653000000000005</v>
      </c>
      <c r="V143" s="26">
        <v>0.61839999999999995</v>
      </c>
      <c r="W143" s="26">
        <v>0.66464999999999996</v>
      </c>
      <c r="X143" s="26">
        <v>0.78910000000000002</v>
      </c>
      <c r="Y143" s="27">
        <v>0.67274</v>
      </c>
      <c r="Z143" s="8">
        <v>-0.16794999999999999</v>
      </c>
      <c r="AA143" s="8">
        <v>0.67818999999999996</v>
      </c>
      <c r="AB143" s="8">
        <v>0.84614</v>
      </c>
      <c r="AC143" s="13">
        <f>stats_auc_gdsc2_TCELLS_RIGHTJOIN_155[[#This Row],[AVG_AUC_LYMPH]]/stats_auc_gdsc2_TCELLS_RIGHTJOIN_155[[#This Row],[AVG_AUC_SOLIDTUMORS_y]]</f>
        <v>0.80151038835180932</v>
      </c>
      <c r="AD143" s="8" t="s">
        <v>2164</v>
      </c>
      <c r="AE143" s="20">
        <v>0.67818999999999996</v>
      </c>
      <c r="AF143" s="1">
        <v>0.95143</v>
      </c>
      <c r="AG143" s="1">
        <v>0.79837000000000002</v>
      </c>
      <c r="AH143" s="1">
        <v>0.99121000000000004</v>
      </c>
      <c r="AI143" s="1">
        <v>0.53591999999999995</v>
      </c>
      <c r="AJ143" s="1">
        <v>0.55623</v>
      </c>
      <c r="AK143" s="1">
        <v>0.53798000000000001</v>
      </c>
      <c r="AL143" s="1">
        <v>0.64939999999999998</v>
      </c>
      <c r="AM143"/>
      <c r="AN143"/>
      <c r="AO143"/>
      <c r="AP143"/>
    </row>
    <row r="144" spans="1:42">
      <c r="A144" s="17" t="s">
        <v>123</v>
      </c>
      <c r="B144" s="6" t="s">
        <v>26</v>
      </c>
      <c r="C144" s="17" t="s">
        <v>124</v>
      </c>
      <c r="D144" s="8">
        <v>-0.15595000000000001</v>
      </c>
      <c r="E144" s="8">
        <v>0.71906000000000003</v>
      </c>
      <c r="F144" s="8">
        <v>0.87502000000000002</v>
      </c>
      <c r="G144" s="13">
        <f>stats_auc_gdsc2_TCELLS_RIGHTJOIN_155[[#This Row],[AVG_AUC_LEUK]]/stats_auc_gdsc2_TCELLS_RIGHTJOIN_155[[#This Row],[AVG_AUC_SOLIDTUMORS_x]]</f>
        <v>0.82176407396402373</v>
      </c>
      <c r="H144" s="8" t="s">
        <v>2165</v>
      </c>
      <c r="I144" s="20" t="s">
        <v>2166</v>
      </c>
      <c r="J144" s="26">
        <v>0.69838999999999996</v>
      </c>
      <c r="K144" s="26">
        <v>0.90386999999999995</v>
      </c>
      <c r="L144" s="26">
        <v>0.70886000000000005</v>
      </c>
      <c r="M144" s="26">
        <v>0.60331000000000001</v>
      </c>
      <c r="N144" s="26">
        <v>0.61436000000000002</v>
      </c>
      <c r="O144" s="26">
        <v>0.72450000000000003</v>
      </c>
      <c r="P144" s="26">
        <v>0.59819</v>
      </c>
      <c r="Q144" s="26">
        <v>0.68233999999999995</v>
      </c>
      <c r="R144" s="26">
        <v>0.65346000000000004</v>
      </c>
      <c r="S144" s="26">
        <v>0.69321999999999995</v>
      </c>
      <c r="T144" s="26">
        <v>0.72979000000000005</v>
      </c>
      <c r="U144" s="26">
        <v>0.69530000000000003</v>
      </c>
      <c r="V144" s="26">
        <v>0.70699000000000001</v>
      </c>
      <c r="W144" s="26">
        <v>0.76051000000000002</v>
      </c>
      <c r="X144" s="26">
        <v>0.81447000000000003</v>
      </c>
      <c r="Y144" s="27">
        <v>0.67993999999999999</v>
      </c>
      <c r="Z144" s="8">
        <v>-0.13879</v>
      </c>
      <c r="AA144" s="8">
        <v>0.73621999999999999</v>
      </c>
      <c r="AB144" s="8">
        <v>0.87502000000000002</v>
      </c>
      <c r="AC144" s="13">
        <f>stats_auc_gdsc2_TCELLS_RIGHTJOIN_155[[#This Row],[AVG_AUC_LYMPH]]/stats_auc_gdsc2_TCELLS_RIGHTJOIN_155[[#This Row],[AVG_AUC_SOLIDTUMORS_y]]</f>
        <v>0.84137505428447346</v>
      </c>
      <c r="AD144" s="8" t="s">
        <v>2167</v>
      </c>
      <c r="AE144" s="20">
        <v>0.73621999999999999</v>
      </c>
      <c r="AF144" s="1">
        <v>0.95657999999999999</v>
      </c>
      <c r="AG144" s="1">
        <v>0.79262999999999995</v>
      </c>
      <c r="AH144" s="1">
        <v>0.98738000000000004</v>
      </c>
      <c r="AI144" s="1">
        <v>0.66024000000000005</v>
      </c>
      <c r="AJ144" s="1">
        <v>0.63636999999999999</v>
      </c>
      <c r="AK144" s="1">
        <v>0.64903999999999995</v>
      </c>
      <c r="AL144" s="1">
        <v>0.69169000000000003</v>
      </c>
      <c r="AM144"/>
      <c r="AN144"/>
      <c r="AO144"/>
      <c r="AP144"/>
    </row>
    <row r="145" spans="1:42">
      <c r="A145" s="17" t="s">
        <v>36</v>
      </c>
      <c r="B145" s="6" t="s">
        <v>37</v>
      </c>
      <c r="C145" s="17" t="s">
        <v>38</v>
      </c>
      <c r="D145" s="8">
        <v>-3.0779999999999998E-2</v>
      </c>
      <c r="E145" s="8">
        <v>0.94708000000000003</v>
      </c>
      <c r="F145" s="8">
        <v>0.97785999999999995</v>
      </c>
      <c r="G145" s="13">
        <f>stats_auc_gdsc2_TCELLS_RIGHTJOIN_155[[#This Row],[AVG_AUC_LEUK]]/stats_auc_gdsc2_TCELLS_RIGHTJOIN_155[[#This Row],[AVG_AUC_SOLIDTUMORS_x]]</f>
        <v>0.9685231014664677</v>
      </c>
      <c r="H145" s="8" t="s">
        <v>2168</v>
      </c>
      <c r="I145" s="20" t="s">
        <v>2169</v>
      </c>
      <c r="J145" s="26">
        <v>0.99192999999999998</v>
      </c>
      <c r="K145" s="26">
        <v>0.95243999999999995</v>
      </c>
      <c r="L145" s="26">
        <v>0.99202999999999997</v>
      </c>
      <c r="M145" s="26">
        <v>0.76173999999999997</v>
      </c>
      <c r="N145" s="26">
        <v>0.87473999999999996</v>
      </c>
      <c r="O145" s="26">
        <v>0.98521000000000003</v>
      </c>
      <c r="P145" s="26">
        <v>0.92262999999999995</v>
      </c>
      <c r="Q145" s="26">
        <v>0.84333999999999998</v>
      </c>
      <c r="R145" s="26">
        <v>0.93766000000000005</v>
      </c>
      <c r="S145" s="26">
        <v>0.99239999999999995</v>
      </c>
      <c r="T145" s="26">
        <v>0.95086000000000004</v>
      </c>
      <c r="U145" s="26">
        <v>0.99389000000000005</v>
      </c>
      <c r="V145" s="26">
        <v>0.99470999999999998</v>
      </c>
      <c r="W145" s="26">
        <v>0.99389000000000005</v>
      </c>
      <c r="X145" s="26">
        <v>0.98894000000000004</v>
      </c>
      <c r="Y145" s="27">
        <v>0.93113000000000001</v>
      </c>
      <c r="Z145" s="8">
        <v>-3.585E-2</v>
      </c>
      <c r="AA145" s="8">
        <v>0.94201000000000001</v>
      </c>
      <c r="AB145" s="8">
        <v>0.97785999999999995</v>
      </c>
      <c r="AC145" s="13">
        <f>stats_auc_gdsc2_TCELLS_RIGHTJOIN_155[[#This Row],[AVG_AUC_LYMPH]]/stats_auc_gdsc2_TCELLS_RIGHTJOIN_155[[#This Row],[AVG_AUC_SOLIDTUMORS_y]]</f>
        <v>0.96333831018755245</v>
      </c>
      <c r="AD145" s="8" t="s">
        <v>2170</v>
      </c>
      <c r="AE145" s="20">
        <v>0.94201000000000001</v>
      </c>
      <c r="AF145" s="1">
        <v>0.99282000000000004</v>
      </c>
      <c r="AG145" s="1">
        <v>0.98402000000000001</v>
      </c>
      <c r="AH145" s="1">
        <v>0.98502000000000001</v>
      </c>
      <c r="AI145" s="1">
        <v>0.99617</v>
      </c>
      <c r="AJ145" s="1">
        <v>0.79690000000000005</v>
      </c>
      <c r="AK145" s="1">
        <v>0.98885999999999996</v>
      </c>
      <c r="AL145" s="1">
        <v>0.90110000000000001</v>
      </c>
      <c r="AM145"/>
      <c r="AN145"/>
      <c r="AO145"/>
      <c r="AP145"/>
    </row>
    <row r="146" spans="1:42">
      <c r="A146" s="17" t="s">
        <v>22</v>
      </c>
      <c r="B146" s="6" t="s">
        <v>22</v>
      </c>
      <c r="C146" s="17" t="s">
        <v>31</v>
      </c>
      <c r="D146" s="8">
        <v>-9.0370000000000006E-2</v>
      </c>
      <c r="E146" s="8">
        <v>0.82482999999999995</v>
      </c>
      <c r="F146" s="8">
        <v>0.91518999999999995</v>
      </c>
      <c r="G146" s="13">
        <f>stats_auc_gdsc2_TCELLS_RIGHTJOIN_155[[#This Row],[AVG_AUC_LEUK]]/stats_auc_gdsc2_TCELLS_RIGHTJOIN_155[[#This Row],[AVG_AUC_SOLIDTUMORS_x]]</f>
        <v>0.90126640369759281</v>
      </c>
      <c r="H146" s="8" t="s">
        <v>2171</v>
      </c>
      <c r="I146" s="20" t="s">
        <v>2172</v>
      </c>
      <c r="J146" s="26">
        <v>0.88861999999999997</v>
      </c>
      <c r="K146" s="26">
        <v>0.74770000000000003</v>
      </c>
      <c r="L146" s="26">
        <v>0.80535999999999996</v>
      </c>
      <c r="M146" s="26">
        <v>0.72816999999999998</v>
      </c>
      <c r="O146" s="26">
        <v>0.86665000000000003</v>
      </c>
      <c r="P146" s="26">
        <v>0.73587000000000002</v>
      </c>
      <c r="Q146" s="26">
        <v>0.73963000000000001</v>
      </c>
      <c r="R146" s="26">
        <v>0.85933999999999999</v>
      </c>
      <c r="S146" s="26">
        <v>0.81320999999999999</v>
      </c>
      <c r="T146" s="26">
        <v>0.88539000000000001</v>
      </c>
      <c r="U146" s="26">
        <v>0.98534999999999995</v>
      </c>
      <c r="V146" s="26">
        <v>0.75714999999999999</v>
      </c>
      <c r="W146" s="26">
        <v>0.88224999999999998</v>
      </c>
      <c r="X146" s="26">
        <v>0.73114999999999997</v>
      </c>
      <c r="Y146" s="27">
        <v>0.94777</v>
      </c>
      <c r="Z146" s="8">
        <v>-0.12706999999999999</v>
      </c>
      <c r="AA146" s="8">
        <v>0.78812000000000004</v>
      </c>
      <c r="AB146" s="8">
        <v>0.91518999999999995</v>
      </c>
      <c r="AC146" s="13">
        <f>stats_auc_gdsc2_TCELLS_RIGHTJOIN_155[[#This Row],[AVG_AUC_LYMPH]]/stats_auc_gdsc2_TCELLS_RIGHTJOIN_155[[#This Row],[AVG_AUC_SOLIDTUMORS_y]]</f>
        <v>0.86115451436313784</v>
      </c>
      <c r="AD146" s="8" t="s">
        <v>2173</v>
      </c>
      <c r="AE146" s="20">
        <v>0.78812000000000004</v>
      </c>
      <c r="AF146" s="1">
        <v>0.82360999999999995</v>
      </c>
      <c r="AH146" s="1">
        <v>0.84587000000000001</v>
      </c>
      <c r="AI146" s="1">
        <v>0.99470000000000003</v>
      </c>
      <c r="AJ146" s="1">
        <v>0.47793999999999998</v>
      </c>
      <c r="AK146" s="1">
        <v>0.80952000000000002</v>
      </c>
      <c r="AL146" s="1">
        <v>0.81259999999999999</v>
      </c>
      <c r="AM146"/>
      <c r="AN146"/>
      <c r="AO146"/>
      <c r="AP146"/>
    </row>
    <row r="147" spans="1:42">
      <c r="A147" s="17" t="s">
        <v>22</v>
      </c>
      <c r="B147" s="6" t="s">
        <v>22</v>
      </c>
      <c r="C147" s="17" t="s">
        <v>988</v>
      </c>
      <c r="D147" s="8">
        <v>-8.6389999999999995E-2</v>
      </c>
      <c r="E147" s="8">
        <v>0.61446000000000001</v>
      </c>
      <c r="F147" s="8">
        <v>0.70084999999999997</v>
      </c>
      <c r="G147" s="13">
        <f>stats_auc_gdsc2_TCELLS_RIGHTJOIN_155[[#This Row],[AVG_AUC_LEUK]]/stats_auc_gdsc2_TCELLS_RIGHTJOIN_155[[#This Row],[AVG_AUC_SOLIDTUMORS_x]]</f>
        <v>0.87673539273739032</v>
      </c>
      <c r="H147" s="8" t="s">
        <v>2174</v>
      </c>
      <c r="I147" s="20" t="s">
        <v>2175</v>
      </c>
      <c r="J147" s="26">
        <v>0.49253999999999998</v>
      </c>
      <c r="K147" s="26">
        <v>0.46531</v>
      </c>
      <c r="L147" s="26">
        <v>0.73836000000000002</v>
      </c>
      <c r="M147" s="26">
        <v>0.51317000000000002</v>
      </c>
      <c r="N147" s="26">
        <v>0.61360000000000003</v>
      </c>
      <c r="O147" s="26">
        <v>0.75173999999999996</v>
      </c>
      <c r="P147" s="26">
        <v>0.50412999999999997</v>
      </c>
      <c r="Q147" s="26">
        <v>0.68023</v>
      </c>
      <c r="R147" s="26">
        <v>0.63302000000000003</v>
      </c>
      <c r="S147" s="26">
        <v>0.70850999999999997</v>
      </c>
      <c r="T147" s="26">
        <v>0.55722000000000005</v>
      </c>
      <c r="U147" s="26">
        <v>0.63768000000000002</v>
      </c>
      <c r="V147" s="26">
        <v>0.65129000000000004</v>
      </c>
      <c r="W147" s="26">
        <v>0.65837000000000001</v>
      </c>
      <c r="X147" s="26">
        <v>0.51820999999999995</v>
      </c>
      <c r="Y147" s="27">
        <v>0.61421999999999999</v>
      </c>
      <c r="Z147" s="8">
        <v>-0.15207000000000001</v>
      </c>
      <c r="AA147" s="8">
        <v>0.54878000000000005</v>
      </c>
      <c r="AB147" s="8">
        <v>0.70084999999999997</v>
      </c>
      <c r="AC147" s="13">
        <f>stats_auc_gdsc2_TCELLS_RIGHTJOIN_155[[#This Row],[AVG_AUC_LYMPH]]/stats_auc_gdsc2_TCELLS_RIGHTJOIN_155[[#This Row],[AVG_AUC_SOLIDTUMORS_y]]</f>
        <v>0.78302061782121724</v>
      </c>
      <c r="AD147" s="8" t="s">
        <v>2176</v>
      </c>
      <c r="AE147" s="20">
        <v>0.54878000000000005</v>
      </c>
      <c r="AF147" s="1">
        <v>0.70826999999999996</v>
      </c>
      <c r="AG147" s="1">
        <v>0.51334999999999997</v>
      </c>
      <c r="AH147" s="1">
        <v>0.77656999999999998</v>
      </c>
      <c r="AI147" s="1">
        <v>0.42525000000000002</v>
      </c>
      <c r="AJ147" s="1">
        <v>0.50405999999999995</v>
      </c>
      <c r="AK147" s="1">
        <v>0.46334999999999998</v>
      </c>
      <c r="AL147" s="1">
        <v>0.61007999999999996</v>
      </c>
      <c r="AM147"/>
      <c r="AN147"/>
      <c r="AO147"/>
      <c r="AP147"/>
    </row>
    <row r="148" spans="1:42">
      <c r="A148" s="17" t="s">
        <v>22</v>
      </c>
      <c r="B148" s="6" t="s">
        <v>22</v>
      </c>
      <c r="C148" s="17" t="s">
        <v>1734</v>
      </c>
      <c r="F148" s="8">
        <v>0.98157000000000005</v>
      </c>
      <c r="G148" s="13">
        <f>stats_auc_gdsc2_TCELLS_RIGHTJOIN_155[[#This Row],[AVG_AUC_LEUK]]/stats_auc_gdsc2_TCELLS_RIGHTJOIN_155[[#This Row],[AVG_AUC_SOLIDTUMORS_x]]</f>
        <v>0</v>
      </c>
      <c r="H148" s="8" t="s">
        <v>1810</v>
      </c>
      <c r="I148" s="20" t="s">
        <v>1810</v>
      </c>
      <c r="AB148" s="8">
        <v>0.98157000000000005</v>
      </c>
      <c r="AC148" s="13">
        <f>stats_auc_gdsc2_TCELLS_RIGHTJOIN_155[[#This Row],[AVG_AUC_LYMPH]]/stats_auc_gdsc2_TCELLS_RIGHTJOIN_155[[#This Row],[AVG_AUC_SOLIDTUMORS_y]]</f>
        <v>0</v>
      </c>
      <c r="AD148" s="8" t="s">
        <v>1810</v>
      </c>
      <c r="AI148" s="1"/>
      <c r="AM148"/>
      <c r="AN148"/>
      <c r="AO148"/>
      <c r="AP148"/>
    </row>
    <row r="149" spans="1:42">
      <c r="A149" s="17" t="s">
        <v>22</v>
      </c>
      <c r="B149" s="6" t="s">
        <v>22</v>
      </c>
      <c r="C149" s="17" t="s">
        <v>105</v>
      </c>
      <c r="D149" s="8">
        <v>-6.8799999999999998E-3</v>
      </c>
      <c r="E149" s="8">
        <v>0.93042999999999998</v>
      </c>
      <c r="F149" s="8">
        <v>0.93730999999999998</v>
      </c>
      <c r="G149" s="13">
        <f>stats_auc_gdsc2_TCELLS_RIGHTJOIN_155[[#This Row],[AVG_AUC_LEUK]]/stats_auc_gdsc2_TCELLS_RIGHTJOIN_155[[#This Row],[AVG_AUC_SOLIDTUMORS_x]]</f>
        <v>0.99265984572873434</v>
      </c>
      <c r="H149" s="8" t="s">
        <v>2177</v>
      </c>
      <c r="I149" s="20" t="s">
        <v>2178</v>
      </c>
      <c r="J149" s="26">
        <v>0.92135</v>
      </c>
      <c r="K149" s="26">
        <v>0.96672000000000002</v>
      </c>
      <c r="L149" s="26">
        <v>0.96848999999999996</v>
      </c>
      <c r="M149" s="26">
        <v>0.93210999999999999</v>
      </c>
      <c r="O149" s="26">
        <v>0.93049999999999999</v>
      </c>
      <c r="P149" s="26">
        <v>0.94923000000000002</v>
      </c>
      <c r="Q149" s="26">
        <v>0.95235999999999998</v>
      </c>
      <c r="R149" s="26">
        <v>0.94672999999999996</v>
      </c>
      <c r="S149" s="26">
        <v>0.93769999999999998</v>
      </c>
      <c r="T149" s="26">
        <v>0.88807999999999998</v>
      </c>
      <c r="U149" s="26">
        <v>0.86743999999999999</v>
      </c>
      <c r="V149" s="26">
        <v>0.94928000000000001</v>
      </c>
      <c r="W149" s="26">
        <v>0.95196999999999998</v>
      </c>
      <c r="X149" s="26">
        <v>0.86136000000000001</v>
      </c>
      <c r="Y149" s="27">
        <v>0.91959000000000002</v>
      </c>
      <c r="Z149" s="8">
        <v>-7.2899999999999996E-3</v>
      </c>
      <c r="AA149" s="8">
        <v>0.93001999999999996</v>
      </c>
      <c r="AB149" s="8">
        <v>0.93730999999999998</v>
      </c>
      <c r="AC149" s="13">
        <f>stats_auc_gdsc2_TCELLS_RIGHTJOIN_155[[#This Row],[AVG_AUC_LYMPH]]/stats_auc_gdsc2_TCELLS_RIGHTJOIN_155[[#This Row],[AVG_AUC_SOLIDTUMORS_y]]</f>
        <v>0.9922224237445455</v>
      </c>
      <c r="AD149" s="8" t="s">
        <v>2179</v>
      </c>
      <c r="AE149" s="20">
        <v>0.93001999999999996</v>
      </c>
      <c r="AF149" s="1">
        <v>0.94404999999999994</v>
      </c>
      <c r="AG149" s="1">
        <v>0.96101999999999999</v>
      </c>
      <c r="AH149" s="1">
        <v>0.97080999999999995</v>
      </c>
      <c r="AI149" s="1">
        <v>0.94542999999999999</v>
      </c>
      <c r="AJ149" s="1">
        <v>0.94484999999999997</v>
      </c>
      <c r="AK149" s="1">
        <v>0.81786000000000003</v>
      </c>
      <c r="AL149" s="1">
        <v>0.94016</v>
      </c>
      <c r="AM149"/>
      <c r="AN149"/>
      <c r="AO149"/>
      <c r="AP149"/>
    </row>
    <row r="150" spans="1:42">
      <c r="A150" s="17" t="s">
        <v>57</v>
      </c>
      <c r="B150" s="6" t="s">
        <v>58</v>
      </c>
      <c r="C150" s="17" t="s">
        <v>59</v>
      </c>
      <c r="D150" s="8">
        <v>-2.4459999999999999E-2</v>
      </c>
      <c r="E150" s="8">
        <v>0.92801</v>
      </c>
      <c r="F150" s="8">
        <v>0.95247000000000004</v>
      </c>
      <c r="G150" s="13">
        <f>stats_auc_gdsc2_TCELLS_RIGHTJOIN_155[[#This Row],[AVG_AUC_LEUK]]/stats_auc_gdsc2_TCELLS_RIGHTJOIN_155[[#This Row],[AVG_AUC_SOLIDTUMORS_x]]</f>
        <v>0.9743194011359938</v>
      </c>
      <c r="H150" s="8" t="s">
        <v>2180</v>
      </c>
      <c r="I150" s="20" t="s">
        <v>2181</v>
      </c>
      <c r="J150" s="26">
        <v>0.89219999999999999</v>
      </c>
      <c r="K150" s="26">
        <v>0.98448000000000002</v>
      </c>
      <c r="L150" s="26">
        <v>0.90510999999999997</v>
      </c>
      <c r="M150" s="26">
        <v>0.79581999999999997</v>
      </c>
      <c r="N150" s="26">
        <v>0.91456000000000004</v>
      </c>
      <c r="O150" s="26">
        <v>0.93698000000000004</v>
      </c>
      <c r="P150" s="26">
        <v>0.92196</v>
      </c>
      <c r="Q150" s="26">
        <v>0.86804000000000003</v>
      </c>
      <c r="R150" s="26">
        <v>0.95811000000000002</v>
      </c>
      <c r="S150" s="26">
        <v>0.98872000000000004</v>
      </c>
      <c r="T150" s="26">
        <v>0.88739999999999997</v>
      </c>
      <c r="U150" s="26">
        <v>0.99395999999999995</v>
      </c>
      <c r="V150" s="26">
        <v>0.97821999999999998</v>
      </c>
      <c r="W150" s="26">
        <v>0.91944000000000004</v>
      </c>
      <c r="X150" s="26">
        <v>0.89903999999999995</v>
      </c>
      <c r="Y150" s="27">
        <v>0.97165999999999997</v>
      </c>
      <c r="Z150" s="8">
        <v>-7.1500000000000001E-3</v>
      </c>
      <c r="AA150" s="8">
        <v>0.94532000000000005</v>
      </c>
      <c r="AB150" s="8">
        <v>0.95247000000000004</v>
      </c>
      <c r="AC150" s="13">
        <f>stats_auc_gdsc2_TCELLS_RIGHTJOIN_155[[#This Row],[AVG_AUC_LYMPH]]/stats_auc_gdsc2_TCELLS_RIGHTJOIN_155[[#This Row],[AVG_AUC_SOLIDTUMORS_y]]</f>
        <v>0.99249320188562373</v>
      </c>
      <c r="AD150" s="8" t="s">
        <v>2182</v>
      </c>
      <c r="AE150" s="20">
        <v>0.94532000000000005</v>
      </c>
      <c r="AF150" s="1">
        <v>0.96047000000000005</v>
      </c>
      <c r="AG150" s="1">
        <v>0.99099000000000004</v>
      </c>
      <c r="AH150" s="1">
        <v>0.98504000000000003</v>
      </c>
      <c r="AI150" s="1">
        <v>0.99617</v>
      </c>
      <c r="AJ150" s="1">
        <v>0.86543000000000003</v>
      </c>
      <c r="AK150" s="1">
        <v>0.94311</v>
      </c>
      <c r="AL150" s="1">
        <v>0.89117000000000002</v>
      </c>
      <c r="AM150"/>
      <c r="AN150"/>
      <c r="AO150"/>
      <c r="AP150"/>
    </row>
    <row r="151" spans="1:42">
      <c r="A151" s="17" t="s">
        <v>503</v>
      </c>
      <c r="B151" s="6" t="s">
        <v>103</v>
      </c>
      <c r="C151" s="17" t="s">
        <v>504</v>
      </c>
      <c r="D151" s="8">
        <v>-1.1379999999999999E-2</v>
      </c>
      <c r="E151" s="8">
        <v>0.82543</v>
      </c>
      <c r="F151" s="8">
        <v>0.83681000000000005</v>
      </c>
      <c r="G151" s="13">
        <f>stats_auc_gdsc2_TCELLS_RIGHTJOIN_155[[#This Row],[AVG_AUC_LEUK]]/stats_auc_gdsc2_TCELLS_RIGHTJOIN_155[[#This Row],[AVG_AUC_SOLIDTUMORS_x]]</f>
        <v>0.98640073612887025</v>
      </c>
      <c r="H151" s="8" t="s">
        <v>2183</v>
      </c>
      <c r="I151" s="20" t="s">
        <v>2184</v>
      </c>
      <c r="J151" s="26">
        <v>0.85404000000000002</v>
      </c>
      <c r="K151" s="26">
        <v>0.81313000000000002</v>
      </c>
      <c r="L151" s="26">
        <v>0.80291999999999997</v>
      </c>
      <c r="M151" s="26">
        <v>0.80381999999999998</v>
      </c>
      <c r="N151" s="26">
        <v>0.76134999999999997</v>
      </c>
      <c r="O151" s="26">
        <v>0.85265000000000002</v>
      </c>
      <c r="P151" s="26">
        <v>0.89686999999999995</v>
      </c>
      <c r="Q151" s="26">
        <v>0.85909000000000002</v>
      </c>
      <c r="R151" s="26">
        <v>0.83203000000000005</v>
      </c>
      <c r="S151" s="26">
        <v>0.87224000000000002</v>
      </c>
      <c r="T151" s="26">
        <v>0.87661999999999995</v>
      </c>
      <c r="U151" s="26">
        <v>0.83206000000000002</v>
      </c>
      <c r="V151" s="26">
        <v>0.87848000000000004</v>
      </c>
      <c r="W151" s="26">
        <v>0.89561999999999997</v>
      </c>
      <c r="X151" s="26">
        <v>0.72685</v>
      </c>
      <c r="Y151" s="27">
        <v>0.65681</v>
      </c>
      <c r="Z151" s="8">
        <v>1.358E-2</v>
      </c>
      <c r="AA151" s="8">
        <v>0.85038999999999998</v>
      </c>
      <c r="AB151" s="8">
        <v>0.83681000000000005</v>
      </c>
      <c r="AC151" s="13">
        <f>stats_auc_gdsc2_TCELLS_RIGHTJOIN_155[[#This Row],[AVG_AUC_LYMPH]]/stats_auc_gdsc2_TCELLS_RIGHTJOIN_155[[#This Row],[AVG_AUC_SOLIDTUMORS_y]]</f>
        <v>1.0162282955509614</v>
      </c>
      <c r="AD151" s="8" t="s">
        <v>2185</v>
      </c>
      <c r="AE151" s="20">
        <v>0.85038999999999998</v>
      </c>
      <c r="AF151" s="1">
        <v>0.81779999999999997</v>
      </c>
      <c r="AG151" s="1">
        <v>0.83008999999999999</v>
      </c>
      <c r="AH151" s="1">
        <v>0.95459000000000005</v>
      </c>
      <c r="AI151" s="1">
        <v>0.89834999999999998</v>
      </c>
      <c r="AJ151" s="1">
        <v>0.76141999999999999</v>
      </c>
      <c r="AK151" s="1">
        <v>0.85746999999999995</v>
      </c>
      <c r="AL151" s="1">
        <v>0.80039000000000005</v>
      </c>
      <c r="AM151"/>
      <c r="AN151"/>
      <c r="AO151"/>
      <c r="AP151"/>
    </row>
    <row r="152" spans="1:42">
      <c r="A152" s="17" t="s">
        <v>22</v>
      </c>
      <c r="B152" s="6" t="s">
        <v>22</v>
      </c>
      <c r="C152" s="17" t="s">
        <v>209</v>
      </c>
      <c r="D152" s="8">
        <v>-0.14913000000000001</v>
      </c>
      <c r="E152" s="8">
        <v>0.69215000000000004</v>
      </c>
      <c r="F152" s="8">
        <v>0.84126999999999996</v>
      </c>
      <c r="G152" s="13">
        <f>stats_auc_gdsc2_TCELLS_RIGHTJOIN_155[[#This Row],[AVG_AUC_LEUK]]/stats_auc_gdsc2_TCELLS_RIGHTJOIN_155[[#This Row],[AVG_AUC_SOLIDTUMORS_x]]</f>
        <v>0.82274418438788988</v>
      </c>
      <c r="H152" s="8" t="s">
        <v>2186</v>
      </c>
      <c r="I152" s="20" t="s">
        <v>2187</v>
      </c>
      <c r="J152" s="26">
        <v>0.56445000000000001</v>
      </c>
      <c r="K152" s="26">
        <v>0.72567000000000004</v>
      </c>
      <c r="L152" s="26">
        <v>0.74924999999999997</v>
      </c>
      <c r="M152" s="26">
        <v>0.65422000000000002</v>
      </c>
      <c r="N152" s="26">
        <v>0.69145999999999996</v>
      </c>
      <c r="O152" s="26">
        <v>0.85890999999999995</v>
      </c>
      <c r="P152" s="26">
        <v>0.61173</v>
      </c>
      <c r="Q152" s="26">
        <v>0.66320999999999997</v>
      </c>
      <c r="R152" s="26">
        <v>0.78888999999999998</v>
      </c>
      <c r="S152" s="26">
        <v>0.67684</v>
      </c>
      <c r="T152" s="26">
        <v>0.64453000000000005</v>
      </c>
      <c r="U152" s="26">
        <v>0.74197999999999997</v>
      </c>
      <c r="V152" s="26">
        <v>0.62648999999999999</v>
      </c>
      <c r="W152" s="26">
        <v>0.56084000000000001</v>
      </c>
      <c r="X152" s="26">
        <v>0.68291999999999997</v>
      </c>
      <c r="Y152" s="27">
        <v>0.76007999999999998</v>
      </c>
      <c r="Z152" s="8">
        <v>-0.15673000000000001</v>
      </c>
      <c r="AA152" s="8">
        <v>0.68454999999999999</v>
      </c>
      <c r="AB152" s="8">
        <v>0.84126999999999996</v>
      </c>
      <c r="AC152" s="13">
        <f>stats_auc_gdsc2_TCELLS_RIGHTJOIN_155[[#This Row],[AVG_AUC_LYMPH]]/stats_auc_gdsc2_TCELLS_RIGHTJOIN_155[[#This Row],[AVG_AUC_SOLIDTUMORS_y]]</f>
        <v>0.81371022382825964</v>
      </c>
      <c r="AD152" s="8" t="s">
        <v>2188</v>
      </c>
      <c r="AE152" s="20">
        <v>0.68454999999999999</v>
      </c>
      <c r="AF152" s="1">
        <v>0.76502000000000003</v>
      </c>
      <c r="AG152" s="1">
        <v>0.64368000000000003</v>
      </c>
      <c r="AH152" s="1">
        <v>0.88239000000000001</v>
      </c>
      <c r="AI152" s="1">
        <v>0.63676999999999995</v>
      </c>
      <c r="AJ152" s="1">
        <v>0.59106000000000003</v>
      </c>
      <c r="AK152" s="1">
        <v>0.63917999999999997</v>
      </c>
      <c r="AL152" s="1">
        <v>0.71418999999999999</v>
      </c>
      <c r="AM152"/>
      <c r="AN152"/>
      <c r="AO152"/>
      <c r="AP152"/>
    </row>
    <row r="153" spans="1:42">
      <c r="A153" s="17" t="s">
        <v>903</v>
      </c>
      <c r="B153" s="6" t="s">
        <v>114</v>
      </c>
      <c r="C153" s="17" t="s">
        <v>904</v>
      </c>
      <c r="D153" s="8">
        <v>-0.24265</v>
      </c>
      <c r="E153" s="8">
        <v>0.47265000000000001</v>
      </c>
      <c r="F153" s="8">
        <v>0.71531</v>
      </c>
      <c r="G153" s="13">
        <f>stats_auc_gdsc2_TCELLS_RIGHTJOIN_155[[#This Row],[AVG_AUC_LEUK]]/stats_auc_gdsc2_TCELLS_RIGHTJOIN_155[[#This Row],[AVG_AUC_SOLIDTUMORS_x]]</f>
        <v>0.66076246662286287</v>
      </c>
      <c r="H153" s="8" t="s">
        <v>2189</v>
      </c>
      <c r="I153" s="20" t="s">
        <v>2190</v>
      </c>
      <c r="J153" s="26">
        <v>0.3634</v>
      </c>
      <c r="K153" s="26">
        <v>0.45316000000000001</v>
      </c>
      <c r="L153" s="26">
        <v>0.61168</v>
      </c>
      <c r="M153" s="26">
        <v>0.49997999999999998</v>
      </c>
      <c r="N153" s="26">
        <v>0.42654999999999998</v>
      </c>
      <c r="O153" s="26">
        <v>0.52281999999999995</v>
      </c>
      <c r="P153" s="26">
        <v>0.41374</v>
      </c>
      <c r="Q153" s="26">
        <v>0.45711000000000002</v>
      </c>
      <c r="R153" s="26">
        <v>0.55578000000000005</v>
      </c>
      <c r="S153" s="26">
        <v>0.50660000000000005</v>
      </c>
      <c r="T153" s="26">
        <v>0.52569999999999995</v>
      </c>
      <c r="U153" s="26">
        <v>0.55698999999999999</v>
      </c>
      <c r="V153" s="26">
        <v>0.42719000000000001</v>
      </c>
      <c r="W153" s="26">
        <v>0.28627000000000002</v>
      </c>
      <c r="X153" s="26">
        <v>0.41532999999999998</v>
      </c>
      <c r="Y153" s="27">
        <v>0.50961999999999996</v>
      </c>
      <c r="Z153" s="8">
        <v>-0.17651</v>
      </c>
      <c r="AA153" s="8">
        <v>0.53879999999999995</v>
      </c>
      <c r="AB153" s="8">
        <v>0.71531</v>
      </c>
      <c r="AC153" s="13">
        <f>stats_auc_gdsc2_TCELLS_RIGHTJOIN_155[[#This Row],[AVG_AUC_LYMPH]]/stats_auc_gdsc2_TCELLS_RIGHTJOIN_155[[#This Row],[AVG_AUC_SOLIDTUMORS_y]]</f>
        <v>0.75323985404929328</v>
      </c>
      <c r="AD153" s="8" t="s">
        <v>2191</v>
      </c>
      <c r="AE153" s="20">
        <v>0.53879999999999995</v>
      </c>
      <c r="AF153" s="1">
        <v>0.50317999999999996</v>
      </c>
      <c r="AG153" s="1">
        <v>0.46278000000000002</v>
      </c>
      <c r="AH153" s="1">
        <v>0.90047999999999995</v>
      </c>
      <c r="AI153" s="1">
        <v>0.45960000000000001</v>
      </c>
      <c r="AJ153" s="1">
        <v>0.40888999999999998</v>
      </c>
      <c r="AK153" s="1">
        <v>0.44242999999999999</v>
      </c>
      <c r="AL153" s="1">
        <v>0.55859999999999999</v>
      </c>
      <c r="AM153"/>
      <c r="AN153"/>
      <c r="AO153"/>
      <c r="AP153"/>
    </row>
    <row r="154" spans="1:42">
      <c r="A154" s="17" t="s">
        <v>22</v>
      </c>
      <c r="B154" s="6" t="s">
        <v>22</v>
      </c>
      <c r="C154" s="17" t="s">
        <v>79</v>
      </c>
      <c r="D154" s="8">
        <v>1.3769999999999999E-2</v>
      </c>
      <c r="E154" s="8">
        <v>0.97636000000000001</v>
      </c>
      <c r="F154" s="8">
        <v>0.96257999999999999</v>
      </c>
      <c r="G154" s="13">
        <f>stats_auc_gdsc2_TCELLS_RIGHTJOIN_155[[#This Row],[AVG_AUC_LEUK]]/stats_auc_gdsc2_TCELLS_RIGHTJOIN_155[[#This Row],[AVG_AUC_SOLIDTUMORS_x]]</f>
        <v>1.0143156932410813</v>
      </c>
      <c r="H154" s="8" t="s">
        <v>2192</v>
      </c>
      <c r="I154" s="20" t="s">
        <v>2193</v>
      </c>
      <c r="J154" s="26">
        <v>0.97662000000000004</v>
      </c>
      <c r="K154" s="26">
        <v>0.98750000000000004</v>
      </c>
      <c r="L154" s="26">
        <v>0.99202999999999997</v>
      </c>
      <c r="M154" s="26">
        <v>0.98402999999999996</v>
      </c>
      <c r="O154" s="26">
        <v>0.95809999999999995</v>
      </c>
      <c r="P154" s="26">
        <v>0.99565999999999999</v>
      </c>
      <c r="Q154" s="26">
        <v>0.98775999999999997</v>
      </c>
      <c r="R154" s="26">
        <v>0.98585999999999996</v>
      </c>
      <c r="S154" s="26">
        <v>0.99170000000000003</v>
      </c>
      <c r="T154" s="26">
        <v>0.99228000000000005</v>
      </c>
      <c r="U154" s="26">
        <v>0.99546000000000001</v>
      </c>
      <c r="V154" s="26">
        <v>0.98982000000000003</v>
      </c>
      <c r="W154" s="26">
        <v>0.99309999999999998</v>
      </c>
      <c r="X154" s="26">
        <v>0.96657999999999999</v>
      </c>
      <c r="Y154" s="27">
        <v>0.83945999999999998</v>
      </c>
      <c r="Z154" s="8">
        <v>1.1129999999999999E-2</v>
      </c>
      <c r="AA154" s="8">
        <v>0.97370999999999996</v>
      </c>
      <c r="AB154" s="8">
        <v>0.96257999999999999</v>
      </c>
      <c r="AC154" s="13">
        <f>stats_auc_gdsc2_TCELLS_RIGHTJOIN_155[[#This Row],[AVG_AUC_LYMPH]]/stats_auc_gdsc2_TCELLS_RIGHTJOIN_155[[#This Row],[AVG_AUC_SOLIDTUMORS_y]]</f>
        <v>1.0115626753101041</v>
      </c>
      <c r="AD154" s="8" t="s">
        <v>2194</v>
      </c>
      <c r="AE154" s="20">
        <v>0.97370999999999996</v>
      </c>
      <c r="AF154" s="1">
        <v>0.98570000000000002</v>
      </c>
      <c r="AH154" s="1">
        <v>0.98492000000000002</v>
      </c>
      <c r="AI154" s="1">
        <v>0.94913999999999998</v>
      </c>
      <c r="AJ154" s="1">
        <v>0.98221999999999998</v>
      </c>
      <c r="AK154" s="1">
        <v>0.96482999999999997</v>
      </c>
      <c r="AL154" s="1">
        <v>0.98743999999999998</v>
      </c>
      <c r="AM154"/>
      <c r="AN154"/>
      <c r="AO154"/>
      <c r="AP154"/>
    </row>
    <row r="155" spans="1:42">
      <c r="A155" s="17" t="s">
        <v>201</v>
      </c>
      <c r="B155" s="6" t="s">
        <v>19</v>
      </c>
      <c r="C155" s="17" t="s">
        <v>202</v>
      </c>
      <c r="D155" s="8">
        <v>-0.158</v>
      </c>
      <c r="E155" s="8">
        <v>0.65924000000000005</v>
      </c>
      <c r="F155" s="8">
        <v>0.81725000000000003</v>
      </c>
      <c r="G155" s="13">
        <f>stats_auc_gdsc2_TCELLS_RIGHTJOIN_155[[#This Row],[AVG_AUC_LEUK]]/stats_auc_gdsc2_TCELLS_RIGHTJOIN_155[[#This Row],[AVG_AUC_SOLIDTUMORS_x]]</f>
        <v>0.80665646986846129</v>
      </c>
      <c r="H155" s="8" t="s">
        <v>2195</v>
      </c>
      <c r="I155" s="20" t="s">
        <v>2196</v>
      </c>
      <c r="J155" s="26">
        <v>0.35156999999999999</v>
      </c>
      <c r="K155" s="26">
        <v>0.63249999999999995</v>
      </c>
      <c r="L155" s="26">
        <v>0.32671</v>
      </c>
      <c r="M155" s="26">
        <v>0.74712000000000001</v>
      </c>
      <c r="O155" s="26">
        <v>0.75788999999999995</v>
      </c>
      <c r="P155" s="26">
        <v>0.78637999999999997</v>
      </c>
      <c r="Q155" s="26">
        <v>0.74141999999999997</v>
      </c>
      <c r="R155" s="26">
        <v>0.82965</v>
      </c>
      <c r="S155" s="26">
        <v>0.54130999999999996</v>
      </c>
      <c r="U155" s="26">
        <v>0.92761000000000005</v>
      </c>
      <c r="V155" s="26">
        <v>0.23974000000000001</v>
      </c>
      <c r="W155" s="26">
        <v>0.99367000000000005</v>
      </c>
      <c r="X155" s="26">
        <v>0.64139000000000002</v>
      </c>
      <c r="Z155" s="8">
        <v>-0.46316000000000002</v>
      </c>
      <c r="AA155" s="8">
        <v>0.35409000000000002</v>
      </c>
      <c r="AB155" s="8">
        <v>0.81725000000000003</v>
      </c>
      <c r="AC155" s="13">
        <f>stats_auc_gdsc2_TCELLS_RIGHTJOIN_155[[#This Row],[AVG_AUC_LYMPH]]/stats_auc_gdsc2_TCELLS_RIGHTJOIN_155[[#This Row],[AVG_AUC_SOLIDTUMORS_y]]</f>
        <v>0.43327011318446007</v>
      </c>
      <c r="AD155" s="8" t="s">
        <v>2197</v>
      </c>
      <c r="AE155" s="20">
        <v>0.35409000000000002</v>
      </c>
      <c r="AF155" s="1">
        <v>0.71243999999999996</v>
      </c>
      <c r="AG155" s="1">
        <v>0.11158999999999999</v>
      </c>
      <c r="AH155" s="1">
        <v>0.8266</v>
      </c>
      <c r="AI155" s="1"/>
      <c r="AJ155" s="1">
        <v>0.23244000000000001</v>
      </c>
      <c r="AK155" s="1">
        <v>0.35604999999999998</v>
      </c>
      <c r="AL155" s="1">
        <v>0.24376</v>
      </c>
      <c r="AM155"/>
      <c r="AN155"/>
      <c r="AO155"/>
      <c r="AP155"/>
    </row>
    <row r="156" spans="1:42">
      <c r="A156" s="17" t="s">
        <v>636</v>
      </c>
      <c r="B156" s="6" t="s">
        <v>199</v>
      </c>
      <c r="C156" s="17" t="s">
        <v>637</v>
      </c>
      <c r="F156" s="8">
        <v>0.94772000000000001</v>
      </c>
      <c r="G156" s="13">
        <f>stats_auc_gdsc2_TCELLS_RIGHTJOIN_155[[#This Row],[AVG_AUC_LEUK]]/stats_auc_gdsc2_TCELLS_RIGHTJOIN_155[[#This Row],[AVG_AUC_SOLIDTUMORS_x]]</f>
        <v>0</v>
      </c>
      <c r="H156" s="8" t="s">
        <v>1810</v>
      </c>
      <c r="I156" s="20" t="s">
        <v>1810</v>
      </c>
      <c r="AB156" s="8">
        <v>0.94772000000000001</v>
      </c>
      <c r="AC156" s="13">
        <f>stats_auc_gdsc2_TCELLS_RIGHTJOIN_155[[#This Row],[AVG_AUC_LYMPH]]/stats_auc_gdsc2_TCELLS_RIGHTJOIN_155[[#This Row],[AVG_AUC_SOLIDTUMORS_y]]</f>
        <v>0</v>
      </c>
      <c r="AD156" s="8" t="s">
        <v>1810</v>
      </c>
      <c r="AI156" s="1"/>
      <c r="AM156"/>
      <c r="AN156"/>
      <c r="AO156"/>
      <c r="AP15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B6FC-7EDA-2641-97F2-2AE135E50982}">
  <dimension ref="A1:AR156"/>
  <sheetViews>
    <sheetView zoomScale="56" workbookViewId="0">
      <selection activeCell="H19" sqref="H19"/>
    </sheetView>
  </sheetViews>
  <sheetFormatPr defaultColWidth="11" defaultRowHeight="15.95"/>
  <cols>
    <col min="1" max="1" width="16" style="17" customWidth="1"/>
    <col min="2" max="2" width="16" style="6" customWidth="1"/>
    <col min="3" max="3" width="16" style="17" customWidth="1"/>
    <col min="4" max="4" width="23.625" style="8" bestFit="1" customWidth="1"/>
    <col min="5" max="5" width="17.125" style="8" bestFit="1" customWidth="1"/>
    <col min="6" max="6" width="27.625" style="8" bestFit="1" customWidth="1"/>
    <col min="7" max="7" width="27.625" style="13" customWidth="1"/>
    <col min="8" max="8" width="20.5" style="8" bestFit="1" customWidth="1"/>
    <col min="9" max="9" width="23" style="20" bestFit="1" customWidth="1"/>
    <col min="10" max="15" width="10.875" style="26"/>
    <col min="16" max="18" width="10.125" style="26" bestFit="1" customWidth="1"/>
    <col min="19" max="19" width="15.375" style="26" bestFit="1" customWidth="1"/>
    <col min="20" max="20" width="12" style="26" bestFit="1" customWidth="1"/>
    <col min="21" max="22" width="10.5" style="26" bestFit="1" customWidth="1"/>
    <col min="23" max="24" width="10.125" style="26" bestFit="1" customWidth="1"/>
    <col min="25" max="25" width="10.125" style="27" bestFit="1" customWidth="1"/>
    <col min="26" max="27" width="10.125" style="8" bestFit="1" customWidth="1"/>
    <col min="28" max="28" width="11.5" style="8" bestFit="1" customWidth="1"/>
    <col min="29" max="29" width="9.125" style="8" bestFit="1" customWidth="1"/>
    <col min="30" max="30" width="10.125" style="8" bestFit="1" customWidth="1"/>
    <col min="31" max="31" width="10.125" style="20" bestFit="1" customWidth="1"/>
    <col min="32" max="32" width="25.375" style="1" bestFit="1" customWidth="1"/>
    <col min="33" max="33" width="18.875" style="1" bestFit="1" customWidth="1"/>
    <col min="34" max="34" width="27.625" style="1" bestFit="1" customWidth="1"/>
    <col min="35" max="35" width="27.625" style="4" customWidth="1"/>
    <col min="36" max="36" width="20.5" style="1" bestFit="1" customWidth="1"/>
    <col min="37" max="37" width="23" style="1" bestFit="1" customWidth="1"/>
    <col min="38" max="38" width="12.375" style="1" bestFit="1" customWidth="1"/>
    <col min="39" max="39" width="13.375" style="1" bestFit="1" customWidth="1"/>
    <col min="40" max="40" width="11.125" style="1" bestFit="1" customWidth="1"/>
    <col min="41" max="41" width="10.125" style="1" bestFit="1" customWidth="1"/>
    <col min="42" max="43" width="9.125" style="1" bestFit="1" customWidth="1"/>
    <col min="44" max="44" width="10.125" style="1" bestFit="1" customWidth="1"/>
  </cols>
  <sheetData>
    <row r="1" spans="1:44">
      <c r="A1" s="16" t="s">
        <v>0</v>
      </c>
      <c r="B1" s="7" t="s">
        <v>1</v>
      </c>
      <c r="C1" s="16" t="s">
        <v>1736</v>
      </c>
      <c r="D1" s="9" t="s">
        <v>1774</v>
      </c>
      <c r="E1" s="9" t="s">
        <v>1775</v>
      </c>
      <c r="F1" s="9" t="s">
        <v>1776</v>
      </c>
      <c r="G1" s="12" t="s">
        <v>1777</v>
      </c>
      <c r="H1" s="9" t="s">
        <v>1778</v>
      </c>
      <c r="I1" s="19" t="s">
        <v>1779</v>
      </c>
      <c r="J1" s="2" t="s">
        <v>1743</v>
      </c>
      <c r="K1" s="2" t="s">
        <v>1744</v>
      </c>
      <c r="L1" s="2" t="s">
        <v>1745</v>
      </c>
      <c r="M1" s="2" t="s">
        <v>1747</v>
      </c>
      <c r="N1" s="2" t="s">
        <v>1748</v>
      </c>
      <c r="O1" s="2" t="s">
        <v>1749</v>
      </c>
      <c r="P1" s="2" t="s">
        <v>1750</v>
      </c>
      <c r="Q1" s="2" t="s">
        <v>1751</v>
      </c>
      <c r="R1" s="2" t="s">
        <v>1752</v>
      </c>
      <c r="S1" s="2" t="s">
        <v>1753</v>
      </c>
      <c r="T1" s="2" t="s">
        <v>1754</v>
      </c>
      <c r="U1" s="2" t="s">
        <v>1755</v>
      </c>
      <c r="V1" s="2" t="s">
        <v>1756</v>
      </c>
      <c r="W1" s="2" t="s">
        <v>1757</v>
      </c>
      <c r="X1" s="2" t="s">
        <v>1758</v>
      </c>
      <c r="Y1" s="21" t="s">
        <v>1759</v>
      </c>
      <c r="Z1" s="23" t="s">
        <v>1780</v>
      </c>
      <c r="AA1" s="23" t="s">
        <v>1781</v>
      </c>
      <c r="AB1" s="23" t="s">
        <v>1782</v>
      </c>
      <c r="AC1" s="24" t="s">
        <v>1763</v>
      </c>
      <c r="AD1" s="23" t="s">
        <v>1784</v>
      </c>
      <c r="AE1" s="25" t="s">
        <v>1785</v>
      </c>
      <c r="AF1" s="2" t="s">
        <v>1766</v>
      </c>
      <c r="AG1" s="2" t="s">
        <v>1767</v>
      </c>
      <c r="AH1" s="2" t="s">
        <v>1768</v>
      </c>
      <c r="AI1" s="2" t="s">
        <v>1769</v>
      </c>
      <c r="AJ1" s="2" t="s">
        <v>1770</v>
      </c>
      <c r="AK1" s="2" t="s">
        <v>1771</v>
      </c>
      <c r="AL1" s="2" t="s">
        <v>1773</v>
      </c>
      <c r="AM1"/>
      <c r="AN1"/>
      <c r="AO1"/>
      <c r="AP1"/>
      <c r="AQ1"/>
      <c r="AR1"/>
    </row>
    <row r="2" spans="1:44">
      <c r="A2" s="17" t="s">
        <v>143</v>
      </c>
      <c r="B2" s="6" t="s">
        <v>144</v>
      </c>
      <c r="C2" s="17" t="s">
        <v>145</v>
      </c>
      <c r="D2" s="8">
        <v>-161.77787000000001</v>
      </c>
      <c r="E2" s="8">
        <v>5.58188</v>
      </c>
      <c r="F2" s="8">
        <v>167.35974999999999</v>
      </c>
      <c r="G2" s="13">
        <f xml:space="preserve"> stats_ic_gdsc2_TCELLS_RIGHTJOIN_155[[#This Row],[AVG_IC50_LEUK]]/stats_ic_gdsc2_TCELLS_RIGHTJOIN_155[[#This Row],[AVG_IC50_SOLIDTUMORS_x]]</f>
        <v>3.3352583282420058E-2</v>
      </c>
      <c r="H2" s="8" t="s">
        <v>2198</v>
      </c>
      <c r="I2" s="20" t="s">
        <v>2199</v>
      </c>
      <c r="J2" s="26">
        <v>4.7463499999999996</v>
      </c>
      <c r="K2" s="26">
        <v>3.7083300000000001</v>
      </c>
      <c r="L2" s="26">
        <v>2.4199999999999998E-3</v>
      </c>
      <c r="M2" s="26">
        <v>4.4916</v>
      </c>
      <c r="N2" s="26">
        <v>6.05124</v>
      </c>
      <c r="O2" s="26">
        <v>5.55016</v>
      </c>
      <c r="P2" s="26">
        <v>5.69693</v>
      </c>
      <c r="Q2" s="26">
        <v>5.2091700000000003</v>
      </c>
      <c r="R2" s="26">
        <v>4.5907499999999999</v>
      </c>
      <c r="S2" s="26">
        <v>5.7066800000000004</v>
      </c>
      <c r="T2" s="26">
        <v>6.2963899999999997</v>
      </c>
      <c r="U2" s="26">
        <v>17.514759999999999</v>
      </c>
      <c r="V2" s="26">
        <v>2.4623699999999999</v>
      </c>
      <c r="W2" s="26">
        <v>13.59535</v>
      </c>
      <c r="X2" s="26">
        <v>0.60253999999999996</v>
      </c>
      <c r="Y2" s="27">
        <v>1.49624</v>
      </c>
      <c r="Z2" s="8">
        <v>-144.75935000000001</v>
      </c>
      <c r="AA2" s="8">
        <v>22.6004</v>
      </c>
      <c r="AB2" s="8">
        <v>167.35974999999999</v>
      </c>
      <c r="AC2" s="13">
        <f xml:space="preserve"> stats_ic_gdsc2_TCELLS_RIGHTJOIN_155[[#This Row],[AVG_IC50_LYMPH]]/stats_ic_gdsc2_TCELLS_RIGHTJOIN_155[[#This Row],[AVG_IC50_SOLIDTUMORS_y]]</f>
        <v>0.13504083269722858</v>
      </c>
      <c r="AD2" s="8" t="s">
        <v>2200</v>
      </c>
      <c r="AE2" s="20" t="s">
        <v>2201</v>
      </c>
      <c r="AF2" s="1">
        <v>7.1706500000000002</v>
      </c>
      <c r="AG2" s="1">
        <v>31.304069999999999</v>
      </c>
      <c r="AH2" s="1">
        <v>74.732569999999996</v>
      </c>
      <c r="AI2" s="1">
        <v>7.2494100000000001</v>
      </c>
      <c r="AJ2" s="1">
        <v>11.310280000000001</v>
      </c>
      <c r="AK2" s="1">
        <v>7.4191700000000003</v>
      </c>
      <c r="AL2" s="1">
        <v>3.5869300000000002</v>
      </c>
      <c r="AM2"/>
      <c r="AN2"/>
      <c r="AO2"/>
      <c r="AP2"/>
      <c r="AQ2"/>
      <c r="AR2"/>
    </row>
    <row r="3" spans="1:44">
      <c r="A3" s="17" t="s">
        <v>448</v>
      </c>
      <c r="B3" s="6" t="s">
        <v>103</v>
      </c>
      <c r="C3" s="17" t="s">
        <v>449</v>
      </c>
      <c r="D3" s="8">
        <v>-35.060549999999999</v>
      </c>
      <c r="E3" s="8">
        <v>5.0609200000000003</v>
      </c>
      <c r="F3" s="8">
        <v>40.121459999999999</v>
      </c>
      <c r="G3" s="13">
        <f xml:space="preserve"> stats_ic_gdsc2_TCELLS_RIGHTJOIN_155[[#This Row],[AVG_IC50_LEUK]]/stats_ic_gdsc2_TCELLS_RIGHTJOIN_155[[#This Row],[AVG_IC50_SOLIDTUMORS_x]]</f>
        <v>0.1261399759629884</v>
      </c>
      <c r="H3" s="8" t="s">
        <v>2202</v>
      </c>
      <c r="I3" s="20" t="s">
        <v>2203</v>
      </c>
      <c r="J3" s="26">
        <v>4.3074700000000004</v>
      </c>
      <c r="K3" s="26">
        <v>3.8866800000000001</v>
      </c>
      <c r="L3" s="26">
        <v>8.8999999999999995E-4</v>
      </c>
      <c r="M3" s="26">
        <v>6.4398299999999997</v>
      </c>
      <c r="N3" s="26">
        <v>3.2830900000000001</v>
      </c>
      <c r="O3" s="26">
        <v>17.500889999999998</v>
      </c>
      <c r="P3" s="26">
        <v>4.7909800000000002</v>
      </c>
      <c r="Q3" s="26">
        <v>0.40567999999999999</v>
      </c>
      <c r="R3" s="26">
        <v>1.19581</v>
      </c>
      <c r="S3" s="26">
        <v>5.0469900000000001</v>
      </c>
      <c r="T3" s="26">
        <v>3.8493599999999999</v>
      </c>
      <c r="U3" s="26">
        <v>19.849879999999999</v>
      </c>
      <c r="V3" s="26">
        <v>9.4653799999999997</v>
      </c>
      <c r="W3" s="26">
        <v>4.1962400000000004</v>
      </c>
      <c r="X3" s="26">
        <v>1.0384599999999999</v>
      </c>
      <c r="Y3" s="27">
        <v>6.8999999999999997E-4</v>
      </c>
      <c r="Z3" s="8">
        <v>-31.413779999999999</v>
      </c>
      <c r="AA3" s="8">
        <v>8.7076899999999995</v>
      </c>
      <c r="AB3" s="8">
        <v>40.121459999999999</v>
      </c>
      <c r="AC3" s="13">
        <f xml:space="preserve"> stats_ic_gdsc2_TCELLS_RIGHTJOIN_155[[#This Row],[AVG_IC50_LYMPH]]/stats_ic_gdsc2_TCELLS_RIGHTJOIN_155[[#This Row],[AVG_IC50_SOLIDTUMORS_y]]</f>
        <v>0.21703322860135199</v>
      </c>
      <c r="AD3" s="8" t="s">
        <v>2204</v>
      </c>
      <c r="AE3" s="20" t="s">
        <v>2205</v>
      </c>
      <c r="AF3" s="1">
        <v>0.77725</v>
      </c>
      <c r="AG3" s="1">
        <v>5.5512600000000001</v>
      </c>
      <c r="AH3" s="1">
        <v>15.42953</v>
      </c>
      <c r="AI3" s="1">
        <v>6.5918799999999997</v>
      </c>
      <c r="AJ3" s="1">
        <v>4.4913400000000001</v>
      </c>
      <c r="AK3" s="1">
        <v>3.43059</v>
      </c>
      <c r="AL3" s="1">
        <v>16.751539999999999</v>
      </c>
      <c r="AM3"/>
      <c r="AN3"/>
      <c r="AO3"/>
      <c r="AP3"/>
      <c r="AQ3"/>
      <c r="AR3"/>
    </row>
    <row r="4" spans="1:44">
      <c r="A4" s="17" t="s">
        <v>77</v>
      </c>
      <c r="B4" s="6" t="s">
        <v>44</v>
      </c>
      <c r="C4" s="17" t="s">
        <v>78</v>
      </c>
      <c r="D4" s="8">
        <v>-298.36090999999999</v>
      </c>
      <c r="E4" s="8">
        <v>17.13542</v>
      </c>
      <c r="F4" s="8">
        <v>315.49632000000003</v>
      </c>
      <c r="G4" s="13">
        <f xml:space="preserve"> stats_ic_gdsc2_TCELLS_RIGHTJOIN_155[[#This Row],[AVG_IC50_LEUK]]/stats_ic_gdsc2_TCELLS_RIGHTJOIN_155[[#This Row],[AVG_IC50_SOLIDTUMORS_x]]</f>
        <v>5.4312582790189114E-2</v>
      </c>
      <c r="H4" s="8" t="s">
        <v>2206</v>
      </c>
      <c r="I4" s="20" t="s">
        <v>2207</v>
      </c>
      <c r="J4" s="26">
        <v>10.4924</v>
      </c>
      <c r="K4" s="26">
        <v>2.5200800000000001</v>
      </c>
      <c r="L4" s="26">
        <v>86.615350000000007</v>
      </c>
      <c r="M4" s="26">
        <v>2.6613000000000002</v>
      </c>
      <c r="N4" s="26">
        <v>3.7304900000000001</v>
      </c>
      <c r="O4" s="26">
        <v>11.93873</v>
      </c>
      <c r="P4" s="26">
        <v>8.5060000000000002</v>
      </c>
      <c r="Q4" s="26">
        <v>8.5261800000000001</v>
      </c>
      <c r="R4" s="26">
        <v>1.58524</v>
      </c>
      <c r="S4" s="26">
        <v>62.790010000000002</v>
      </c>
      <c r="T4" s="26">
        <v>3.4001600000000001</v>
      </c>
      <c r="U4" s="26">
        <v>21.086269999999999</v>
      </c>
      <c r="V4" s="26">
        <v>6.6406499999999999</v>
      </c>
      <c r="W4" s="26">
        <v>17.52617</v>
      </c>
      <c r="X4" s="26">
        <v>16.877780000000001</v>
      </c>
      <c r="Y4" s="27">
        <v>21.692730000000001</v>
      </c>
      <c r="Z4" s="8">
        <v>-308.19580000000002</v>
      </c>
      <c r="AA4" s="8">
        <v>7.3005199999999997</v>
      </c>
      <c r="AB4" s="8">
        <v>315.49632000000003</v>
      </c>
      <c r="AC4" s="13">
        <f xml:space="preserve"> stats_ic_gdsc2_TCELLS_RIGHTJOIN_155[[#This Row],[AVG_IC50_LYMPH]]/stats_ic_gdsc2_TCELLS_RIGHTJOIN_155[[#This Row],[AVG_IC50_SOLIDTUMORS_y]]</f>
        <v>2.3139794467333247E-2</v>
      </c>
      <c r="AD4" s="8" t="s">
        <v>2208</v>
      </c>
      <c r="AE4" s="20" t="s">
        <v>2209</v>
      </c>
      <c r="AF4" s="1">
        <v>4.7125599999999999</v>
      </c>
      <c r="AG4" s="1">
        <v>11.531090000000001</v>
      </c>
      <c r="AH4" s="1">
        <v>2.64771</v>
      </c>
      <c r="AI4" s="1">
        <v>9.2835099999999997</v>
      </c>
      <c r="AJ4" s="1">
        <v>9.4846299999999992</v>
      </c>
      <c r="AK4" s="1">
        <v>1.33108</v>
      </c>
      <c r="AL4" s="1">
        <v>9.5251000000000001</v>
      </c>
      <c r="AM4"/>
      <c r="AN4"/>
      <c r="AO4"/>
      <c r="AP4"/>
      <c r="AQ4"/>
      <c r="AR4"/>
    </row>
    <row r="5" spans="1:44">
      <c r="A5" s="17" t="s">
        <v>22</v>
      </c>
      <c r="B5" s="6" t="s">
        <v>22</v>
      </c>
      <c r="C5" s="17" t="s">
        <v>231</v>
      </c>
      <c r="D5" s="8">
        <v>-105.77878</v>
      </c>
      <c r="E5" s="8">
        <v>16.147120000000001</v>
      </c>
      <c r="F5" s="8">
        <v>121.9259</v>
      </c>
      <c r="G5" s="13">
        <f xml:space="preserve"> stats_ic_gdsc2_TCELLS_RIGHTJOIN_155[[#This Row],[AVG_IC50_LEUK]]/stats_ic_gdsc2_TCELLS_RIGHTJOIN_155[[#This Row],[AVG_IC50_SOLIDTUMORS_x]]</f>
        <v>0.13243387992214944</v>
      </c>
      <c r="H5" s="8" t="s">
        <v>2210</v>
      </c>
      <c r="I5" s="20" t="s">
        <v>2211</v>
      </c>
      <c r="J5" s="26">
        <v>0.32274000000000003</v>
      </c>
      <c r="K5" s="26">
        <v>1.2092000000000001</v>
      </c>
      <c r="L5" s="26">
        <v>64.606110000000001</v>
      </c>
      <c r="M5" s="26">
        <v>3.28559</v>
      </c>
      <c r="N5" s="26">
        <v>1.9613400000000001</v>
      </c>
      <c r="O5" s="26">
        <v>24.424309999999998</v>
      </c>
      <c r="P5" s="26">
        <v>5.0253199999999998</v>
      </c>
      <c r="Q5" s="26">
        <v>8.8919599999999992</v>
      </c>
      <c r="R5" s="26">
        <v>8.2462400000000002</v>
      </c>
      <c r="S5" s="26">
        <v>42.659930000000003</v>
      </c>
      <c r="T5" s="26">
        <v>0.23038</v>
      </c>
      <c r="U5" s="26">
        <v>8.9055999999999997</v>
      </c>
      <c r="V5" s="26">
        <v>6.2974399999999999</v>
      </c>
      <c r="W5" s="26">
        <v>12.93136</v>
      </c>
      <c r="X5" s="26">
        <v>51.103189999999998</v>
      </c>
      <c r="Y5" s="27">
        <v>31.598569999999999</v>
      </c>
      <c r="Z5" s="8">
        <v>-90.432680000000005</v>
      </c>
      <c r="AA5" s="8">
        <v>31.493220000000001</v>
      </c>
      <c r="AB5" s="8">
        <v>121.9259</v>
      </c>
      <c r="AC5" s="13">
        <f xml:space="preserve"> stats_ic_gdsc2_TCELLS_RIGHTJOIN_155[[#This Row],[AVG_IC50_LYMPH]]/stats_ic_gdsc2_TCELLS_RIGHTJOIN_155[[#This Row],[AVG_IC50_SOLIDTUMORS_y]]</f>
        <v>0.2582980318373701</v>
      </c>
      <c r="AD5" s="8" t="s">
        <v>2212</v>
      </c>
      <c r="AE5" s="20" t="s">
        <v>2213</v>
      </c>
      <c r="AF5" s="1">
        <v>2.80179</v>
      </c>
      <c r="AG5" s="1">
        <v>31.307169999999999</v>
      </c>
      <c r="AH5" s="1">
        <v>47.940280000000001</v>
      </c>
      <c r="AI5" s="1">
        <v>46.715409999999999</v>
      </c>
      <c r="AJ5" s="1">
        <v>11.90039</v>
      </c>
      <c r="AK5" s="1">
        <v>14.89026</v>
      </c>
      <c r="AL5" s="1">
        <v>36.205820000000003</v>
      </c>
      <c r="AM5"/>
      <c r="AN5"/>
      <c r="AO5"/>
      <c r="AP5"/>
      <c r="AQ5"/>
      <c r="AR5"/>
    </row>
    <row r="6" spans="1:44">
      <c r="A6" s="17" t="s">
        <v>167</v>
      </c>
      <c r="B6" s="6" t="s">
        <v>44</v>
      </c>
      <c r="C6" s="17" t="s">
        <v>168</v>
      </c>
      <c r="D6" s="8">
        <v>-140.49287000000001</v>
      </c>
      <c r="E6" s="8">
        <v>5.3486200000000004</v>
      </c>
      <c r="F6" s="8">
        <v>145.84148999999999</v>
      </c>
      <c r="G6" s="13">
        <f xml:space="preserve"> stats_ic_gdsc2_TCELLS_RIGHTJOIN_155[[#This Row],[AVG_IC50_LEUK]]/stats_ic_gdsc2_TCELLS_RIGHTJOIN_155[[#This Row],[AVG_IC50_SOLIDTUMORS_x]]</f>
        <v>3.6674200188163197E-2</v>
      </c>
      <c r="H6" s="8" t="s">
        <v>2214</v>
      </c>
      <c r="I6" s="20" t="s">
        <v>2215</v>
      </c>
      <c r="J6" s="26">
        <v>0.30199999999999999</v>
      </c>
      <c r="K6" s="26">
        <v>1.0662499999999999</v>
      </c>
      <c r="L6" s="26">
        <v>5.4627699999999999</v>
      </c>
      <c r="M6" s="26">
        <v>1.5085500000000001</v>
      </c>
      <c r="N6" s="26">
        <v>0.52568999999999999</v>
      </c>
      <c r="O6" s="26">
        <v>30.686440000000001</v>
      </c>
      <c r="P6" s="26">
        <v>0.46716999999999997</v>
      </c>
      <c r="Q6" s="26">
        <v>2.1095100000000002</v>
      </c>
      <c r="R6" s="26">
        <v>2.7903899999999999</v>
      </c>
      <c r="S6" s="26">
        <v>13.64212</v>
      </c>
      <c r="T6" s="26">
        <v>0.41225000000000001</v>
      </c>
      <c r="U6" s="26">
        <v>6.9453500000000004</v>
      </c>
      <c r="V6" s="26">
        <v>3.9670899999999998</v>
      </c>
      <c r="W6" s="26">
        <v>2.60216</v>
      </c>
      <c r="X6" s="26">
        <v>6.89053</v>
      </c>
      <c r="Y6" s="27">
        <v>9.2704000000000004</v>
      </c>
      <c r="Z6" s="8">
        <v>-135.62235999999999</v>
      </c>
      <c r="AA6" s="8">
        <v>10.21913</v>
      </c>
      <c r="AB6" s="8">
        <v>145.84148999999999</v>
      </c>
      <c r="AC6" s="13">
        <f xml:space="preserve"> stats_ic_gdsc2_TCELLS_RIGHTJOIN_155[[#This Row],[AVG_IC50_LYMPH]]/stats_ic_gdsc2_TCELLS_RIGHTJOIN_155[[#This Row],[AVG_IC50_SOLIDTUMORS_y]]</f>
        <v>7.0070115164072994E-2</v>
      </c>
      <c r="AD6" s="8" t="s">
        <v>2216</v>
      </c>
      <c r="AE6" s="20" t="s">
        <v>2217</v>
      </c>
      <c r="AF6" s="1">
        <v>2.27793</v>
      </c>
      <c r="AG6" s="1">
        <v>12.17014</v>
      </c>
      <c r="AH6" s="1">
        <v>11.29228</v>
      </c>
      <c r="AI6" s="1">
        <v>8.7332099999999997</v>
      </c>
      <c r="AJ6" s="1">
        <v>4.3507400000000001</v>
      </c>
      <c r="AK6" s="1">
        <v>3.7422900000000001</v>
      </c>
      <c r="AL6" s="1">
        <v>21.026129999999998</v>
      </c>
      <c r="AM6"/>
      <c r="AN6"/>
      <c r="AO6"/>
      <c r="AP6"/>
      <c r="AQ6"/>
      <c r="AR6"/>
    </row>
    <row r="7" spans="1:44">
      <c r="A7" s="17" t="s">
        <v>22</v>
      </c>
      <c r="B7" s="6" t="s">
        <v>22</v>
      </c>
      <c r="C7" s="17" t="s">
        <v>369</v>
      </c>
      <c r="D7" s="8">
        <v>-49.197719999999997</v>
      </c>
      <c r="E7" s="8">
        <v>3.8662000000000001</v>
      </c>
      <c r="F7" s="8">
        <v>53.063929999999999</v>
      </c>
      <c r="G7" s="13">
        <f xml:space="preserve"> stats_ic_gdsc2_TCELLS_RIGHTJOIN_155[[#This Row],[AVG_IC50_LEUK]]/stats_ic_gdsc2_TCELLS_RIGHTJOIN_155[[#This Row],[AVG_IC50_SOLIDTUMORS_x]]</f>
        <v>7.2859285017148182E-2</v>
      </c>
      <c r="H7" s="8" t="s">
        <v>2218</v>
      </c>
      <c r="I7" s="20" t="s">
        <v>2219</v>
      </c>
      <c r="J7" s="26">
        <v>0.16913</v>
      </c>
      <c r="K7" s="26">
        <v>0.26144000000000001</v>
      </c>
      <c r="L7" s="26">
        <v>4.00624</v>
      </c>
      <c r="M7" s="26">
        <v>2.0987900000000002</v>
      </c>
      <c r="N7" s="26">
        <v>0.49562</v>
      </c>
      <c r="O7" s="26">
        <v>12.91117</v>
      </c>
      <c r="P7" s="26">
        <v>1.7787900000000001</v>
      </c>
      <c r="Q7" s="26">
        <v>4.3609</v>
      </c>
      <c r="R7" s="26">
        <v>2.3682599999999998</v>
      </c>
      <c r="S7" s="26">
        <v>8.3537999999999997</v>
      </c>
      <c r="T7" s="26">
        <v>8.9260000000000006E-2</v>
      </c>
      <c r="U7" s="26">
        <v>1.65744</v>
      </c>
      <c r="V7" s="26">
        <v>1.5771599999999999</v>
      </c>
      <c r="W7" s="26">
        <v>11.41905</v>
      </c>
      <c r="X7" s="26">
        <v>3.3990999999999998</v>
      </c>
      <c r="Y7" s="27">
        <v>9.2954600000000003</v>
      </c>
      <c r="Z7" s="8">
        <v>-45.997480000000003</v>
      </c>
      <c r="AA7" s="8">
        <v>7.0664400000000001</v>
      </c>
      <c r="AB7" s="8">
        <v>53.063929999999999</v>
      </c>
      <c r="AC7" s="13">
        <f xml:space="preserve"> stats_ic_gdsc2_TCELLS_RIGHTJOIN_155[[#This Row],[AVG_IC50_LYMPH]]/stats_ic_gdsc2_TCELLS_RIGHTJOIN_155[[#This Row],[AVG_IC50_SOLIDTUMORS_y]]</f>
        <v>0.13316842533148224</v>
      </c>
      <c r="AD7" s="8" t="s">
        <v>2220</v>
      </c>
      <c r="AE7" s="20" t="s">
        <v>2221</v>
      </c>
      <c r="AF7" s="1">
        <v>1.48386</v>
      </c>
      <c r="AG7" s="1">
        <v>12.58855</v>
      </c>
      <c r="AH7" s="1">
        <v>5.6999399999999998</v>
      </c>
      <c r="AI7" s="1">
        <v>9.2314299999999996</v>
      </c>
      <c r="AJ7" s="1">
        <v>6.03172</v>
      </c>
      <c r="AK7" s="1">
        <v>1.78057</v>
      </c>
      <c r="AM7"/>
      <c r="AN7"/>
      <c r="AO7"/>
      <c r="AP7"/>
      <c r="AQ7"/>
      <c r="AR7"/>
    </row>
    <row r="8" spans="1:44">
      <c r="A8" s="17" t="s">
        <v>217</v>
      </c>
      <c r="B8" s="6" t="s">
        <v>44</v>
      </c>
      <c r="C8" s="17" t="s">
        <v>218</v>
      </c>
      <c r="D8" s="8">
        <v>-110.1726</v>
      </c>
      <c r="E8" s="8">
        <v>6.8669200000000004</v>
      </c>
      <c r="F8" s="8">
        <v>117.03952</v>
      </c>
      <c r="G8" s="13">
        <f xml:space="preserve"> stats_ic_gdsc2_TCELLS_RIGHTJOIN_155[[#This Row],[AVG_IC50_LEUK]]/stats_ic_gdsc2_TCELLS_RIGHTJOIN_155[[#This Row],[AVG_IC50_SOLIDTUMORS_x]]</f>
        <v>5.8671805899409027E-2</v>
      </c>
      <c r="H8" s="8" t="s">
        <v>2222</v>
      </c>
      <c r="I8" s="20" t="s">
        <v>2223</v>
      </c>
      <c r="J8" s="26">
        <v>2.36164</v>
      </c>
      <c r="K8" s="26">
        <v>0.43609999999999999</v>
      </c>
      <c r="L8" s="26">
        <v>10.97397</v>
      </c>
      <c r="M8" s="26">
        <v>3.1070600000000002</v>
      </c>
      <c r="N8" s="26">
        <v>1.17241</v>
      </c>
      <c r="O8" s="26">
        <v>20.77449</v>
      </c>
      <c r="P8" s="26">
        <v>0.94</v>
      </c>
      <c r="Q8" s="26">
        <v>2.2558099999999999</v>
      </c>
      <c r="R8" s="26">
        <v>6.2804500000000001</v>
      </c>
      <c r="S8" s="26">
        <v>15.290990000000001</v>
      </c>
      <c r="T8" s="26">
        <v>0.78930999999999996</v>
      </c>
      <c r="U8" s="26">
        <v>23.797989999999999</v>
      </c>
      <c r="V8" s="26">
        <v>1.8012999999999999</v>
      </c>
      <c r="W8" s="26">
        <v>6.9108900000000002</v>
      </c>
      <c r="X8" s="26">
        <v>6.7467100000000002</v>
      </c>
      <c r="Y8" s="27">
        <v>11.590949999999999</v>
      </c>
      <c r="Z8" s="8">
        <v>-94.926119999999997</v>
      </c>
      <c r="AA8" s="8">
        <v>22.113399999999999</v>
      </c>
      <c r="AB8" s="8">
        <v>117.03952</v>
      </c>
      <c r="AC8" s="13">
        <f xml:space="preserve"> stats_ic_gdsc2_TCELLS_RIGHTJOIN_155[[#This Row],[AVG_IC50_LYMPH]]/stats_ic_gdsc2_TCELLS_RIGHTJOIN_155[[#This Row],[AVG_IC50_SOLIDTUMORS_y]]</f>
        <v>0.18893959920546496</v>
      </c>
      <c r="AD8" s="8" t="s">
        <v>2224</v>
      </c>
      <c r="AE8" s="20" t="s">
        <v>2225</v>
      </c>
      <c r="AF8" s="1">
        <v>1.5076099999999999</v>
      </c>
      <c r="AG8" s="1">
        <v>86.817220000000006</v>
      </c>
      <c r="AH8" s="1">
        <v>6.6340399999999997</v>
      </c>
      <c r="AI8" s="1">
        <v>14.92733</v>
      </c>
      <c r="AJ8" s="1">
        <v>7.2728099999999998</v>
      </c>
      <c r="AK8" s="1">
        <v>6.4552699999999996</v>
      </c>
      <c r="AL8" s="1">
        <v>10.57372</v>
      </c>
      <c r="AM8"/>
      <c r="AN8"/>
      <c r="AO8"/>
      <c r="AP8"/>
      <c r="AQ8"/>
      <c r="AR8"/>
    </row>
    <row r="9" spans="1:44">
      <c r="A9" s="17" t="s">
        <v>279</v>
      </c>
      <c r="B9" s="6" t="s">
        <v>67</v>
      </c>
      <c r="C9" s="17" t="s">
        <v>280</v>
      </c>
      <c r="D9" s="8">
        <v>-72.132760000000005</v>
      </c>
      <c r="E9" s="8">
        <v>10.026630000000001</v>
      </c>
      <c r="F9" s="8">
        <v>82.159390000000002</v>
      </c>
      <c r="G9" s="13">
        <f xml:space="preserve"> stats_ic_gdsc2_TCELLS_RIGHTJOIN_155[[#This Row],[AVG_IC50_LEUK]]/stats_ic_gdsc2_TCELLS_RIGHTJOIN_155[[#This Row],[AVG_IC50_SOLIDTUMORS_x]]</f>
        <v>0.12203875905115655</v>
      </c>
      <c r="H9" s="8" t="s">
        <v>2226</v>
      </c>
      <c r="I9" s="20" t="s">
        <v>2227</v>
      </c>
      <c r="J9" s="26">
        <v>0.16478000000000001</v>
      </c>
      <c r="K9" s="26">
        <v>0.65317999999999998</v>
      </c>
      <c r="L9" s="26">
        <v>12.09282</v>
      </c>
      <c r="M9" s="26">
        <v>1.9663200000000001</v>
      </c>
      <c r="N9" s="26">
        <v>1.8324499999999999</v>
      </c>
      <c r="O9" s="26">
        <v>51.40672</v>
      </c>
      <c r="P9" s="26">
        <v>1.3601099999999999</v>
      </c>
      <c r="Q9" s="26">
        <v>3.5509900000000001</v>
      </c>
      <c r="R9" s="26">
        <v>5.3474700000000004</v>
      </c>
      <c r="S9" s="26">
        <v>40.313809999999997</v>
      </c>
      <c r="T9" s="26">
        <v>0.13002</v>
      </c>
      <c r="U9" s="26">
        <v>6.6863400000000004</v>
      </c>
      <c r="V9" s="26">
        <v>6.2803800000000001</v>
      </c>
      <c r="W9" s="26">
        <v>3.4524599999999999</v>
      </c>
      <c r="X9" s="26">
        <v>14.37219</v>
      </c>
      <c r="Y9" s="27">
        <v>13.871560000000001</v>
      </c>
      <c r="Z9" s="8">
        <v>-74.680430000000001</v>
      </c>
      <c r="AA9" s="8">
        <v>7.4789599999999998</v>
      </c>
      <c r="AB9" s="8">
        <v>82.159390000000002</v>
      </c>
      <c r="AC9" s="13">
        <f xml:space="preserve"> stats_ic_gdsc2_TCELLS_RIGHTJOIN_155[[#This Row],[AVG_IC50_LYMPH]]/stats_ic_gdsc2_TCELLS_RIGHTJOIN_155[[#This Row],[AVG_IC50_SOLIDTUMORS_y]]</f>
        <v>9.1029887149843738E-2</v>
      </c>
      <c r="AD9" s="8" t="s">
        <v>2228</v>
      </c>
      <c r="AE9" s="20" t="s">
        <v>2229</v>
      </c>
      <c r="AF9" s="1">
        <v>6.9711299999999996</v>
      </c>
      <c r="AG9" s="1">
        <v>9.8275100000000002</v>
      </c>
      <c r="AH9" s="1">
        <v>10.52191</v>
      </c>
      <c r="AI9" s="1">
        <v>10.77979</v>
      </c>
      <c r="AJ9" s="1">
        <v>4.3438100000000004</v>
      </c>
      <c r="AK9" s="1">
        <v>4.4801700000000002</v>
      </c>
      <c r="AL9" s="1">
        <v>4.9205500000000004</v>
      </c>
      <c r="AM9"/>
      <c r="AN9"/>
      <c r="AO9"/>
      <c r="AP9"/>
      <c r="AQ9"/>
      <c r="AR9"/>
    </row>
    <row r="10" spans="1:44">
      <c r="A10" s="17" t="s">
        <v>350</v>
      </c>
      <c r="B10" s="6" t="s">
        <v>33</v>
      </c>
      <c r="C10" s="17" t="s">
        <v>351</v>
      </c>
      <c r="F10" s="8">
        <v>584.07280000000003</v>
      </c>
      <c r="G10" s="13">
        <f xml:space="preserve"> stats_ic_gdsc2_TCELLS_RIGHTJOIN_155[[#This Row],[AVG_IC50_LEUK]]/stats_ic_gdsc2_TCELLS_RIGHTJOIN_155[[#This Row],[AVG_IC50_SOLIDTUMORS_x]]</f>
        <v>0</v>
      </c>
      <c r="H10" s="8" t="s">
        <v>1810</v>
      </c>
      <c r="I10" s="20" t="s">
        <v>1810</v>
      </c>
      <c r="AB10" s="8">
        <v>584.07280000000003</v>
      </c>
      <c r="AC10" s="13">
        <f xml:space="preserve"> stats_ic_gdsc2_TCELLS_RIGHTJOIN_155[[#This Row],[AVG_IC50_LYMPH]]/stats_ic_gdsc2_TCELLS_RIGHTJOIN_155[[#This Row],[AVG_IC50_SOLIDTUMORS_y]]</f>
        <v>0</v>
      </c>
      <c r="AD10" s="8" t="s">
        <v>1810</v>
      </c>
      <c r="AE10" s="20" t="s">
        <v>1810</v>
      </c>
      <c r="AI10" s="1"/>
      <c r="AM10"/>
      <c r="AN10"/>
      <c r="AO10"/>
      <c r="AP10"/>
      <c r="AQ10"/>
      <c r="AR10"/>
    </row>
    <row r="11" spans="1:44">
      <c r="A11" s="17" t="s">
        <v>141</v>
      </c>
      <c r="B11" s="6" t="s">
        <v>33</v>
      </c>
      <c r="C11" s="17" t="s">
        <v>440</v>
      </c>
      <c r="D11" s="8">
        <v>-51.86298</v>
      </c>
      <c r="E11" s="8">
        <v>1.9323600000000001</v>
      </c>
      <c r="F11" s="8">
        <v>53.795340000000003</v>
      </c>
      <c r="G11" s="13">
        <f xml:space="preserve"> stats_ic_gdsc2_TCELLS_RIGHTJOIN_155[[#This Row],[AVG_IC50_LEUK]]/stats_ic_gdsc2_TCELLS_RIGHTJOIN_155[[#This Row],[AVG_IC50_SOLIDTUMORS_x]]</f>
        <v>3.5920583455741707E-2</v>
      </c>
      <c r="H11" s="8" t="s">
        <v>2230</v>
      </c>
      <c r="I11" s="20" t="s">
        <v>2231</v>
      </c>
      <c r="J11" s="26">
        <v>0.22575999999999999</v>
      </c>
      <c r="K11" s="26">
        <v>0.96641999999999995</v>
      </c>
      <c r="L11" s="26">
        <v>1.9383699999999999</v>
      </c>
      <c r="M11" s="26">
        <v>0.61783999999999994</v>
      </c>
      <c r="N11" s="26">
        <v>0.72399999999999998</v>
      </c>
      <c r="O11" s="26">
        <v>2.8211400000000002</v>
      </c>
      <c r="P11" s="26">
        <v>0.43552000000000002</v>
      </c>
      <c r="Q11" s="26">
        <v>3.0195400000000001</v>
      </c>
      <c r="R11" s="26">
        <v>3.59504</v>
      </c>
      <c r="S11" s="26">
        <v>1.32064</v>
      </c>
      <c r="T11" s="26">
        <v>1.2557100000000001</v>
      </c>
      <c r="U11" s="26">
        <v>1.74692</v>
      </c>
      <c r="V11" s="26">
        <v>1.0990800000000001</v>
      </c>
      <c r="W11" s="26">
        <v>0.66137000000000001</v>
      </c>
      <c r="X11" s="26">
        <v>2.4859499999999999</v>
      </c>
      <c r="Y11" s="27">
        <v>5.5646199999999997</v>
      </c>
      <c r="Z11" s="8">
        <v>13.722720000000001</v>
      </c>
      <c r="AA11" s="8">
        <v>67.518060000000006</v>
      </c>
      <c r="AB11" s="8">
        <v>53.795340000000003</v>
      </c>
      <c r="AC11" s="13">
        <f xml:space="preserve"> stats_ic_gdsc2_TCELLS_RIGHTJOIN_155[[#This Row],[AVG_IC50_LYMPH]]/stats_ic_gdsc2_TCELLS_RIGHTJOIN_155[[#This Row],[AVG_IC50_SOLIDTUMORS_y]]</f>
        <v>1.255091240244973</v>
      </c>
      <c r="AD11" s="8" t="s">
        <v>2232</v>
      </c>
      <c r="AE11" s="20" t="s">
        <v>2233</v>
      </c>
      <c r="AF11" s="1">
        <v>4.3722599999999998</v>
      </c>
      <c r="AG11" s="1">
        <v>0.40956999999999999</v>
      </c>
      <c r="AH11" s="1">
        <v>401.07763</v>
      </c>
      <c r="AI11" s="1">
        <v>0.48471999999999998</v>
      </c>
      <c r="AJ11" s="1">
        <v>0.39269999999999999</v>
      </c>
      <c r="AK11" s="1">
        <v>0.50024000000000002</v>
      </c>
      <c r="AL11" s="1">
        <v>2.2435200000000002</v>
      </c>
      <c r="AM11"/>
      <c r="AN11"/>
      <c r="AO11"/>
      <c r="AP11"/>
      <c r="AQ11"/>
      <c r="AR11"/>
    </row>
    <row r="12" spans="1:44">
      <c r="A12" s="17" t="s">
        <v>22</v>
      </c>
      <c r="B12" s="6" t="s">
        <v>22</v>
      </c>
      <c r="C12" s="17" t="s">
        <v>71</v>
      </c>
      <c r="D12" s="8">
        <v>-323.57611000000003</v>
      </c>
      <c r="E12" s="8">
        <v>8.1433700000000009</v>
      </c>
      <c r="F12" s="8">
        <v>331.71947</v>
      </c>
      <c r="G12" s="13">
        <f xml:space="preserve"> stats_ic_gdsc2_TCELLS_RIGHTJOIN_155[[#This Row],[AVG_IC50_LEUK]]/stats_ic_gdsc2_TCELLS_RIGHTJOIN_155[[#This Row],[AVG_IC50_SOLIDTUMORS_x]]</f>
        <v>2.4548966028433608E-2</v>
      </c>
      <c r="H12" s="8" t="s">
        <v>2234</v>
      </c>
      <c r="I12" s="20" t="s">
        <v>2235</v>
      </c>
      <c r="J12" s="26">
        <v>1.80294</v>
      </c>
      <c r="K12" s="26">
        <v>4.7766099999999998</v>
      </c>
      <c r="L12" s="26">
        <v>8.7596600000000002</v>
      </c>
      <c r="M12" s="26">
        <v>7.8693999999999997</v>
      </c>
      <c r="N12" s="26">
        <v>7.1579199999999998</v>
      </c>
      <c r="O12" s="26">
        <v>16.109210000000001</v>
      </c>
      <c r="P12" s="26">
        <v>1.54522</v>
      </c>
      <c r="Q12" s="26">
        <v>15.608689999999999</v>
      </c>
      <c r="R12" s="26">
        <v>9.2305499999999991</v>
      </c>
      <c r="S12" s="26">
        <v>3.9164099999999999</v>
      </c>
      <c r="T12" s="26">
        <v>11.18666</v>
      </c>
      <c r="U12" s="26">
        <v>10.680249999999999</v>
      </c>
      <c r="V12" s="26">
        <v>2.6429399999999998</v>
      </c>
      <c r="W12" s="26">
        <v>2.51796</v>
      </c>
      <c r="X12" s="26">
        <v>6.2557600000000004</v>
      </c>
      <c r="Y12" s="27">
        <v>18.005929999999999</v>
      </c>
      <c r="Z12" s="8">
        <v>-323.78949</v>
      </c>
      <c r="AA12" s="8">
        <v>7.9299799999999996</v>
      </c>
      <c r="AB12" s="8">
        <v>331.71947</v>
      </c>
      <c r="AC12" s="13">
        <f xml:space="preserve"> stats_ic_gdsc2_TCELLS_RIGHTJOIN_155[[#This Row],[AVG_IC50_LYMPH]]/stats_ic_gdsc2_TCELLS_RIGHTJOIN_155[[#This Row],[AVG_IC50_SOLIDTUMORS_y]]</f>
        <v>2.3905681508534907E-2</v>
      </c>
      <c r="AD12" s="8" t="s">
        <v>2236</v>
      </c>
      <c r="AE12" s="20" t="s">
        <v>2237</v>
      </c>
      <c r="AF12" s="1">
        <v>10.371130000000001</v>
      </c>
      <c r="AG12" s="1">
        <v>2.4886200000000001</v>
      </c>
      <c r="AH12" s="1">
        <v>28.318100000000001</v>
      </c>
      <c r="AI12" s="1">
        <v>3.7588300000000001</v>
      </c>
      <c r="AJ12" s="1">
        <v>1.8127200000000001</v>
      </c>
      <c r="AK12" s="1">
        <v>6.5932300000000001</v>
      </c>
      <c r="AL12" s="1">
        <v>4.6083999999999996</v>
      </c>
      <c r="AM12"/>
      <c r="AN12"/>
      <c r="AO12"/>
      <c r="AP12"/>
      <c r="AQ12"/>
      <c r="AR12"/>
    </row>
    <row r="13" spans="1:44">
      <c r="A13" s="17" t="s">
        <v>141</v>
      </c>
      <c r="B13" s="6" t="s">
        <v>33</v>
      </c>
      <c r="C13" s="17" t="s">
        <v>142</v>
      </c>
      <c r="D13" s="8">
        <v>-158.18169</v>
      </c>
      <c r="E13" s="8">
        <v>3.82755</v>
      </c>
      <c r="F13" s="8">
        <v>162.00924000000001</v>
      </c>
      <c r="G13" s="13">
        <f xml:space="preserve"> stats_ic_gdsc2_TCELLS_RIGHTJOIN_155[[#This Row],[AVG_IC50_LEUK]]/stats_ic_gdsc2_TCELLS_RIGHTJOIN_155[[#This Row],[AVG_IC50_SOLIDTUMORS_x]]</f>
        <v>2.3625504323086757E-2</v>
      </c>
      <c r="H13" s="8" t="s">
        <v>2238</v>
      </c>
      <c r="I13" s="20" t="s">
        <v>2239</v>
      </c>
      <c r="J13" s="26">
        <v>2.0758100000000002</v>
      </c>
      <c r="K13" s="26">
        <v>3.65219</v>
      </c>
      <c r="L13" s="26">
        <v>2.29251</v>
      </c>
      <c r="M13" s="26">
        <v>0.91281999999999996</v>
      </c>
      <c r="O13" s="26">
        <v>1.92499</v>
      </c>
      <c r="P13" s="26">
        <v>0.74046000000000001</v>
      </c>
      <c r="Q13" s="26">
        <v>6.8996899999999997</v>
      </c>
      <c r="R13" s="26">
        <v>4.7279400000000003</v>
      </c>
      <c r="S13" s="26">
        <v>4.8772500000000001</v>
      </c>
      <c r="T13" s="26">
        <v>4.3273700000000002</v>
      </c>
      <c r="U13" s="26">
        <v>14.511480000000001</v>
      </c>
      <c r="V13" s="26">
        <v>1.87795</v>
      </c>
      <c r="W13" s="26">
        <v>1.6634</v>
      </c>
      <c r="X13" s="26">
        <v>3.9661300000000002</v>
      </c>
      <c r="Y13" s="27">
        <v>4.8361599999999996</v>
      </c>
      <c r="Z13" s="8">
        <v>-155.98174</v>
      </c>
      <c r="AA13" s="8">
        <v>6.0274999999999999</v>
      </c>
      <c r="AB13" s="8">
        <v>162.00924000000001</v>
      </c>
      <c r="AC13" s="13">
        <f xml:space="preserve"> stats_ic_gdsc2_TCELLS_RIGHTJOIN_155[[#This Row],[AVG_IC50_LYMPH]]/stats_ic_gdsc2_TCELLS_RIGHTJOIN_155[[#This Row],[AVG_IC50_SOLIDTUMORS_y]]</f>
        <v>3.7204668079425594E-2</v>
      </c>
      <c r="AD13" s="8" t="s">
        <v>2240</v>
      </c>
      <c r="AE13" s="20" t="s">
        <v>2241</v>
      </c>
      <c r="AF13" s="1">
        <v>1.95465</v>
      </c>
      <c r="AG13" s="1">
        <v>3.1556000000000002</v>
      </c>
      <c r="AH13" s="1">
        <v>21.079709999999999</v>
      </c>
      <c r="AI13" s="1">
        <v>0.35681000000000002</v>
      </c>
      <c r="AJ13" s="1">
        <v>1.2533099999999999</v>
      </c>
      <c r="AK13" s="1">
        <v>4.9480000000000004</v>
      </c>
      <c r="AL13" s="1">
        <v>5.3715599999999997</v>
      </c>
      <c r="AM13"/>
      <c r="AN13"/>
      <c r="AO13"/>
      <c r="AP13"/>
      <c r="AQ13"/>
      <c r="AR13"/>
    </row>
    <row r="14" spans="1:44">
      <c r="A14" s="17" t="s">
        <v>248</v>
      </c>
      <c r="B14" s="6" t="s">
        <v>228</v>
      </c>
      <c r="C14" s="17" t="s">
        <v>249</v>
      </c>
      <c r="D14" s="8">
        <v>-96.452579999999998</v>
      </c>
      <c r="E14" s="8">
        <v>1.1680900000000001</v>
      </c>
      <c r="F14" s="8">
        <v>97.620670000000004</v>
      </c>
      <c r="G14" s="13">
        <f xml:space="preserve"> stats_ic_gdsc2_TCELLS_RIGHTJOIN_155[[#This Row],[AVG_IC50_LEUK]]/stats_ic_gdsc2_TCELLS_RIGHTJOIN_155[[#This Row],[AVG_IC50_SOLIDTUMORS_x]]</f>
        <v>1.1965601137545972E-2</v>
      </c>
      <c r="H14" s="8" t="s">
        <v>2242</v>
      </c>
      <c r="I14" s="20" t="s">
        <v>2243</v>
      </c>
      <c r="J14" s="26">
        <v>5.0909999999999997E-2</v>
      </c>
      <c r="K14" s="26">
        <v>0.13800000000000001</v>
      </c>
      <c r="L14" s="26">
        <v>0.11951000000000001</v>
      </c>
      <c r="M14" s="26">
        <v>5.4730000000000001E-2</v>
      </c>
      <c r="O14" s="26">
        <v>0.31445000000000001</v>
      </c>
      <c r="P14" s="26">
        <v>4.9419999999999999E-2</v>
      </c>
      <c r="Q14" s="26">
        <v>1.09175</v>
      </c>
      <c r="R14" s="26">
        <v>0.17765</v>
      </c>
      <c r="S14" s="26">
        <v>2.0155400000000001</v>
      </c>
      <c r="T14" s="26">
        <v>4.3915800000000003</v>
      </c>
      <c r="U14" s="26">
        <v>9.7706999999999997</v>
      </c>
      <c r="V14" s="26">
        <v>7.1980000000000002E-2</v>
      </c>
      <c r="W14" s="26">
        <v>2.2020000000000001E-2</v>
      </c>
      <c r="X14" s="26">
        <v>2.2499999999999999E-2</v>
      </c>
      <c r="Y14" s="27">
        <v>5.2359999999999997E-2</v>
      </c>
      <c r="Z14" s="8">
        <v>-68.72448</v>
      </c>
      <c r="AA14" s="8">
        <v>28.896190000000001</v>
      </c>
      <c r="AB14" s="8">
        <v>97.620670000000004</v>
      </c>
      <c r="AC14" s="13">
        <f xml:space="preserve"> stats_ic_gdsc2_TCELLS_RIGHTJOIN_155[[#This Row],[AVG_IC50_LYMPH]]/stats_ic_gdsc2_TCELLS_RIGHTJOIN_155[[#This Row],[AVG_IC50_SOLIDTUMORS_y]]</f>
        <v>0.29600483176360087</v>
      </c>
      <c r="AD14" s="8" t="s">
        <v>2244</v>
      </c>
      <c r="AE14" s="20" t="s">
        <v>2245</v>
      </c>
      <c r="AF14" s="1">
        <v>0.34641</v>
      </c>
      <c r="AH14" s="1">
        <v>143.15429</v>
      </c>
      <c r="AI14" s="1">
        <v>3.7560000000000003E-2</v>
      </c>
      <c r="AJ14" s="1">
        <v>4.2410000000000003E-2</v>
      </c>
      <c r="AK14" s="1">
        <v>2.52E-2</v>
      </c>
      <c r="AL14" s="1">
        <v>1.2215100000000001</v>
      </c>
      <c r="AM14"/>
      <c r="AN14"/>
      <c r="AO14"/>
      <c r="AP14"/>
      <c r="AQ14"/>
      <c r="AR14"/>
    </row>
    <row r="15" spans="1:44">
      <c r="A15" s="17" t="s">
        <v>22</v>
      </c>
      <c r="B15" s="6" t="s">
        <v>22</v>
      </c>
      <c r="C15" s="17" t="s">
        <v>725</v>
      </c>
      <c r="F15" s="8">
        <v>162.48504</v>
      </c>
      <c r="G15" s="13">
        <f xml:space="preserve"> stats_ic_gdsc2_TCELLS_RIGHTJOIN_155[[#This Row],[AVG_IC50_LEUK]]/stats_ic_gdsc2_TCELLS_RIGHTJOIN_155[[#This Row],[AVG_IC50_SOLIDTUMORS_x]]</f>
        <v>0</v>
      </c>
      <c r="H15" s="8" t="s">
        <v>1810</v>
      </c>
      <c r="I15" s="20" t="s">
        <v>1810</v>
      </c>
      <c r="AB15" s="8">
        <v>162.48504</v>
      </c>
      <c r="AC15" s="13">
        <f xml:space="preserve"> stats_ic_gdsc2_TCELLS_RIGHTJOIN_155[[#This Row],[AVG_IC50_LYMPH]]/stats_ic_gdsc2_TCELLS_RIGHTJOIN_155[[#This Row],[AVG_IC50_SOLIDTUMORS_y]]</f>
        <v>0</v>
      </c>
      <c r="AD15" s="8" t="s">
        <v>1810</v>
      </c>
      <c r="AE15" s="20" t="s">
        <v>1810</v>
      </c>
      <c r="AI15" s="1"/>
      <c r="AM15"/>
      <c r="AN15"/>
      <c r="AO15"/>
      <c r="AP15"/>
      <c r="AQ15"/>
      <c r="AR15"/>
    </row>
    <row r="16" spans="1:44">
      <c r="A16" s="17" t="s">
        <v>939</v>
      </c>
      <c r="B16" s="6" t="s">
        <v>228</v>
      </c>
      <c r="C16" s="17" t="s">
        <v>940</v>
      </c>
      <c r="F16" s="8">
        <v>397.86038000000002</v>
      </c>
      <c r="G16" s="13">
        <f xml:space="preserve"> stats_ic_gdsc2_TCELLS_RIGHTJOIN_155[[#This Row],[AVG_IC50_LEUK]]/stats_ic_gdsc2_TCELLS_RIGHTJOIN_155[[#This Row],[AVG_IC50_SOLIDTUMORS_x]]</f>
        <v>0</v>
      </c>
      <c r="H16" s="8" t="s">
        <v>1810</v>
      </c>
      <c r="I16" s="20" t="s">
        <v>1810</v>
      </c>
      <c r="AB16" s="8">
        <v>397.86038000000002</v>
      </c>
      <c r="AC16" s="13">
        <f xml:space="preserve"> stats_ic_gdsc2_TCELLS_RIGHTJOIN_155[[#This Row],[AVG_IC50_LYMPH]]/stats_ic_gdsc2_TCELLS_RIGHTJOIN_155[[#This Row],[AVG_IC50_SOLIDTUMORS_y]]</f>
        <v>0</v>
      </c>
      <c r="AD16" s="8" t="s">
        <v>1810</v>
      </c>
      <c r="AE16" s="20" t="s">
        <v>1810</v>
      </c>
      <c r="AI16" s="1"/>
      <c r="AM16"/>
      <c r="AN16"/>
      <c r="AO16"/>
      <c r="AP16"/>
      <c r="AQ16"/>
      <c r="AR16"/>
    </row>
    <row r="17" spans="1:44">
      <c r="A17" s="17" t="s">
        <v>55</v>
      </c>
      <c r="B17" s="6" t="s">
        <v>26</v>
      </c>
      <c r="C17" s="17" t="s">
        <v>56</v>
      </c>
      <c r="D17" s="8">
        <v>-411.36851000000001</v>
      </c>
      <c r="E17" s="8">
        <v>80.150329999999997</v>
      </c>
      <c r="F17" s="8">
        <v>491.51884000000001</v>
      </c>
      <c r="G17" s="13">
        <f xml:space="preserve"> stats_ic_gdsc2_TCELLS_RIGHTJOIN_155[[#This Row],[AVG_IC50_LEUK]]/stats_ic_gdsc2_TCELLS_RIGHTJOIN_155[[#This Row],[AVG_IC50_SOLIDTUMORS_x]]</f>
        <v>0.16306664867617282</v>
      </c>
      <c r="H17" s="8" t="s">
        <v>2246</v>
      </c>
      <c r="I17" s="20" t="s">
        <v>2247</v>
      </c>
      <c r="J17" s="26">
        <v>70.652540000000002</v>
      </c>
      <c r="K17" s="26">
        <v>76.226870000000005</v>
      </c>
      <c r="L17" s="26">
        <v>91.023889999999994</v>
      </c>
      <c r="M17" s="26">
        <v>142.94072</v>
      </c>
      <c r="N17" s="26">
        <v>93.01558</v>
      </c>
      <c r="O17" s="26">
        <v>27.601800000000001</v>
      </c>
      <c r="P17" s="26">
        <v>50.133330000000001</v>
      </c>
      <c r="Q17" s="26">
        <v>158.35652999999999</v>
      </c>
      <c r="R17" s="26">
        <v>85.047759999999997</v>
      </c>
      <c r="S17" s="26">
        <v>49.396520000000002</v>
      </c>
      <c r="T17" s="26">
        <v>39.54701</v>
      </c>
      <c r="U17" s="26">
        <v>105.70413000000001</v>
      </c>
      <c r="V17" s="26">
        <v>63.962820000000001</v>
      </c>
      <c r="W17" s="26">
        <v>75.643159999999995</v>
      </c>
      <c r="X17" s="26">
        <v>115.12414</v>
      </c>
      <c r="Y17" s="27">
        <v>28.891829999999999</v>
      </c>
      <c r="Z17" s="8">
        <v>-374.32069999999999</v>
      </c>
      <c r="AA17" s="8">
        <v>117.19814</v>
      </c>
      <c r="AB17" s="8">
        <v>491.51884000000001</v>
      </c>
      <c r="AC17" s="13">
        <f xml:space="preserve"> stats_ic_gdsc2_TCELLS_RIGHTJOIN_155[[#This Row],[AVG_IC50_LYMPH]]/stats_ic_gdsc2_TCELLS_RIGHTJOIN_155[[#This Row],[AVG_IC50_SOLIDTUMORS_y]]</f>
        <v>0.2384407889634505</v>
      </c>
      <c r="AD17" s="8" t="s">
        <v>2248</v>
      </c>
      <c r="AE17" s="20" t="s">
        <v>2249</v>
      </c>
      <c r="AF17" s="1">
        <v>89.286919999999995</v>
      </c>
      <c r="AG17" s="1">
        <v>108.59484999999999</v>
      </c>
      <c r="AH17" s="1">
        <v>397.28582999999998</v>
      </c>
      <c r="AI17" s="1">
        <v>24.755240000000001</v>
      </c>
      <c r="AJ17" s="1">
        <v>19.003039999999999</v>
      </c>
      <c r="AK17" s="1">
        <v>59.611229999999999</v>
      </c>
      <c r="AL17" s="1">
        <v>93.938659999999999</v>
      </c>
      <c r="AM17"/>
      <c r="AN17"/>
      <c r="AO17"/>
      <c r="AP17"/>
      <c r="AQ17"/>
      <c r="AR17"/>
    </row>
    <row r="18" spans="1:44">
      <c r="A18" s="17" t="s">
        <v>1445</v>
      </c>
      <c r="B18" s="6" t="s">
        <v>26</v>
      </c>
      <c r="C18" s="17" t="s">
        <v>1446</v>
      </c>
      <c r="D18" s="8">
        <v>-2.8959600000000001</v>
      </c>
      <c r="E18" s="8">
        <v>9.2619999999999994E-2</v>
      </c>
      <c r="F18" s="8">
        <v>2.9885799999999998</v>
      </c>
      <c r="G18" s="13">
        <f xml:space="preserve"> stats_ic_gdsc2_TCELLS_RIGHTJOIN_155[[#This Row],[AVG_IC50_LEUK]]/stats_ic_gdsc2_TCELLS_RIGHTJOIN_155[[#This Row],[AVG_IC50_SOLIDTUMORS_x]]</f>
        <v>3.0991306908297586E-2</v>
      </c>
      <c r="H18" s="8" t="s">
        <v>2250</v>
      </c>
      <c r="I18" s="20" t="s">
        <v>2251</v>
      </c>
      <c r="J18" s="26">
        <v>1.537E-2</v>
      </c>
      <c r="K18" s="26">
        <v>0.20832000000000001</v>
      </c>
      <c r="L18" s="26">
        <v>6.9199999999999998E-2</v>
      </c>
      <c r="M18" s="26">
        <v>2.2550000000000001E-2</v>
      </c>
      <c r="N18" s="26">
        <v>3.1390000000000001E-2</v>
      </c>
      <c r="O18" s="26">
        <v>0.11981</v>
      </c>
      <c r="P18" s="26">
        <v>5.3600000000000002E-3</v>
      </c>
      <c r="Q18" s="26">
        <v>5.9270000000000003E-2</v>
      </c>
      <c r="R18" s="26">
        <v>0.15337000000000001</v>
      </c>
      <c r="S18" s="26">
        <v>0.12825</v>
      </c>
      <c r="T18" s="26">
        <v>7.0580000000000004E-2</v>
      </c>
      <c r="U18" s="26">
        <v>2.0160000000000001E-2</v>
      </c>
      <c r="V18" s="26">
        <v>3.594E-2</v>
      </c>
      <c r="W18" s="26">
        <v>2.6270000000000002E-2</v>
      </c>
      <c r="X18" s="26">
        <v>0.12920999999999999</v>
      </c>
      <c r="Y18" s="27">
        <v>1.3820000000000001E-2</v>
      </c>
      <c r="Z18" s="8">
        <v>3.65984</v>
      </c>
      <c r="AA18" s="8">
        <v>6.6484199999999998</v>
      </c>
      <c r="AB18" s="8">
        <v>2.9885799999999998</v>
      </c>
      <c r="AC18" s="13">
        <f xml:space="preserve"> stats_ic_gdsc2_TCELLS_RIGHTJOIN_155[[#This Row],[AVG_IC50_LYMPH]]/stats_ic_gdsc2_TCELLS_RIGHTJOIN_155[[#This Row],[AVG_IC50_SOLIDTUMORS_y]]</f>
        <v>2.2246083424234921</v>
      </c>
      <c r="AD18" s="8" t="s">
        <v>2252</v>
      </c>
      <c r="AE18" s="20" t="s">
        <v>2253</v>
      </c>
      <c r="AF18" s="1">
        <v>0.46572999999999998</v>
      </c>
      <c r="AG18" s="1">
        <v>6.8709999999999993E-2</v>
      </c>
      <c r="AH18" s="1">
        <v>39.704920000000001</v>
      </c>
      <c r="AI18" s="1">
        <v>1.525E-2</v>
      </c>
      <c r="AJ18" s="1">
        <v>1.8079999999999999E-2</v>
      </c>
      <c r="AK18" s="1">
        <v>1.436E-2</v>
      </c>
      <c r="AL18" s="1">
        <v>6.9239999999999996E-2</v>
      </c>
      <c r="AM18"/>
      <c r="AN18"/>
      <c r="AO18"/>
      <c r="AP18"/>
      <c r="AQ18"/>
      <c r="AR18"/>
    </row>
    <row r="19" spans="1:44">
      <c r="A19" s="17" t="s">
        <v>341</v>
      </c>
      <c r="B19" s="6" t="s">
        <v>19</v>
      </c>
      <c r="C19" s="17" t="s">
        <v>342</v>
      </c>
      <c r="D19" s="8">
        <v>-59.709110000000003</v>
      </c>
      <c r="E19" s="8">
        <v>0.44072</v>
      </c>
      <c r="F19" s="8">
        <v>60.149830000000001</v>
      </c>
      <c r="G19" s="13">
        <f xml:space="preserve"> stats_ic_gdsc2_TCELLS_RIGHTJOIN_155[[#This Row],[AVG_IC50_LEUK]]/stats_ic_gdsc2_TCELLS_RIGHTJOIN_155[[#This Row],[AVG_IC50_SOLIDTUMORS_x]]</f>
        <v>7.3270365020150514E-3</v>
      </c>
      <c r="H19" s="8" t="s">
        <v>2254</v>
      </c>
      <c r="I19" s="20" t="s">
        <v>2255</v>
      </c>
      <c r="J19" s="26">
        <v>9.6399999999999993E-3</v>
      </c>
      <c r="K19" s="26">
        <v>0.39256999999999997</v>
      </c>
      <c r="L19" s="26">
        <v>6.0109999999999997E-2</v>
      </c>
      <c r="M19" s="26">
        <v>1.3860000000000001E-2</v>
      </c>
      <c r="N19" s="26">
        <v>1.95E-2</v>
      </c>
      <c r="O19" s="26">
        <v>0.28309000000000001</v>
      </c>
      <c r="P19" s="26">
        <v>2.4740000000000002E-2</v>
      </c>
      <c r="Q19" s="26">
        <v>6.4899999999999999E-2</v>
      </c>
      <c r="R19" s="26">
        <v>1.2200000000000001E-2</v>
      </c>
      <c r="S19" s="26">
        <v>0.16864000000000001</v>
      </c>
      <c r="T19" s="26">
        <v>0.15157000000000001</v>
      </c>
      <c r="U19" s="26">
        <v>7.8170000000000003E-2</v>
      </c>
      <c r="V19" s="26">
        <v>8.448E-2</v>
      </c>
      <c r="W19" s="26">
        <v>0.13213</v>
      </c>
      <c r="X19" s="26">
        <v>0.20912</v>
      </c>
      <c r="Y19" s="27">
        <v>1.303E-2</v>
      </c>
      <c r="Z19" s="8">
        <v>-46.303379999999997</v>
      </c>
      <c r="AA19" s="8">
        <v>13.846450000000001</v>
      </c>
      <c r="AB19" s="8">
        <v>60.149830000000001</v>
      </c>
      <c r="AC19" s="13">
        <f xml:space="preserve"> stats_ic_gdsc2_TCELLS_RIGHTJOIN_155[[#This Row],[AVG_IC50_LYMPH]]/stats_ic_gdsc2_TCELLS_RIGHTJOIN_155[[#This Row],[AVG_IC50_SOLIDTUMORS_y]]</f>
        <v>0.23019932059658357</v>
      </c>
      <c r="AD19" s="8" t="s">
        <v>2256</v>
      </c>
      <c r="AE19" s="20" t="s">
        <v>2257</v>
      </c>
      <c r="AF19" s="1">
        <v>5.7745100000000003</v>
      </c>
      <c r="AG19" s="1">
        <v>1.32646</v>
      </c>
      <c r="AH19" s="1">
        <v>80.865070000000003</v>
      </c>
      <c r="AI19" s="1">
        <v>0.33121</v>
      </c>
      <c r="AJ19" s="1">
        <v>0.16849</v>
      </c>
      <c r="AK19" s="1">
        <v>0.29370000000000002</v>
      </c>
      <c r="AL19" s="1">
        <v>9.3770000000000006E-2</v>
      </c>
      <c r="AM19"/>
      <c r="AN19"/>
      <c r="AO19"/>
      <c r="AP19"/>
      <c r="AQ19"/>
      <c r="AR19"/>
    </row>
    <row r="20" spans="1:44">
      <c r="A20" s="17" t="s">
        <v>29</v>
      </c>
      <c r="B20" s="6" t="s">
        <v>19</v>
      </c>
      <c r="C20" s="17" t="s">
        <v>30</v>
      </c>
      <c r="D20" s="8">
        <v>-976.01342999999997</v>
      </c>
      <c r="E20" s="8">
        <v>67.140309999999999</v>
      </c>
      <c r="F20" s="8">
        <v>1043.15374</v>
      </c>
      <c r="G20" s="13">
        <f xml:space="preserve"> stats_ic_gdsc2_TCELLS_RIGHTJOIN_155[[#This Row],[AVG_IC50_LEUK]]/stats_ic_gdsc2_TCELLS_RIGHTJOIN_155[[#This Row],[AVG_IC50_SOLIDTUMORS_x]]</f>
        <v>6.4362813864809618E-2</v>
      </c>
      <c r="H20" s="8" t="s">
        <v>2258</v>
      </c>
      <c r="I20" s="20" t="s">
        <v>2259</v>
      </c>
      <c r="J20" s="26">
        <v>17.250689999999999</v>
      </c>
      <c r="K20" s="26">
        <v>78.432000000000002</v>
      </c>
      <c r="L20" s="26">
        <v>110.24906</v>
      </c>
      <c r="M20" s="26">
        <v>54.721350000000001</v>
      </c>
      <c r="N20" s="26">
        <v>20.371009999999998</v>
      </c>
      <c r="O20" s="26">
        <v>127.51895</v>
      </c>
      <c r="P20" s="26">
        <v>6.8853900000000001</v>
      </c>
      <c r="Q20" s="26">
        <v>153.14068</v>
      </c>
      <c r="R20" s="26">
        <v>42.0077</v>
      </c>
      <c r="S20" s="26">
        <v>70.006559999999993</v>
      </c>
      <c r="T20" s="26">
        <v>41.6599</v>
      </c>
      <c r="U20" s="26">
        <v>18.976130000000001</v>
      </c>
      <c r="V20" s="26">
        <v>45.425699999999999</v>
      </c>
      <c r="W20" s="26">
        <v>1.07559</v>
      </c>
      <c r="X20" s="26">
        <v>171.73181</v>
      </c>
      <c r="Y20" s="27">
        <v>11.46546</v>
      </c>
      <c r="Z20" s="8">
        <v>-957.11482000000001</v>
      </c>
      <c r="AA20" s="8">
        <v>86.038920000000005</v>
      </c>
      <c r="AB20" s="8">
        <v>1043.15374</v>
      </c>
      <c r="AC20" s="13">
        <f xml:space="preserve"> stats_ic_gdsc2_TCELLS_RIGHTJOIN_155[[#This Row],[AVG_IC50_LYMPH]]/stats_ic_gdsc2_TCELLS_RIGHTJOIN_155[[#This Row],[AVG_IC50_SOLIDTUMORS_y]]</f>
        <v>8.2479616091871572E-2</v>
      </c>
      <c r="AD20" s="8" t="s">
        <v>2260</v>
      </c>
      <c r="AE20" s="20" t="s">
        <v>2261</v>
      </c>
      <c r="AF20" s="1">
        <v>170.46722</v>
      </c>
      <c r="AG20" s="1">
        <v>1.0298700000000001</v>
      </c>
      <c r="AH20" s="1">
        <v>496.00103000000001</v>
      </c>
      <c r="AI20" s="1">
        <v>0.76056999999999997</v>
      </c>
      <c r="AJ20" s="1">
        <v>0.95201000000000002</v>
      </c>
      <c r="AK20" s="1">
        <v>5.9888500000000002</v>
      </c>
      <c r="AL20" s="1">
        <v>11.50123</v>
      </c>
      <c r="AM20"/>
      <c r="AN20"/>
      <c r="AO20"/>
      <c r="AP20"/>
      <c r="AQ20"/>
      <c r="AR20"/>
    </row>
    <row r="21" spans="1:44">
      <c r="A21" s="17" t="s">
        <v>22</v>
      </c>
      <c r="B21" s="6" t="s">
        <v>22</v>
      </c>
      <c r="C21" s="17" t="s">
        <v>214</v>
      </c>
      <c r="D21" s="8">
        <v>-114.80194</v>
      </c>
      <c r="E21" s="8">
        <v>2.9754499999999999</v>
      </c>
      <c r="F21" s="8">
        <v>117.7774</v>
      </c>
      <c r="G21" s="13">
        <f xml:space="preserve"> stats_ic_gdsc2_TCELLS_RIGHTJOIN_155[[#This Row],[AVG_IC50_LEUK]]/stats_ic_gdsc2_TCELLS_RIGHTJOIN_155[[#This Row],[AVG_IC50_SOLIDTUMORS_x]]</f>
        <v>2.5263335750322219E-2</v>
      </c>
      <c r="H21" s="8" t="s">
        <v>2262</v>
      </c>
      <c r="I21" s="20" t="s">
        <v>2263</v>
      </c>
      <c r="J21" s="26">
        <v>2.427E-2</v>
      </c>
      <c r="K21" s="26">
        <v>1.35571</v>
      </c>
      <c r="L21" s="26">
        <v>4.9140000000000003E-2</v>
      </c>
      <c r="M21" s="26">
        <v>5.3100000000000001E-2</v>
      </c>
      <c r="N21" s="26">
        <v>0.19633</v>
      </c>
      <c r="O21" s="26">
        <v>1.3590599999999999</v>
      </c>
      <c r="P21" s="26">
        <v>8.7904900000000001</v>
      </c>
      <c r="Q21" s="26">
        <v>0.45269999999999999</v>
      </c>
      <c r="R21" s="26">
        <v>19.254059999999999</v>
      </c>
      <c r="S21" s="26">
        <v>0.1275</v>
      </c>
      <c r="T21" s="26">
        <v>5.0569999999999997E-2</v>
      </c>
      <c r="U21" s="26">
        <v>0.20887</v>
      </c>
      <c r="V21" s="26">
        <v>9.5060000000000006E-2</v>
      </c>
      <c r="W21" s="26">
        <v>5.1119999999999999E-2</v>
      </c>
      <c r="X21" s="26">
        <v>5.5350000000000003E-2</v>
      </c>
      <c r="Y21" s="27">
        <v>16.27195</v>
      </c>
      <c r="Z21" s="8">
        <v>-93.144350000000003</v>
      </c>
      <c r="AA21" s="8">
        <v>24.633050000000001</v>
      </c>
      <c r="AB21" s="8">
        <v>117.7774</v>
      </c>
      <c r="AC21" s="13">
        <f xml:space="preserve"> stats_ic_gdsc2_TCELLS_RIGHTJOIN_155[[#This Row],[AVG_IC50_LYMPH]]/stats_ic_gdsc2_TCELLS_RIGHTJOIN_155[[#This Row],[AVG_IC50_SOLIDTUMORS_y]]</f>
        <v>0.20914920859180114</v>
      </c>
      <c r="AD21" s="8" t="s">
        <v>2264</v>
      </c>
      <c r="AE21" s="20" t="s">
        <v>2265</v>
      </c>
      <c r="AF21" s="1">
        <v>2.1874400000000001</v>
      </c>
      <c r="AG21" s="1">
        <v>43.48939</v>
      </c>
      <c r="AH21" s="1">
        <v>82.864769999999993</v>
      </c>
      <c r="AI21" s="1">
        <v>1.6705300000000001</v>
      </c>
      <c r="AJ21" s="1">
        <v>12.62682</v>
      </c>
      <c r="AK21" s="1">
        <v>6.8739699999999999</v>
      </c>
      <c r="AL21" s="1">
        <v>0.27283000000000002</v>
      </c>
      <c r="AM21"/>
      <c r="AN21"/>
      <c r="AO21"/>
      <c r="AP21"/>
      <c r="AQ21"/>
      <c r="AR21"/>
    </row>
    <row r="22" spans="1:44">
      <c r="A22" s="17" t="s">
        <v>510</v>
      </c>
      <c r="B22" s="6" t="s">
        <v>176</v>
      </c>
      <c r="C22" s="17" t="s">
        <v>511</v>
      </c>
      <c r="D22" s="8">
        <v>-26.068169999999999</v>
      </c>
      <c r="E22" s="8">
        <v>2.61408</v>
      </c>
      <c r="F22" s="8">
        <v>28.68225</v>
      </c>
      <c r="G22" s="13">
        <f xml:space="preserve"> stats_ic_gdsc2_TCELLS_RIGHTJOIN_155[[#This Row],[AVG_IC50_LEUK]]/stats_ic_gdsc2_TCELLS_RIGHTJOIN_155[[#This Row],[AVG_IC50_SOLIDTUMORS_x]]</f>
        <v>9.1139293465470811E-2</v>
      </c>
      <c r="H22" s="8" t="s">
        <v>2266</v>
      </c>
      <c r="I22" s="20" t="s">
        <v>2267</v>
      </c>
      <c r="J22" s="26">
        <v>0.90986</v>
      </c>
      <c r="K22" s="26">
        <v>1.9040000000000001E-2</v>
      </c>
      <c r="L22" s="26">
        <v>5.2819999999999999E-2</v>
      </c>
      <c r="M22" s="26">
        <v>1.25905</v>
      </c>
      <c r="N22" s="26">
        <v>1.9832399999999999</v>
      </c>
      <c r="O22" s="26">
        <v>0.11426</v>
      </c>
      <c r="P22" s="26">
        <v>0.50139999999999996</v>
      </c>
      <c r="Q22" s="26">
        <v>11.15475</v>
      </c>
      <c r="R22" s="26">
        <v>5.3193799999999998</v>
      </c>
      <c r="S22" s="26">
        <v>2.9906199999999998</v>
      </c>
      <c r="T22" s="26">
        <v>2.6825700000000001</v>
      </c>
      <c r="U22" s="26">
        <v>0.97126999999999997</v>
      </c>
      <c r="V22" s="26">
        <v>2.8465799999999999</v>
      </c>
      <c r="W22" s="26">
        <v>0.70311999999999997</v>
      </c>
      <c r="X22" s="26">
        <v>3.2989899999999999</v>
      </c>
      <c r="Y22" s="27">
        <v>6.4702500000000001</v>
      </c>
      <c r="Z22" s="8">
        <v>-24.914570000000001</v>
      </c>
      <c r="AA22" s="8">
        <v>3.7676799999999999</v>
      </c>
      <c r="AB22" s="8">
        <v>28.68225</v>
      </c>
      <c r="AC22" s="13">
        <f xml:space="preserve"> stats_ic_gdsc2_TCELLS_RIGHTJOIN_155[[#This Row],[AVG_IC50_LYMPH]]/stats_ic_gdsc2_TCELLS_RIGHTJOIN_155[[#This Row],[AVG_IC50_SOLIDTUMORS_y]]</f>
        <v>0.13135929015331782</v>
      </c>
      <c r="AD22" s="8" t="s">
        <v>2268</v>
      </c>
      <c r="AE22" s="20" t="s">
        <v>2269</v>
      </c>
      <c r="AF22" s="1">
        <v>3.1621999999999999</v>
      </c>
      <c r="AG22" s="1">
        <v>5.2399899999999997</v>
      </c>
      <c r="AH22" s="1">
        <v>2.7505600000000001</v>
      </c>
      <c r="AI22" s="1">
        <v>1.42455</v>
      </c>
      <c r="AJ22" s="1">
        <v>3.8057599999999998</v>
      </c>
      <c r="AK22" s="1">
        <v>2.0887899999999999</v>
      </c>
      <c r="AL22" s="1">
        <v>7.2964599999999997</v>
      </c>
      <c r="AM22"/>
      <c r="AN22"/>
      <c r="AO22"/>
      <c r="AP22"/>
      <c r="AQ22"/>
      <c r="AR22"/>
    </row>
    <row r="23" spans="1:44">
      <c r="A23" s="17" t="s">
        <v>22</v>
      </c>
      <c r="B23" s="6" t="s">
        <v>22</v>
      </c>
      <c r="C23" s="17" t="s">
        <v>1413</v>
      </c>
      <c r="D23" s="8">
        <v>-1.97912</v>
      </c>
      <c r="E23" s="8">
        <v>0.21298</v>
      </c>
      <c r="F23" s="8">
        <v>2.1920999999999999</v>
      </c>
      <c r="G23" s="13">
        <f xml:space="preserve"> stats_ic_gdsc2_TCELLS_RIGHTJOIN_155[[#This Row],[AVG_IC50_LEUK]]/stats_ic_gdsc2_TCELLS_RIGHTJOIN_155[[#This Row],[AVG_IC50_SOLIDTUMORS_x]]</f>
        <v>9.7157976369691174E-2</v>
      </c>
      <c r="H23" s="8" t="s">
        <v>2270</v>
      </c>
      <c r="I23" s="20" t="s">
        <v>2271</v>
      </c>
      <c r="J23" s="26">
        <v>7.9339999999999994E-2</v>
      </c>
      <c r="K23" s="26">
        <v>0.24335000000000001</v>
      </c>
      <c r="L23" s="26">
        <v>0.23171</v>
      </c>
      <c r="M23" s="26">
        <v>0.10442</v>
      </c>
      <c r="O23" s="26">
        <v>5.8020000000000002E-2</v>
      </c>
      <c r="P23" s="26">
        <v>4.9579999999999999E-2</v>
      </c>
      <c r="Q23" s="26">
        <v>0.42169000000000001</v>
      </c>
      <c r="R23" s="26">
        <v>0.28453000000000001</v>
      </c>
      <c r="S23" s="26">
        <v>0.27564</v>
      </c>
      <c r="T23" s="26">
        <v>0.61516000000000004</v>
      </c>
      <c r="U23" s="26">
        <v>0.20208999999999999</v>
      </c>
      <c r="V23" s="26">
        <v>0.18984000000000001</v>
      </c>
      <c r="W23" s="26">
        <v>0.35027999999999998</v>
      </c>
      <c r="X23" s="26">
        <v>0.10339</v>
      </c>
      <c r="Y23" s="27">
        <v>9.2289999999999997E-2</v>
      </c>
      <c r="Z23" s="8">
        <v>-0.27679999999999999</v>
      </c>
      <c r="AA23" s="8">
        <v>1.9152899999999999</v>
      </c>
      <c r="AB23" s="8">
        <v>2.1920999999999999</v>
      </c>
      <c r="AC23" s="13">
        <f xml:space="preserve"> stats_ic_gdsc2_TCELLS_RIGHTJOIN_155[[#This Row],[AVG_IC50_LYMPH]]/stats_ic_gdsc2_TCELLS_RIGHTJOIN_155[[#This Row],[AVG_IC50_SOLIDTUMORS_y]]</f>
        <v>0.87372382646777058</v>
      </c>
      <c r="AD23" s="8" t="s">
        <v>2272</v>
      </c>
      <c r="AE23" s="20" t="s">
        <v>2273</v>
      </c>
      <c r="AF23" s="1">
        <v>0.10637000000000001</v>
      </c>
      <c r="AG23" s="1">
        <v>0.12512000000000001</v>
      </c>
      <c r="AH23" s="1">
        <v>10.86809</v>
      </c>
      <c r="AI23" s="1">
        <v>4.4639999999999999E-2</v>
      </c>
      <c r="AJ23" s="1">
        <v>1.9560000000000001E-2</v>
      </c>
      <c r="AK23" s="1">
        <v>0.18715999999999999</v>
      </c>
      <c r="AL23" s="1">
        <v>0.24718000000000001</v>
      </c>
      <c r="AM23"/>
      <c r="AN23"/>
      <c r="AO23"/>
      <c r="AP23"/>
      <c r="AQ23"/>
      <c r="AR23"/>
    </row>
    <row r="24" spans="1:44">
      <c r="A24" s="17" t="s">
        <v>22</v>
      </c>
      <c r="B24" s="6" t="s">
        <v>22</v>
      </c>
      <c r="C24" s="17" t="s">
        <v>502</v>
      </c>
      <c r="D24" s="8">
        <v>-30.161989999999999</v>
      </c>
      <c r="E24" s="8">
        <v>6.1730900000000002</v>
      </c>
      <c r="F24" s="8">
        <v>36.335079999999998</v>
      </c>
      <c r="G24" s="13">
        <f xml:space="preserve"> stats_ic_gdsc2_TCELLS_RIGHTJOIN_155[[#This Row],[AVG_IC50_LEUK]]/stats_ic_gdsc2_TCELLS_RIGHTJOIN_155[[#This Row],[AVG_IC50_SOLIDTUMORS_x]]</f>
        <v>0.16989339228095826</v>
      </c>
      <c r="H24" s="8" t="s">
        <v>2274</v>
      </c>
      <c r="I24" s="20" t="s">
        <v>2275</v>
      </c>
      <c r="J24" s="26">
        <v>0.10493</v>
      </c>
      <c r="K24" s="26">
        <v>4.3200000000000002E-2</v>
      </c>
      <c r="L24" s="26">
        <v>0.11416999999999999</v>
      </c>
      <c r="M24" s="26">
        <v>0.18743000000000001</v>
      </c>
      <c r="N24" s="26">
        <v>0.88727999999999996</v>
      </c>
      <c r="O24" s="26">
        <v>0.13086</v>
      </c>
      <c r="P24" s="26">
        <v>0.27137</v>
      </c>
      <c r="Q24" s="26">
        <v>0.57982</v>
      </c>
      <c r="R24" s="26">
        <v>95.455479999999994</v>
      </c>
      <c r="S24" s="26">
        <v>0.30059999999999998</v>
      </c>
      <c r="T24" s="26">
        <v>0.41791</v>
      </c>
      <c r="U24" s="26">
        <v>0.38939000000000001</v>
      </c>
      <c r="V24" s="26">
        <v>0.56493000000000004</v>
      </c>
      <c r="W24" s="26">
        <v>0.13674</v>
      </c>
      <c r="X24" s="26">
        <v>0.19308</v>
      </c>
      <c r="Y24" s="27">
        <v>4.5715300000000001</v>
      </c>
      <c r="Z24" s="8">
        <v>-16.12725</v>
      </c>
      <c r="AA24" s="8">
        <v>20.207820000000002</v>
      </c>
      <c r="AB24" s="8">
        <v>36.335079999999998</v>
      </c>
      <c r="AC24" s="13">
        <f xml:space="preserve"> stats_ic_gdsc2_TCELLS_RIGHTJOIN_155[[#This Row],[AVG_IC50_LYMPH]]/stats_ic_gdsc2_TCELLS_RIGHTJOIN_155[[#This Row],[AVG_IC50_SOLIDTUMORS_y]]</f>
        <v>0.5561517960054031</v>
      </c>
      <c r="AD24" s="8" t="s">
        <v>2276</v>
      </c>
      <c r="AE24" s="20" t="s">
        <v>2277</v>
      </c>
      <c r="AF24" s="1">
        <v>0.59372999999999998</v>
      </c>
      <c r="AG24" s="1">
        <v>31.687139999999999</v>
      </c>
      <c r="AH24" s="1">
        <v>64.640550000000005</v>
      </c>
      <c r="AI24" s="1">
        <v>3.5706799999999999</v>
      </c>
      <c r="AJ24" s="1">
        <v>18.761430000000001</v>
      </c>
      <c r="AK24" s="1">
        <v>0.77934999999999999</v>
      </c>
      <c r="AL24" s="1">
        <v>1.8078000000000001</v>
      </c>
      <c r="AM24"/>
      <c r="AN24"/>
      <c r="AO24"/>
      <c r="AP24"/>
      <c r="AQ24"/>
      <c r="AR24"/>
    </row>
    <row r="25" spans="1:44">
      <c r="A25" s="17" t="s">
        <v>288</v>
      </c>
      <c r="B25" s="6" t="s">
        <v>176</v>
      </c>
      <c r="C25" s="17" t="s">
        <v>289</v>
      </c>
      <c r="D25" s="8">
        <v>-72.86551</v>
      </c>
      <c r="E25" s="8">
        <v>0.99663999999999997</v>
      </c>
      <c r="F25" s="8">
        <v>73.86215</v>
      </c>
      <c r="G25" s="13">
        <f xml:space="preserve"> stats_ic_gdsc2_TCELLS_RIGHTJOIN_155[[#This Row],[AVG_IC50_LEUK]]/stats_ic_gdsc2_TCELLS_RIGHTJOIN_155[[#This Row],[AVG_IC50_SOLIDTUMORS_x]]</f>
        <v>1.3493243833275907E-2</v>
      </c>
      <c r="H25" s="8" t="s">
        <v>2278</v>
      </c>
      <c r="I25" s="20" t="s">
        <v>2279</v>
      </c>
      <c r="J25" s="26">
        <v>5.5809999999999998E-2</v>
      </c>
      <c r="K25" s="26">
        <v>2.589E-2</v>
      </c>
      <c r="L25" s="26">
        <v>7.1919999999999998E-2</v>
      </c>
      <c r="O25" s="26">
        <v>0.15348999999999999</v>
      </c>
      <c r="P25" s="26">
        <v>0.24071000000000001</v>
      </c>
      <c r="R25" s="26">
        <v>3.1025800000000001</v>
      </c>
      <c r="S25" s="26">
        <v>0.20147999999999999</v>
      </c>
      <c r="T25" s="26">
        <v>2.0737899999999998</v>
      </c>
      <c r="U25" s="26">
        <v>0.1215</v>
      </c>
      <c r="V25" s="26">
        <v>0.20172000000000001</v>
      </c>
      <c r="W25" s="26">
        <v>0.13200999999999999</v>
      </c>
      <c r="X25" s="26">
        <v>0.35554999999999998</v>
      </c>
      <c r="Y25" s="27">
        <v>6.9708300000000003</v>
      </c>
      <c r="Z25" s="8">
        <v>-67.084019999999995</v>
      </c>
      <c r="AA25" s="8">
        <v>6.7781200000000004</v>
      </c>
      <c r="AB25" s="8">
        <v>73.86215</v>
      </c>
      <c r="AC25" s="13">
        <f xml:space="preserve"> stats_ic_gdsc2_TCELLS_RIGHTJOIN_155[[#This Row],[AVG_IC50_LYMPH]]/stats_ic_gdsc2_TCELLS_RIGHTJOIN_155[[#This Row],[AVG_IC50_SOLIDTUMORS_y]]</f>
        <v>9.1767163560768278E-2</v>
      </c>
      <c r="AD25" s="8" t="s">
        <v>2280</v>
      </c>
      <c r="AE25" s="20" t="s">
        <v>2281</v>
      </c>
      <c r="AF25" s="1">
        <v>0.24564</v>
      </c>
      <c r="AG25" s="1">
        <v>8.7394800000000004</v>
      </c>
      <c r="AH25" s="1">
        <v>8.6545500000000004</v>
      </c>
      <c r="AI25" s="1">
        <v>1.4493799999999999</v>
      </c>
      <c r="AJ25" s="1">
        <v>8.0920699999999997</v>
      </c>
      <c r="AK25" s="1">
        <v>13.335889999999999</v>
      </c>
      <c r="AL25" s="1">
        <v>0.39737</v>
      </c>
      <c r="AM25"/>
      <c r="AN25"/>
      <c r="AO25"/>
      <c r="AP25"/>
      <c r="AQ25"/>
      <c r="AR25"/>
    </row>
    <row r="26" spans="1:44">
      <c r="A26" s="17" t="s">
        <v>22</v>
      </c>
      <c r="B26" s="6" t="s">
        <v>22</v>
      </c>
      <c r="C26" s="17" t="s">
        <v>945</v>
      </c>
      <c r="D26" s="8">
        <v>-11.965350000000001</v>
      </c>
      <c r="E26" s="8">
        <v>2.2308599999999998</v>
      </c>
      <c r="F26" s="8">
        <v>14.196210000000001</v>
      </c>
      <c r="G26" s="13">
        <f xml:space="preserve"> stats_ic_gdsc2_TCELLS_RIGHTJOIN_155[[#This Row],[AVG_IC50_LEUK]]/stats_ic_gdsc2_TCELLS_RIGHTJOIN_155[[#This Row],[AVG_IC50_SOLIDTUMORS_x]]</f>
        <v>0.15714475905893191</v>
      </c>
      <c r="H26" s="8" t="s">
        <v>2282</v>
      </c>
      <c r="I26" s="20" t="s">
        <v>2283</v>
      </c>
      <c r="J26" s="26">
        <v>0.64315999999999995</v>
      </c>
      <c r="K26" s="26">
        <v>1.4204699999999999</v>
      </c>
      <c r="L26" s="26">
        <v>2.9969700000000001</v>
      </c>
      <c r="M26" s="26">
        <v>0.67896999999999996</v>
      </c>
      <c r="O26" s="26">
        <v>2.1240600000000001</v>
      </c>
      <c r="P26" s="26">
        <v>0.54288999999999998</v>
      </c>
      <c r="Q26" s="26">
        <v>3.1614200000000001</v>
      </c>
      <c r="R26" s="26">
        <v>2.4164099999999999</v>
      </c>
      <c r="S26" s="26">
        <v>2.2313200000000002</v>
      </c>
      <c r="T26" s="26">
        <v>9.3603400000000008</v>
      </c>
      <c r="U26" s="26">
        <v>1.6077600000000001</v>
      </c>
      <c r="V26" s="26">
        <v>1.79589</v>
      </c>
      <c r="W26" s="26">
        <v>1.4836800000000001</v>
      </c>
      <c r="X26" s="26">
        <v>2.54481</v>
      </c>
      <c r="Y26" s="27">
        <v>2.14642</v>
      </c>
      <c r="Z26" s="8">
        <v>1.1696</v>
      </c>
      <c r="AA26" s="8">
        <v>15.36581</v>
      </c>
      <c r="AB26" s="8">
        <v>14.196210000000001</v>
      </c>
      <c r="AC26" s="13">
        <f xml:space="preserve"> stats_ic_gdsc2_TCELLS_RIGHTJOIN_155[[#This Row],[AVG_IC50_LYMPH]]/stats_ic_gdsc2_TCELLS_RIGHTJOIN_155[[#This Row],[AVG_IC50_SOLIDTUMORS_y]]</f>
        <v>1.0823881867061702</v>
      </c>
      <c r="AD26" s="8" t="s">
        <v>2284</v>
      </c>
      <c r="AE26" s="20" t="s">
        <v>2285</v>
      </c>
      <c r="AF26" s="1">
        <v>0.53917999999999999</v>
      </c>
      <c r="AH26" s="1">
        <v>73.215119999999999</v>
      </c>
      <c r="AI26" s="1">
        <v>0.65449000000000002</v>
      </c>
      <c r="AJ26" s="1">
        <v>0.16456000000000001</v>
      </c>
      <c r="AK26" s="1">
        <v>0.22092000000000001</v>
      </c>
      <c r="AL26" s="1">
        <v>2.57395</v>
      </c>
      <c r="AM26"/>
      <c r="AN26"/>
      <c r="AO26"/>
      <c r="AP26"/>
      <c r="AQ26"/>
      <c r="AR26"/>
    </row>
    <row r="27" spans="1:44">
      <c r="A27" s="17" t="s">
        <v>22</v>
      </c>
      <c r="B27" s="6" t="s">
        <v>22</v>
      </c>
      <c r="C27" s="17" t="s">
        <v>1475</v>
      </c>
      <c r="D27" s="8">
        <v>-3.4639999999999997E-2</v>
      </c>
      <c r="E27" s="8">
        <v>0.11026</v>
      </c>
      <c r="F27" s="8">
        <v>0.1449</v>
      </c>
      <c r="G27" s="13">
        <f xml:space="preserve"> stats_ic_gdsc2_TCELLS_RIGHTJOIN_155[[#This Row],[AVG_IC50_LEUK]]/stats_ic_gdsc2_TCELLS_RIGHTJOIN_155[[#This Row],[AVG_IC50_SOLIDTUMORS_x]]</f>
        <v>0.76093857832988265</v>
      </c>
      <c r="H27" s="8" t="s">
        <v>2286</v>
      </c>
      <c r="I27" s="20" t="s">
        <v>2287</v>
      </c>
      <c r="J27" s="26">
        <v>1.074E-2</v>
      </c>
      <c r="K27" s="26">
        <v>0.21282000000000001</v>
      </c>
      <c r="L27" s="26">
        <v>0.90307999999999999</v>
      </c>
      <c r="M27" s="26">
        <v>5.491E-2</v>
      </c>
      <c r="N27" s="26">
        <v>1.174E-2</v>
      </c>
      <c r="O27" s="26">
        <v>2.342E-2</v>
      </c>
      <c r="P27" s="26">
        <v>1.188E-2</v>
      </c>
      <c r="Q27" s="26">
        <v>2.639E-2</v>
      </c>
      <c r="R27" s="26">
        <v>3.7000000000000002E-3</v>
      </c>
      <c r="S27" s="26">
        <v>0.49569000000000002</v>
      </c>
      <c r="T27" s="26">
        <v>1.0999999999999999E-2</v>
      </c>
      <c r="U27" s="26">
        <v>8.77E-3</v>
      </c>
      <c r="V27" s="26">
        <v>2.9260000000000001E-2</v>
      </c>
      <c r="W27" s="26">
        <v>1.3809999999999999E-2</v>
      </c>
      <c r="X27" s="26">
        <v>7.1900000000000002E-3</v>
      </c>
      <c r="Y27" s="27">
        <v>3.569E-2</v>
      </c>
      <c r="Z27" s="8">
        <v>-0.1234</v>
      </c>
      <c r="AA27" s="8">
        <v>2.1499999999999998E-2</v>
      </c>
      <c r="AB27" s="8">
        <v>0.1449</v>
      </c>
      <c r="AC27" s="13">
        <f xml:space="preserve"> stats_ic_gdsc2_TCELLS_RIGHTJOIN_155[[#This Row],[AVG_IC50_LYMPH]]/stats_ic_gdsc2_TCELLS_RIGHTJOIN_155[[#This Row],[AVG_IC50_SOLIDTUMORS_y]]</f>
        <v>0.14837819185645271</v>
      </c>
      <c r="AD27" s="8" t="s">
        <v>2288</v>
      </c>
      <c r="AE27" s="20" t="s">
        <v>2289</v>
      </c>
      <c r="AF27" s="1">
        <v>1.434E-2</v>
      </c>
      <c r="AG27" s="1">
        <v>1.1690000000000001E-2</v>
      </c>
      <c r="AH27" s="1">
        <v>3.5970000000000002E-2</v>
      </c>
      <c r="AI27" s="1">
        <v>4.9699999999999996E-3</v>
      </c>
      <c r="AJ27" s="1">
        <v>5.1399999999999996E-3</v>
      </c>
      <c r="AK27" s="1">
        <v>1.8499999999999999E-2</v>
      </c>
      <c r="AL27" s="1">
        <v>5.2760000000000001E-2</v>
      </c>
      <c r="AM27"/>
      <c r="AN27"/>
      <c r="AO27"/>
      <c r="AP27"/>
      <c r="AQ27"/>
      <c r="AR27"/>
    </row>
    <row r="28" spans="1:44">
      <c r="A28" s="17" t="s">
        <v>52</v>
      </c>
      <c r="B28" s="6" t="s">
        <v>53</v>
      </c>
      <c r="C28" s="17" t="s">
        <v>54</v>
      </c>
      <c r="D28" s="8">
        <v>-402.32387999999997</v>
      </c>
      <c r="E28" s="8">
        <v>35.688130000000001</v>
      </c>
      <c r="F28" s="8">
        <v>438.01200999999998</v>
      </c>
      <c r="G28" s="13">
        <f xml:space="preserve"> stats_ic_gdsc2_TCELLS_RIGHTJOIN_155[[#This Row],[AVG_IC50_LEUK]]/stats_ic_gdsc2_TCELLS_RIGHTJOIN_155[[#This Row],[AVG_IC50_SOLIDTUMORS_x]]</f>
        <v>8.147751473755252E-2</v>
      </c>
      <c r="H28" s="8" t="s">
        <v>2290</v>
      </c>
      <c r="I28" s="20" t="s">
        <v>2291</v>
      </c>
      <c r="J28" s="26">
        <v>14.402889999999999</v>
      </c>
      <c r="K28" s="26">
        <v>26.331399999999999</v>
      </c>
      <c r="L28" s="26">
        <v>15.510300000000001</v>
      </c>
      <c r="M28" s="26">
        <v>23.179680000000001</v>
      </c>
      <c r="N28" s="26">
        <v>71.83372</v>
      </c>
      <c r="O28" s="26">
        <v>94.972840000000005</v>
      </c>
      <c r="P28" s="26">
        <v>43.511839999999999</v>
      </c>
      <c r="Q28" s="26">
        <v>35.668430000000001</v>
      </c>
      <c r="R28" s="26">
        <v>86.602010000000007</v>
      </c>
      <c r="S28" s="26">
        <v>30.05377</v>
      </c>
      <c r="T28" s="26">
        <v>16.04814</v>
      </c>
      <c r="U28" s="26">
        <v>70.531400000000005</v>
      </c>
      <c r="V28" s="26">
        <v>26.254359999999998</v>
      </c>
      <c r="W28" s="26">
        <v>20.98584</v>
      </c>
      <c r="X28" s="26">
        <v>5.1703099999999997</v>
      </c>
      <c r="Y28" s="27">
        <v>12.16197</v>
      </c>
      <c r="Z28" s="8">
        <v>-408.22564</v>
      </c>
      <c r="AA28" s="8">
        <v>29.786380000000001</v>
      </c>
      <c r="AB28" s="8">
        <v>438.01200999999998</v>
      </c>
      <c r="AC28" s="13">
        <f xml:space="preserve"> stats_ic_gdsc2_TCELLS_RIGHTJOIN_155[[#This Row],[AVG_IC50_LYMPH]]/stats_ic_gdsc2_TCELLS_RIGHTJOIN_155[[#This Row],[AVG_IC50_SOLIDTUMORS_y]]</f>
        <v>6.8003569125878544E-2</v>
      </c>
      <c r="AD28" s="8" t="s">
        <v>2292</v>
      </c>
      <c r="AE28" s="20" t="s">
        <v>2293</v>
      </c>
      <c r="AF28" s="1">
        <v>13.47941</v>
      </c>
      <c r="AG28" s="1">
        <v>18.367940000000001</v>
      </c>
      <c r="AH28" s="1">
        <v>13.54782</v>
      </c>
      <c r="AI28" s="1">
        <v>16.786750000000001</v>
      </c>
      <c r="AJ28" s="1">
        <v>19.31438</v>
      </c>
      <c r="AK28" s="1">
        <v>74.540899999999993</v>
      </c>
      <c r="AL28" s="1">
        <v>36.160449999999997</v>
      </c>
      <c r="AM28"/>
      <c r="AN28"/>
      <c r="AO28"/>
      <c r="AP28"/>
      <c r="AQ28"/>
      <c r="AR28"/>
    </row>
    <row r="29" spans="1:44">
      <c r="A29" s="17" t="s">
        <v>52</v>
      </c>
      <c r="B29" s="6" t="s">
        <v>53</v>
      </c>
      <c r="C29" s="17" t="s">
        <v>65</v>
      </c>
      <c r="D29" s="8">
        <v>-343.45076</v>
      </c>
      <c r="E29" s="8">
        <v>41.796819999999997</v>
      </c>
      <c r="F29" s="8">
        <v>385.24758000000003</v>
      </c>
      <c r="G29" s="13">
        <f xml:space="preserve"> stats_ic_gdsc2_TCELLS_RIGHTJOIN_155[[#This Row],[AVG_IC50_LEUK]]/stats_ic_gdsc2_TCELLS_RIGHTJOIN_155[[#This Row],[AVG_IC50_SOLIDTUMORS_x]]</f>
        <v>0.10849340052960227</v>
      </c>
      <c r="H29" s="8" t="s">
        <v>2294</v>
      </c>
      <c r="I29" s="20" t="s">
        <v>2295</v>
      </c>
      <c r="J29" s="26">
        <v>9.7264300000000006</v>
      </c>
      <c r="K29" s="26">
        <v>31.669779999999999</v>
      </c>
      <c r="L29" s="26">
        <v>35.229120000000002</v>
      </c>
      <c r="M29" s="26">
        <v>24.42802</v>
      </c>
      <c r="N29" s="26">
        <v>64.522499999999994</v>
      </c>
      <c r="O29" s="26">
        <v>49.904339999999998</v>
      </c>
      <c r="P29" s="26">
        <v>15.11303</v>
      </c>
      <c r="Q29" s="26">
        <v>49.612409999999997</v>
      </c>
      <c r="R29" s="26">
        <v>38.980710000000002</v>
      </c>
      <c r="S29" s="26">
        <v>92.324910000000003</v>
      </c>
      <c r="T29" s="26">
        <v>10.20279</v>
      </c>
      <c r="U29" s="26">
        <v>99.713890000000006</v>
      </c>
      <c r="V29" s="26">
        <v>29.651060000000001</v>
      </c>
      <c r="W29" s="26">
        <v>67.945369999999997</v>
      </c>
      <c r="X29" s="26">
        <v>12.0786</v>
      </c>
      <c r="Y29" s="27">
        <v>43.314959999999999</v>
      </c>
      <c r="Z29" s="8">
        <v>-356.38841000000002</v>
      </c>
      <c r="AA29" s="8">
        <v>28.859169999999999</v>
      </c>
      <c r="AB29" s="8">
        <v>385.24758000000003</v>
      </c>
      <c r="AC29" s="13">
        <f xml:space="preserve"> stats_ic_gdsc2_TCELLS_RIGHTJOIN_155[[#This Row],[AVG_IC50_LYMPH]]/stats_ic_gdsc2_TCELLS_RIGHTJOIN_155[[#This Row],[AVG_IC50_SOLIDTUMORS_y]]</f>
        <v>7.4910710665593266E-2</v>
      </c>
      <c r="AD29" s="8" t="s">
        <v>2296</v>
      </c>
      <c r="AE29" s="20" t="s">
        <v>2297</v>
      </c>
      <c r="AF29" s="1">
        <v>36.128030000000003</v>
      </c>
      <c r="AG29" s="1">
        <v>13.59534</v>
      </c>
      <c r="AH29" s="1">
        <v>83.019210000000001</v>
      </c>
      <c r="AI29" s="1">
        <v>26.228770000000001</v>
      </c>
      <c r="AJ29" s="1">
        <v>5.3197099999999997</v>
      </c>
      <c r="AK29" s="1">
        <v>9.5162700000000005</v>
      </c>
      <c r="AL29" s="1">
        <v>35.475700000000003</v>
      </c>
      <c r="AM29"/>
      <c r="AN29"/>
      <c r="AO29"/>
      <c r="AP29"/>
      <c r="AQ29"/>
      <c r="AR29"/>
    </row>
    <row r="30" spans="1:44">
      <c r="A30" s="17" t="s">
        <v>155</v>
      </c>
      <c r="B30" s="6" t="s">
        <v>50</v>
      </c>
      <c r="C30" s="17" t="s">
        <v>156</v>
      </c>
      <c r="D30" s="8">
        <v>-146.96450999999999</v>
      </c>
      <c r="E30" s="8">
        <v>8.7453099999999999</v>
      </c>
      <c r="F30" s="8">
        <v>155.70982000000001</v>
      </c>
      <c r="G30" s="13">
        <f xml:space="preserve"> stats_ic_gdsc2_TCELLS_RIGHTJOIN_155[[#This Row],[AVG_IC50_LEUK]]/stats_ic_gdsc2_TCELLS_RIGHTJOIN_155[[#This Row],[AVG_IC50_SOLIDTUMORS_x]]</f>
        <v>5.6164152010451232E-2</v>
      </c>
      <c r="H30" s="8" t="s">
        <v>2298</v>
      </c>
      <c r="I30" s="20" t="s">
        <v>2299</v>
      </c>
      <c r="J30" s="26">
        <v>3.8144499999999999</v>
      </c>
      <c r="K30" s="26">
        <v>3.71129</v>
      </c>
      <c r="L30" s="26">
        <v>32.34657</v>
      </c>
      <c r="M30" s="26">
        <v>1.8358000000000001</v>
      </c>
      <c r="O30" s="26">
        <v>1.88496</v>
      </c>
      <c r="P30" s="26">
        <v>4.0968600000000004</v>
      </c>
      <c r="Q30" s="26">
        <v>7.2419700000000002</v>
      </c>
      <c r="R30" s="26">
        <v>1.8874</v>
      </c>
      <c r="S30" s="26">
        <v>7.8052999999999999</v>
      </c>
      <c r="T30" s="26">
        <v>5.8088199999999999</v>
      </c>
      <c r="U30" s="26">
        <v>14.80752</v>
      </c>
      <c r="V30" s="26">
        <v>13.96306</v>
      </c>
      <c r="W30" s="26">
        <v>24.717929999999999</v>
      </c>
      <c r="X30" s="26">
        <v>9.5335999999999999</v>
      </c>
      <c r="Y30" s="27">
        <v>5.2811000000000003</v>
      </c>
      <c r="Z30" s="8">
        <v>-148.80152000000001</v>
      </c>
      <c r="AA30" s="8">
        <v>6.9082999999999997</v>
      </c>
      <c r="AB30" s="8">
        <v>155.70982000000001</v>
      </c>
      <c r="AC30" s="13">
        <f xml:space="preserve"> stats_ic_gdsc2_TCELLS_RIGHTJOIN_155[[#This Row],[AVG_IC50_LYMPH]]/stats_ic_gdsc2_TCELLS_RIGHTJOIN_155[[#This Row],[AVG_IC50_SOLIDTUMORS_y]]</f>
        <v>4.4366501740224218E-2</v>
      </c>
      <c r="AD30" s="8" t="s">
        <v>2300</v>
      </c>
      <c r="AE30" s="20" t="s">
        <v>2301</v>
      </c>
      <c r="AF30" s="1">
        <v>1.1882999999999999</v>
      </c>
      <c r="AG30" s="1">
        <v>6.1761600000000003</v>
      </c>
      <c r="AH30" s="1">
        <v>18.865559999999999</v>
      </c>
      <c r="AI30" s="1">
        <v>13.148580000000001</v>
      </c>
      <c r="AJ30" s="1">
        <v>1.19828</v>
      </c>
      <c r="AK30" s="1">
        <v>1.4014</v>
      </c>
      <c r="AL30" s="1">
        <v>0.65983000000000003</v>
      </c>
      <c r="AM30"/>
      <c r="AN30"/>
      <c r="AO30"/>
      <c r="AP30"/>
      <c r="AQ30"/>
      <c r="AR30"/>
    </row>
    <row r="31" spans="1:44">
      <c r="A31" s="17" t="s">
        <v>155</v>
      </c>
      <c r="B31" s="6" t="s">
        <v>50</v>
      </c>
      <c r="C31" s="17" t="s">
        <v>245</v>
      </c>
      <c r="D31" s="8">
        <v>-91.554460000000006</v>
      </c>
      <c r="E31" s="8">
        <v>7.2893999999999997</v>
      </c>
      <c r="F31" s="8">
        <v>98.843860000000006</v>
      </c>
      <c r="G31" s="13">
        <f xml:space="preserve"> stats_ic_gdsc2_TCELLS_RIGHTJOIN_155[[#This Row],[AVG_IC50_LEUK]]/stats_ic_gdsc2_TCELLS_RIGHTJOIN_155[[#This Row],[AVG_IC50_SOLIDTUMORS_x]]</f>
        <v>7.3746614104305511E-2</v>
      </c>
      <c r="H31" s="8" t="s">
        <v>2302</v>
      </c>
      <c r="I31" s="20" t="s">
        <v>2303</v>
      </c>
      <c r="J31" s="26">
        <v>1.2977000000000001</v>
      </c>
      <c r="K31" s="26">
        <v>1.29447</v>
      </c>
      <c r="L31" s="26">
        <v>12.892899999999999</v>
      </c>
      <c r="M31" s="26">
        <v>0.44894000000000001</v>
      </c>
      <c r="O31" s="26">
        <v>0.40777999999999998</v>
      </c>
      <c r="P31" s="26">
        <v>0.73528000000000004</v>
      </c>
      <c r="Q31" s="26">
        <v>2.2804000000000002</v>
      </c>
      <c r="R31" s="26">
        <v>0.85251999999999994</v>
      </c>
      <c r="S31" s="26">
        <v>7.9219799999999996</v>
      </c>
      <c r="T31" s="26">
        <v>4.3832300000000002</v>
      </c>
      <c r="U31" s="26">
        <v>12.36698</v>
      </c>
      <c r="V31" s="26">
        <v>8.5696300000000001</v>
      </c>
      <c r="W31" s="26">
        <v>56.4071</v>
      </c>
      <c r="X31" s="26">
        <v>5.4608100000000004</v>
      </c>
      <c r="Y31" s="27">
        <v>0.92413999999999996</v>
      </c>
      <c r="Z31" s="8">
        <v>-95.665980000000005</v>
      </c>
      <c r="AA31" s="8">
        <v>3.17788</v>
      </c>
      <c r="AB31" s="8">
        <v>98.843860000000006</v>
      </c>
      <c r="AC31" s="13">
        <f xml:space="preserve"> stats_ic_gdsc2_TCELLS_RIGHTJOIN_155[[#This Row],[AVG_IC50_LYMPH]]/stats_ic_gdsc2_TCELLS_RIGHTJOIN_155[[#This Row],[AVG_IC50_SOLIDTUMORS_y]]</f>
        <v>3.215050484673504E-2</v>
      </c>
      <c r="AD31" s="8" t="s">
        <v>2304</v>
      </c>
      <c r="AE31" s="20" t="s">
        <v>2305</v>
      </c>
      <c r="AF31" s="1">
        <v>0.38650000000000001</v>
      </c>
      <c r="AG31" s="1">
        <v>1.03226</v>
      </c>
      <c r="AH31" s="1">
        <v>14.966570000000001</v>
      </c>
      <c r="AI31" s="1">
        <v>2.0726200000000001</v>
      </c>
      <c r="AJ31" s="1">
        <v>0.18226999999999999</v>
      </c>
      <c r="AK31" s="1">
        <v>0.68227000000000004</v>
      </c>
      <c r="AL31" s="1">
        <v>0.13128999999999999</v>
      </c>
      <c r="AM31"/>
      <c r="AN31"/>
      <c r="AO31"/>
      <c r="AP31"/>
      <c r="AQ31"/>
      <c r="AR31"/>
    </row>
    <row r="32" spans="1:44">
      <c r="A32" s="17" t="s">
        <v>1324</v>
      </c>
      <c r="B32" s="6" t="s">
        <v>50</v>
      </c>
      <c r="C32" s="17" t="s">
        <v>1325</v>
      </c>
      <c r="F32" s="8">
        <v>85.96781</v>
      </c>
      <c r="G32" s="13">
        <f xml:space="preserve"> stats_ic_gdsc2_TCELLS_RIGHTJOIN_155[[#This Row],[AVG_IC50_LEUK]]/stats_ic_gdsc2_TCELLS_RIGHTJOIN_155[[#This Row],[AVG_IC50_SOLIDTUMORS_x]]</f>
        <v>0</v>
      </c>
      <c r="H32" s="8" t="s">
        <v>1810</v>
      </c>
      <c r="I32" s="20" t="s">
        <v>1810</v>
      </c>
      <c r="AB32" s="8">
        <v>85.96781</v>
      </c>
      <c r="AC32" s="13">
        <f xml:space="preserve"> stats_ic_gdsc2_TCELLS_RIGHTJOIN_155[[#This Row],[AVG_IC50_LYMPH]]/stats_ic_gdsc2_TCELLS_RIGHTJOIN_155[[#This Row],[AVG_IC50_SOLIDTUMORS_y]]</f>
        <v>0</v>
      </c>
      <c r="AD32" s="8" t="s">
        <v>1810</v>
      </c>
      <c r="AE32" s="20" t="s">
        <v>1810</v>
      </c>
      <c r="AI32" s="1"/>
      <c r="AM32"/>
      <c r="AN32"/>
      <c r="AO32"/>
      <c r="AP32"/>
      <c r="AQ32"/>
      <c r="AR32"/>
    </row>
    <row r="33" spans="1:44">
      <c r="A33" s="17" t="s">
        <v>22</v>
      </c>
      <c r="B33" s="6" t="s">
        <v>22</v>
      </c>
      <c r="C33" s="17" t="s">
        <v>74</v>
      </c>
      <c r="D33" s="8">
        <v>-305.03372000000002</v>
      </c>
      <c r="E33" s="8">
        <v>49.65643</v>
      </c>
      <c r="F33" s="8">
        <v>354.69015000000002</v>
      </c>
      <c r="G33" s="13">
        <f xml:space="preserve"> stats_ic_gdsc2_TCELLS_RIGHTJOIN_155[[#This Row],[AVG_IC50_LEUK]]/stats_ic_gdsc2_TCELLS_RIGHTJOIN_155[[#This Row],[AVG_IC50_SOLIDTUMORS_x]]</f>
        <v>0.13999946150182066</v>
      </c>
      <c r="H33" s="8" t="s">
        <v>2306</v>
      </c>
      <c r="I33" s="20" t="s">
        <v>2307</v>
      </c>
      <c r="J33" s="26">
        <v>29.839169999999999</v>
      </c>
      <c r="K33" s="26">
        <v>31.80791</v>
      </c>
      <c r="L33" s="26">
        <v>78.984849999999994</v>
      </c>
      <c r="M33" s="26">
        <v>18.25836</v>
      </c>
      <c r="O33" s="26">
        <v>24.401700000000002</v>
      </c>
      <c r="P33" s="26">
        <v>23.778929999999999</v>
      </c>
      <c r="Q33" s="26">
        <v>109.63822</v>
      </c>
      <c r="R33" s="26">
        <v>59.132809999999999</v>
      </c>
      <c r="S33" s="26">
        <v>28.884810000000002</v>
      </c>
      <c r="T33" s="26">
        <v>92.954949999999997</v>
      </c>
      <c r="U33" s="26">
        <v>132.61007000000001</v>
      </c>
      <c r="V33" s="26">
        <v>28.873380000000001</v>
      </c>
      <c r="W33" s="26">
        <v>75.632419999999996</v>
      </c>
      <c r="X33" s="26">
        <v>24.98049</v>
      </c>
      <c r="Y33" s="27">
        <v>12.583259999999999</v>
      </c>
      <c r="Z33" s="8">
        <v>-322.61756000000003</v>
      </c>
      <c r="AA33" s="8">
        <v>32.072589999999998</v>
      </c>
      <c r="AB33" s="8">
        <v>354.69015000000002</v>
      </c>
      <c r="AC33" s="13">
        <f xml:space="preserve"> stats_ic_gdsc2_TCELLS_RIGHTJOIN_155[[#This Row],[AVG_IC50_LYMPH]]/stats_ic_gdsc2_TCELLS_RIGHTJOIN_155[[#This Row],[AVG_IC50_SOLIDTUMORS_y]]</f>
        <v>9.042424775540002E-2</v>
      </c>
      <c r="AD33" s="8" t="s">
        <v>2308</v>
      </c>
      <c r="AE33" s="20" t="s">
        <v>2309</v>
      </c>
      <c r="AF33" s="1">
        <v>22.14151</v>
      </c>
      <c r="AG33" s="1">
        <v>16.644020000000001</v>
      </c>
      <c r="AH33" s="1">
        <v>90.498199999999997</v>
      </c>
      <c r="AI33" s="1">
        <v>48.437820000000002</v>
      </c>
      <c r="AJ33" s="1">
        <v>12.98551</v>
      </c>
      <c r="AK33" s="1">
        <v>9.6068700000000007</v>
      </c>
      <c r="AL33" s="1">
        <v>14.263120000000001</v>
      </c>
      <c r="AM33"/>
      <c r="AN33"/>
      <c r="AO33"/>
      <c r="AP33"/>
      <c r="AQ33"/>
      <c r="AR33"/>
    </row>
    <row r="34" spans="1:44">
      <c r="A34" s="17" t="s">
        <v>75</v>
      </c>
      <c r="B34" s="6" t="s">
        <v>50</v>
      </c>
      <c r="C34" s="17" t="s">
        <v>76</v>
      </c>
      <c r="D34" s="8">
        <v>-310.44186000000002</v>
      </c>
      <c r="E34" s="8">
        <v>14.54069</v>
      </c>
      <c r="F34" s="8">
        <v>324.98255</v>
      </c>
      <c r="G34" s="13">
        <f xml:space="preserve"> stats_ic_gdsc2_TCELLS_RIGHTJOIN_155[[#This Row],[AVG_IC50_LEUK]]/stats_ic_gdsc2_TCELLS_RIGHTJOIN_155[[#This Row],[AVG_IC50_SOLIDTUMORS_x]]</f>
        <v>4.4742986969608059E-2</v>
      </c>
      <c r="H34" s="8" t="s">
        <v>2310</v>
      </c>
      <c r="I34" s="20" t="s">
        <v>2311</v>
      </c>
      <c r="J34" s="26">
        <v>7.1431800000000001</v>
      </c>
      <c r="K34" s="26">
        <v>12.03862</v>
      </c>
      <c r="L34" s="26">
        <v>29.30359</v>
      </c>
      <c r="M34" s="26">
        <v>31.405339999999999</v>
      </c>
      <c r="N34" s="26">
        <v>5.7449000000000003</v>
      </c>
      <c r="O34" s="26">
        <v>7.6646700000000001</v>
      </c>
      <c r="P34" s="26">
        <v>15.55189</v>
      </c>
      <c r="Q34" s="26">
        <v>17.04297</v>
      </c>
      <c r="R34" s="26">
        <v>7.1008599999999999</v>
      </c>
      <c r="S34" s="26">
        <v>16.39096</v>
      </c>
      <c r="T34" s="26">
        <v>3.30565</v>
      </c>
      <c r="U34" s="26">
        <v>45.33</v>
      </c>
      <c r="V34" s="26">
        <v>9.0811299999999999</v>
      </c>
      <c r="W34" s="26">
        <v>17.9404</v>
      </c>
      <c r="X34" s="26">
        <v>8.1378699999999995</v>
      </c>
      <c r="Y34" s="27">
        <v>7.7585499999999996</v>
      </c>
      <c r="Z34" s="8">
        <v>-303.90589</v>
      </c>
      <c r="AA34" s="8">
        <v>21.07666</v>
      </c>
      <c r="AB34" s="8">
        <v>324.98255</v>
      </c>
      <c r="AC34" s="13">
        <f xml:space="preserve"> stats_ic_gdsc2_TCELLS_RIGHTJOIN_155[[#This Row],[AVG_IC50_LYMPH]]/stats_ic_gdsc2_TCELLS_RIGHTJOIN_155[[#This Row],[AVG_IC50_SOLIDTUMORS_y]]</f>
        <v>6.4854743739317697E-2</v>
      </c>
      <c r="AD34" s="8" t="s">
        <v>2312</v>
      </c>
      <c r="AE34" s="20" t="s">
        <v>2313</v>
      </c>
      <c r="AF34" s="1">
        <v>6.2511999999999999</v>
      </c>
      <c r="AG34" s="1">
        <v>13.460240000000001</v>
      </c>
      <c r="AH34" s="1">
        <v>61.174529999999997</v>
      </c>
      <c r="AI34" s="1">
        <v>32.375790000000002</v>
      </c>
      <c r="AJ34" s="1">
        <v>5.3179499999999997</v>
      </c>
      <c r="AK34" s="1">
        <v>3.9734699999999998</v>
      </c>
      <c r="AL34" s="1">
        <v>10.15798</v>
      </c>
      <c r="AM34"/>
      <c r="AN34"/>
      <c r="AO34"/>
      <c r="AP34"/>
      <c r="AQ34"/>
      <c r="AR34"/>
    </row>
    <row r="35" spans="1:44">
      <c r="A35" s="17" t="s">
        <v>169</v>
      </c>
      <c r="B35" s="6" t="s">
        <v>85</v>
      </c>
      <c r="C35" s="17" t="s">
        <v>170</v>
      </c>
      <c r="D35" s="8">
        <v>-148.17272</v>
      </c>
      <c r="E35" s="8">
        <v>37.915889999999997</v>
      </c>
      <c r="F35" s="8">
        <v>186.08860000000001</v>
      </c>
      <c r="G35" s="13">
        <f xml:space="preserve"> stats_ic_gdsc2_TCELLS_RIGHTJOIN_155[[#This Row],[AVG_IC50_LEUK]]/stats_ic_gdsc2_TCELLS_RIGHTJOIN_155[[#This Row],[AVG_IC50_SOLIDTUMORS_x]]</f>
        <v>0.20375181499565259</v>
      </c>
      <c r="H35" s="8" t="s">
        <v>2314</v>
      </c>
      <c r="I35" s="20" t="s">
        <v>2315</v>
      </c>
      <c r="J35" s="26">
        <v>11.74033</v>
      </c>
      <c r="K35" s="26">
        <v>93.675160000000005</v>
      </c>
      <c r="L35" s="26">
        <v>53.121989999999997</v>
      </c>
      <c r="M35" s="26">
        <v>37.338760000000001</v>
      </c>
      <c r="O35" s="26">
        <v>8.7212499999999995</v>
      </c>
      <c r="P35" s="26">
        <v>18.825099999999999</v>
      </c>
      <c r="Q35" s="26">
        <v>148.74464</v>
      </c>
      <c r="R35" s="26">
        <v>43.711530000000003</v>
      </c>
      <c r="S35" s="26">
        <v>19.74511</v>
      </c>
      <c r="T35" s="26">
        <v>3.8829699999999998</v>
      </c>
      <c r="U35" s="26">
        <v>1.6190899999999999</v>
      </c>
      <c r="V35" s="26">
        <v>25.23329</v>
      </c>
      <c r="W35" s="26">
        <v>3.0106999999999999</v>
      </c>
      <c r="X35" s="26">
        <v>85.567539999999994</v>
      </c>
      <c r="Y35" s="27">
        <v>34.429720000000003</v>
      </c>
      <c r="Z35" s="8">
        <v>-113.53657</v>
      </c>
      <c r="AA35" s="8">
        <v>72.552030000000002</v>
      </c>
      <c r="AB35" s="8">
        <v>186.08860000000001</v>
      </c>
      <c r="AC35" s="13">
        <f xml:space="preserve"> stats_ic_gdsc2_TCELLS_RIGHTJOIN_155[[#This Row],[AVG_IC50_LYMPH]]/stats_ic_gdsc2_TCELLS_RIGHTJOIN_155[[#This Row],[AVG_IC50_SOLIDTUMORS_y]]</f>
        <v>0.38987896088207441</v>
      </c>
      <c r="AD35" s="8" t="s">
        <v>2316</v>
      </c>
      <c r="AE35" s="20" t="s">
        <v>2317</v>
      </c>
      <c r="AF35" s="1">
        <v>17.287019999999998</v>
      </c>
      <c r="AG35" s="1">
        <v>101.16714</v>
      </c>
      <c r="AH35" s="1">
        <v>204.94096999999999</v>
      </c>
      <c r="AI35" s="1">
        <v>3.4357700000000002</v>
      </c>
      <c r="AJ35" s="1">
        <v>43.056579999999997</v>
      </c>
      <c r="AK35" s="1">
        <v>47.680480000000003</v>
      </c>
      <c r="AL35" s="1">
        <v>35.031269999999999</v>
      </c>
      <c r="AM35"/>
      <c r="AN35"/>
      <c r="AO35"/>
      <c r="AP35"/>
      <c r="AQ35"/>
      <c r="AR35"/>
    </row>
    <row r="36" spans="1:44">
      <c r="A36" s="17" t="s">
        <v>72</v>
      </c>
      <c r="B36" s="6" t="s">
        <v>67</v>
      </c>
      <c r="C36" s="17" t="s">
        <v>73</v>
      </c>
      <c r="D36" s="8">
        <v>-316.55989</v>
      </c>
      <c r="E36" s="8">
        <v>43.930869999999999</v>
      </c>
      <c r="F36" s="8">
        <v>360.49076000000002</v>
      </c>
      <c r="G36" s="13">
        <f xml:space="preserve"> stats_ic_gdsc2_TCELLS_RIGHTJOIN_155[[#This Row],[AVG_IC50_LEUK]]/stats_ic_gdsc2_TCELLS_RIGHTJOIN_155[[#This Row],[AVG_IC50_SOLIDTUMORS_x]]</f>
        <v>0.12186406664070945</v>
      </c>
      <c r="H36" s="8" t="s">
        <v>2318</v>
      </c>
      <c r="I36" s="20" t="s">
        <v>2319</v>
      </c>
      <c r="J36" s="26">
        <v>74.212010000000006</v>
      </c>
      <c r="K36" s="26">
        <v>28.42633</v>
      </c>
      <c r="L36" s="26">
        <v>7.9463200000000001</v>
      </c>
      <c r="M36" s="26">
        <v>30.777380000000001</v>
      </c>
      <c r="O36" s="26">
        <v>18.509979999999999</v>
      </c>
      <c r="P36" s="26">
        <v>50.983139999999999</v>
      </c>
      <c r="Q36" s="26">
        <v>33.108730000000001</v>
      </c>
      <c r="R36" s="26">
        <v>23.425000000000001</v>
      </c>
      <c r="S36" s="26">
        <v>89.463790000000003</v>
      </c>
      <c r="T36" s="26">
        <v>15.502190000000001</v>
      </c>
      <c r="U36" s="26">
        <v>129.00846000000001</v>
      </c>
      <c r="V36" s="26">
        <v>65.424710000000005</v>
      </c>
      <c r="W36" s="26">
        <v>75.617519999999999</v>
      </c>
      <c r="X36" s="26">
        <v>10.857379999999999</v>
      </c>
      <c r="Y36" s="27">
        <v>1.6421699999999999</v>
      </c>
      <c r="Z36" s="8">
        <v>-320.88405</v>
      </c>
      <c r="AA36" s="8">
        <v>39.60671</v>
      </c>
      <c r="AB36" s="8">
        <v>360.49076000000002</v>
      </c>
      <c r="AC36" s="13">
        <f xml:space="preserve"> stats_ic_gdsc2_TCELLS_RIGHTJOIN_155[[#This Row],[AVG_IC50_LYMPH]]/stats_ic_gdsc2_TCELLS_RIGHTJOIN_155[[#This Row],[AVG_IC50_SOLIDTUMORS_y]]</f>
        <v>0.10986886321302659</v>
      </c>
      <c r="AD36" s="8" t="s">
        <v>2320</v>
      </c>
      <c r="AE36" s="20" t="s">
        <v>2321</v>
      </c>
      <c r="AF36" s="1">
        <v>47.988819999999997</v>
      </c>
      <c r="AG36" s="1">
        <v>36.565460000000002</v>
      </c>
      <c r="AH36" s="1">
        <v>70.193520000000007</v>
      </c>
      <c r="AI36" s="1">
        <v>40.453449999999997</v>
      </c>
      <c r="AJ36" s="1">
        <v>14.30767</v>
      </c>
      <c r="AK36" s="1">
        <v>29.570879999999999</v>
      </c>
      <c r="AL36" s="1">
        <v>46.549259999999997</v>
      </c>
      <c r="AM36"/>
      <c r="AN36"/>
      <c r="AO36"/>
      <c r="AP36"/>
      <c r="AQ36"/>
      <c r="AR36"/>
    </row>
    <row r="37" spans="1:44">
      <c r="A37" s="17" t="s">
        <v>627</v>
      </c>
      <c r="B37" s="6" t="s">
        <v>114</v>
      </c>
      <c r="C37" s="17" t="s">
        <v>628</v>
      </c>
      <c r="F37" s="8">
        <v>106.06019000000001</v>
      </c>
      <c r="G37" s="13">
        <f xml:space="preserve"> stats_ic_gdsc2_TCELLS_RIGHTJOIN_155[[#This Row],[AVG_IC50_LEUK]]/stats_ic_gdsc2_TCELLS_RIGHTJOIN_155[[#This Row],[AVG_IC50_SOLIDTUMORS_x]]</f>
        <v>0</v>
      </c>
      <c r="H37" s="8" t="s">
        <v>1810</v>
      </c>
      <c r="I37" s="20" t="s">
        <v>1810</v>
      </c>
      <c r="AB37" s="8">
        <v>106.06019000000001</v>
      </c>
      <c r="AC37" s="13">
        <f xml:space="preserve"> stats_ic_gdsc2_TCELLS_RIGHTJOIN_155[[#This Row],[AVG_IC50_LYMPH]]/stats_ic_gdsc2_TCELLS_RIGHTJOIN_155[[#This Row],[AVG_IC50_SOLIDTUMORS_y]]</f>
        <v>0</v>
      </c>
      <c r="AD37" s="8" t="s">
        <v>1810</v>
      </c>
      <c r="AE37" s="20" t="s">
        <v>1810</v>
      </c>
      <c r="AI37" s="1"/>
      <c r="AM37"/>
      <c r="AN37"/>
      <c r="AO37"/>
      <c r="AP37"/>
      <c r="AQ37"/>
      <c r="AR37"/>
    </row>
    <row r="38" spans="1:44">
      <c r="A38" s="17" t="s">
        <v>1511</v>
      </c>
      <c r="B38" s="6" t="s">
        <v>114</v>
      </c>
      <c r="C38" s="17" t="s">
        <v>1512</v>
      </c>
      <c r="D38" s="8">
        <v>-0.17671000000000001</v>
      </c>
      <c r="E38" s="8">
        <v>0.60363999999999995</v>
      </c>
      <c r="F38" s="8">
        <v>0.78034999999999999</v>
      </c>
      <c r="G38" s="13">
        <f xml:space="preserve"> stats_ic_gdsc2_TCELLS_RIGHTJOIN_155[[#This Row],[AVG_IC50_LEUK]]/stats_ic_gdsc2_TCELLS_RIGHTJOIN_155[[#This Row],[AVG_IC50_SOLIDTUMORS_x]]</f>
        <v>0.77355032998013706</v>
      </c>
      <c r="H38" s="8" t="s">
        <v>2322</v>
      </c>
      <c r="I38" s="20" t="s">
        <v>2323</v>
      </c>
      <c r="J38" s="26">
        <v>1.652E-2</v>
      </c>
      <c r="K38" s="26">
        <v>1.3350000000000001E-2</v>
      </c>
      <c r="L38" s="26">
        <v>4.4060000000000002E-2</v>
      </c>
      <c r="M38" s="26">
        <v>2.571E-2</v>
      </c>
      <c r="O38" s="26">
        <v>2.0719999999999999E-2</v>
      </c>
      <c r="P38" s="26">
        <v>1.983E-2</v>
      </c>
      <c r="Q38" s="26">
        <v>6.4449999999999993E-2</v>
      </c>
      <c r="R38" s="26">
        <v>4.718E-2</v>
      </c>
      <c r="S38" s="26">
        <v>2.0119999999999999E-2</v>
      </c>
      <c r="T38" s="26">
        <v>1.685E-2</v>
      </c>
      <c r="U38" s="26">
        <v>9.2811500000000002</v>
      </c>
      <c r="V38" s="26">
        <v>1.959E-2</v>
      </c>
      <c r="W38" s="26">
        <v>1.66E-2</v>
      </c>
      <c r="X38" s="26">
        <v>1.0330000000000001E-2</v>
      </c>
      <c r="Y38" s="27">
        <v>1.0160000000000001E-2</v>
      </c>
      <c r="Z38" s="8">
        <v>-0.76061999999999996</v>
      </c>
      <c r="AA38" s="8">
        <v>1.9740000000000001E-2</v>
      </c>
      <c r="AB38" s="8">
        <v>0.78034999999999999</v>
      </c>
      <c r="AC38" s="13">
        <f xml:space="preserve"> stats_ic_gdsc2_TCELLS_RIGHTJOIN_155[[#This Row],[AVG_IC50_LYMPH]]/stats_ic_gdsc2_TCELLS_RIGHTJOIN_155[[#This Row],[AVG_IC50_SOLIDTUMORS_y]]</f>
        <v>2.5296341385275839E-2</v>
      </c>
      <c r="AD38" s="8" t="s">
        <v>2324</v>
      </c>
      <c r="AE38" s="20" t="s">
        <v>2325</v>
      </c>
      <c r="AF38" s="1">
        <v>3.1669999999999997E-2</v>
      </c>
      <c r="AG38" s="1">
        <v>1.916E-2</v>
      </c>
      <c r="AH38" s="1">
        <v>3.202E-2</v>
      </c>
      <c r="AI38" s="1">
        <v>1.8249999999999999E-2</v>
      </c>
      <c r="AJ38" s="1">
        <v>1.602E-2</v>
      </c>
      <c r="AK38" s="1">
        <v>1.0279999999999999E-2</v>
      </c>
      <c r="AL38" s="1">
        <v>2.2700000000000001E-2</v>
      </c>
      <c r="AM38"/>
      <c r="AN38"/>
      <c r="AO38"/>
      <c r="AP38"/>
      <c r="AQ38"/>
      <c r="AR38"/>
    </row>
    <row r="39" spans="1:44">
      <c r="A39" s="17" t="s">
        <v>113</v>
      </c>
      <c r="B39" s="6" t="s">
        <v>114</v>
      </c>
      <c r="C39" s="17" t="s">
        <v>115</v>
      </c>
      <c r="D39" s="8">
        <v>-206.42201</v>
      </c>
      <c r="E39" s="8">
        <v>4.8887700000000001</v>
      </c>
      <c r="F39" s="8">
        <v>211.31077999999999</v>
      </c>
      <c r="G39" s="13">
        <f xml:space="preserve"> stats_ic_gdsc2_TCELLS_RIGHTJOIN_155[[#This Row],[AVG_IC50_LEUK]]/stats_ic_gdsc2_TCELLS_RIGHTJOIN_155[[#This Row],[AVG_IC50_SOLIDTUMORS_x]]</f>
        <v>2.3135450070270906E-2</v>
      </c>
      <c r="H39" s="8" t="s">
        <v>2326</v>
      </c>
      <c r="I39" s="20" t="s">
        <v>2327</v>
      </c>
      <c r="J39" s="26">
        <v>0.61387000000000003</v>
      </c>
      <c r="K39" s="26">
        <v>2.6666300000000001</v>
      </c>
      <c r="L39" s="26">
        <v>10.628030000000001</v>
      </c>
      <c r="M39" s="26">
        <v>0.65132999999999996</v>
      </c>
      <c r="N39" s="26">
        <v>0.26933000000000001</v>
      </c>
      <c r="O39" s="26">
        <v>11.33649</v>
      </c>
      <c r="P39" s="26">
        <v>2.33325</v>
      </c>
      <c r="Q39" s="26">
        <v>3.4557500000000001</v>
      </c>
      <c r="R39" s="26">
        <v>6.6013599999999997</v>
      </c>
      <c r="S39" s="26">
        <v>9.2408599999999996</v>
      </c>
      <c r="T39" s="26">
        <v>1.7616099999999999</v>
      </c>
      <c r="U39" s="26">
        <v>11.737259999999999</v>
      </c>
      <c r="V39" s="26">
        <v>2.3055699999999999</v>
      </c>
      <c r="W39" s="26">
        <v>11.17564</v>
      </c>
      <c r="X39" s="26">
        <v>2.4234300000000002</v>
      </c>
      <c r="Y39" s="27">
        <v>2.7289400000000001</v>
      </c>
      <c r="Z39" s="8">
        <v>-202.45402000000001</v>
      </c>
      <c r="AA39" s="8">
        <v>8.8567599999999995</v>
      </c>
      <c r="AB39" s="8">
        <v>211.31077999999999</v>
      </c>
      <c r="AC39" s="13">
        <f xml:space="preserve"> stats_ic_gdsc2_TCELLS_RIGHTJOIN_155[[#This Row],[AVG_IC50_LYMPH]]/stats_ic_gdsc2_TCELLS_RIGHTJOIN_155[[#This Row],[AVG_IC50_SOLIDTUMORS_y]]</f>
        <v>4.1913431960262509E-2</v>
      </c>
      <c r="AD39" s="8" t="s">
        <v>2328</v>
      </c>
      <c r="AE39" s="20" t="s">
        <v>2329</v>
      </c>
      <c r="AF39" s="1">
        <v>3.1797399999999998</v>
      </c>
      <c r="AG39" s="1">
        <v>3.3033899999999998</v>
      </c>
      <c r="AH39" s="1">
        <v>16.810189999999999</v>
      </c>
      <c r="AI39" s="1">
        <v>7.4527400000000004</v>
      </c>
      <c r="AJ39" s="1">
        <v>3.4159700000000002</v>
      </c>
      <c r="AK39" s="1">
        <v>0.81889000000000001</v>
      </c>
      <c r="AL39" s="1">
        <v>21.33935</v>
      </c>
      <c r="AM39"/>
      <c r="AN39"/>
      <c r="AO39"/>
      <c r="AP39"/>
      <c r="AQ39"/>
      <c r="AR39"/>
    </row>
    <row r="40" spans="1:44">
      <c r="A40" s="17" t="s">
        <v>113</v>
      </c>
      <c r="B40" s="6" t="s">
        <v>114</v>
      </c>
      <c r="C40" s="17" t="s">
        <v>1735</v>
      </c>
      <c r="F40" s="8">
        <v>155.09639000000001</v>
      </c>
      <c r="G40" s="13">
        <f xml:space="preserve"> stats_ic_gdsc2_TCELLS_RIGHTJOIN_155[[#This Row],[AVG_IC50_LEUK]]/stats_ic_gdsc2_TCELLS_RIGHTJOIN_155[[#This Row],[AVG_IC50_SOLIDTUMORS_x]]</f>
        <v>0</v>
      </c>
      <c r="H40" s="8" t="s">
        <v>1810</v>
      </c>
      <c r="I40" s="20" t="s">
        <v>1810</v>
      </c>
      <c r="AB40" s="8">
        <v>155.09639000000001</v>
      </c>
      <c r="AC40" s="13">
        <f xml:space="preserve"> stats_ic_gdsc2_TCELLS_RIGHTJOIN_155[[#This Row],[AVG_IC50_LYMPH]]/stats_ic_gdsc2_TCELLS_RIGHTJOIN_155[[#This Row],[AVG_IC50_SOLIDTUMORS_y]]</f>
        <v>0</v>
      </c>
      <c r="AD40" s="8" t="s">
        <v>1810</v>
      </c>
      <c r="AE40" s="20" t="s">
        <v>1810</v>
      </c>
      <c r="AI40" s="1"/>
      <c r="AM40"/>
      <c r="AN40"/>
      <c r="AO40"/>
      <c r="AP40"/>
      <c r="AQ40"/>
      <c r="AR40"/>
    </row>
    <row r="41" spans="1:44">
      <c r="A41" s="17" t="s">
        <v>900</v>
      </c>
      <c r="B41" s="6" t="s">
        <v>114</v>
      </c>
      <c r="C41" s="17" t="s">
        <v>901</v>
      </c>
      <c r="D41" s="8">
        <v>-10.087669999999999</v>
      </c>
      <c r="E41" s="8">
        <v>0.21743999999999999</v>
      </c>
      <c r="F41" s="8">
        <v>10.305120000000001</v>
      </c>
      <c r="G41" s="13">
        <f xml:space="preserve"> stats_ic_gdsc2_TCELLS_RIGHTJOIN_155[[#This Row],[AVG_IC50_LEUK]]/stats_ic_gdsc2_TCELLS_RIGHTJOIN_155[[#This Row],[AVG_IC50_SOLIDTUMORS_x]]</f>
        <v>2.1100190973030879E-2</v>
      </c>
      <c r="H41" s="8" t="s">
        <v>2330</v>
      </c>
      <c r="I41" s="20" t="s">
        <v>2331</v>
      </c>
      <c r="J41" s="26">
        <v>3.2800000000000003E-2</v>
      </c>
      <c r="K41" s="26">
        <v>0.19769</v>
      </c>
      <c r="L41" s="26">
        <v>0.16009000000000001</v>
      </c>
      <c r="M41" s="26">
        <v>0.21853</v>
      </c>
      <c r="N41" s="26">
        <v>0.13674</v>
      </c>
      <c r="O41" s="26">
        <v>0.38205</v>
      </c>
      <c r="P41" s="26">
        <v>0.19494</v>
      </c>
      <c r="Q41" s="26">
        <v>0.38430999999999998</v>
      </c>
      <c r="R41" s="26">
        <v>0.33272000000000002</v>
      </c>
      <c r="S41" s="26">
        <v>0.13979</v>
      </c>
      <c r="T41" s="26">
        <v>0.30892999999999998</v>
      </c>
      <c r="U41" s="26">
        <v>0.30620999999999998</v>
      </c>
      <c r="V41" s="26">
        <v>0.12021</v>
      </c>
      <c r="W41" s="26">
        <v>9.2490000000000003E-2</v>
      </c>
      <c r="X41" s="26">
        <v>0.16342999999999999</v>
      </c>
      <c r="Y41" s="27">
        <v>0.13519</v>
      </c>
      <c r="Z41" s="8">
        <v>-9.9032599999999995</v>
      </c>
      <c r="AA41" s="8">
        <v>0.40185999999999999</v>
      </c>
      <c r="AB41" s="8">
        <v>10.305120000000001</v>
      </c>
      <c r="AC41" s="13">
        <f xml:space="preserve"> stats_ic_gdsc2_TCELLS_RIGHTJOIN_155[[#This Row],[AVG_IC50_LYMPH]]/stats_ic_gdsc2_TCELLS_RIGHTJOIN_155[[#This Row],[AVG_IC50_SOLIDTUMORS_y]]</f>
        <v>3.8996149486857014E-2</v>
      </c>
      <c r="AD41" s="8" t="s">
        <v>2332</v>
      </c>
      <c r="AE41" s="20" t="s">
        <v>2333</v>
      </c>
      <c r="AF41" s="1">
        <v>0.39043</v>
      </c>
      <c r="AG41" s="1">
        <v>8.4169999999999995E-2</v>
      </c>
      <c r="AH41" s="1">
        <v>1.8497300000000001</v>
      </c>
      <c r="AI41" s="1">
        <v>0.16703999999999999</v>
      </c>
      <c r="AJ41" s="1">
        <v>5.6950000000000001E-2</v>
      </c>
      <c r="AK41" s="1">
        <v>8.3799999999999999E-2</v>
      </c>
      <c r="AL41" s="1">
        <v>0.16947999999999999</v>
      </c>
      <c r="AM41"/>
      <c r="AN41"/>
      <c r="AO41"/>
      <c r="AP41"/>
      <c r="AQ41"/>
      <c r="AR41"/>
    </row>
    <row r="42" spans="1:44">
      <c r="A42" s="17" t="s">
        <v>22</v>
      </c>
      <c r="B42" s="6" t="s">
        <v>22</v>
      </c>
      <c r="C42" s="17" t="s">
        <v>197</v>
      </c>
      <c r="D42" s="8">
        <v>-120.06083</v>
      </c>
      <c r="E42" s="8">
        <v>3.3726099999999999</v>
      </c>
      <c r="F42" s="8">
        <v>123.43344</v>
      </c>
      <c r="G42" s="13">
        <f xml:space="preserve"> stats_ic_gdsc2_TCELLS_RIGHTJOIN_155[[#This Row],[AVG_IC50_LEUK]]/stats_ic_gdsc2_TCELLS_RIGHTJOIN_155[[#This Row],[AVG_IC50_SOLIDTUMORS_x]]</f>
        <v>2.7323308821337232E-2</v>
      </c>
      <c r="H42" s="8" t="s">
        <v>2334</v>
      </c>
      <c r="I42" s="20" t="s">
        <v>2335</v>
      </c>
      <c r="J42" s="26">
        <v>0.75231999999999999</v>
      </c>
      <c r="K42" s="26">
        <v>2.6122200000000002</v>
      </c>
      <c r="L42" s="26">
        <v>2.9157700000000002</v>
      </c>
      <c r="M42" s="26">
        <v>1.5749899999999999</v>
      </c>
      <c r="N42" s="26">
        <v>1.18885</v>
      </c>
      <c r="O42" s="26">
        <v>3.08616</v>
      </c>
      <c r="P42" s="26">
        <v>1.05497</v>
      </c>
      <c r="Q42" s="26">
        <v>4.2513100000000001</v>
      </c>
      <c r="R42" s="26">
        <v>4.1239400000000002</v>
      </c>
      <c r="S42" s="26">
        <v>1.1348800000000001</v>
      </c>
      <c r="T42" s="26">
        <v>5.5049099999999997</v>
      </c>
      <c r="U42" s="26">
        <v>12.085850000000001</v>
      </c>
      <c r="V42" s="26">
        <v>0.94372999999999996</v>
      </c>
      <c r="W42" s="26">
        <v>0.65361999999999998</v>
      </c>
      <c r="X42" s="26">
        <v>6.4524600000000003</v>
      </c>
      <c r="Y42" s="27">
        <v>1.3641300000000001</v>
      </c>
      <c r="Z42" s="8">
        <v>-117.70822</v>
      </c>
      <c r="AA42" s="8">
        <v>5.7252200000000002</v>
      </c>
      <c r="AB42" s="8">
        <v>123.43344</v>
      </c>
      <c r="AC42" s="13">
        <f xml:space="preserve"> stats_ic_gdsc2_TCELLS_RIGHTJOIN_155[[#This Row],[AVG_IC50_LYMPH]]/stats_ic_gdsc2_TCELLS_RIGHTJOIN_155[[#This Row],[AVG_IC50_SOLIDTUMORS_y]]</f>
        <v>4.6383054705434766E-2</v>
      </c>
      <c r="AD42" s="8" t="s">
        <v>2336</v>
      </c>
      <c r="AE42" s="20" t="s">
        <v>2337</v>
      </c>
      <c r="AF42" s="1">
        <v>7.6342400000000001</v>
      </c>
      <c r="AG42" s="1">
        <v>0.81820000000000004</v>
      </c>
      <c r="AH42" s="1">
        <v>30.10716</v>
      </c>
      <c r="AI42" s="1">
        <v>1.1347499999999999</v>
      </c>
      <c r="AJ42" s="1">
        <v>0.50455000000000005</v>
      </c>
      <c r="AK42" s="1">
        <v>0.44233</v>
      </c>
      <c r="AL42" s="1">
        <v>1.34432</v>
      </c>
      <c r="AM42"/>
      <c r="AN42"/>
      <c r="AO42"/>
      <c r="AP42"/>
      <c r="AQ42"/>
      <c r="AR42"/>
    </row>
    <row r="43" spans="1:44">
      <c r="A43" s="17" t="s">
        <v>25</v>
      </c>
      <c r="B43" s="6" t="s">
        <v>26</v>
      </c>
      <c r="C43" s="17" t="s">
        <v>39</v>
      </c>
      <c r="D43" s="8">
        <v>-649.78556000000003</v>
      </c>
      <c r="E43" s="8">
        <v>44.510590000000001</v>
      </c>
      <c r="F43" s="8">
        <v>694.29615000000001</v>
      </c>
      <c r="G43" s="13">
        <f xml:space="preserve"> stats_ic_gdsc2_TCELLS_RIGHTJOIN_155[[#This Row],[AVG_IC50_LEUK]]/stats_ic_gdsc2_TCELLS_RIGHTJOIN_155[[#This Row],[AVG_IC50_SOLIDTUMORS_x]]</f>
        <v>6.4108939679414903E-2</v>
      </c>
      <c r="H43" s="8" t="s">
        <v>2338</v>
      </c>
      <c r="I43" s="20" t="s">
        <v>2339</v>
      </c>
      <c r="J43" s="26">
        <v>9.8267399999999991</v>
      </c>
      <c r="K43" s="26">
        <v>53.986660000000001</v>
      </c>
      <c r="L43" s="26">
        <v>16.593979999999998</v>
      </c>
      <c r="M43" s="26">
        <v>17.323170000000001</v>
      </c>
      <c r="N43" s="26">
        <v>2.33405</v>
      </c>
      <c r="O43" s="26">
        <v>45.98319</v>
      </c>
      <c r="P43" s="26">
        <v>7.4573299999999998</v>
      </c>
      <c r="Q43" s="26">
        <v>71.658090000000001</v>
      </c>
      <c r="R43" s="26">
        <v>69.488690000000005</v>
      </c>
      <c r="S43" s="26">
        <v>50.505839999999999</v>
      </c>
      <c r="T43" s="26">
        <v>72.528170000000003</v>
      </c>
      <c r="U43" s="26">
        <v>144.61499000000001</v>
      </c>
      <c r="V43" s="26">
        <v>21.109390000000001</v>
      </c>
      <c r="W43" s="26">
        <v>73.942220000000006</v>
      </c>
      <c r="X43" s="26">
        <v>18.63993</v>
      </c>
      <c r="Y43" s="27">
        <v>4.3767300000000002</v>
      </c>
      <c r="Z43" s="8">
        <v>-628.55105000000003</v>
      </c>
      <c r="AA43" s="8">
        <v>65.745099999999994</v>
      </c>
      <c r="AB43" s="8">
        <v>694.29615000000001</v>
      </c>
      <c r="AC43" s="13">
        <f xml:space="preserve"> stats_ic_gdsc2_TCELLS_RIGHTJOIN_155[[#This Row],[AVG_IC50_LYMPH]]/stats_ic_gdsc2_TCELLS_RIGHTJOIN_155[[#This Row],[AVG_IC50_SOLIDTUMORS_y]]</f>
        <v>9.4693165157260326E-2</v>
      </c>
      <c r="AD43" s="8" t="s">
        <v>2340</v>
      </c>
      <c r="AE43" s="20" t="s">
        <v>2341</v>
      </c>
      <c r="AF43" s="1">
        <v>76.310919999999996</v>
      </c>
      <c r="AG43" s="1">
        <v>62.749459999999999</v>
      </c>
      <c r="AH43" s="1">
        <v>295.80309</v>
      </c>
      <c r="AI43" s="1">
        <v>6.8464200000000002</v>
      </c>
      <c r="AJ43" s="1">
        <v>5.0872700000000002</v>
      </c>
      <c r="AK43" s="1">
        <v>2.53274</v>
      </c>
      <c r="AL43" s="1">
        <v>21.451640000000001</v>
      </c>
      <c r="AM43"/>
      <c r="AN43"/>
      <c r="AO43"/>
      <c r="AP43"/>
      <c r="AQ43"/>
      <c r="AR43"/>
    </row>
    <row r="44" spans="1:44">
      <c r="A44" s="17" t="s">
        <v>25</v>
      </c>
      <c r="B44" s="6" t="s">
        <v>26</v>
      </c>
      <c r="C44" s="17" t="s">
        <v>27</v>
      </c>
      <c r="D44" s="8">
        <v>-1200.6565000000001</v>
      </c>
      <c r="E44" s="8">
        <v>116.15116999999999</v>
      </c>
      <c r="F44" s="8">
        <v>1316.8076799999999</v>
      </c>
      <c r="G44" s="13">
        <f xml:space="preserve"> stats_ic_gdsc2_TCELLS_RIGHTJOIN_155[[#This Row],[AVG_IC50_LEUK]]/stats_ic_gdsc2_TCELLS_RIGHTJOIN_155[[#This Row],[AVG_IC50_SOLIDTUMORS_x]]</f>
        <v>8.8206631662415574E-2</v>
      </c>
      <c r="H44" s="8" t="s">
        <v>2342</v>
      </c>
      <c r="I44" s="20" t="s">
        <v>2343</v>
      </c>
      <c r="J44" s="26">
        <v>193.30513999999999</v>
      </c>
      <c r="K44" s="26">
        <v>154.79892000000001</v>
      </c>
      <c r="L44" s="26">
        <v>112.80955</v>
      </c>
      <c r="M44" s="26">
        <v>81.714460000000003</v>
      </c>
      <c r="N44" s="26">
        <v>106.41249000000001</v>
      </c>
      <c r="O44" s="26">
        <v>171.49893</v>
      </c>
      <c r="P44" s="26">
        <v>35.351999999999997</v>
      </c>
      <c r="Q44" s="26">
        <v>112.42361</v>
      </c>
      <c r="R44" s="26">
        <v>122.07297</v>
      </c>
      <c r="S44" s="26">
        <v>105.05437000000001</v>
      </c>
      <c r="T44" s="26">
        <v>115.49486</v>
      </c>
      <c r="U44" s="26">
        <v>183.63462000000001</v>
      </c>
      <c r="V44" s="26">
        <v>58.318829999999998</v>
      </c>
      <c r="W44" s="26">
        <v>15.656700000000001</v>
      </c>
      <c r="X44" s="26">
        <v>132.09692999999999</v>
      </c>
      <c r="Y44" s="27">
        <v>181.84251</v>
      </c>
      <c r="Z44" s="8">
        <v>-1088.63519</v>
      </c>
      <c r="AA44" s="8">
        <v>228.17249000000001</v>
      </c>
      <c r="AB44" s="8">
        <v>1316.8076799999999</v>
      </c>
      <c r="AC44" s="13">
        <f xml:space="preserve"> stats_ic_gdsc2_TCELLS_RIGHTJOIN_155[[#This Row],[AVG_IC50_LYMPH]]/stats_ic_gdsc2_TCELLS_RIGHTJOIN_155[[#This Row],[AVG_IC50_SOLIDTUMORS_y]]</f>
        <v>0.17327700427749634</v>
      </c>
      <c r="AD44" s="8" t="s">
        <v>2344</v>
      </c>
      <c r="AE44" s="20" t="s">
        <v>2345</v>
      </c>
      <c r="AF44" s="1">
        <v>92.083060000000003</v>
      </c>
      <c r="AG44" s="1">
        <v>30.918389999999999</v>
      </c>
      <c r="AH44" s="1">
        <v>1055.1845900000001</v>
      </c>
      <c r="AI44" s="1">
        <v>10.65114</v>
      </c>
      <c r="AJ44" s="1">
        <v>7.3925200000000002</v>
      </c>
      <c r="AK44" s="1">
        <v>18.373010000000001</v>
      </c>
      <c r="AL44" s="1">
        <v>246.51528999999999</v>
      </c>
      <c r="AM44"/>
      <c r="AN44"/>
      <c r="AO44"/>
      <c r="AP44"/>
      <c r="AQ44"/>
      <c r="AR44"/>
    </row>
    <row r="45" spans="1:44">
      <c r="A45" s="17" t="s">
        <v>69</v>
      </c>
      <c r="B45" s="6" t="s">
        <v>26</v>
      </c>
      <c r="C45" s="17" t="s">
        <v>70</v>
      </c>
      <c r="D45" s="8">
        <v>-343.20432</v>
      </c>
      <c r="E45" s="8">
        <v>8.3046699999999998</v>
      </c>
      <c r="F45" s="8">
        <v>351.50898999999998</v>
      </c>
      <c r="G45" s="13">
        <f xml:space="preserve"> stats_ic_gdsc2_TCELLS_RIGHTJOIN_155[[#This Row],[AVG_IC50_LEUK]]/stats_ic_gdsc2_TCELLS_RIGHTJOIN_155[[#This Row],[AVG_IC50_SOLIDTUMORS_x]]</f>
        <v>2.362576843340479E-2</v>
      </c>
      <c r="H45" s="8" t="s">
        <v>2346</v>
      </c>
      <c r="I45" s="20" t="s">
        <v>2347</v>
      </c>
      <c r="J45" s="26">
        <v>1.5194399999999999</v>
      </c>
      <c r="K45" s="26">
        <v>4.3398199999999996</v>
      </c>
      <c r="L45" s="26">
        <v>8.8393700000000006</v>
      </c>
      <c r="M45" s="26">
        <v>0.91034000000000004</v>
      </c>
      <c r="N45" s="26">
        <v>2.1411799999999999</v>
      </c>
      <c r="O45" s="26">
        <v>6.8618399999999999</v>
      </c>
      <c r="P45" s="26">
        <v>0.98460999999999999</v>
      </c>
      <c r="Q45" s="26">
        <v>2.28247</v>
      </c>
      <c r="R45" s="26">
        <v>2.27827</v>
      </c>
      <c r="S45" s="26">
        <v>6.3193900000000003</v>
      </c>
      <c r="T45" s="26">
        <v>2.8003999999999998</v>
      </c>
      <c r="U45" s="26">
        <v>1.95248</v>
      </c>
      <c r="V45" s="26">
        <v>4.9005099999999997</v>
      </c>
      <c r="W45" s="26">
        <v>5.6853400000000001</v>
      </c>
      <c r="X45" s="26">
        <v>21.51482</v>
      </c>
      <c r="Y45" s="27">
        <v>2.5906699999999998</v>
      </c>
      <c r="Z45" s="8">
        <v>-299.61396000000002</v>
      </c>
      <c r="AA45" s="8">
        <v>51.895029999999998</v>
      </c>
      <c r="AB45" s="8">
        <v>351.50898999999998</v>
      </c>
      <c r="AC45" s="13">
        <f xml:space="preserve"> stats_ic_gdsc2_TCELLS_RIGHTJOIN_155[[#This Row],[AVG_IC50_LYMPH]]/stats_ic_gdsc2_TCELLS_RIGHTJOIN_155[[#This Row],[AVG_IC50_SOLIDTUMORS_y]]</f>
        <v>0.14763500074350872</v>
      </c>
      <c r="AD45" s="8" t="s">
        <v>2348</v>
      </c>
      <c r="AE45" s="20" t="s">
        <v>2349</v>
      </c>
      <c r="AF45" s="1">
        <v>65.258409999999998</v>
      </c>
      <c r="AG45" s="1">
        <v>3.9236599999999999</v>
      </c>
      <c r="AH45" s="1">
        <v>301.70478000000003</v>
      </c>
      <c r="AI45" s="1">
        <v>1.35202</v>
      </c>
      <c r="AJ45" s="1">
        <v>0.76559999999999995</v>
      </c>
      <c r="AK45" s="1">
        <v>1.7863199999999999</v>
      </c>
      <c r="AL45" s="1">
        <v>1.83778</v>
      </c>
      <c r="AM45"/>
      <c r="AN45"/>
      <c r="AO45"/>
      <c r="AP45"/>
      <c r="AQ45"/>
      <c r="AR45"/>
    </row>
    <row r="46" spans="1:44">
      <c r="A46" s="17" t="s">
        <v>22</v>
      </c>
      <c r="B46" s="6" t="s">
        <v>22</v>
      </c>
      <c r="C46" s="17" t="s">
        <v>899</v>
      </c>
      <c r="F46" s="8">
        <v>59.950850000000003</v>
      </c>
      <c r="G46" s="13">
        <f xml:space="preserve"> stats_ic_gdsc2_TCELLS_RIGHTJOIN_155[[#This Row],[AVG_IC50_LEUK]]/stats_ic_gdsc2_TCELLS_RIGHTJOIN_155[[#This Row],[AVG_IC50_SOLIDTUMORS_x]]</f>
        <v>0</v>
      </c>
      <c r="H46" s="8" t="s">
        <v>1810</v>
      </c>
      <c r="I46" s="20" t="s">
        <v>1810</v>
      </c>
      <c r="AB46" s="8">
        <v>59.950850000000003</v>
      </c>
      <c r="AC46" s="13">
        <f xml:space="preserve"> stats_ic_gdsc2_TCELLS_RIGHTJOIN_155[[#This Row],[AVG_IC50_LYMPH]]/stats_ic_gdsc2_TCELLS_RIGHTJOIN_155[[#This Row],[AVG_IC50_SOLIDTUMORS_y]]</f>
        <v>0</v>
      </c>
      <c r="AD46" s="8" t="s">
        <v>1810</v>
      </c>
      <c r="AE46" s="20" t="s">
        <v>1810</v>
      </c>
      <c r="AI46" s="1"/>
      <c r="AM46"/>
      <c r="AN46"/>
      <c r="AO46"/>
      <c r="AP46"/>
      <c r="AQ46"/>
      <c r="AR46"/>
    </row>
    <row r="47" spans="1:44">
      <c r="A47" s="17" t="s">
        <v>22</v>
      </c>
      <c r="B47" s="6" t="s">
        <v>22</v>
      </c>
      <c r="C47" s="17" t="s">
        <v>35</v>
      </c>
      <c r="D47" s="8">
        <v>-729.63678000000004</v>
      </c>
      <c r="E47" s="8">
        <v>96.94323</v>
      </c>
      <c r="F47" s="8">
        <v>826.58001999999999</v>
      </c>
      <c r="G47" s="13">
        <f xml:space="preserve"> stats_ic_gdsc2_TCELLS_RIGHTJOIN_155[[#This Row],[AVG_IC50_LEUK]]/stats_ic_gdsc2_TCELLS_RIGHTJOIN_155[[#This Row],[AVG_IC50_SOLIDTUMORS_x]]</f>
        <v>0.11728232918090617</v>
      </c>
      <c r="H47" s="8" t="s">
        <v>2350</v>
      </c>
      <c r="I47" s="20" t="s">
        <v>2351</v>
      </c>
      <c r="J47" s="26">
        <v>74.704999999999998</v>
      </c>
      <c r="K47" s="26">
        <v>106.79285</v>
      </c>
      <c r="L47" s="26">
        <v>38.587910000000001</v>
      </c>
      <c r="M47" s="26">
        <v>89.23827</v>
      </c>
      <c r="N47" s="26">
        <v>87.912760000000006</v>
      </c>
      <c r="O47" s="26">
        <v>127.07799</v>
      </c>
      <c r="P47" s="26">
        <v>61.081130000000002</v>
      </c>
      <c r="Q47" s="26">
        <v>116.75375</v>
      </c>
      <c r="R47" s="26">
        <v>255.52978999999999</v>
      </c>
      <c r="S47" s="26">
        <v>95.744960000000006</v>
      </c>
      <c r="T47" s="26">
        <v>75.475189999999998</v>
      </c>
      <c r="U47" s="26">
        <v>150.72666000000001</v>
      </c>
      <c r="V47" s="26">
        <v>82.698539999999994</v>
      </c>
      <c r="W47" s="26">
        <v>64.954430000000002</v>
      </c>
      <c r="X47" s="26">
        <v>102.47214</v>
      </c>
      <c r="Y47" s="27">
        <v>75.601339999999993</v>
      </c>
      <c r="Z47" s="8">
        <v>-676.50169000000005</v>
      </c>
      <c r="AA47" s="8">
        <v>150.07832999999999</v>
      </c>
      <c r="AB47" s="8">
        <v>826.58001999999999</v>
      </c>
      <c r="AC47" s="13">
        <f xml:space="preserve"> stats_ic_gdsc2_TCELLS_RIGHTJOIN_155[[#This Row],[AVG_IC50_LYMPH]]/stats_ic_gdsc2_TCELLS_RIGHTJOIN_155[[#This Row],[AVG_IC50_SOLIDTUMORS_y]]</f>
        <v>0.18156539762478169</v>
      </c>
      <c r="AD47" s="8" t="s">
        <v>2352</v>
      </c>
      <c r="AE47" s="20" t="s">
        <v>2353</v>
      </c>
      <c r="AF47" s="1">
        <v>42.68224</v>
      </c>
      <c r="AG47" s="1">
        <v>96.823909999999998</v>
      </c>
      <c r="AH47" s="1">
        <v>584.71409000000006</v>
      </c>
      <c r="AI47" s="1">
        <v>54.896140000000003</v>
      </c>
      <c r="AJ47" s="1">
        <v>27.211099999999998</v>
      </c>
      <c r="AK47" s="1">
        <v>54.508850000000002</v>
      </c>
      <c r="AL47" s="1">
        <v>82.315880000000007</v>
      </c>
      <c r="AM47"/>
      <c r="AN47"/>
      <c r="AO47"/>
      <c r="AP47"/>
      <c r="AQ47"/>
      <c r="AR47"/>
    </row>
    <row r="48" spans="1:44">
      <c r="A48" s="17" t="s">
        <v>46</v>
      </c>
      <c r="B48" s="6" t="s">
        <v>47</v>
      </c>
      <c r="C48" s="17" t="s">
        <v>48</v>
      </c>
      <c r="D48" s="8">
        <v>-411.35953999999998</v>
      </c>
      <c r="E48" s="8">
        <v>79.718360000000004</v>
      </c>
      <c r="F48" s="8">
        <v>491.0779</v>
      </c>
      <c r="G48" s="13">
        <f xml:space="preserve"> stats_ic_gdsc2_TCELLS_RIGHTJOIN_155[[#This Row],[AVG_IC50_LEUK]]/stats_ic_gdsc2_TCELLS_RIGHTJOIN_155[[#This Row],[AVG_IC50_SOLIDTUMORS_x]]</f>
        <v>0.16233343019508717</v>
      </c>
      <c r="H48" s="8" t="s">
        <v>2354</v>
      </c>
      <c r="I48" s="20" t="s">
        <v>2355</v>
      </c>
      <c r="J48" s="26">
        <v>40.066400000000002</v>
      </c>
      <c r="K48" s="26">
        <v>39.132959999999997</v>
      </c>
      <c r="L48" s="26">
        <v>98.862799999999993</v>
      </c>
      <c r="M48" s="26">
        <v>72.160870000000003</v>
      </c>
      <c r="N48" s="26">
        <v>93.042649999999995</v>
      </c>
      <c r="O48" s="26">
        <v>40.142600000000002</v>
      </c>
      <c r="P48" s="26">
        <v>24.566240000000001</v>
      </c>
      <c r="Q48" s="26">
        <v>217.76533000000001</v>
      </c>
      <c r="R48" s="26">
        <v>129.73774</v>
      </c>
      <c r="S48" s="26">
        <v>104.5898</v>
      </c>
      <c r="T48" s="26">
        <v>78.890360000000001</v>
      </c>
      <c r="U48" s="26">
        <v>95.834050000000005</v>
      </c>
      <c r="V48" s="26">
        <v>80.651709999999994</v>
      </c>
      <c r="W48" s="26">
        <v>40.830689999999997</v>
      </c>
      <c r="X48" s="26">
        <v>70.077590000000001</v>
      </c>
      <c r="Y48" s="27">
        <v>41.370620000000002</v>
      </c>
      <c r="Z48" s="8">
        <v>-400.21724999999998</v>
      </c>
      <c r="AA48" s="8">
        <v>90.860650000000007</v>
      </c>
      <c r="AB48" s="8">
        <v>491.0779</v>
      </c>
      <c r="AC48" s="13">
        <f xml:space="preserve"> stats_ic_gdsc2_TCELLS_RIGHTJOIN_155[[#This Row],[AVG_IC50_LYMPH]]/stats_ic_gdsc2_TCELLS_RIGHTJOIN_155[[#This Row],[AVG_IC50_SOLIDTUMORS_y]]</f>
        <v>0.1850228853711397</v>
      </c>
      <c r="AD48" s="8" t="s">
        <v>2356</v>
      </c>
      <c r="AE48" s="20" t="s">
        <v>2357</v>
      </c>
      <c r="AF48" s="1">
        <v>87.489779999999996</v>
      </c>
      <c r="AG48" s="1">
        <v>25.988109999999999</v>
      </c>
      <c r="AH48" s="1">
        <v>402.42993000000001</v>
      </c>
      <c r="AI48" s="1">
        <v>24.36157</v>
      </c>
      <c r="AJ48" s="1">
        <v>33.69802</v>
      </c>
      <c r="AK48" s="1">
        <v>40.667000000000002</v>
      </c>
      <c r="AL48" s="1">
        <v>18.019259999999999</v>
      </c>
      <c r="AM48"/>
      <c r="AN48"/>
      <c r="AO48"/>
      <c r="AP48"/>
      <c r="AQ48"/>
      <c r="AR48"/>
    </row>
    <row r="49" spans="1:44">
      <c r="A49" s="17" t="s">
        <v>347</v>
      </c>
      <c r="B49" s="6" t="s">
        <v>348</v>
      </c>
      <c r="C49" s="17" t="s">
        <v>522</v>
      </c>
      <c r="D49" s="8">
        <v>-26.263670000000001</v>
      </c>
      <c r="E49" s="8">
        <v>9.1137599999999992</v>
      </c>
      <c r="F49" s="8">
        <v>35.377429999999997</v>
      </c>
      <c r="G49" s="13">
        <f xml:space="preserve"> stats_ic_gdsc2_TCELLS_RIGHTJOIN_155[[#This Row],[AVG_IC50_LEUK]]/stats_ic_gdsc2_TCELLS_RIGHTJOIN_155[[#This Row],[AVG_IC50_SOLIDTUMORS_x]]</f>
        <v>0.25761509527402077</v>
      </c>
      <c r="H49" s="8" t="s">
        <v>2358</v>
      </c>
      <c r="I49" s="20" t="s">
        <v>2359</v>
      </c>
      <c r="J49" s="26">
        <v>4.4643600000000001</v>
      </c>
      <c r="K49" s="26">
        <v>6.5404799999999996</v>
      </c>
      <c r="L49" s="26">
        <v>8.8513500000000001</v>
      </c>
      <c r="M49" s="26">
        <v>16.213480000000001</v>
      </c>
      <c r="N49" s="26">
        <v>5.4339500000000003</v>
      </c>
      <c r="O49" s="26">
        <v>13.441700000000001</v>
      </c>
      <c r="P49" s="26">
        <v>4.2934099999999997</v>
      </c>
      <c r="Q49" s="26">
        <v>22.009720000000002</v>
      </c>
      <c r="R49" s="26">
        <v>11.45673</v>
      </c>
      <c r="S49" s="26">
        <v>7.3299799999999999</v>
      </c>
      <c r="T49" s="26">
        <v>8.2421699999999998</v>
      </c>
      <c r="U49" s="26">
        <v>13.69807</v>
      </c>
      <c r="V49" s="26">
        <v>6.6532299999999998</v>
      </c>
      <c r="W49" s="26">
        <v>9.2577700000000007</v>
      </c>
      <c r="X49" s="26">
        <v>7.3492199999999999</v>
      </c>
      <c r="Y49" s="27">
        <v>3.0345499999999999</v>
      </c>
      <c r="Z49" s="8">
        <v>-22.51736</v>
      </c>
      <c r="AA49" s="8">
        <v>12.86007</v>
      </c>
      <c r="AB49" s="8">
        <v>35.377429999999997</v>
      </c>
      <c r="AC49" s="13">
        <f xml:space="preserve"> stats_ic_gdsc2_TCELLS_RIGHTJOIN_155[[#This Row],[AVG_IC50_LYMPH]]/stats_ic_gdsc2_TCELLS_RIGHTJOIN_155[[#This Row],[AVG_IC50_SOLIDTUMORS_y]]</f>
        <v>0.3635105772239533</v>
      </c>
      <c r="AD49" s="8" t="s">
        <v>2360</v>
      </c>
      <c r="AE49" s="20" t="s">
        <v>2361</v>
      </c>
      <c r="AF49" s="1">
        <v>6.6636800000000003</v>
      </c>
      <c r="AG49" s="1">
        <v>3.4449399999999999</v>
      </c>
      <c r="AH49" s="1">
        <v>39.379370000000002</v>
      </c>
      <c r="AI49" s="1">
        <v>5.5026299999999999</v>
      </c>
      <c r="AJ49" s="1">
        <v>8.0352200000000007</v>
      </c>
      <c r="AK49" s="1">
        <v>10.227259999999999</v>
      </c>
      <c r="AL49" s="1">
        <v>10.571</v>
      </c>
      <c r="AM49"/>
      <c r="AN49"/>
      <c r="AO49"/>
      <c r="AP49"/>
      <c r="AQ49"/>
      <c r="AR49"/>
    </row>
    <row r="50" spans="1:44">
      <c r="A50" s="17" t="s">
        <v>347</v>
      </c>
      <c r="B50" s="6" t="s">
        <v>348</v>
      </c>
      <c r="C50" s="17" t="s">
        <v>493</v>
      </c>
      <c r="D50" s="8">
        <v>-30.909230000000001</v>
      </c>
      <c r="E50" s="8">
        <v>7.3681299999999998</v>
      </c>
      <c r="F50" s="8">
        <v>38.277369999999998</v>
      </c>
      <c r="G50" s="13">
        <f xml:space="preserve"> stats_ic_gdsc2_TCELLS_RIGHTJOIN_155[[#This Row],[AVG_IC50_LEUK]]/stats_ic_gdsc2_TCELLS_RIGHTJOIN_155[[#This Row],[AVG_IC50_SOLIDTUMORS_x]]</f>
        <v>0.19249311015882231</v>
      </c>
      <c r="H50" s="8" t="s">
        <v>2362</v>
      </c>
      <c r="I50" s="20" t="s">
        <v>2363</v>
      </c>
      <c r="J50" s="26">
        <v>2.1190000000000002</v>
      </c>
      <c r="K50" s="26">
        <v>2.6167199999999999</v>
      </c>
      <c r="L50" s="26">
        <v>2.8775599999999999</v>
      </c>
      <c r="M50" s="26">
        <v>7.25854</v>
      </c>
      <c r="N50" s="26">
        <v>3.7852399999999999</v>
      </c>
      <c r="O50" s="26">
        <v>14.264699999999999</v>
      </c>
      <c r="P50" s="26">
        <v>5.34884</v>
      </c>
      <c r="Q50" s="26">
        <v>28.857389999999999</v>
      </c>
      <c r="R50" s="26">
        <v>8.4134100000000007</v>
      </c>
      <c r="S50" s="26">
        <v>10.751849999999999</v>
      </c>
      <c r="T50" s="26">
        <v>3.4410599999999998</v>
      </c>
      <c r="U50" s="26">
        <v>7.0800799999999997</v>
      </c>
      <c r="V50" s="26">
        <v>5.9794200000000002</v>
      </c>
      <c r="W50" s="26">
        <v>8.9125800000000002</v>
      </c>
      <c r="X50" s="26">
        <v>4.05518</v>
      </c>
      <c r="Y50" s="27">
        <v>4.8872299999999997</v>
      </c>
      <c r="Z50" s="8">
        <v>-21.516970000000001</v>
      </c>
      <c r="AA50" s="8">
        <v>16.760400000000001</v>
      </c>
      <c r="AB50" s="8">
        <v>38.277369999999998</v>
      </c>
      <c r="AC50" s="13">
        <f xml:space="preserve"> stats_ic_gdsc2_TCELLS_RIGHTJOIN_155[[#This Row],[AVG_IC50_LYMPH]]/stats_ic_gdsc2_TCELLS_RIGHTJOIN_155[[#This Row],[AVG_IC50_SOLIDTUMORS_y]]</f>
        <v>0.43786707393951052</v>
      </c>
      <c r="AD50" s="8" t="s">
        <v>2364</v>
      </c>
      <c r="AE50" s="20" t="s">
        <v>2365</v>
      </c>
      <c r="AF50" s="1">
        <v>4.6094499999999998</v>
      </c>
      <c r="AG50" s="1">
        <v>18.18158</v>
      </c>
      <c r="AH50" s="1">
        <v>59.704479999999997</v>
      </c>
      <c r="AI50" s="1">
        <v>1.87625</v>
      </c>
      <c r="AJ50" s="1">
        <v>1.9757400000000001</v>
      </c>
      <c r="AK50" s="1">
        <v>15.20463</v>
      </c>
      <c r="AL50" s="1">
        <v>3.61971</v>
      </c>
      <c r="AM50"/>
      <c r="AN50"/>
      <c r="AO50"/>
      <c r="AP50"/>
      <c r="AQ50"/>
      <c r="AR50"/>
    </row>
    <row r="51" spans="1:44">
      <c r="A51" s="17" t="s">
        <v>347</v>
      </c>
      <c r="B51" s="6" t="s">
        <v>348</v>
      </c>
      <c r="C51" s="17" t="s">
        <v>349</v>
      </c>
      <c r="D51" s="8">
        <v>-56.626980000000003</v>
      </c>
      <c r="E51" s="8">
        <v>15.017989999999999</v>
      </c>
      <c r="F51" s="8">
        <v>71.644970000000001</v>
      </c>
      <c r="G51" s="13">
        <f xml:space="preserve"> stats_ic_gdsc2_TCELLS_RIGHTJOIN_155[[#This Row],[AVG_IC50_LEUK]]/stats_ic_gdsc2_TCELLS_RIGHTJOIN_155[[#This Row],[AVG_IC50_SOLIDTUMORS_x]]</f>
        <v>0.20961680910746419</v>
      </c>
      <c r="H51" s="8" t="s">
        <v>2366</v>
      </c>
      <c r="I51" s="20" t="s">
        <v>2367</v>
      </c>
      <c r="J51" s="26">
        <v>9.5337200000000006</v>
      </c>
      <c r="K51" s="26">
        <v>12.286949999999999</v>
      </c>
      <c r="L51" s="26">
        <v>11.6374</v>
      </c>
      <c r="M51" s="26">
        <v>24.457840000000001</v>
      </c>
      <c r="N51" s="26">
        <v>18.581379999999999</v>
      </c>
      <c r="O51" s="26">
        <v>19.99324</v>
      </c>
      <c r="P51" s="26">
        <v>6.9287099999999997</v>
      </c>
      <c r="Q51" s="26">
        <v>12.24776</v>
      </c>
      <c r="R51" s="26">
        <v>33.609740000000002</v>
      </c>
      <c r="S51" s="26">
        <v>8.1551299999999998</v>
      </c>
      <c r="T51" s="26">
        <v>16.933319999999998</v>
      </c>
      <c r="U51" s="26">
        <v>20.8612</v>
      </c>
      <c r="V51" s="26">
        <v>13.443530000000001</v>
      </c>
      <c r="W51" s="26">
        <v>15.11768</v>
      </c>
      <c r="X51" s="26">
        <v>18.0715</v>
      </c>
      <c r="Y51" s="27">
        <v>7.36836</v>
      </c>
      <c r="Z51" s="8">
        <v>-47.34778</v>
      </c>
      <c r="AA51" s="8">
        <v>24.297180000000001</v>
      </c>
      <c r="AB51" s="8">
        <v>71.644970000000001</v>
      </c>
      <c r="AC51" s="13">
        <f xml:space="preserve"> stats_ic_gdsc2_TCELLS_RIGHTJOIN_155[[#This Row],[AVG_IC50_LYMPH]]/stats_ic_gdsc2_TCELLS_RIGHTJOIN_155[[#This Row],[AVG_IC50_SOLIDTUMORS_y]]</f>
        <v>0.33913308917569512</v>
      </c>
      <c r="AD51" s="8" t="s">
        <v>2368</v>
      </c>
      <c r="AE51" s="20" t="s">
        <v>2369</v>
      </c>
      <c r="AF51" s="1">
        <v>6.0782999999999996</v>
      </c>
      <c r="AG51" s="1">
        <v>21.282309999999999</v>
      </c>
      <c r="AH51" s="1">
        <v>80.882779999999997</v>
      </c>
      <c r="AI51" s="1">
        <v>9.5002800000000001</v>
      </c>
      <c r="AJ51" s="1">
        <v>9.1959400000000002</v>
      </c>
      <c r="AK51" s="1">
        <v>13.359260000000001</v>
      </c>
      <c r="AL51" s="1">
        <v>11.562530000000001</v>
      </c>
      <c r="AM51"/>
      <c r="AN51"/>
      <c r="AO51"/>
      <c r="AP51"/>
      <c r="AQ51"/>
      <c r="AR51"/>
    </row>
    <row r="52" spans="1:44">
      <c r="A52" s="17" t="s">
        <v>347</v>
      </c>
      <c r="B52" s="6" t="s">
        <v>348</v>
      </c>
      <c r="C52" s="17" t="s">
        <v>836</v>
      </c>
      <c r="D52" s="8">
        <v>-12.2813</v>
      </c>
      <c r="E52" s="8">
        <v>4.2741699999999998</v>
      </c>
      <c r="F52" s="8">
        <v>16.55547</v>
      </c>
      <c r="G52" s="13">
        <f xml:space="preserve"> stats_ic_gdsc2_TCELLS_RIGHTJOIN_155[[#This Row],[AVG_IC50_LEUK]]/stats_ic_gdsc2_TCELLS_RIGHTJOIN_155[[#This Row],[AVG_IC50_SOLIDTUMORS_x]]</f>
        <v>0.25817267646282466</v>
      </c>
      <c r="H52" s="8" t="s">
        <v>2370</v>
      </c>
      <c r="I52" s="20" t="s">
        <v>2371</v>
      </c>
      <c r="J52" s="26">
        <v>1.97305</v>
      </c>
      <c r="K52" s="26">
        <v>2.4945200000000001</v>
      </c>
      <c r="L52" s="26">
        <v>3.1672099999999999</v>
      </c>
      <c r="M52" s="26">
        <v>1.4179299999999999</v>
      </c>
      <c r="N52" s="26">
        <v>1.2800800000000001</v>
      </c>
      <c r="O52" s="26">
        <v>2.6689400000000001</v>
      </c>
      <c r="P52" s="26">
        <v>5.0983099999999997</v>
      </c>
      <c r="Q52" s="26">
        <v>3.2613300000000001</v>
      </c>
      <c r="R52" s="26">
        <v>11.138199999999999</v>
      </c>
      <c r="S52" s="26">
        <v>8.9459999999999997</v>
      </c>
      <c r="T52" s="26">
        <v>4.5808400000000002</v>
      </c>
      <c r="U52" s="26">
        <v>4.5582399999999996</v>
      </c>
      <c r="V52" s="26">
        <v>3.8759899999999998</v>
      </c>
      <c r="W52" s="26">
        <v>5.23543</v>
      </c>
      <c r="X52" s="26">
        <v>2.3248799999999998</v>
      </c>
      <c r="Y52" s="27">
        <v>1.58464</v>
      </c>
      <c r="Z52" s="8">
        <v>-11.87358</v>
      </c>
      <c r="AA52" s="8">
        <v>4.6818900000000001</v>
      </c>
      <c r="AB52" s="8">
        <v>16.55547</v>
      </c>
      <c r="AC52" s="13">
        <f xml:space="preserve"> stats_ic_gdsc2_TCELLS_RIGHTJOIN_155[[#This Row],[AVG_IC50_LYMPH]]/stats_ic_gdsc2_TCELLS_RIGHTJOIN_155[[#This Row],[AVG_IC50_SOLIDTUMORS_y]]</f>
        <v>0.28280018628284187</v>
      </c>
      <c r="AD52" s="8" t="s">
        <v>2372</v>
      </c>
      <c r="AE52" s="20" t="s">
        <v>2373</v>
      </c>
      <c r="AF52" s="1">
        <v>9.0552299999999999</v>
      </c>
      <c r="AG52" s="1">
        <v>1.6636599999999999</v>
      </c>
      <c r="AH52" s="1">
        <v>18.148409999999998</v>
      </c>
      <c r="AI52" s="1">
        <v>3.6222599999999998</v>
      </c>
      <c r="AJ52" s="1">
        <v>0.90127000000000002</v>
      </c>
      <c r="AK52" s="1">
        <v>0.49014000000000002</v>
      </c>
      <c r="AL52" s="1">
        <v>3.26559</v>
      </c>
      <c r="AM52"/>
      <c r="AN52"/>
      <c r="AO52"/>
      <c r="AP52"/>
      <c r="AQ52"/>
      <c r="AR52"/>
    </row>
    <row r="53" spans="1:44">
      <c r="A53" s="17" t="s">
        <v>187</v>
      </c>
      <c r="B53" s="6" t="s">
        <v>103</v>
      </c>
      <c r="C53" s="17" t="s">
        <v>188</v>
      </c>
      <c r="D53" s="8">
        <v>-131.5154</v>
      </c>
      <c r="E53" s="8">
        <v>7.1318299999999999</v>
      </c>
      <c r="F53" s="8">
        <v>138.64723000000001</v>
      </c>
      <c r="G53" s="13">
        <f xml:space="preserve"> stats_ic_gdsc2_TCELLS_RIGHTJOIN_155[[#This Row],[AVG_IC50_LEUK]]/stats_ic_gdsc2_TCELLS_RIGHTJOIN_155[[#This Row],[AVG_IC50_SOLIDTUMORS_x]]</f>
        <v>5.1438676416398647E-2</v>
      </c>
      <c r="H53" s="8" t="s">
        <v>2374</v>
      </c>
      <c r="I53" s="20" t="s">
        <v>2375</v>
      </c>
      <c r="J53" s="26">
        <v>3.3363299999999998</v>
      </c>
      <c r="K53" s="26">
        <v>7.9234</v>
      </c>
      <c r="L53" s="26">
        <v>4.9996400000000003</v>
      </c>
      <c r="M53" s="26">
        <v>4.5405699999999998</v>
      </c>
      <c r="N53" s="26">
        <v>1.9817499999999999</v>
      </c>
      <c r="O53" s="26">
        <v>5.3190200000000001</v>
      </c>
      <c r="P53" s="26">
        <v>5.4683000000000002</v>
      </c>
      <c r="Q53" s="26">
        <v>5.2787899999999999</v>
      </c>
      <c r="R53" s="26">
        <v>8.5186200000000003</v>
      </c>
      <c r="S53" s="26">
        <v>3.4510100000000001</v>
      </c>
      <c r="T53" s="26">
        <v>4.94137</v>
      </c>
      <c r="U53" s="26">
        <v>20.02383</v>
      </c>
      <c r="V53" s="26">
        <v>3.6495199999999999</v>
      </c>
      <c r="W53" s="26">
        <v>14.090949999999999</v>
      </c>
      <c r="X53" s="26">
        <v>5.1820300000000001</v>
      </c>
      <c r="Y53" s="27">
        <v>18.215520000000001</v>
      </c>
      <c r="Z53" s="8">
        <v>-124.93187</v>
      </c>
      <c r="AA53" s="8">
        <v>13.71536</v>
      </c>
      <c r="AB53" s="8">
        <v>138.64723000000001</v>
      </c>
      <c r="AC53" s="13">
        <f xml:space="preserve"> stats_ic_gdsc2_TCELLS_RIGHTJOIN_155[[#This Row],[AVG_IC50_LYMPH]]/stats_ic_gdsc2_TCELLS_RIGHTJOIN_155[[#This Row],[AVG_IC50_SOLIDTUMORS_y]]</f>
        <v>9.8922711979171893E-2</v>
      </c>
      <c r="AD53" s="8" t="s">
        <v>2376</v>
      </c>
      <c r="AE53" s="20" t="s">
        <v>2377</v>
      </c>
      <c r="AF53" s="1">
        <v>4.3205600000000004</v>
      </c>
      <c r="AG53" s="1">
        <v>21.392340000000001</v>
      </c>
      <c r="AH53" s="1">
        <v>40.364310000000003</v>
      </c>
      <c r="AI53" s="1">
        <v>5.8463900000000004</v>
      </c>
      <c r="AJ53" s="1">
        <v>5.8042600000000002</v>
      </c>
      <c r="AK53" s="1">
        <v>2.1339999999999999</v>
      </c>
      <c r="AL53" s="1">
        <v>6.7508900000000001</v>
      </c>
      <c r="AM53"/>
      <c r="AN53"/>
      <c r="AO53"/>
      <c r="AP53"/>
      <c r="AQ53"/>
      <c r="AR53"/>
    </row>
    <row r="54" spans="1:44">
      <c r="A54" s="17" t="s">
        <v>180</v>
      </c>
      <c r="B54" s="6" t="s">
        <v>103</v>
      </c>
      <c r="C54" s="17" t="s">
        <v>181</v>
      </c>
      <c r="D54" s="8">
        <v>-138.51560000000001</v>
      </c>
      <c r="E54" s="8">
        <v>40.646859999999997</v>
      </c>
      <c r="F54" s="8">
        <v>179.16245000000001</v>
      </c>
      <c r="G54" s="13">
        <f xml:space="preserve"> stats_ic_gdsc2_TCELLS_RIGHTJOIN_155[[#This Row],[AVG_IC50_LEUK]]/stats_ic_gdsc2_TCELLS_RIGHTJOIN_155[[#This Row],[AVG_IC50_SOLIDTUMORS_x]]</f>
        <v>0.22687153474402696</v>
      </c>
      <c r="H54" s="8" t="s">
        <v>2378</v>
      </c>
      <c r="I54" s="20" t="s">
        <v>2379</v>
      </c>
      <c r="J54" s="26">
        <v>54.564259999999997</v>
      </c>
      <c r="K54" s="26">
        <v>57.119239999999998</v>
      </c>
      <c r="L54" s="26">
        <v>38.477400000000003</v>
      </c>
      <c r="M54" s="26">
        <v>21.3108</v>
      </c>
      <c r="N54" s="26">
        <v>20.1783</v>
      </c>
      <c r="O54" s="26">
        <v>26.447089999999999</v>
      </c>
      <c r="P54" s="26">
        <v>50.851619999999997</v>
      </c>
      <c r="Q54" s="26">
        <v>35.849409999999999</v>
      </c>
      <c r="R54" s="26">
        <v>33.743780000000001</v>
      </c>
      <c r="S54" s="26">
        <v>74.690359999999998</v>
      </c>
      <c r="T54" s="26">
        <v>91.515100000000004</v>
      </c>
      <c r="U54" s="26">
        <v>45.176720000000003</v>
      </c>
      <c r="V54" s="26">
        <v>26.645150000000001</v>
      </c>
      <c r="W54" s="26">
        <v>47.215730000000001</v>
      </c>
      <c r="X54" s="26">
        <v>37.476649999999999</v>
      </c>
      <c r="Y54" s="27">
        <v>1.3858200000000001</v>
      </c>
      <c r="Z54" s="8">
        <v>-123.32257</v>
      </c>
      <c r="AA54" s="8">
        <v>55.839880000000001</v>
      </c>
      <c r="AB54" s="8">
        <v>179.16245000000001</v>
      </c>
      <c r="AC54" s="13">
        <f xml:space="preserve"> stats_ic_gdsc2_TCELLS_RIGHTJOIN_155[[#This Row],[AVG_IC50_LYMPH]]/stats_ic_gdsc2_TCELLS_RIGHTJOIN_155[[#This Row],[AVG_IC50_SOLIDTUMORS_y]]</f>
        <v>0.31167178167076864</v>
      </c>
      <c r="AD54" s="8" t="s">
        <v>2380</v>
      </c>
      <c r="AE54" s="20" t="s">
        <v>2381</v>
      </c>
      <c r="AF54" s="1">
        <v>28.349150000000002</v>
      </c>
      <c r="AG54" s="1">
        <v>90.179940000000002</v>
      </c>
      <c r="AH54" s="1">
        <v>157.10776999999999</v>
      </c>
      <c r="AI54" s="1">
        <v>18.479780000000002</v>
      </c>
      <c r="AJ54" s="1">
        <v>34.710560000000001</v>
      </c>
      <c r="AK54" s="1">
        <v>26.49145</v>
      </c>
      <c r="AL54" s="1">
        <v>8.0698100000000004</v>
      </c>
      <c r="AM54"/>
      <c r="AN54"/>
      <c r="AO54"/>
      <c r="AP54"/>
      <c r="AQ54"/>
      <c r="AR54"/>
    </row>
    <row r="55" spans="1:44">
      <c r="A55" s="17" t="s">
        <v>505</v>
      </c>
      <c r="B55" s="6" t="s">
        <v>348</v>
      </c>
      <c r="C55" s="17" t="s">
        <v>506</v>
      </c>
      <c r="D55" s="8">
        <v>-26.57704</v>
      </c>
      <c r="E55" s="8">
        <v>2.40212</v>
      </c>
      <c r="F55" s="8">
        <v>28.979150000000001</v>
      </c>
      <c r="G55" s="13">
        <f xml:space="preserve"> stats_ic_gdsc2_TCELLS_RIGHTJOIN_155[[#This Row],[AVG_IC50_LEUK]]/stats_ic_gdsc2_TCELLS_RIGHTJOIN_155[[#This Row],[AVG_IC50_SOLIDTUMORS_x]]</f>
        <v>8.2891320138789443E-2</v>
      </c>
      <c r="H55" s="8" t="s">
        <v>2382</v>
      </c>
      <c r="I55" s="20" t="s">
        <v>2383</v>
      </c>
      <c r="J55" s="26">
        <v>1.3200499999999999</v>
      </c>
      <c r="K55" s="26">
        <v>1.4182300000000001</v>
      </c>
      <c r="L55" s="26">
        <v>2.4531100000000001</v>
      </c>
      <c r="M55" s="26">
        <v>1.3967799999999999</v>
      </c>
      <c r="N55" s="26">
        <v>1.7102299999999999</v>
      </c>
      <c r="O55" s="26">
        <v>2.1881400000000002</v>
      </c>
      <c r="P55" s="26">
        <v>2.1198399999999999</v>
      </c>
      <c r="Q55" s="26">
        <v>2.9245399999999999</v>
      </c>
      <c r="R55" s="26">
        <v>3.80192</v>
      </c>
      <c r="S55" s="26">
        <v>2.6598099999999998</v>
      </c>
      <c r="T55" s="26">
        <v>2.4363800000000002</v>
      </c>
      <c r="U55" s="26">
        <v>5.6792199999999999</v>
      </c>
      <c r="V55" s="26">
        <v>1.9522299999999999</v>
      </c>
      <c r="W55" s="26">
        <v>4.7673399999999999</v>
      </c>
      <c r="X55" s="26">
        <v>1.30287</v>
      </c>
      <c r="Y55" s="27">
        <v>0.74</v>
      </c>
      <c r="Z55" s="8">
        <v>-24.35033</v>
      </c>
      <c r="AA55" s="8">
        <v>4.6288200000000002</v>
      </c>
      <c r="AB55" s="8">
        <v>28.979150000000001</v>
      </c>
      <c r="AC55" s="13">
        <f xml:space="preserve"> stats_ic_gdsc2_TCELLS_RIGHTJOIN_155[[#This Row],[AVG_IC50_LYMPH]]/stats_ic_gdsc2_TCELLS_RIGHTJOIN_155[[#This Row],[AVG_IC50_SOLIDTUMORS_y]]</f>
        <v>0.15972932263368664</v>
      </c>
      <c r="AD55" s="8" t="s">
        <v>2384</v>
      </c>
      <c r="AE55" s="20" t="s">
        <v>2385</v>
      </c>
      <c r="AF55" s="1">
        <v>1.96532</v>
      </c>
      <c r="AG55" s="1">
        <v>3.6664300000000001</v>
      </c>
      <c r="AH55" s="1">
        <v>14.496259999999999</v>
      </c>
      <c r="AI55" s="1">
        <v>5.3148</v>
      </c>
      <c r="AJ55" s="1">
        <v>0.98995999999999995</v>
      </c>
      <c r="AK55" s="1">
        <v>1.3663099999999999</v>
      </c>
      <c r="AL55" s="1">
        <v>1.93916</v>
      </c>
      <c r="AM55"/>
      <c r="AN55"/>
      <c r="AO55"/>
      <c r="AP55"/>
      <c r="AQ55"/>
      <c r="AR55"/>
    </row>
    <row r="56" spans="1:44">
      <c r="A56" s="17" t="s">
        <v>22</v>
      </c>
      <c r="B56" s="6" t="s">
        <v>22</v>
      </c>
      <c r="C56" s="17" t="s">
        <v>371</v>
      </c>
      <c r="D56" s="8">
        <v>-52.738849999999999</v>
      </c>
      <c r="E56" s="8">
        <v>12.195639999999999</v>
      </c>
      <c r="F56" s="8">
        <v>64.934489999999997</v>
      </c>
      <c r="G56" s="13">
        <f xml:space="preserve"> stats_ic_gdsc2_TCELLS_RIGHTJOIN_155[[#This Row],[AVG_IC50_LEUK]]/stats_ic_gdsc2_TCELLS_RIGHTJOIN_155[[#This Row],[AVG_IC50_SOLIDTUMORS_x]]</f>
        <v>0.18781451890975043</v>
      </c>
      <c r="H56" s="8" t="s">
        <v>2386</v>
      </c>
      <c r="I56" s="20" t="s">
        <v>2387</v>
      </c>
      <c r="J56" s="26">
        <v>5.1076600000000001</v>
      </c>
      <c r="K56" s="26">
        <v>20.958200000000001</v>
      </c>
      <c r="L56" s="26">
        <v>7.8437700000000001</v>
      </c>
      <c r="M56" s="26">
        <v>2.8020700000000001</v>
      </c>
      <c r="N56" s="26">
        <v>3.3143600000000002</v>
      </c>
      <c r="O56" s="26">
        <v>2.0142500000000001</v>
      </c>
      <c r="P56" s="26">
        <v>9.0721699999999998</v>
      </c>
      <c r="Q56" s="26">
        <v>6.14046</v>
      </c>
      <c r="R56" s="26">
        <v>34.759920000000001</v>
      </c>
      <c r="S56" s="26">
        <v>11.91133</v>
      </c>
      <c r="T56" s="26">
        <v>13.81765</v>
      </c>
      <c r="U56" s="26">
        <v>30.616340000000001</v>
      </c>
      <c r="V56" s="26">
        <v>20.101369999999999</v>
      </c>
      <c r="W56" s="26">
        <v>13.28082</v>
      </c>
      <c r="X56" s="26">
        <v>7.0202999999999998</v>
      </c>
      <c r="Y56" s="27">
        <v>10.89893</v>
      </c>
      <c r="Z56" s="8">
        <v>-32.36542</v>
      </c>
      <c r="AA56" s="8">
        <v>32.569070000000004</v>
      </c>
      <c r="AB56" s="8">
        <v>64.934489999999997</v>
      </c>
      <c r="AC56" s="13">
        <f xml:space="preserve"> stats_ic_gdsc2_TCELLS_RIGHTJOIN_155[[#This Row],[AVG_IC50_LYMPH]]/stats_ic_gdsc2_TCELLS_RIGHTJOIN_155[[#This Row],[AVG_IC50_SOLIDTUMORS_y]]</f>
        <v>0.50156811888412467</v>
      </c>
      <c r="AD56" s="8" t="s">
        <v>2388</v>
      </c>
      <c r="AE56" s="20" t="s">
        <v>2389</v>
      </c>
      <c r="AF56" s="1">
        <v>7.6662499999999998</v>
      </c>
      <c r="AG56" s="1">
        <v>6.9926000000000004</v>
      </c>
      <c r="AH56" s="1">
        <v>171.41388000000001</v>
      </c>
      <c r="AI56" s="1">
        <v>5.7564200000000003</v>
      </c>
      <c r="AJ56" s="1">
        <v>4.5681200000000004</v>
      </c>
      <c r="AK56" s="1">
        <v>3.47289</v>
      </c>
      <c r="AL56" s="1">
        <v>3.2105000000000001</v>
      </c>
      <c r="AM56"/>
      <c r="AN56"/>
      <c r="AO56"/>
      <c r="AP56"/>
      <c r="AQ56"/>
      <c r="AR56"/>
    </row>
    <row r="57" spans="1:44">
      <c r="A57" s="17" t="s">
        <v>22</v>
      </c>
      <c r="B57" s="6" t="s">
        <v>22</v>
      </c>
      <c r="C57" s="17" t="s">
        <v>370</v>
      </c>
      <c r="D57" s="8">
        <v>-54.858710000000002</v>
      </c>
      <c r="E57" s="8">
        <v>18.34207</v>
      </c>
      <c r="F57" s="8">
        <v>73.200779999999995</v>
      </c>
      <c r="G57" s="13">
        <f xml:space="preserve"> stats_ic_gdsc2_TCELLS_RIGHTJOIN_155[[#This Row],[AVG_IC50_LEUK]]/stats_ic_gdsc2_TCELLS_RIGHTJOIN_155[[#This Row],[AVG_IC50_SOLIDTUMORS_x]]</f>
        <v>0.25057205674584343</v>
      </c>
      <c r="H57" s="8" t="s">
        <v>2390</v>
      </c>
      <c r="I57" s="20" t="s">
        <v>2391</v>
      </c>
      <c r="J57" s="26">
        <v>20.564620000000001</v>
      </c>
      <c r="K57" s="26">
        <v>21.650230000000001</v>
      </c>
      <c r="L57" s="26">
        <v>28.989419999999999</v>
      </c>
      <c r="M57" s="26">
        <v>6.2835599999999996</v>
      </c>
      <c r="N57" s="26">
        <v>3.9985300000000001</v>
      </c>
      <c r="O57" s="26">
        <v>3.33351</v>
      </c>
      <c r="P57" s="26">
        <v>13.63617</v>
      </c>
      <c r="Q57" s="26">
        <v>13.03406</v>
      </c>
      <c r="R57" s="26">
        <v>42.610900000000001</v>
      </c>
      <c r="S57" s="26">
        <v>8.3009299999999993</v>
      </c>
      <c r="T57" s="26">
        <v>37.788359999999997</v>
      </c>
      <c r="U57" s="26">
        <v>14.61336</v>
      </c>
      <c r="V57" s="26">
        <v>18.514009999999999</v>
      </c>
      <c r="W57" s="26">
        <v>27.614560000000001</v>
      </c>
      <c r="X57" s="26">
        <v>11.724740000000001</v>
      </c>
      <c r="Y57" s="27">
        <v>13.42778</v>
      </c>
      <c r="Z57" s="8">
        <v>-27.719740000000002</v>
      </c>
      <c r="AA57" s="8">
        <v>45.48104</v>
      </c>
      <c r="AB57" s="8">
        <v>73.200779999999995</v>
      </c>
      <c r="AC57" s="13">
        <f xml:space="preserve"> stats_ic_gdsc2_TCELLS_RIGHTJOIN_155[[#This Row],[AVG_IC50_LYMPH]]/stats_ic_gdsc2_TCELLS_RIGHTJOIN_155[[#This Row],[AVG_IC50_SOLIDTUMORS_y]]</f>
        <v>0.62131906244714885</v>
      </c>
      <c r="AD57" s="8" t="s">
        <v>2392</v>
      </c>
      <c r="AE57" s="20" t="s">
        <v>2393</v>
      </c>
      <c r="AF57" s="1">
        <v>25.73047</v>
      </c>
      <c r="AG57" s="1">
        <v>17.79243</v>
      </c>
      <c r="AH57" s="1">
        <v>231.61001999999999</v>
      </c>
      <c r="AI57" s="1">
        <v>13.507709999999999</v>
      </c>
      <c r="AJ57" s="1">
        <v>4.4784199999999998</v>
      </c>
      <c r="AK57" s="1">
        <v>4.4840200000000001</v>
      </c>
      <c r="AL57" s="1">
        <v>1.0136400000000001</v>
      </c>
      <c r="AM57"/>
      <c r="AN57"/>
      <c r="AO57"/>
      <c r="AP57"/>
      <c r="AQ57"/>
      <c r="AR57"/>
    </row>
    <row r="58" spans="1:44">
      <c r="A58" s="17" t="s">
        <v>281</v>
      </c>
      <c r="B58" s="6" t="s">
        <v>53</v>
      </c>
      <c r="C58" s="17" t="s">
        <v>282</v>
      </c>
      <c r="D58" s="8">
        <v>-72.776420000000002</v>
      </c>
      <c r="E58" s="8">
        <v>14.11345</v>
      </c>
      <c r="F58" s="8">
        <v>86.889870000000002</v>
      </c>
      <c r="G58" s="13">
        <f xml:space="preserve"> stats_ic_gdsc2_TCELLS_RIGHTJOIN_155[[#This Row],[AVG_IC50_LEUK]]/stats_ic_gdsc2_TCELLS_RIGHTJOIN_155[[#This Row],[AVG_IC50_SOLIDTUMORS_x]]</f>
        <v>0.16242917615137414</v>
      </c>
      <c r="H58" s="8" t="s">
        <v>2394</v>
      </c>
      <c r="I58" s="20" t="s">
        <v>2395</v>
      </c>
      <c r="J58" s="26">
        <v>15.21292</v>
      </c>
      <c r="K58" s="26">
        <v>6.9051499999999999</v>
      </c>
      <c r="L58" s="26">
        <v>10.434100000000001</v>
      </c>
      <c r="M58" s="26">
        <v>10.869009999999999</v>
      </c>
      <c r="N58" s="26">
        <v>9.2869799999999998</v>
      </c>
      <c r="O58" s="26">
        <v>4.9375299999999998</v>
      </c>
      <c r="P58" s="26">
        <v>10.466839999999999</v>
      </c>
      <c r="Q58" s="26">
        <v>20.509309999999999</v>
      </c>
      <c r="R58" s="26">
        <v>55.066859999999998</v>
      </c>
      <c r="S58" s="26">
        <v>11.456469999999999</v>
      </c>
      <c r="T58" s="26">
        <v>13.26036</v>
      </c>
      <c r="U58" s="26">
        <v>16.70288</v>
      </c>
      <c r="V58" s="26">
        <v>10.08217</v>
      </c>
      <c r="W58" s="26">
        <v>12.547650000000001</v>
      </c>
      <c r="X58" s="26">
        <v>7.8248800000000003</v>
      </c>
      <c r="Y58" s="27">
        <v>13.672040000000001</v>
      </c>
      <c r="Z58" s="8">
        <v>-71.612719999999996</v>
      </c>
      <c r="AA58" s="8">
        <v>15.277150000000001</v>
      </c>
      <c r="AB58" s="8">
        <v>86.889870000000002</v>
      </c>
      <c r="AC58" s="13">
        <f xml:space="preserve"> stats_ic_gdsc2_TCELLS_RIGHTJOIN_155[[#This Row],[AVG_IC50_LYMPH]]/stats_ic_gdsc2_TCELLS_RIGHTJOIN_155[[#This Row],[AVG_IC50_SOLIDTUMORS_y]]</f>
        <v>0.17582199167751086</v>
      </c>
      <c r="AD58" s="8" t="s">
        <v>2396</v>
      </c>
      <c r="AE58" s="20" t="s">
        <v>2397</v>
      </c>
      <c r="AF58" s="1">
        <v>10.69351</v>
      </c>
      <c r="AG58" s="1">
        <v>26.297270000000001</v>
      </c>
      <c r="AH58" s="1">
        <v>29.66836</v>
      </c>
      <c r="AI58" s="1">
        <v>7.8694499999999996</v>
      </c>
      <c r="AJ58" s="1">
        <v>4.9051099999999996</v>
      </c>
      <c r="AK58" s="1">
        <v>16.94838</v>
      </c>
      <c r="AL58" s="1">
        <v>5.9743700000000004</v>
      </c>
      <c r="AM58"/>
      <c r="AN58"/>
      <c r="AO58"/>
      <c r="AP58"/>
      <c r="AQ58"/>
      <c r="AR58"/>
    </row>
    <row r="59" spans="1:44">
      <c r="A59" s="17" t="s">
        <v>98</v>
      </c>
      <c r="B59" s="6" t="s">
        <v>99</v>
      </c>
      <c r="C59" s="17" t="s">
        <v>100</v>
      </c>
      <c r="D59" s="8">
        <v>-242.57263</v>
      </c>
      <c r="E59" s="8">
        <v>33.78772</v>
      </c>
      <c r="F59" s="8">
        <v>276.36034000000001</v>
      </c>
      <c r="G59" s="13">
        <f xml:space="preserve"> stats_ic_gdsc2_TCELLS_RIGHTJOIN_155[[#This Row],[AVG_IC50_LEUK]]/stats_ic_gdsc2_TCELLS_RIGHTJOIN_155[[#This Row],[AVG_IC50_SOLIDTUMORS_x]]</f>
        <v>0.12225965563655045</v>
      </c>
      <c r="H59" s="8" t="s">
        <v>2398</v>
      </c>
      <c r="I59" s="20" t="s">
        <v>2399</v>
      </c>
      <c r="J59" s="26">
        <v>38.704659999999997</v>
      </c>
      <c r="K59" s="26">
        <v>19.51934</v>
      </c>
      <c r="L59" s="26">
        <v>18.469139999999999</v>
      </c>
      <c r="M59" s="26">
        <v>42.648620000000001</v>
      </c>
      <c r="N59" s="26">
        <v>1.70743</v>
      </c>
      <c r="O59" s="26">
        <v>18.017109999999999</v>
      </c>
      <c r="P59" s="26">
        <v>13.68807</v>
      </c>
      <c r="Q59" s="26">
        <v>34.804580000000001</v>
      </c>
      <c r="R59" s="26">
        <v>34.661520000000003</v>
      </c>
      <c r="S59" s="26">
        <v>29.094349999999999</v>
      </c>
      <c r="T59" s="26">
        <v>26.825019999999999</v>
      </c>
      <c r="U59" s="26">
        <v>134.95643000000001</v>
      </c>
      <c r="V59" s="26">
        <v>52.359740000000002</v>
      </c>
      <c r="W59" s="26">
        <v>21.51689</v>
      </c>
      <c r="X59" s="26">
        <v>16.56129</v>
      </c>
      <c r="Y59" s="27">
        <v>25.679349999999999</v>
      </c>
      <c r="Z59" s="8">
        <v>-245.86305999999999</v>
      </c>
      <c r="AA59" s="8">
        <v>30.49728</v>
      </c>
      <c r="AB59" s="8">
        <v>276.36034000000001</v>
      </c>
      <c r="AC59" s="13">
        <f xml:space="preserve"> stats_ic_gdsc2_TCELLS_RIGHTJOIN_155[[#This Row],[AVG_IC50_LYMPH]]/stats_ic_gdsc2_TCELLS_RIGHTJOIN_155[[#This Row],[AVG_IC50_SOLIDTUMORS_y]]</f>
        <v>0.11035331625369979</v>
      </c>
      <c r="AD59" s="8" t="s">
        <v>2400</v>
      </c>
      <c r="AE59" s="20" t="s">
        <v>2401</v>
      </c>
      <c r="AF59" s="1">
        <v>45.177630000000001</v>
      </c>
      <c r="AG59" s="1">
        <v>67.280469999999994</v>
      </c>
      <c r="AH59" s="1">
        <v>8.3092799999999993</v>
      </c>
      <c r="AI59" s="1">
        <v>8.4628200000000007</v>
      </c>
      <c r="AJ59" s="1">
        <v>16.97261</v>
      </c>
      <c r="AK59" s="1">
        <v>10.02868</v>
      </c>
      <c r="AL59" s="1">
        <v>71.929829999999995</v>
      </c>
      <c r="AM59"/>
      <c r="AN59"/>
      <c r="AO59"/>
      <c r="AP59"/>
      <c r="AQ59"/>
      <c r="AR59"/>
    </row>
    <row r="60" spans="1:44">
      <c r="A60" s="17" t="s">
        <v>98</v>
      </c>
      <c r="B60" s="6" t="s">
        <v>99</v>
      </c>
      <c r="C60" s="17" t="s">
        <v>230</v>
      </c>
      <c r="D60" s="8">
        <v>-103.44186999999999</v>
      </c>
      <c r="E60" s="8">
        <v>12.060879999999999</v>
      </c>
      <c r="F60" s="8">
        <v>115.50275000000001</v>
      </c>
      <c r="G60" s="13">
        <f xml:space="preserve"> stats_ic_gdsc2_TCELLS_RIGHTJOIN_155[[#This Row],[AVG_IC50_LEUK]]/stats_ic_gdsc2_TCELLS_RIGHTJOIN_155[[#This Row],[AVG_IC50_SOLIDTUMORS_x]]</f>
        <v>0.10442071725564975</v>
      </c>
      <c r="H60" s="8" t="s">
        <v>2402</v>
      </c>
      <c r="I60" s="20" t="s">
        <v>2403</v>
      </c>
      <c r="J60" s="26">
        <v>3.7519200000000001</v>
      </c>
      <c r="K60" s="26">
        <v>7.8733599999999999</v>
      </c>
      <c r="L60" s="26">
        <v>33.174379999999999</v>
      </c>
      <c r="M60" s="26">
        <v>6.6703400000000004</v>
      </c>
      <c r="N60" s="26">
        <v>10.88387</v>
      </c>
      <c r="O60" s="26">
        <v>8.6280800000000006</v>
      </c>
      <c r="P60" s="26">
        <v>6.5047800000000002</v>
      </c>
      <c r="Q60" s="26">
        <v>9.0161200000000008</v>
      </c>
      <c r="R60" s="26">
        <v>21.724900000000002</v>
      </c>
      <c r="S60" s="26">
        <v>9.4922199999999997</v>
      </c>
      <c r="T60" s="26">
        <v>9.3795099999999998</v>
      </c>
      <c r="U60" s="26">
        <v>21.682490000000001</v>
      </c>
      <c r="V60" s="26">
        <v>14.959989999999999</v>
      </c>
      <c r="W60" s="26">
        <v>13.40507</v>
      </c>
      <c r="X60" s="26">
        <v>6.93377</v>
      </c>
      <c r="Y60" s="27">
        <v>14.31368</v>
      </c>
      <c r="Z60" s="8">
        <v>-98.476249999999993</v>
      </c>
      <c r="AA60" s="8">
        <v>17.026489999999999</v>
      </c>
      <c r="AB60" s="8">
        <v>115.50275000000001</v>
      </c>
      <c r="AC60" s="13">
        <f xml:space="preserve"> stats_ic_gdsc2_TCELLS_RIGHTJOIN_155[[#This Row],[AVG_IC50_LYMPH]]/stats_ic_gdsc2_TCELLS_RIGHTJOIN_155[[#This Row],[AVG_IC50_SOLIDTUMORS_y]]</f>
        <v>0.1474119880262591</v>
      </c>
      <c r="AD60" s="8" t="s">
        <v>2404</v>
      </c>
      <c r="AE60" s="20" t="s">
        <v>2405</v>
      </c>
      <c r="AF60" s="1">
        <v>6.6404500000000004</v>
      </c>
      <c r="AG60" s="1">
        <v>12.335039999999999</v>
      </c>
      <c r="AH60" s="1">
        <v>57.061410000000002</v>
      </c>
      <c r="AI60" s="1">
        <v>7.8676899999999996</v>
      </c>
      <c r="AJ60" s="1">
        <v>4.6033299999999997</v>
      </c>
      <c r="AK60" s="1">
        <v>3.2650000000000001</v>
      </c>
      <c r="AM60"/>
      <c r="AN60"/>
      <c r="AO60"/>
      <c r="AP60"/>
      <c r="AQ60"/>
      <c r="AR60"/>
    </row>
    <row r="61" spans="1:44">
      <c r="A61" s="17" t="s">
        <v>22</v>
      </c>
      <c r="B61" s="6" t="s">
        <v>22</v>
      </c>
      <c r="C61" s="17" t="s">
        <v>80</v>
      </c>
      <c r="D61" s="8">
        <v>-308.11061999999998</v>
      </c>
      <c r="E61" s="8">
        <v>70.668199999999999</v>
      </c>
      <c r="F61" s="8">
        <v>378.77882</v>
      </c>
      <c r="G61" s="13">
        <f xml:space="preserve"> stats_ic_gdsc2_TCELLS_RIGHTJOIN_155[[#This Row],[AVG_IC50_LEUK]]/stats_ic_gdsc2_TCELLS_RIGHTJOIN_155[[#This Row],[AVG_IC50_SOLIDTUMORS_x]]</f>
        <v>0.18656850982322612</v>
      </c>
      <c r="H61" s="8" t="s">
        <v>2406</v>
      </c>
      <c r="I61" s="20" t="s">
        <v>2407</v>
      </c>
      <c r="J61" s="26">
        <v>72.264070000000004</v>
      </c>
      <c r="K61" s="26">
        <v>18.723739999999999</v>
      </c>
      <c r="L61" s="26">
        <v>97.251170000000002</v>
      </c>
      <c r="M61" s="26">
        <v>49.367040000000003</v>
      </c>
      <c r="N61" s="26">
        <v>88.064809999999994</v>
      </c>
      <c r="O61" s="26">
        <v>87.494860000000003</v>
      </c>
      <c r="P61" s="26">
        <v>46.474139999999998</v>
      </c>
      <c r="Q61" s="26">
        <v>117.30155000000001</v>
      </c>
      <c r="R61" s="26">
        <v>78.621639999999999</v>
      </c>
      <c r="S61" s="26">
        <v>78.053929999999994</v>
      </c>
      <c r="T61" s="26">
        <v>64.802940000000007</v>
      </c>
      <c r="U61" s="26">
        <v>68.919759999999997</v>
      </c>
      <c r="V61" s="26">
        <v>32.325000000000003</v>
      </c>
      <c r="W61" s="26">
        <v>72.990110000000001</v>
      </c>
      <c r="X61" s="26">
        <v>80.440119999999993</v>
      </c>
      <c r="Y61" s="27">
        <v>60.221229999999998</v>
      </c>
      <c r="Z61" s="8">
        <v>-274.94074999999998</v>
      </c>
      <c r="AA61" s="8">
        <v>103.83807</v>
      </c>
      <c r="AB61" s="8">
        <v>378.77882</v>
      </c>
      <c r="AC61" s="13">
        <f xml:space="preserve"> stats_ic_gdsc2_TCELLS_RIGHTJOIN_155[[#This Row],[AVG_IC50_LYMPH]]/stats_ic_gdsc2_TCELLS_RIGHTJOIN_155[[#This Row],[AVG_IC50_SOLIDTUMORS_y]]</f>
        <v>0.27413906089046902</v>
      </c>
      <c r="AD61" s="8" t="s">
        <v>2408</v>
      </c>
      <c r="AE61" s="20" t="s">
        <v>2409</v>
      </c>
      <c r="AF61" s="1">
        <v>88.043229999999994</v>
      </c>
      <c r="AG61" s="1">
        <v>83.756100000000004</v>
      </c>
      <c r="AH61" s="1">
        <v>404.41395999999997</v>
      </c>
      <c r="AI61" s="1">
        <v>15.57259</v>
      </c>
      <c r="AJ61" s="1">
        <v>15.140090000000001</v>
      </c>
      <c r="AK61" s="1">
        <v>40.499639999999999</v>
      </c>
      <c r="AL61" s="1">
        <v>63.646030000000003</v>
      </c>
      <c r="AM61"/>
      <c r="AN61"/>
      <c r="AO61"/>
      <c r="AP61"/>
      <c r="AQ61"/>
      <c r="AR61"/>
    </row>
    <row r="62" spans="1:44">
      <c r="A62" s="17" t="s">
        <v>22</v>
      </c>
      <c r="B62" s="6" t="s">
        <v>22</v>
      </c>
      <c r="C62" s="17" t="s">
        <v>439</v>
      </c>
      <c r="D62" s="8">
        <v>-35.912199999999999</v>
      </c>
      <c r="E62" s="8">
        <v>7.7893499999999998</v>
      </c>
      <c r="F62" s="8">
        <v>43.701549999999997</v>
      </c>
      <c r="G62" s="13">
        <f xml:space="preserve"> stats_ic_gdsc2_TCELLS_RIGHTJOIN_155[[#This Row],[AVG_IC50_LEUK]]/stats_ic_gdsc2_TCELLS_RIGHTJOIN_155[[#This Row],[AVG_IC50_SOLIDTUMORS_x]]</f>
        <v>0.17823967342119446</v>
      </c>
      <c r="H62" s="8" t="s">
        <v>2410</v>
      </c>
      <c r="I62" s="20" t="s">
        <v>2411</v>
      </c>
      <c r="J62" s="26">
        <v>6.69801</v>
      </c>
      <c r="K62" s="26">
        <v>8.6959599999999995</v>
      </c>
      <c r="L62" s="26">
        <v>8.3074700000000004</v>
      </c>
      <c r="M62" s="26">
        <v>2.7694000000000001</v>
      </c>
      <c r="O62" s="26">
        <v>10.032859999999999</v>
      </c>
      <c r="P62" s="26">
        <v>3.0739399999999999</v>
      </c>
      <c r="Q62" s="26">
        <v>8.2281200000000005</v>
      </c>
      <c r="R62" s="26">
        <v>13.877610000000001</v>
      </c>
      <c r="S62" s="26">
        <v>7.6168100000000001</v>
      </c>
      <c r="T62" s="26">
        <v>9.2705400000000004</v>
      </c>
      <c r="U62" s="26">
        <v>13.33389</v>
      </c>
      <c r="V62" s="26">
        <v>5.1160399999999999</v>
      </c>
      <c r="W62" s="26">
        <v>6.7806600000000001</v>
      </c>
      <c r="X62" s="26">
        <v>10.85153</v>
      </c>
      <c r="Y62" s="27">
        <v>5.7107099999999997</v>
      </c>
      <c r="Z62" s="8">
        <v>-33.403010000000002</v>
      </c>
      <c r="AA62" s="8">
        <v>10.298539999999999</v>
      </c>
      <c r="AB62" s="8">
        <v>43.701549999999997</v>
      </c>
      <c r="AC62" s="13">
        <f xml:space="preserve"> stats_ic_gdsc2_TCELLS_RIGHTJOIN_155[[#This Row],[AVG_IC50_LYMPH]]/stats_ic_gdsc2_TCELLS_RIGHTJOIN_155[[#This Row],[AVG_IC50_SOLIDTUMORS_y]]</f>
        <v>0.23565617237832526</v>
      </c>
      <c r="AD62" s="8" t="s">
        <v>2412</v>
      </c>
      <c r="AE62" s="20" t="s">
        <v>2413</v>
      </c>
      <c r="AF62" s="1">
        <v>4.2659799999999999</v>
      </c>
      <c r="AG62" s="1">
        <v>7.5646599999999999</v>
      </c>
      <c r="AH62" s="1">
        <v>33.668610000000001</v>
      </c>
      <c r="AI62" s="1">
        <v>4.5417300000000003</v>
      </c>
      <c r="AJ62" s="1">
        <v>5.6194499999999996</v>
      </c>
      <c r="AK62" s="1">
        <v>3.0332599999999998</v>
      </c>
      <c r="AL62" s="1">
        <v>7.3635599999999997</v>
      </c>
      <c r="AM62"/>
      <c r="AN62"/>
      <c r="AO62"/>
      <c r="AP62"/>
      <c r="AQ62"/>
      <c r="AR62"/>
    </row>
    <row r="63" spans="1:44">
      <c r="A63" s="17" t="s">
        <v>273</v>
      </c>
      <c r="B63" s="6" t="s">
        <v>103</v>
      </c>
      <c r="C63" s="17" t="s">
        <v>274</v>
      </c>
      <c r="D63" s="8">
        <v>-73.367859999999993</v>
      </c>
      <c r="E63" s="8">
        <v>8.2971699999999995</v>
      </c>
      <c r="F63" s="8">
        <v>81.665019999999998</v>
      </c>
      <c r="G63" s="13">
        <f xml:space="preserve"> stats_ic_gdsc2_TCELLS_RIGHTJOIN_155[[#This Row],[AVG_IC50_LEUK]]/stats_ic_gdsc2_TCELLS_RIGHTJOIN_155[[#This Row],[AVG_IC50_SOLIDTUMORS_x]]</f>
        <v>0.10160004858873481</v>
      </c>
      <c r="H63" s="8" t="s">
        <v>2414</v>
      </c>
      <c r="I63" s="20" t="s">
        <v>2415</v>
      </c>
      <c r="J63" s="26">
        <v>4.40822</v>
      </c>
      <c r="K63" s="26">
        <v>3.0737199999999998</v>
      </c>
      <c r="L63" s="26">
        <v>2.8184200000000001</v>
      </c>
      <c r="M63" s="26">
        <v>3.8971499999999999</v>
      </c>
      <c r="N63" s="26">
        <v>4.3987400000000001</v>
      </c>
      <c r="O63" s="26">
        <v>18.67764</v>
      </c>
      <c r="P63" s="26">
        <v>2.7887499999999998</v>
      </c>
      <c r="Q63" s="26">
        <v>6.4812500000000002</v>
      </c>
      <c r="R63" s="26">
        <v>12.601749999999999</v>
      </c>
      <c r="S63" s="26">
        <v>13.508889999999999</v>
      </c>
      <c r="T63" s="26">
        <v>2.1495500000000001</v>
      </c>
      <c r="U63" s="26">
        <v>24.030670000000001</v>
      </c>
      <c r="V63" s="26">
        <v>11.32756</v>
      </c>
      <c r="W63" s="26">
        <v>10.99794</v>
      </c>
      <c r="X63" s="26">
        <v>13.10309</v>
      </c>
      <c r="Y63" s="27">
        <v>2.0563199999999999</v>
      </c>
      <c r="Z63" s="8">
        <v>-73.389700000000005</v>
      </c>
      <c r="AA63" s="8">
        <v>8.2753300000000003</v>
      </c>
      <c r="AB63" s="8">
        <v>81.665019999999998</v>
      </c>
      <c r="AC63" s="13">
        <f xml:space="preserve"> stats_ic_gdsc2_TCELLS_RIGHTJOIN_155[[#This Row],[AVG_IC50_LYMPH]]/stats_ic_gdsc2_TCELLS_RIGHTJOIN_155[[#This Row],[AVG_IC50_SOLIDTUMORS_y]]</f>
        <v>0.10133261462496428</v>
      </c>
      <c r="AD63" s="8" t="s">
        <v>2416</v>
      </c>
      <c r="AE63" s="20" t="s">
        <v>2417</v>
      </c>
      <c r="AF63" s="1">
        <v>4.7321600000000004</v>
      </c>
      <c r="AG63" s="1">
        <v>8.9307599999999994</v>
      </c>
      <c r="AH63" s="1">
        <v>17.274789999999999</v>
      </c>
      <c r="AI63" s="1">
        <v>1.8168500000000001</v>
      </c>
      <c r="AJ63" s="1">
        <v>1.3871800000000001</v>
      </c>
      <c r="AK63" s="1">
        <v>12.192679999999999</v>
      </c>
      <c r="AL63" s="1">
        <v>8.0497099999999993</v>
      </c>
      <c r="AM63"/>
      <c r="AN63"/>
      <c r="AO63"/>
      <c r="AP63"/>
      <c r="AQ63"/>
      <c r="AR63"/>
    </row>
    <row r="64" spans="1:44">
      <c r="A64" s="17" t="s">
        <v>22</v>
      </c>
      <c r="B64" s="6" t="s">
        <v>22</v>
      </c>
      <c r="C64" s="17" t="s">
        <v>107</v>
      </c>
      <c r="D64" s="8">
        <v>-213.52835999999999</v>
      </c>
      <c r="E64" s="8">
        <v>17.505420000000001</v>
      </c>
      <c r="F64" s="8">
        <v>231.03377</v>
      </c>
      <c r="G64" s="13">
        <f xml:space="preserve"> stats_ic_gdsc2_TCELLS_RIGHTJOIN_155[[#This Row],[AVG_IC50_LEUK]]/stats_ic_gdsc2_TCELLS_RIGHTJOIN_155[[#This Row],[AVG_IC50_SOLIDTUMORS_x]]</f>
        <v>7.5769962114196551E-2</v>
      </c>
      <c r="H64" s="8" t="s">
        <v>2418</v>
      </c>
      <c r="I64" s="20" t="s">
        <v>2419</v>
      </c>
      <c r="J64" s="26">
        <v>2.7581600000000002</v>
      </c>
      <c r="K64" s="26">
        <v>7.1008300000000002</v>
      </c>
      <c r="L64" s="26">
        <v>11.820309999999999</v>
      </c>
      <c r="M64" s="26">
        <v>13.23423</v>
      </c>
      <c r="N64" s="26">
        <v>5.9709700000000003</v>
      </c>
      <c r="O64" s="26">
        <v>29.267420000000001</v>
      </c>
      <c r="P64" s="26">
        <v>12.42022</v>
      </c>
      <c r="Q64" s="26">
        <v>20.941569999999999</v>
      </c>
      <c r="R64" s="26">
        <v>64.582859999999997</v>
      </c>
      <c r="S64" s="26">
        <v>26.726189999999999</v>
      </c>
      <c r="T64" s="26">
        <v>3.2216300000000002</v>
      </c>
      <c r="U64" s="26">
        <v>35.411230000000003</v>
      </c>
      <c r="V64" s="26">
        <v>18.8931</v>
      </c>
      <c r="W64" s="26">
        <v>21.309629999999999</v>
      </c>
      <c r="X64" s="26">
        <v>6.7683999999999997</v>
      </c>
      <c r="Y64" s="27">
        <v>5.9822899999999999</v>
      </c>
      <c r="Z64" s="8">
        <v>-217.38356999999999</v>
      </c>
      <c r="AA64" s="8">
        <v>13.6502</v>
      </c>
      <c r="AB64" s="8">
        <v>231.03377</v>
      </c>
      <c r="AC64" s="13">
        <f xml:space="preserve"> stats_ic_gdsc2_TCELLS_RIGHTJOIN_155[[#This Row],[AVG_IC50_LYMPH]]/stats_ic_gdsc2_TCELLS_RIGHTJOIN_155[[#This Row],[AVG_IC50_SOLIDTUMORS_y]]</f>
        <v>5.908313749976897E-2</v>
      </c>
      <c r="AD64" s="8" t="s">
        <v>2420</v>
      </c>
      <c r="AE64" s="20" t="s">
        <v>2421</v>
      </c>
      <c r="AF64" s="1">
        <v>11.183070000000001</v>
      </c>
      <c r="AG64" s="1">
        <v>31.441790000000001</v>
      </c>
      <c r="AH64" s="1">
        <v>7.1505099999999997</v>
      </c>
      <c r="AI64" s="1">
        <v>5.6436999999999999</v>
      </c>
      <c r="AJ64" s="1">
        <v>5.4336200000000003</v>
      </c>
      <c r="AK64" s="1">
        <v>6.56942</v>
      </c>
      <c r="AL64" s="1">
        <v>25.66217</v>
      </c>
      <c r="AM64"/>
      <c r="AN64"/>
      <c r="AO64"/>
      <c r="AP64"/>
      <c r="AQ64"/>
      <c r="AR64"/>
    </row>
    <row r="65" spans="1:44">
      <c r="A65" s="17" t="s">
        <v>240</v>
      </c>
      <c r="B65" s="6" t="s">
        <v>26</v>
      </c>
      <c r="C65" s="17" t="s">
        <v>241</v>
      </c>
      <c r="D65" s="8">
        <v>-114.77564</v>
      </c>
      <c r="E65" s="8">
        <v>8.6072699999999998</v>
      </c>
      <c r="F65" s="8">
        <v>123.38291</v>
      </c>
      <c r="G65" s="13">
        <f xml:space="preserve"> stats_ic_gdsc2_TCELLS_RIGHTJOIN_155[[#This Row],[AVG_IC50_LEUK]]/stats_ic_gdsc2_TCELLS_RIGHTJOIN_155[[#This Row],[AVG_IC50_SOLIDTUMORS_x]]</f>
        <v>6.9760633786316112E-2</v>
      </c>
      <c r="H65" s="8" t="s">
        <v>2422</v>
      </c>
      <c r="I65" s="20" t="s">
        <v>2423</v>
      </c>
      <c r="J65" s="26">
        <v>4.4442300000000001</v>
      </c>
      <c r="K65" s="26">
        <v>5.7725299999999997</v>
      </c>
      <c r="L65" s="26">
        <v>19.783989999999999</v>
      </c>
      <c r="M65" s="26">
        <v>6.5770999999999997</v>
      </c>
      <c r="N65" s="26">
        <v>3.8336000000000001</v>
      </c>
      <c r="O65" s="26">
        <v>18.672260000000001</v>
      </c>
      <c r="P65" s="26">
        <v>1.9411</v>
      </c>
      <c r="Q65" s="26">
        <v>14.37082</v>
      </c>
      <c r="R65" s="26">
        <v>5.06616</v>
      </c>
      <c r="S65" s="26">
        <v>5.9239899999999999</v>
      </c>
      <c r="T65" s="26">
        <v>22.258790000000001</v>
      </c>
      <c r="U65" s="26">
        <v>4.2991700000000002</v>
      </c>
      <c r="V65" s="26">
        <v>5.2044100000000002</v>
      </c>
      <c r="W65" s="26">
        <v>7.1345900000000002</v>
      </c>
      <c r="X65" s="26">
        <v>5.1739800000000002</v>
      </c>
      <c r="Y65" s="27">
        <v>4.22044</v>
      </c>
      <c r="Z65" s="8">
        <v>-48.849510000000002</v>
      </c>
      <c r="AA65" s="8">
        <v>74.5334</v>
      </c>
      <c r="AB65" s="8">
        <v>123.38291</v>
      </c>
      <c r="AC65" s="13">
        <f xml:space="preserve"> stats_ic_gdsc2_TCELLS_RIGHTJOIN_155[[#This Row],[AVG_IC50_LYMPH]]/stats_ic_gdsc2_TCELLS_RIGHTJOIN_155[[#This Row],[AVG_IC50_SOLIDTUMORS_y]]</f>
        <v>0.60408204021124157</v>
      </c>
      <c r="AD65" s="8" t="s">
        <v>2424</v>
      </c>
      <c r="AE65" s="20" t="s">
        <v>2425</v>
      </c>
      <c r="AF65" s="1">
        <v>11.646430000000001</v>
      </c>
      <c r="AG65" s="1">
        <v>11.17529</v>
      </c>
      <c r="AH65" s="1">
        <v>403.41669000000002</v>
      </c>
      <c r="AI65" s="1">
        <v>14.516109999999999</v>
      </c>
      <c r="AJ65" s="1">
        <v>7.8107600000000001</v>
      </c>
      <c r="AK65" s="1">
        <v>5.2421800000000003</v>
      </c>
      <c r="AL65" s="1">
        <v>5.0393600000000003</v>
      </c>
      <c r="AM65"/>
      <c r="AN65"/>
      <c r="AO65"/>
      <c r="AP65"/>
      <c r="AQ65"/>
      <c r="AR65"/>
    </row>
    <row r="66" spans="1:44">
      <c r="A66" s="17" t="s">
        <v>22</v>
      </c>
      <c r="B66" s="6" t="s">
        <v>22</v>
      </c>
      <c r="C66" s="17" t="s">
        <v>305</v>
      </c>
      <c r="F66" s="8">
        <v>1400.1690900000001</v>
      </c>
      <c r="G66" s="13">
        <f xml:space="preserve"> stats_ic_gdsc2_TCELLS_RIGHTJOIN_155[[#This Row],[AVG_IC50_LEUK]]/stats_ic_gdsc2_TCELLS_RIGHTJOIN_155[[#This Row],[AVG_IC50_SOLIDTUMORS_x]]</f>
        <v>0</v>
      </c>
      <c r="H66" s="8" t="s">
        <v>1810</v>
      </c>
      <c r="I66" s="20" t="s">
        <v>1810</v>
      </c>
      <c r="AB66" s="8">
        <v>1400.1690900000001</v>
      </c>
      <c r="AC66" s="13">
        <f xml:space="preserve"> stats_ic_gdsc2_TCELLS_RIGHTJOIN_155[[#This Row],[AVG_IC50_LYMPH]]/stats_ic_gdsc2_TCELLS_RIGHTJOIN_155[[#This Row],[AVG_IC50_SOLIDTUMORS_y]]</f>
        <v>0</v>
      </c>
      <c r="AD66" s="8" t="s">
        <v>1810</v>
      </c>
      <c r="AE66" s="20" t="s">
        <v>1810</v>
      </c>
      <c r="AI66" s="1"/>
      <c r="AM66"/>
      <c r="AN66"/>
      <c r="AO66"/>
      <c r="AP66"/>
      <c r="AQ66"/>
      <c r="AR66"/>
    </row>
    <row r="67" spans="1:44">
      <c r="A67" s="17" t="s">
        <v>661</v>
      </c>
      <c r="B67" s="6" t="s">
        <v>85</v>
      </c>
      <c r="C67" s="17" t="s">
        <v>662</v>
      </c>
      <c r="D67" s="8">
        <v>-17.459890000000001</v>
      </c>
      <c r="E67" s="8">
        <v>0.99300999999999995</v>
      </c>
      <c r="F67" s="8">
        <v>18.4529</v>
      </c>
      <c r="G67" s="13">
        <f xml:space="preserve"> stats_ic_gdsc2_TCELLS_RIGHTJOIN_155[[#This Row],[AVG_IC50_LEUK]]/stats_ic_gdsc2_TCELLS_RIGHTJOIN_155[[#This Row],[AVG_IC50_SOLIDTUMORS_x]]</f>
        <v>5.3813221770019889E-2</v>
      </c>
      <c r="H67" s="8" t="s">
        <v>2426</v>
      </c>
      <c r="I67" s="20" t="s">
        <v>2427</v>
      </c>
      <c r="J67" s="26">
        <v>0.89029000000000003</v>
      </c>
      <c r="K67" s="26">
        <v>0.77393999999999996</v>
      </c>
      <c r="L67" s="26">
        <v>1.12852</v>
      </c>
      <c r="M67" s="26">
        <v>0.46672999999999998</v>
      </c>
      <c r="N67" s="26">
        <v>0.55547000000000002</v>
      </c>
      <c r="O67" s="26">
        <v>0.50283999999999995</v>
      </c>
      <c r="P67" s="26">
        <v>1.2782500000000001</v>
      </c>
      <c r="Q67" s="26">
        <v>1.10541</v>
      </c>
      <c r="R67" s="26">
        <v>1.4868699999999999</v>
      </c>
      <c r="S67" s="26">
        <v>1.4881599999999999</v>
      </c>
      <c r="T67" s="26">
        <v>1.0158799999999999</v>
      </c>
      <c r="U67" s="26">
        <v>1.6274599999999999</v>
      </c>
      <c r="V67" s="26">
        <v>0.94991000000000003</v>
      </c>
      <c r="W67" s="26">
        <v>0.81252999999999997</v>
      </c>
      <c r="X67" s="26">
        <v>0.51783999999999997</v>
      </c>
      <c r="Y67" s="27">
        <v>1.6346000000000001</v>
      </c>
      <c r="Z67" s="8">
        <v>-16.751480000000001</v>
      </c>
      <c r="AA67" s="8">
        <v>1.7014100000000001</v>
      </c>
      <c r="AB67" s="8">
        <v>18.4529</v>
      </c>
      <c r="AC67" s="13">
        <f xml:space="preserve"> stats_ic_gdsc2_TCELLS_RIGHTJOIN_155[[#This Row],[AVG_IC50_LYMPH]]/stats_ic_gdsc2_TCELLS_RIGHTJOIN_155[[#This Row],[AVG_IC50_SOLIDTUMORS_y]]</f>
        <v>9.220285158430383E-2</v>
      </c>
      <c r="AD67" s="8" t="s">
        <v>2428</v>
      </c>
      <c r="AE67" s="20" t="s">
        <v>2429</v>
      </c>
      <c r="AF67" s="1">
        <v>0.64639999999999997</v>
      </c>
      <c r="AG67" s="1">
        <v>1.48986</v>
      </c>
      <c r="AH67" s="1">
        <v>3.8875600000000001</v>
      </c>
      <c r="AI67" s="1">
        <v>2.3212799999999998</v>
      </c>
      <c r="AJ67" s="1">
        <v>1.16465</v>
      </c>
      <c r="AK67" s="1">
        <v>0.62756000000000001</v>
      </c>
      <c r="AL67" s="1">
        <v>0.71758</v>
      </c>
      <c r="AM67"/>
      <c r="AN67"/>
      <c r="AO67"/>
      <c r="AP67"/>
      <c r="AQ67"/>
      <c r="AR67"/>
    </row>
    <row r="68" spans="1:44">
      <c r="A68" s="17" t="s">
        <v>265</v>
      </c>
      <c r="B68" s="6" t="s">
        <v>85</v>
      </c>
      <c r="C68" s="17" t="s">
        <v>266</v>
      </c>
      <c r="D68" s="8">
        <v>-76.057900000000004</v>
      </c>
      <c r="E68" s="8">
        <v>2.73502</v>
      </c>
      <c r="F68" s="8">
        <v>78.792919999999995</v>
      </c>
      <c r="G68" s="13">
        <f xml:space="preserve"> stats_ic_gdsc2_TCELLS_RIGHTJOIN_155[[#This Row],[AVG_IC50_LEUK]]/stats_ic_gdsc2_TCELLS_RIGHTJOIN_155[[#This Row],[AVG_IC50_SOLIDTUMORS_x]]</f>
        <v>3.4711494382997865E-2</v>
      </c>
      <c r="H68" s="8" t="s">
        <v>2430</v>
      </c>
      <c r="I68" s="20" t="s">
        <v>2431</v>
      </c>
      <c r="J68" s="26">
        <v>1.5792900000000001</v>
      </c>
      <c r="K68" s="26">
        <v>0.90710999999999997</v>
      </c>
      <c r="L68" s="26">
        <v>0.58340000000000003</v>
      </c>
      <c r="M68" s="26">
        <v>0.60450000000000004</v>
      </c>
      <c r="O68" s="26">
        <v>0.49237999999999998</v>
      </c>
      <c r="P68" s="26">
        <v>0.79144000000000003</v>
      </c>
      <c r="Q68" s="26">
        <v>7.9373899999999997</v>
      </c>
      <c r="R68" s="26">
        <v>2.7147399999999999</v>
      </c>
      <c r="S68" s="26">
        <v>3.4317799999999998</v>
      </c>
      <c r="T68" s="26">
        <v>1.08677</v>
      </c>
      <c r="U68" s="26">
        <v>14.345090000000001</v>
      </c>
      <c r="V68" s="26">
        <v>3.7115399999999998</v>
      </c>
      <c r="W68" s="26">
        <v>2.0240100000000001</v>
      </c>
      <c r="X68" s="26">
        <v>1.1384300000000001</v>
      </c>
      <c r="Y68" s="27">
        <v>1.8571500000000001</v>
      </c>
      <c r="Z68" s="8">
        <v>-74.550370000000001</v>
      </c>
      <c r="AA68" s="8">
        <v>4.2425499999999996</v>
      </c>
      <c r="AB68" s="8">
        <v>78.792919999999995</v>
      </c>
      <c r="AC68" s="13">
        <f xml:space="preserve"> stats_ic_gdsc2_TCELLS_RIGHTJOIN_155[[#This Row],[AVG_IC50_LYMPH]]/stats_ic_gdsc2_TCELLS_RIGHTJOIN_155[[#This Row],[AVG_IC50_SOLIDTUMORS_y]]</f>
        <v>5.3844304792867177E-2</v>
      </c>
      <c r="AD68" s="8" t="s">
        <v>2432</v>
      </c>
      <c r="AE68" s="20" t="s">
        <v>2433</v>
      </c>
      <c r="AF68" s="1">
        <v>0.55523</v>
      </c>
      <c r="AG68" s="1">
        <v>1.3656900000000001</v>
      </c>
      <c r="AH68" s="1">
        <v>18.925889999999999</v>
      </c>
      <c r="AI68" s="1">
        <v>1.67225</v>
      </c>
      <c r="AJ68" s="1">
        <v>0.83923000000000003</v>
      </c>
      <c r="AK68" s="1">
        <v>1.2808200000000001</v>
      </c>
      <c r="AL68" s="1">
        <v>1.3714</v>
      </c>
      <c r="AM68"/>
      <c r="AN68"/>
      <c r="AO68"/>
      <c r="AP68"/>
      <c r="AQ68"/>
      <c r="AR68"/>
    </row>
    <row r="69" spans="1:44">
      <c r="A69" s="17" t="s">
        <v>84</v>
      </c>
      <c r="B69" s="6" t="s">
        <v>85</v>
      </c>
      <c r="C69" s="17" t="s">
        <v>86</v>
      </c>
      <c r="D69" s="8">
        <v>-305.26648</v>
      </c>
      <c r="E69" s="8">
        <v>23.786740000000002</v>
      </c>
      <c r="F69" s="8">
        <v>329.05322000000001</v>
      </c>
      <c r="G69" s="13">
        <f xml:space="preserve"> stats_ic_gdsc2_TCELLS_RIGHTJOIN_155[[#This Row],[AVG_IC50_LEUK]]/stats_ic_gdsc2_TCELLS_RIGHTJOIN_155[[#This Row],[AVG_IC50_SOLIDTUMORS_x]]</f>
        <v>7.2288427993502088E-2</v>
      </c>
      <c r="H69" s="8" t="s">
        <v>2434</v>
      </c>
      <c r="I69" s="20" t="s">
        <v>2435</v>
      </c>
      <c r="J69" s="26">
        <v>3.59788</v>
      </c>
      <c r="K69" s="26">
        <v>4.1736500000000003</v>
      </c>
      <c r="L69" s="26">
        <v>17.821850000000001</v>
      </c>
      <c r="M69" s="26">
        <v>4.1731800000000003</v>
      </c>
      <c r="O69" s="26">
        <v>16.226929999999999</v>
      </c>
      <c r="P69" s="26">
        <v>3.7876500000000002</v>
      </c>
      <c r="Q69" s="26">
        <v>18.50254</v>
      </c>
      <c r="R69" s="26">
        <v>23.72437</v>
      </c>
      <c r="S69" s="26">
        <v>20.465509999999998</v>
      </c>
      <c r="T69" s="26">
        <v>31.085139999999999</v>
      </c>
      <c r="U69" s="26">
        <v>105.60947</v>
      </c>
      <c r="V69" s="26">
        <v>11.993830000000001</v>
      </c>
      <c r="W69" s="26">
        <v>73.121610000000004</v>
      </c>
      <c r="X69" s="26">
        <v>7.43513</v>
      </c>
      <c r="Y69" s="27">
        <v>6.4865599999999999</v>
      </c>
      <c r="Z69" s="8">
        <v>-261.92597000000001</v>
      </c>
      <c r="AA69" s="8">
        <v>67.127250000000004</v>
      </c>
      <c r="AB69" s="8">
        <v>329.05322000000001</v>
      </c>
      <c r="AC69" s="13">
        <f xml:space="preserve"> stats_ic_gdsc2_TCELLS_RIGHTJOIN_155[[#This Row],[AVG_IC50_LYMPH]]/stats_ic_gdsc2_TCELLS_RIGHTJOIN_155[[#This Row],[AVG_IC50_SOLIDTUMORS_y]]</f>
        <v>0.20400119470035882</v>
      </c>
      <c r="AD69" s="8" t="s">
        <v>2436</v>
      </c>
      <c r="AE69" s="20" t="s">
        <v>2437</v>
      </c>
      <c r="AF69" s="1">
        <v>32.382559999999998</v>
      </c>
      <c r="AG69" s="1">
        <v>16.15053</v>
      </c>
      <c r="AH69" s="1">
        <v>345.81502</v>
      </c>
      <c r="AI69" s="1">
        <v>19.62706</v>
      </c>
      <c r="AJ69" s="1">
        <v>6.8097899999999996</v>
      </c>
      <c r="AK69" s="1">
        <v>8.7090899999999998</v>
      </c>
      <c r="AL69" s="1">
        <v>5.6520000000000001</v>
      </c>
      <c r="AM69"/>
      <c r="AN69"/>
      <c r="AO69"/>
      <c r="AP69"/>
      <c r="AQ69"/>
      <c r="AR69"/>
    </row>
    <row r="70" spans="1:44">
      <c r="A70" s="17" t="s">
        <v>22</v>
      </c>
      <c r="B70" s="6" t="s">
        <v>22</v>
      </c>
      <c r="C70" s="17" t="s">
        <v>1335</v>
      </c>
      <c r="D70" s="8">
        <v>-2.6351100000000001</v>
      </c>
      <c r="E70" s="8">
        <v>3.8940000000000002E-2</v>
      </c>
      <c r="F70" s="8">
        <v>2.6740499999999998</v>
      </c>
      <c r="G70" s="13">
        <f xml:space="preserve"> stats_ic_gdsc2_TCELLS_RIGHTJOIN_155[[#This Row],[AVG_IC50_LEUK]]/stats_ic_gdsc2_TCELLS_RIGHTJOIN_155[[#This Row],[AVG_IC50_SOLIDTUMORS_x]]</f>
        <v>1.4562180961462952E-2</v>
      </c>
      <c r="H70" s="8" t="s">
        <v>2438</v>
      </c>
      <c r="I70" s="20" t="s">
        <v>2439</v>
      </c>
      <c r="J70" s="26">
        <v>3.1969999999999998E-2</v>
      </c>
      <c r="K70" s="26">
        <v>8.9300000000000004E-3</v>
      </c>
      <c r="L70" s="26">
        <v>2.7609999999999999E-2</v>
      </c>
      <c r="M70" s="26">
        <v>1.2E-2</v>
      </c>
      <c r="N70" s="26">
        <v>1.847E-2</v>
      </c>
      <c r="O70" s="26">
        <v>9.6629999999999994E-2</v>
      </c>
      <c r="P70" s="26">
        <v>2.3060000000000001E-2</v>
      </c>
      <c r="Q70" s="26">
        <v>1.915E-2</v>
      </c>
      <c r="R70" s="26">
        <v>4.4299999999999999E-2</v>
      </c>
      <c r="S70" s="26">
        <v>3.5430000000000003E-2</v>
      </c>
      <c r="T70" s="26">
        <v>5.459E-2</v>
      </c>
      <c r="U70" s="26">
        <v>0.14965999999999999</v>
      </c>
      <c r="V70" s="26">
        <v>2.4279999999999999E-2</v>
      </c>
      <c r="W70" s="26">
        <v>4.129E-2</v>
      </c>
      <c r="X70" s="26">
        <v>2.564E-2</v>
      </c>
      <c r="Y70" s="27">
        <v>1.7260000000000001E-2</v>
      </c>
      <c r="Z70" s="8">
        <v>-2.5380500000000001</v>
      </c>
      <c r="AA70" s="8">
        <v>0.13600000000000001</v>
      </c>
      <c r="AB70" s="8">
        <v>2.6740499999999998</v>
      </c>
      <c r="AC70" s="13">
        <f xml:space="preserve"> stats_ic_gdsc2_TCELLS_RIGHTJOIN_155[[#This Row],[AVG_IC50_LYMPH]]/stats_ic_gdsc2_TCELLS_RIGHTJOIN_155[[#This Row],[AVG_IC50_SOLIDTUMORS_y]]</f>
        <v>5.0859183635309745E-2</v>
      </c>
      <c r="AD70" s="8" t="s">
        <v>2440</v>
      </c>
      <c r="AE70" s="20" t="s">
        <v>2441</v>
      </c>
      <c r="AF70" s="1">
        <v>3.168E-2</v>
      </c>
      <c r="AG70" s="1">
        <v>4.1160000000000002E-2</v>
      </c>
      <c r="AH70" s="1">
        <v>0.72030000000000005</v>
      </c>
      <c r="AI70" s="1">
        <v>2.843E-2</v>
      </c>
      <c r="AJ70" s="1">
        <v>6.0299999999999998E-3</v>
      </c>
      <c r="AK70" s="1">
        <v>8.7299999999999999E-3</v>
      </c>
      <c r="AL70" s="1">
        <v>1.1350000000000001E-2</v>
      </c>
      <c r="AM70"/>
      <c r="AN70"/>
      <c r="AO70"/>
      <c r="AP70"/>
      <c r="AQ70"/>
      <c r="AR70"/>
    </row>
    <row r="71" spans="1:44">
      <c r="A71" s="17" t="s">
        <v>116</v>
      </c>
      <c r="B71" s="6" t="s">
        <v>117</v>
      </c>
      <c r="C71" s="17" t="s">
        <v>118</v>
      </c>
      <c r="D71" s="8">
        <v>-207.41833</v>
      </c>
      <c r="E71" s="8">
        <v>51.344250000000002</v>
      </c>
      <c r="F71" s="8">
        <v>258.76256999999998</v>
      </c>
      <c r="G71" s="13">
        <f xml:space="preserve"> stats_ic_gdsc2_TCELLS_RIGHTJOIN_155[[#This Row],[AVG_IC50_LEUK]]/stats_ic_gdsc2_TCELLS_RIGHTJOIN_155[[#This Row],[AVG_IC50_SOLIDTUMORS_x]]</f>
        <v>0.19842224476283415</v>
      </c>
      <c r="H71" s="8" t="s">
        <v>2442</v>
      </c>
      <c r="I71" s="20" t="s">
        <v>2443</v>
      </c>
      <c r="J71" s="26">
        <v>17.632190000000001</v>
      </c>
      <c r="K71" s="26">
        <v>43.473390000000002</v>
      </c>
      <c r="L71" s="26">
        <v>40.266869999999997</v>
      </c>
      <c r="M71" s="26">
        <v>26.16883</v>
      </c>
      <c r="N71" s="26">
        <v>36.99053</v>
      </c>
      <c r="O71" s="26">
        <v>9.6042799999999993</v>
      </c>
      <c r="P71" s="26">
        <v>50.983040000000003</v>
      </c>
      <c r="Q71" s="26">
        <v>151.35862</v>
      </c>
      <c r="R71" s="26">
        <v>29.312059999999999</v>
      </c>
      <c r="S71" s="26">
        <v>47.790649999999999</v>
      </c>
      <c r="T71" s="26">
        <v>69.569130000000001</v>
      </c>
      <c r="U71" s="26">
        <v>61.524470000000001</v>
      </c>
      <c r="V71" s="26">
        <v>58.486739999999998</v>
      </c>
      <c r="W71" s="26">
        <v>74.494330000000005</v>
      </c>
      <c r="X71" s="26">
        <v>11.159890000000001</v>
      </c>
      <c r="Y71" s="27">
        <v>56.436320000000002</v>
      </c>
      <c r="Z71" s="8">
        <v>-191.01678999999999</v>
      </c>
      <c r="AA71" s="8">
        <v>67.745779999999996</v>
      </c>
      <c r="AB71" s="8">
        <v>258.76256999999998</v>
      </c>
      <c r="AC71" s="13">
        <f xml:space="preserve"> stats_ic_gdsc2_TCELLS_RIGHTJOIN_155[[#This Row],[AVG_IC50_LYMPH]]/stats_ic_gdsc2_TCELLS_RIGHTJOIN_155[[#This Row],[AVG_IC50_SOLIDTUMORS_y]]</f>
        <v>0.26180672111890063</v>
      </c>
      <c r="AD71" s="8" t="s">
        <v>2444</v>
      </c>
      <c r="AE71" s="20" t="s">
        <v>2445</v>
      </c>
      <c r="AF71" s="1">
        <v>87.600880000000004</v>
      </c>
      <c r="AG71" s="1">
        <v>6.8717499999999996</v>
      </c>
      <c r="AH71" s="1">
        <v>198.73435000000001</v>
      </c>
      <c r="AI71" s="1">
        <v>22.085319999999999</v>
      </c>
      <c r="AJ71" s="1">
        <v>49.38496</v>
      </c>
      <c r="AK71" s="1">
        <v>29.291080000000001</v>
      </c>
      <c r="AL71" s="1">
        <v>100.10724</v>
      </c>
      <c r="AM71"/>
      <c r="AN71"/>
      <c r="AO71"/>
      <c r="AP71"/>
      <c r="AQ71"/>
      <c r="AR71"/>
    </row>
    <row r="72" spans="1:44">
      <c r="A72" s="17" t="s">
        <v>126</v>
      </c>
      <c r="B72" s="6" t="s">
        <v>117</v>
      </c>
      <c r="C72" s="17" t="s">
        <v>127</v>
      </c>
      <c r="D72" s="8">
        <v>-181.96916999999999</v>
      </c>
      <c r="E72" s="8">
        <v>25.212530000000001</v>
      </c>
      <c r="F72" s="8">
        <v>207.18169</v>
      </c>
      <c r="G72" s="13">
        <f xml:space="preserve"> stats_ic_gdsc2_TCELLS_RIGHTJOIN_155[[#This Row],[AVG_IC50_LEUK]]/stats_ic_gdsc2_TCELLS_RIGHTJOIN_155[[#This Row],[AVG_IC50_SOLIDTUMORS_x]]</f>
        <v>0.12169284843655827</v>
      </c>
      <c r="H72" s="8" t="s">
        <v>2446</v>
      </c>
      <c r="I72" s="20" t="s">
        <v>2447</v>
      </c>
      <c r="J72" s="26">
        <v>12.68242</v>
      </c>
      <c r="K72" s="26">
        <v>13.84563</v>
      </c>
      <c r="L72" s="26">
        <v>34.109430000000003</v>
      </c>
      <c r="M72" s="26">
        <v>16.17916</v>
      </c>
      <c r="O72" s="26">
        <v>12.29696</v>
      </c>
      <c r="P72" s="26">
        <v>13.645799999999999</v>
      </c>
      <c r="Q72" s="26">
        <v>59.582329999999999</v>
      </c>
      <c r="R72" s="26">
        <v>63.280799999999999</v>
      </c>
      <c r="S72" s="26">
        <v>19.4251</v>
      </c>
      <c r="T72" s="26">
        <v>36.900500000000001</v>
      </c>
      <c r="U72" s="26">
        <v>22.098790000000001</v>
      </c>
      <c r="V72" s="26">
        <v>13.679080000000001</v>
      </c>
      <c r="W72" s="26">
        <v>31.742139999999999</v>
      </c>
      <c r="X72" s="26">
        <v>5.0682</v>
      </c>
      <c r="Y72" s="27">
        <v>25.91404</v>
      </c>
      <c r="Z72" s="8">
        <v>-161.12835000000001</v>
      </c>
      <c r="AA72" s="8">
        <v>46.053339999999999</v>
      </c>
      <c r="AB72" s="8">
        <v>207.18169</v>
      </c>
      <c r="AC72" s="13">
        <f xml:space="preserve"> stats_ic_gdsc2_TCELLS_RIGHTJOIN_155[[#This Row],[AVG_IC50_LYMPH]]/stats_ic_gdsc2_TCELLS_RIGHTJOIN_155[[#This Row],[AVG_IC50_SOLIDTUMORS_y]]</f>
        <v>0.22228479746448634</v>
      </c>
      <c r="AD72" s="8" t="s">
        <v>2448</v>
      </c>
      <c r="AE72" s="20" t="s">
        <v>2449</v>
      </c>
      <c r="AF72" s="1">
        <v>22.950019999999999</v>
      </c>
      <c r="AG72" s="1">
        <v>18.556889999999999</v>
      </c>
      <c r="AH72" s="1">
        <v>205.85169999999999</v>
      </c>
      <c r="AI72" s="1">
        <v>5.7736200000000002</v>
      </c>
      <c r="AJ72" s="1">
        <v>16.86167</v>
      </c>
      <c r="AK72" s="1">
        <v>6.3345799999999999</v>
      </c>
      <c r="AL72" s="1">
        <v>22.941579999999998</v>
      </c>
      <c r="AM72"/>
      <c r="AN72"/>
      <c r="AO72"/>
      <c r="AP72"/>
      <c r="AQ72"/>
      <c r="AR72"/>
    </row>
    <row r="73" spans="1:44">
      <c r="A73" s="17" t="s">
        <v>149</v>
      </c>
      <c r="B73" s="6" t="s">
        <v>150</v>
      </c>
      <c r="C73" s="17" t="s">
        <v>151</v>
      </c>
      <c r="D73" s="8">
        <v>-152.05886000000001</v>
      </c>
      <c r="E73" s="8">
        <v>20.374099999999999</v>
      </c>
      <c r="F73" s="8">
        <v>172.43295000000001</v>
      </c>
      <c r="G73" s="13">
        <f xml:space="preserve"> stats_ic_gdsc2_TCELLS_RIGHTJOIN_155[[#This Row],[AVG_IC50_LEUK]]/stats_ic_gdsc2_TCELLS_RIGHTJOIN_155[[#This Row],[AVG_IC50_SOLIDTUMORS_x]]</f>
        <v>0.11815665161443911</v>
      </c>
      <c r="H73" s="8" t="s">
        <v>2450</v>
      </c>
      <c r="I73" s="20" t="s">
        <v>2451</v>
      </c>
      <c r="J73" s="26">
        <v>19.41104</v>
      </c>
      <c r="K73" s="26">
        <v>21.588920000000002</v>
      </c>
      <c r="L73" s="26">
        <v>9.3512199999999996</v>
      </c>
      <c r="M73" s="26">
        <v>18.465330000000002</v>
      </c>
      <c r="N73" s="26">
        <v>9.6707300000000007</v>
      </c>
      <c r="O73" s="26">
        <v>20.599299999999999</v>
      </c>
      <c r="P73" s="26">
        <v>22.683160000000001</v>
      </c>
      <c r="Q73" s="26">
        <v>40.468710000000002</v>
      </c>
      <c r="R73" s="26">
        <v>41.928049999999999</v>
      </c>
      <c r="S73" s="26">
        <v>24.26003</v>
      </c>
      <c r="T73" s="26">
        <v>26.61157</v>
      </c>
      <c r="U73" s="26">
        <v>23.560369999999999</v>
      </c>
      <c r="V73" s="26">
        <v>29.452559999999998</v>
      </c>
      <c r="W73" s="26">
        <v>4.2114200000000004</v>
      </c>
      <c r="X73" s="26">
        <v>8.4972399999999997</v>
      </c>
      <c r="Y73" s="27">
        <v>15.469849999999999</v>
      </c>
      <c r="Z73" s="8">
        <v>-150.86331999999999</v>
      </c>
      <c r="AA73" s="8">
        <v>21.56964</v>
      </c>
      <c r="AB73" s="8">
        <v>172.43295000000001</v>
      </c>
      <c r="AC73" s="13">
        <f xml:space="preserve"> stats_ic_gdsc2_TCELLS_RIGHTJOIN_155[[#This Row],[AVG_IC50_LYMPH]]/stats_ic_gdsc2_TCELLS_RIGHTJOIN_155[[#This Row],[AVG_IC50_SOLIDTUMORS_y]]</f>
        <v>0.12509001324862795</v>
      </c>
      <c r="AD73" s="8" t="s">
        <v>2452</v>
      </c>
      <c r="AE73" s="20" t="s">
        <v>2453</v>
      </c>
      <c r="AF73" s="1">
        <v>10.13016</v>
      </c>
      <c r="AG73" s="1">
        <v>31.808610000000002</v>
      </c>
      <c r="AH73" s="1">
        <v>33.795780000000001</v>
      </c>
      <c r="AI73" s="1">
        <v>20.462620000000001</v>
      </c>
      <c r="AJ73" s="1">
        <v>10.538679999999999</v>
      </c>
      <c r="AK73" s="1">
        <v>13.64911</v>
      </c>
      <c r="AL73" s="1">
        <v>19.16301</v>
      </c>
      <c r="AM73"/>
      <c r="AN73"/>
      <c r="AO73"/>
      <c r="AP73"/>
      <c r="AQ73"/>
      <c r="AR73"/>
    </row>
    <row r="74" spans="1:44">
      <c r="A74" s="17" t="s">
        <v>149</v>
      </c>
      <c r="B74" s="6" t="s">
        <v>150</v>
      </c>
      <c r="C74" s="17" t="s">
        <v>203</v>
      </c>
      <c r="D74" s="8">
        <v>-119.47351</v>
      </c>
      <c r="E74" s="8">
        <v>5.8265200000000004</v>
      </c>
      <c r="F74" s="8">
        <v>125.30003000000001</v>
      </c>
      <c r="G74" s="13">
        <f xml:space="preserve"> stats_ic_gdsc2_TCELLS_RIGHTJOIN_155[[#This Row],[AVG_IC50_LEUK]]/stats_ic_gdsc2_TCELLS_RIGHTJOIN_155[[#This Row],[AVG_IC50_SOLIDTUMORS_x]]</f>
        <v>4.6500547525806658E-2</v>
      </c>
      <c r="H74" s="8" t="s">
        <v>2454</v>
      </c>
      <c r="I74" s="20" t="s">
        <v>2455</v>
      </c>
      <c r="J74" s="26">
        <v>5.2908999999999997</v>
      </c>
      <c r="K74" s="26">
        <v>7.04589</v>
      </c>
      <c r="L74" s="26">
        <v>2.4897499999999999</v>
      </c>
      <c r="M74" s="26">
        <v>3.7418200000000001</v>
      </c>
      <c r="N74" s="26">
        <v>2.4419300000000002</v>
      </c>
      <c r="O74" s="26">
        <v>4.4001099999999997</v>
      </c>
      <c r="P74" s="26">
        <v>5.4282599999999999</v>
      </c>
      <c r="Q74" s="26">
        <v>3.8592300000000002</v>
      </c>
      <c r="R74" s="26">
        <v>11.829650000000001</v>
      </c>
      <c r="S74" s="26">
        <v>6.5042200000000001</v>
      </c>
      <c r="T74" s="26">
        <v>2.73366</v>
      </c>
      <c r="U74" s="26">
        <v>19.260090000000002</v>
      </c>
      <c r="V74" s="26">
        <v>9.6036400000000004</v>
      </c>
      <c r="W74" s="26">
        <v>1.45051</v>
      </c>
      <c r="X74" s="26">
        <v>3.5815899999999998</v>
      </c>
      <c r="Y74" s="27">
        <v>5.1323999999999996</v>
      </c>
      <c r="Z74" s="8">
        <v>-110.41322</v>
      </c>
      <c r="AA74" s="8">
        <v>14.886810000000001</v>
      </c>
      <c r="AB74" s="8">
        <v>125.30003000000001</v>
      </c>
      <c r="AC74" s="13">
        <f xml:space="preserve"> stats_ic_gdsc2_TCELLS_RIGHTJOIN_155[[#This Row],[AVG_IC50_LYMPH]]/stats_ic_gdsc2_TCELLS_RIGHTJOIN_155[[#This Row],[AVG_IC50_SOLIDTUMORS_y]]</f>
        <v>0.11880930914382064</v>
      </c>
      <c r="AD74" s="8" t="s">
        <v>2456</v>
      </c>
      <c r="AE74" s="20" t="s">
        <v>2457</v>
      </c>
      <c r="AF74" s="1">
        <v>4.2572700000000001</v>
      </c>
      <c r="AG74" s="1">
        <v>6.6447399999999996</v>
      </c>
      <c r="AH74" s="1">
        <v>56.048029999999997</v>
      </c>
      <c r="AI74" s="1">
        <v>6.0787300000000002</v>
      </c>
      <c r="AJ74" s="1">
        <v>4.7797000000000001</v>
      </c>
      <c r="AK74" s="1">
        <v>5.3307700000000002</v>
      </c>
      <c r="AL74" s="1">
        <v>10.43887</v>
      </c>
      <c r="AM74"/>
      <c r="AN74"/>
      <c r="AO74"/>
      <c r="AP74"/>
      <c r="AQ74"/>
      <c r="AR74"/>
    </row>
    <row r="75" spans="1:44">
      <c r="A75" s="17" t="s">
        <v>102</v>
      </c>
      <c r="B75" s="6" t="s">
        <v>150</v>
      </c>
      <c r="C75" s="17" t="s">
        <v>479</v>
      </c>
      <c r="D75" s="8">
        <v>-29.187419999999999</v>
      </c>
      <c r="E75" s="8">
        <v>6.6738</v>
      </c>
      <c r="F75" s="8">
        <v>35.861220000000003</v>
      </c>
      <c r="G75" s="13">
        <f xml:space="preserve"> stats_ic_gdsc2_TCELLS_RIGHTJOIN_155[[#This Row],[AVG_IC50_LEUK]]/stats_ic_gdsc2_TCELLS_RIGHTJOIN_155[[#This Row],[AVG_IC50_SOLIDTUMORS_x]]</f>
        <v>0.18610075173125731</v>
      </c>
      <c r="H75" s="8" t="s">
        <v>2458</v>
      </c>
      <c r="I75" s="20" t="s">
        <v>2459</v>
      </c>
      <c r="J75" s="26">
        <v>6.7517500000000004</v>
      </c>
      <c r="K75" s="26">
        <v>17.54551</v>
      </c>
      <c r="L75" s="26">
        <v>1.35669</v>
      </c>
      <c r="M75" s="26">
        <v>4.4158200000000001</v>
      </c>
      <c r="N75" s="26">
        <v>1.64428</v>
      </c>
      <c r="O75" s="26">
        <v>7.1099300000000003</v>
      </c>
      <c r="P75" s="26">
        <v>5.2068000000000003</v>
      </c>
      <c r="Q75" s="26">
        <v>5.7026599999999998</v>
      </c>
      <c r="R75" s="26">
        <v>10.500780000000001</v>
      </c>
      <c r="S75" s="26">
        <v>6.641</v>
      </c>
      <c r="T75" s="26">
        <v>7.0876400000000004</v>
      </c>
      <c r="U75" s="26">
        <v>18.207380000000001</v>
      </c>
      <c r="V75" s="26">
        <v>10.999079999999999</v>
      </c>
      <c r="W75" s="26">
        <v>0.33221000000000001</v>
      </c>
      <c r="X75" s="26">
        <v>3.20452</v>
      </c>
      <c r="Y75" s="27">
        <v>2.11253</v>
      </c>
      <c r="Z75" s="8">
        <v>-33.11186</v>
      </c>
      <c r="AA75" s="8">
        <v>2.7493699999999999</v>
      </c>
      <c r="AB75" s="8">
        <v>35.861220000000003</v>
      </c>
      <c r="AC75" s="13">
        <f xml:space="preserve"> stats_ic_gdsc2_TCELLS_RIGHTJOIN_155[[#This Row],[AVG_IC50_LYMPH]]/stats_ic_gdsc2_TCELLS_RIGHTJOIN_155[[#This Row],[AVG_IC50_SOLIDTUMORS_y]]</f>
        <v>7.6666939942366702E-2</v>
      </c>
      <c r="AD75" s="8" t="s">
        <v>2460</v>
      </c>
      <c r="AE75" s="20" t="s">
        <v>2461</v>
      </c>
      <c r="AF75" s="1">
        <v>4.6360400000000004</v>
      </c>
      <c r="AG75" s="1">
        <v>1.48756</v>
      </c>
      <c r="AH75" s="1">
        <v>7.6946599999999998</v>
      </c>
      <c r="AI75" s="1">
        <v>1.52372</v>
      </c>
      <c r="AJ75" s="1">
        <v>1.49962</v>
      </c>
      <c r="AK75" s="1">
        <v>0.53527000000000002</v>
      </c>
      <c r="AL75" s="1">
        <v>3.7553700000000001</v>
      </c>
      <c r="AM75"/>
      <c r="AN75"/>
      <c r="AO75"/>
      <c r="AP75"/>
      <c r="AQ75"/>
      <c r="AR75"/>
    </row>
    <row r="76" spans="1:44">
      <c r="A76" s="17" t="s">
        <v>102</v>
      </c>
      <c r="B76" s="6" t="s">
        <v>103</v>
      </c>
      <c r="C76" s="17" t="s">
        <v>912</v>
      </c>
      <c r="F76" s="8">
        <v>8.8797099999999993</v>
      </c>
      <c r="G76" s="13">
        <f xml:space="preserve"> stats_ic_gdsc2_TCELLS_RIGHTJOIN_155[[#This Row],[AVG_IC50_LEUK]]/stats_ic_gdsc2_TCELLS_RIGHTJOIN_155[[#This Row],[AVG_IC50_SOLIDTUMORS_x]]</f>
        <v>0</v>
      </c>
      <c r="H76" s="8" t="s">
        <v>1810</v>
      </c>
      <c r="I76" s="20" t="s">
        <v>1810</v>
      </c>
      <c r="AB76" s="8">
        <v>8.8797099999999993</v>
      </c>
      <c r="AC76" s="13">
        <f xml:space="preserve"> stats_ic_gdsc2_TCELLS_RIGHTJOIN_155[[#This Row],[AVG_IC50_LYMPH]]/stats_ic_gdsc2_TCELLS_RIGHTJOIN_155[[#This Row],[AVG_IC50_SOLIDTUMORS_y]]</f>
        <v>0</v>
      </c>
      <c r="AD76" s="8" t="s">
        <v>1810</v>
      </c>
      <c r="AE76" s="20" t="s">
        <v>1810</v>
      </c>
      <c r="AI76" s="1"/>
      <c r="AM76"/>
      <c r="AN76"/>
      <c r="AO76"/>
      <c r="AP76"/>
      <c r="AQ76"/>
      <c r="AR76"/>
    </row>
    <row r="77" spans="1:44">
      <c r="A77" s="17" t="s">
        <v>102</v>
      </c>
      <c r="B77" s="6" t="s">
        <v>103</v>
      </c>
      <c r="C77" s="17" t="s">
        <v>104</v>
      </c>
      <c r="D77" s="8">
        <v>-245.82226</v>
      </c>
      <c r="E77" s="8">
        <v>23.311409999999999</v>
      </c>
      <c r="F77" s="8">
        <v>269.13366000000002</v>
      </c>
      <c r="G77" s="13">
        <f xml:space="preserve"> stats_ic_gdsc2_TCELLS_RIGHTJOIN_155[[#This Row],[AVG_IC50_LEUK]]/stats_ic_gdsc2_TCELLS_RIGHTJOIN_155[[#This Row],[AVG_IC50_SOLIDTUMORS_x]]</f>
        <v>8.6616478964392632E-2</v>
      </c>
      <c r="H77" s="8" t="s">
        <v>2462</v>
      </c>
      <c r="I77" s="20" t="s">
        <v>2463</v>
      </c>
      <c r="J77" s="26">
        <v>16.8658</v>
      </c>
      <c r="K77" s="26">
        <v>5.11761</v>
      </c>
      <c r="L77" s="26">
        <v>11.0581</v>
      </c>
      <c r="M77" s="26">
        <v>9.5047200000000007</v>
      </c>
      <c r="N77" s="26">
        <v>1.19536</v>
      </c>
      <c r="O77" s="26">
        <v>28.55152</v>
      </c>
      <c r="P77" s="26">
        <v>11.740180000000001</v>
      </c>
      <c r="Q77" s="26">
        <v>17.255019999999998</v>
      </c>
      <c r="R77" s="26">
        <v>66.34451</v>
      </c>
      <c r="S77" s="26">
        <v>28.575970000000002</v>
      </c>
      <c r="T77" s="26">
        <v>31.257459999999998</v>
      </c>
      <c r="U77" s="26">
        <v>51.019449999999999</v>
      </c>
      <c r="V77" s="26">
        <v>18.881489999999999</v>
      </c>
      <c r="W77" s="26">
        <v>28.995539999999998</v>
      </c>
      <c r="X77" s="26">
        <v>9.7056900000000006</v>
      </c>
      <c r="Y77" s="27">
        <v>34.563769999999998</v>
      </c>
      <c r="Z77" s="8">
        <v>-201.12898999999999</v>
      </c>
      <c r="AA77" s="8">
        <v>68.004670000000004</v>
      </c>
      <c r="AB77" s="8">
        <v>269.13366000000002</v>
      </c>
      <c r="AC77" s="13">
        <f xml:space="preserve"> stats_ic_gdsc2_TCELLS_RIGHTJOIN_155[[#This Row],[AVG_IC50_LYMPH]]/stats_ic_gdsc2_TCELLS_RIGHTJOIN_155[[#This Row],[AVG_IC50_SOLIDTUMORS_y]]</f>
        <v>0.25267991376478138</v>
      </c>
      <c r="AD77" s="8" t="s">
        <v>2464</v>
      </c>
      <c r="AE77" s="20" t="s">
        <v>2465</v>
      </c>
      <c r="AF77" s="1">
        <v>25.661740000000002</v>
      </c>
      <c r="AG77" s="1">
        <v>45.529620000000001</v>
      </c>
      <c r="AH77" s="1">
        <v>195.86527000000001</v>
      </c>
      <c r="AI77" s="1">
        <v>11.69622</v>
      </c>
      <c r="AJ77" s="1">
        <v>32.377569999999999</v>
      </c>
      <c r="AK77" s="1">
        <v>14.14669</v>
      </c>
      <c r="AL77" s="1">
        <v>108.41267000000001</v>
      </c>
      <c r="AM77"/>
      <c r="AN77"/>
      <c r="AO77"/>
      <c r="AP77"/>
      <c r="AQ77"/>
      <c r="AR77"/>
    </row>
    <row r="78" spans="1:44">
      <c r="A78" s="17" t="s">
        <v>165</v>
      </c>
      <c r="B78" s="6" t="s">
        <v>67</v>
      </c>
      <c r="C78" s="17" t="s">
        <v>166</v>
      </c>
      <c r="D78" s="8">
        <v>-141.08374000000001</v>
      </c>
      <c r="E78" s="8">
        <v>11.05574</v>
      </c>
      <c r="F78" s="8">
        <v>152.13947999999999</v>
      </c>
      <c r="G78" s="13">
        <f xml:space="preserve"> stats_ic_gdsc2_TCELLS_RIGHTJOIN_155[[#This Row],[AVG_IC50_LEUK]]/stats_ic_gdsc2_TCELLS_RIGHTJOIN_155[[#This Row],[AVG_IC50_SOLIDTUMORS_x]]</f>
        <v>7.2668448715612816E-2</v>
      </c>
      <c r="H78" s="8" t="s">
        <v>2466</v>
      </c>
      <c r="I78" s="20" t="s">
        <v>2467</v>
      </c>
      <c r="J78" s="26">
        <v>5.6989200000000002</v>
      </c>
      <c r="K78" s="26">
        <v>4.6612600000000004</v>
      </c>
      <c r="L78" s="26">
        <v>8.51065</v>
      </c>
      <c r="M78" s="26">
        <v>8.3855500000000003</v>
      </c>
      <c r="O78" s="26">
        <v>15.9895</v>
      </c>
      <c r="P78" s="26">
        <v>5.5300700000000003</v>
      </c>
      <c r="Q78" s="26">
        <v>13.04771</v>
      </c>
      <c r="R78" s="26">
        <v>15.256830000000001</v>
      </c>
      <c r="S78" s="26">
        <v>5.5712000000000002</v>
      </c>
      <c r="T78" s="26">
        <v>10.232329999999999</v>
      </c>
      <c r="U78" s="26">
        <v>54.445270000000001</v>
      </c>
      <c r="V78" s="26">
        <v>6.7403599999999999</v>
      </c>
      <c r="W78" s="26">
        <v>4.6372900000000001</v>
      </c>
      <c r="X78" s="26">
        <v>4.08019</v>
      </c>
      <c r="Y78" s="27">
        <v>6.3682800000000004</v>
      </c>
      <c r="Z78" s="8">
        <v>-135.29840999999999</v>
      </c>
      <c r="AA78" s="8">
        <v>16.841069999999998</v>
      </c>
      <c r="AB78" s="8">
        <v>152.13947999999999</v>
      </c>
      <c r="AC78" s="13">
        <f xml:space="preserve"> stats_ic_gdsc2_TCELLS_RIGHTJOIN_155[[#This Row],[AVG_IC50_LYMPH]]/stats_ic_gdsc2_TCELLS_RIGHTJOIN_155[[#This Row],[AVG_IC50_SOLIDTUMORS_y]]</f>
        <v>0.11069493598900167</v>
      </c>
      <c r="AD78" s="8" t="s">
        <v>2468</v>
      </c>
      <c r="AE78" s="20" t="s">
        <v>2469</v>
      </c>
      <c r="AF78" s="1">
        <v>7.7364199999999999</v>
      </c>
      <c r="AH78" s="1">
        <v>63.856090000000002</v>
      </c>
      <c r="AI78" s="1">
        <v>5.9943200000000001</v>
      </c>
      <c r="AJ78" s="1">
        <v>3.6138599999999999</v>
      </c>
      <c r="AK78" s="1">
        <v>2.8935399999999998</v>
      </c>
      <c r="AL78" s="1">
        <v>7.8475599999999996</v>
      </c>
      <c r="AM78"/>
      <c r="AN78"/>
      <c r="AO78"/>
      <c r="AP78"/>
      <c r="AQ78"/>
      <c r="AR78"/>
    </row>
    <row r="79" spans="1:44">
      <c r="A79" s="17" t="s">
        <v>22</v>
      </c>
      <c r="B79" s="6" t="s">
        <v>22</v>
      </c>
      <c r="C79" s="17" t="s">
        <v>81</v>
      </c>
      <c r="D79" s="8">
        <v>-304.47928000000002</v>
      </c>
      <c r="E79" s="8">
        <v>85.018799999999999</v>
      </c>
      <c r="F79" s="8">
        <v>389.49808000000002</v>
      </c>
      <c r="G79" s="13">
        <f xml:space="preserve"> stats_ic_gdsc2_TCELLS_RIGHTJOIN_155[[#This Row],[AVG_IC50_LEUK]]/stats_ic_gdsc2_TCELLS_RIGHTJOIN_155[[#This Row],[AVG_IC50_SOLIDTUMORS_x]]</f>
        <v>0.2182778410615015</v>
      </c>
      <c r="H79" s="8" t="s">
        <v>2470</v>
      </c>
      <c r="I79" s="20" t="s">
        <v>2471</v>
      </c>
      <c r="J79" s="26">
        <v>60.121769999999998</v>
      </c>
      <c r="K79" s="26">
        <v>64.204419999999999</v>
      </c>
      <c r="L79" s="26">
        <v>83.045609999999996</v>
      </c>
      <c r="M79" s="26">
        <v>63.615049999999997</v>
      </c>
      <c r="O79" s="26">
        <v>102.19942</v>
      </c>
      <c r="P79" s="26">
        <v>35.990679999999998</v>
      </c>
      <c r="Q79" s="26">
        <v>157.96224000000001</v>
      </c>
      <c r="R79" s="26">
        <v>169.66637</v>
      </c>
      <c r="S79" s="26">
        <v>85.177899999999994</v>
      </c>
      <c r="T79" s="26">
        <v>92.4636</v>
      </c>
      <c r="U79" s="26">
        <v>134.16480999999999</v>
      </c>
      <c r="V79" s="26">
        <v>30.362490000000001</v>
      </c>
      <c r="W79" s="26">
        <v>75.525620000000004</v>
      </c>
      <c r="X79" s="26">
        <v>101.23099999999999</v>
      </c>
      <c r="Y79" s="27">
        <v>47.509799999999998</v>
      </c>
      <c r="Z79" s="8">
        <v>-284.45558</v>
      </c>
      <c r="AA79" s="8">
        <v>105.04249</v>
      </c>
      <c r="AB79" s="8">
        <v>389.49808000000002</v>
      </c>
      <c r="AC79" s="13">
        <f xml:space="preserve"> stats_ic_gdsc2_TCELLS_RIGHTJOIN_155[[#This Row],[AVG_IC50_LYMPH]]/stats_ic_gdsc2_TCELLS_RIGHTJOIN_155[[#This Row],[AVG_IC50_SOLIDTUMORS_y]]</f>
        <v>0.26968679794262401</v>
      </c>
      <c r="AD79" s="8" t="s">
        <v>2472</v>
      </c>
      <c r="AE79" s="20" t="s">
        <v>2473</v>
      </c>
      <c r="AF79" s="1">
        <v>57.060040000000001</v>
      </c>
      <c r="AG79" s="1">
        <v>31.708410000000001</v>
      </c>
      <c r="AH79" s="1">
        <v>350.63367</v>
      </c>
      <c r="AI79" s="1">
        <v>47.058990000000001</v>
      </c>
      <c r="AJ79" s="1">
        <v>63.918700000000001</v>
      </c>
      <c r="AK79" s="1">
        <v>36.188740000000003</v>
      </c>
      <c r="AL79" s="1">
        <v>100.74645</v>
      </c>
      <c r="AM79"/>
      <c r="AN79"/>
      <c r="AO79"/>
      <c r="AP79"/>
      <c r="AQ79"/>
      <c r="AR79"/>
    </row>
    <row r="80" spans="1:44">
      <c r="A80" s="17" t="s">
        <v>94</v>
      </c>
      <c r="B80" s="6" t="s">
        <v>67</v>
      </c>
      <c r="C80" s="17" t="s">
        <v>95</v>
      </c>
      <c r="D80" s="8">
        <v>-258.80937</v>
      </c>
      <c r="E80" s="8">
        <v>56.745069999999998</v>
      </c>
      <c r="F80" s="8">
        <v>315.55444</v>
      </c>
      <c r="G80" s="13">
        <f xml:space="preserve"> stats_ic_gdsc2_TCELLS_RIGHTJOIN_155[[#This Row],[AVG_IC50_LEUK]]/stats_ic_gdsc2_TCELLS_RIGHTJOIN_155[[#This Row],[AVG_IC50_SOLIDTUMORS_x]]</f>
        <v>0.17982656178122544</v>
      </c>
      <c r="H80" s="8" t="s">
        <v>2474</v>
      </c>
      <c r="I80" s="20" t="s">
        <v>2475</v>
      </c>
      <c r="J80" s="26">
        <v>73.947919999999996</v>
      </c>
      <c r="K80" s="26">
        <v>59.75853</v>
      </c>
      <c r="L80" s="26">
        <v>55.047699999999999</v>
      </c>
      <c r="M80" s="26">
        <v>56.501150000000003</v>
      </c>
      <c r="O80" s="26">
        <v>82.899000000000001</v>
      </c>
      <c r="P80" s="26">
        <v>31.085139999999999</v>
      </c>
      <c r="Q80" s="26">
        <v>73.869720000000001</v>
      </c>
      <c r="R80" s="26">
        <v>193.20253</v>
      </c>
      <c r="S80" s="26">
        <v>8.1196300000000008</v>
      </c>
      <c r="T80" s="26">
        <v>51.278419999999997</v>
      </c>
      <c r="U80" s="26">
        <v>64.260230000000007</v>
      </c>
      <c r="V80" s="26">
        <v>66.638000000000005</v>
      </c>
      <c r="W80" s="26">
        <v>11.22641</v>
      </c>
      <c r="X80" s="26">
        <v>28.712430000000001</v>
      </c>
      <c r="Y80" s="27">
        <v>11.17755</v>
      </c>
      <c r="Z80" s="8">
        <v>-294.65759000000003</v>
      </c>
      <c r="AA80" s="8">
        <v>20.896850000000001</v>
      </c>
      <c r="AB80" s="8">
        <v>315.55444</v>
      </c>
      <c r="AC80" s="13">
        <f xml:space="preserve"> stats_ic_gdsc2_TCELLS_RIGHTJOIN_155[[#This Row],[AVG_IC50_LYMPH]]/stats_ic_gdsc2_TCELLS_RIGHTJOIN_155[[#This Row],[AVG_IC50_SOLIDTUMORS_y]]</f>
        <v>6.6222646082875591E-2</v>
      </c>
      <c r="AD80" s="8" t="s">
        <v>2476</v>
      </c>
      <c r="AE80" s="20" t="s">
        <v>2477</v>
      </c>
      <c r="AF80" s="1">
        <v>40.196820000000002</v>
      </c>
      <c r="AH80" s="1">
        <v>52.416739999999997</v>
      </c>
      <c r="AI80" s="1">
        <v>27.62707</v>
      </c>
      <c r="AJ80" s="1">
        <v>7.1241500000000002</v>
      </c>
      <c r="AK80" s="1">
        <v>8.9024000000000001</v>
      </c>
      <c r="AL80" s="1">
        <v>8.4138999999999999</v>
      </c>
      <c r="AM80"/>
      <c r="AN80"/>
      <c r="AO80"/>
      <c r="AP80"/>
      <c r="AQ80"/>
      <c r="AR80"/>
    </row>
    <row r="81" spans="1:44">
      <c r="A81" s="17" t="s">
        <v>284</v>
      </c>
      <c r="B81" s="6" t="s">
        <v>67</v>
      </c>
      <c r="C81" s="17" t="s">
        <v>285</v>
      </c>
      <c r="D81" s="8">
        <v>-75.054090000000002</v>
      </c>
      <c r="E81" s="8">
        <v>5.8319099999999997</v>
      </c>
      <c r="F81" s="8">
        <v>80.885999999999996</v>
      </c>
      <c r="G81" s="13">
        <f xml:space="preserve"> stats_ic_gdsc2_TCELLS_RIGHTJOIN_155[[#This Row],[AVG_IC50_LEUK]]/stats_ic_gdsc2_TCELLS_RIGHTJOIN_155[[#This Row],[AVG_IC50_SOLIDTUMORS_x]]</f>
        <v>7.2100363474519688E-2</v>
      </c>
      <c r="H81" s="8" t="s">
        <v>2478</v>
      </c>
      <c r="I81" s="20" t="s">
        <v>2479</v>
      </c>
      <c r="J81" s="26">
        <v>0.79185000000000005</v>
      </c>
      <c r="K81" s="26">
        <v>0.88888999999999996</v>
      </c>
      <c r="L81" s="26">
        <v>1.0049999999999999</v>
      </c>
      <c r="M81" s="26">
        <v>0.79108999999999996</v>
      </c>
      <c r="O81" s="26">
        <v>2.5684300000000002</v>
      </c>
      <c r="P81" s="26">
        <v>0.56789000000000001</v>
      </c>
      <c r="Q81" s="26">
        <v>5.9695600000000004</v>
      </c>
      <c r="R81" s="26">
        <v>2.79399</v>
      </c>
      <c r="S81" s="26">
        <v>0.95123999999999997</v>
      </c>
      <c r="T81" s="26">
        <v>1.0184800000000001</v>
      </c>
      <c r="U81" s="26">
        <v>72.879329999999996</v>
      </c>
      <c r="V81" s="26">
        <v>0.41260999999999998</v>
      </c>
      <c r="W81" s="26">
        <v>0.31680999999999998</v>
      </c>
      <c r="X81" s="26">
        <v>0.22725000000000001</v>
      </c>
      <c r="Y81" s="27">
        <v>0.38978000000000002</v>
      </c>
      <c r="Z81" s="8">
        <v>-59.756799999999998</v>
      </c>
      <c r="AA81" s="8">
        <v>21.12921</v>
      </c>
      <c r="AB81" s="8">
        <v>80.885999999999996</v>
      </c>
      <c r="AC81" s="13">
        <f xml:space="preserve"> stats_ic_gdsc2_TCELLS_RIGHTJOIN_155[[#This Row],[AVG_IC50_LYMPH]]/stats_ic_gdsc2_TCELLS_RIGHTJOIN_155[[#This Row],[AVG_IC50_SOLIDTUMORS_y]]</f>
        <v>0.26122209034938065</v>
      </c>
      <c r="AD81" s="8" t="s">
        <v>2480</v>
      </c>
      <c r="AE81" s="20" t="s">
        <v>2481</v>
      </c>
      <c r="AF81" s="1">
        <v>1.7383500000000001</v>
      </c>
      <c r="AH81" s="1">
        <v>84.091629999999995</v>
      </c>
      <c r="AI81" s="1">
        <v>0.23705000000000001</v>
      </c>
      <c r="AJ81" s="1">
        <v>3.1390000000000001E-2</v>
      </c>
      <c r="AK81" s="1">
        <v>0.15676000000000001</v>
      </c>
      <c r="AM81"/>
      <c r="AN81"/>
      <c r="AO81"/>
      <c r="AP81"/>
      <c r="AQ81"/>
      <c r="AR81"/>
    </row>
    <row r="82" spans="1:44">
      <c r="A82" s="17" t="s">
        <v>22</v>
      </c>
      <c r="B82" s="6" t="s">
        <v>22</v>
      </c>
      <c r="C82" s="17" t="s">
        <v>40</v>
      </c>
      <c r="D82" s="8">
        <v>-490.26384000000002</v>
      </c>
      <c r="E82" s="8">
        <v>11.454370000000001</v>
      </c>
      <c r="F82" s="8">
        <v>501.71821</v>
      </c>
      <c r="G82" s="13">
        <f xml:space="preserve"> stats_ic_gdsc2_TCELLS_RIGHTJOIN_155[[#This Row],[AVG_IC50_LEUK]]/stats_ic_gdsc2_TCELLS_RIGHTJOIN_155[[#This Row],[AVG_IC50_SOLIDTUMORS_x]]</f>
        <v>2.2830285550129826E-2</v>
      </c>
      <c r="H82" s="8" t="s">
        <v>2482</v>
      </c>
      <c r="I82" s="20" t="s">
        <v>2483</v>
      </c>
      <c r="J82" s="26">
        <v>10.315390000000001</v>
      </c>
      <c r="K82" s="26">
        <v>12.105259999999999</v>
      </c>
      <c r="L82" s="26">
        <v>7.5330899999999996</v>
      </c>
      <c r="M82" s="26">
        <v>14.2273</v>
      </c>
      <c r="O82" s="26">
        <v>9.2931500000000007</v>
      </c>
      <c r="P82" s="26">
        <v>15.29266</v>
      </c>
      <c r="Q82" s="26">
        <v>12.609360000000001</v>
      </c>
      <c r="R82" s="26">
        <v>22.260680000000001</v>
      </c>
      <c r="S82" s="26">
        <v>11.471120000000001</v>
      </c>
      <c r="T82" s="26">
        <v>4.6690699999999996</v>
      </c>
      <c r="U82" s="26">
        <v>17.628920000000001</v>
      </c>
      <c r="V82" s="26">
        <v>11.829890000000001</v>
      </c>
      <c r="W82" s="26">
        <v>5.9782500000000001</v>
      </c>
      <c r="X82" s="26">
        <v>5.6809799999999999</v>
      </c>
      <c r="Y82" s="27">
        <v>9.5005500000000005</v>
      </c>
      <c r="Z82" s="8">
        <v>-465.13995</v>
      </c>
      <c r="AA82" s="8">
        <v>36.57826</v>
      </c>
      <c r="AB82" s="8">
        <v>501.71821</v>
      </c>
      <c r="AC82" s="13">
        <f xml:space="preserve"> stats_ic_gdsc2_TCELLS_RIGHTJOIN_155[[#This Row],[AVG_IC50_LYMPH]]/stats_ic_gdsc2_TCELLS_RIGHTJOIN_155[[#This Row],[AVG_IC50_SOLIDTUMORS_y]]</f>
        <v>7.2905984417029626E-2</v>
      </c>
      <c r="AD82" s="8" t="s">
        <v>2484</v>
      </c>
      <c r="AE82" s="20" t="s">
        <v>2485</v>
      </c>
      <c r="AF82" s="1">
        <v>12.87421</v>
      </c>
      <c r="AG82" s="1">
        <v>83.980699999999999</v>
      </c>
      <c r="AH82" s="1">
        <v>107.14596</v>
      </c>
      <c r="AI82" s="1">
        <v>18.137360000000001</v>
      </c>
      <c r="AJ82" s="1">
        <v>1.0895600000000001</v>
      </c>
      <c r="AK82" s="1">
        <v>3.2929900000000001</v>
      </c>
      <c r="AL82" s="1">
        <v>5.8229699999999998</v>
      </c>
      <c r="AM82"/>
      <c r="AN82"/>
      <c r="AO82"/>
      <c r="AP82"/>
      <c r="AQ82"/>
      <c r="AR82"/>
    </row>
    <row r="83" spans="1:44">
      <c r="A83" s="17" t="s">
        <v>66</v>
      </c>
      <c r="B83" s="6" t="s">
        <v>67</v>
      </c>
      <c r="C83" s="17" t="s">
        <v>68</v>
      </c>
      <c r="D83" s="8">
        <v>-345.72870999999998</v>
      </c>
      <c r="E83" s="8">
        <v>58.704900000000002</v>
      </c>
      <c r="F83" s="8">
        <v>404.43360000000001</v>
      </c>
      <c r="G83" s="13">
        <f xml:space="preserve"> stats_ic_gdsc2_TCELLS_RIGHTJOIN_155[[#This Row],[AVG_IC50_LEUK]]/stats_ic_gdsc2_TCELLS_RIGHTJOIN_155[[#This Row],[AVG_IC50_SOLIDTUMORS_x]]</f>
        <v>0.14515337004640563</v>
      </c>
      <c r="H83" s="8" t="s">
        <v>2486</v>
      </c>
      <c r="I83" s="20" t="s">
        <v>2487</v>
      </c>
      <c r="J83" s="26">
        <v>48.0946</v>
      </c>
      <c r="K83" s="26">
        <v>34.297040000000003</v>
      </c>
      <c r="L83" s="26">
        <v>97.251170000000002</v>
      </c>
      <c r="M83" s="26">
        <v>60.075490000000002</v>
      </c>
      <c r="N83" s="26">
        <v>11.399710000000001</v>
      </c>
      <c r="O83" s="26">
        <v>18.7195</v>
      </c>
      <c r="P83" s="26">
        <v>47.683619999999998</v>
      </c>
      <c r="Q83" s="26">
        <v>75.645430000000005</v>
      </c>
      <c r="R83" s="26">
        <v>54.029870000000003</v>
      </c>
      <c r="S83" s="26">
        <v>62.035330000000002</v>
      </c>
      <c r="T83" s="26">
        <v>55.690249999999999</v>
      </c>
      <c r="U83" s="26">
        <v>96.409809999999993</v>
      </c>
      <c r="V83" s="26">
        <v>54.334859999999999</v>
      </c>
      <c r="W83" s="26">
        <v>75.640590000000003</v>
      </c>
      <c r="X83" s="26">
        <v>48.972850000000001</v>
      </c>
      <c r="Y83" s="27">
        <v>68.675049999999999</v>
      </c>
      <c r="Z83" s="8">
        <v>-316.61820999999998</v>
      </c>
      <c r="AA83" s="8">
        <v>87.815389999999994</v>
      </c>
      <c r="AB83" s="8">
        <v>404.43360000000001</v>
      </c>
      <c r="AC83" s="13">
        <f xml:space="preserve"> stats_ic_gdsc2_TCELLS_RIGHTJOIN_155[[#This Row],[AVG_IC50_LYMPH]]/stats_ic_gdsc2_TCELLS_RIGHTJOIN_155[[#This Row],[AVG_IC50_SOLIDTUMORS_y]]</f>
        <v>0.21713178628086288</v>
      </c>
      <c r="AD83" s="8" t="s">
        <v>2488</v>
      </c>
      <c r="AE83" s="20" t="s">
        <v>2489</v>
      </c>
      <c r="AF83" s="1">
        <v>89.028099999999995</v>
      </c>
      <c r="AG83" s="1">
        <v>91.999300000000005</v>
      </c>
      <c r="AH83" s="1">
        <v>368.51447999999999</v>
      </c>
      <c r="AI83" s="1">
        <v>32.228400000000001</v>
      </c>
      <c r="AJ83" s="1">
        <v>9.4284099999999995</v>
      </c>
      <c r="AK83" s="1">
        <v>16.59901</v>
      </c>
      <c r="AL83" s="1">
        <v>8.1227599999999995</v>
      </c>
      <c r="AM83"/>
      <c r="AN83"/>
      <c r="AO83"/>
      <c r="AP83"/>
      <c r="AQ83"/>
      <c r="AR83"/>
    </row>
    <row r="84" spans="1:44">
      <c r="A84" s="17" t="s">
        <v>22</v>
      </c>
      <c r="B84" s="6" t="s">
        <v>22</v>
      </c>
      <c r="C84" s="17" t="s">
        <v>164</v>
      </c>
      <c r="D84" s="8">
        <v>-140.17927</v>
      </c>
      <c r="E84" s="8">
        <v>17.33615</v>
      </c>
      <c r="F84" s="8">
        <v>157.51542000000001</v>
      </c>
      <c r="G84" s="13">
        <f xml:space="preserve"> stats_ic_gdsc2_TCELLS_RIGHTJOIN_155[[#This Row],[AVG_IC50_LEUK]]/stats_ic_gdsc2_TCELLS_RIGHTJOIN_155[[#This Row],[AVG_IC50_SOLIDTUMORS_x]]</f>
        <v>0.11006001825091155</v>
      </c>
      <c r="H84" s="8" t="s">
        <v>2490</v>
      </c>
      <c r="I84" s="20" t="s">
        <v>2491</v>
      </c>
      <c r="J84" s="26">
        <v>1.14141</v>
      </c>
      <c r="K84" s="26">
        <v>5.9596200000000001</v>
      </c>
      <c r="L84" s="26">
        <v>6.9872699999999996</v>
      </c>
      <c r="M84" s="26">
        <v>5.35778</v>
      </c>
      <c r="N84" s="26">
        <v>7.7043600000000003</v>
      </c>
      <c r="O84" s="26">
        <v>35.236379999999997</v>
      </c>
      <c r="P84" s="26">
        <v>6.0994099999999998</v>
      </c>
      <c r="Q84" s="26">
        <v>24.68167</v>
      </c>
      <c r="R84" s="26">
        <v>105.31186</v>
      </c>
      <c r="S84" s="26">
        <v>17.799530000000001</v>
      </c>
      <c r="T84" s="26">
        <v>4.1727600000000002</v>
      </c>
      <c r="U84" s="26">
        <v>14.729660000000001</v>
      </c>
      <c r="V84" s="26">
        <v>12.92732</v>
      </c>
      <c r="W84" s="26">
        <v>14.25131</v>
      </c>
      <c r="X84" s="26">
        <v>9.7031200000000002</v>
      </c>
      <c r="Y84" s="27">
        <v>13.31352</v>
      </c>
      <c r="Z84" s="8">
        <v>-145.35064</v>
      </c>
      <c r="AA84" s="8">
        <v>12.16478</v>
      </c>
      <c r="AB84" s="8">
        <v>157.51542000000001</v>
      </c>
      <c r="AC84" s="13">
        <f xml:space="preserve"> stats_ic_gdsc2_TCELLS_RIGHTJOIN_155[[#This Row],[AVG_IC50_LYMPH]]/stats_ic_gdsc2_TCELLS_RIGHTJOIN_155[[#This Row],[AVG_IC50_SOLIDTUMORS_y]]</f>
        <v>7.7229137312397736E-2</v>
      </c>
      <c r="AD84" s="8" t="s">
        <v>2492</v>
      </c>
      <c r="AE84" s="20" t="s">
        <v>2493</v>
      </c>
      <c r="AF84" s="1">
        <v>9.3375900000000005</v>
      </c>
      <c r="AG84" s="1">
        <v>11.707660000000001</v>
      </c>
      <c r="AH84" s="1">
        <v>29.108260000000001</v>
      </c>
      <c r="AI84" s="1">
        <v>2.6997200000000001</v>
      </c>
      <c r="AJ84" s="1">
        <v>6.7853899999999996</v>
      </c>
      <c r="AK84" s="1">
        <v>7.5497800000000002</v>
      </c>
      <c r="AL84" s="1">
        <v>15.13786</v>
      </c>
      <c r="AM84"/>
      <c r="AN84"/>
      <c r="AO84"/>
      <c r="AP84"/>
      <c r="AQ84"/>
      <c r="AR84"/>
    </row>
    <row r="85" spans="1:44">
      <c r="A85" s="17" t="s">
        <v>22</v>
      </c>
      <c r="B85" s="6" t="s">
        <v>22</v>
      </c>
      <c r="C85" s="17" t="s">
        <v>242</v>
      </c>
      <c r="D85" s="8">
        <v>-94.054760000000002</v>
      </c>
      <c r="E85" s="8">
        <v>8.5862099999999995</v>
      </c>
      <c r="F85" s="8">
        <v>102.64097</v>
      </c>
      <c r="G85" s="13">
        <f xml:space="preserve"> stats_ic_gdsc2_TCELLS_RIGHTJOIN_155[[#This Row],[AVG_IC50_LEUK]]/stats_ic_gdsc2_TCELLS_RIGHTJOIN_155[[#This Row],[AVG_IC50_SOLIDTUMORS_x]]</f>
        <v>8.365285324174157E-2</v>
      </c>
      <c r="H85" s="8" t="s">
        <v>2494</v>
      </c>
      <c r="I85" s="20" t="s">
        <v>2495</v>
      </c>
      <c r="J85" s="26">
        <v>3.9560499999999998</v>
      </c>
      <c r="K85" s="26">
        <v>8.8046699999999998</v>
      </c>
      <c r="L85" s="26">
        <v>15.41409</v>
      </c>
      <c r="M85" s="26">
        <v>5.3498999999999999</v>
      </c>
      <c r="N85" s="26">
        <v>9.8757000000000001</v>
      </c>
      <c r="O85" s="26">
        <v>5.0412499999999998</v>
      </c>
      <c r="P85" s="26">
        <v>4.2600300000000004</v>
      </c>
      <c r="Q85" s="26">
        <v>8.8563600000000005</v>
      </c>
      <c r="R85" s="26">
        <v>22.779699999999998</v>
      </c>
      <c r="S85" s="26">
        <v>4.5849900000000003</v>
      </c>
      <c r="T85" s="26">
        <v>11.34131</v>
      </c>
      <c r="U85" s="26">
        <v>15.02861</v>
      </c>
      <c r="V85" s="26">
        <v>9.3622899999999998</v>
      </c>
      <c r="W85" s="26">
        <v>7.2711499999999996</v>
      </c>
      <c r="X85" s="26">
        <v>2.3488600000000002</v>
      </c>
      <c r="Y85" s="27">
        <v>6.2434099999999999</v>
      </c>
      <c r="Z85" s="8">
        <v>-91.532859999999999</v>
      </c>
      <c r="AA85" s="8">
        <v>11.10811</v>
      </c>
      <c r="AB85" s="8">
        <v>102.64097</v>
      </c>
      <c r="AC85" s="13">
        <f xml:space="preserve"> stats_ic_gdsc2_TCELLS_RIGHTJOIN_155[[#This Row],[AVG_IC50_LYMPH]]/stats_ic_gdsc2_TCELLS_RIGHTJOIN_155[[#This Row],[AVG_IC50_SOLIDTUMORS_y]]</f>
        <v>0.10822296398796699</v>
      </c>
      <c r="AD85" s="8" t="s">
        <v>2496</v>
      </c>
      <c r="AE85" s="20" t="s">
        <v>2497</v>
      </c>
      <c r="AF85" s="1">
        <v>5.4471999999999996</v>
      </c>
      <c r="AG85" s="1">
        <v>4.3906000000000001</v>
      </c>
      <c r="AH85" s="1">
        <v>18.0901</v>
      </c>
      <c r="AI85" s="1">
        <v>6.10968</v>
      </c>
      <c r="AJ85" s="1">
        <v>12.095230000000001</v>
      </c>
      <c r="AK85" s="1">
        <v>4.4334499999999997</v>
      </c>
      <c r="AL85" s="1">
        <v>21.529630000000001</v>
      </c>
      <c r="AM85"/>
      <c r="AN85"/>
      <c r="AO85"/>
      <c r="AP85"/>
      <c r="AQ85"/>
      <c r="AR85"/>
    </row>
    <row r="86" spans="1:44">
      <c r="A86" s="17" t="s">
        <v>41</v>
      </c>
      <c r="B86" s="6" t="s">
        <v>37</v>
      </c>
      <c r="C86" s="17" t="s">
        <v>42</v>
      </c>
      <c r="D86" s="8">
        <v>-488.38414999999998</v>
      </c>
      <c r="E86" s="8">
        <v>33.901580000000003</v>
      </c>
      <c r="F86" s="8">
        <v>522.28574000000003</v>
      </c>
      <c r="G86" s="13">
        <f xml:space="preserve"> stats_ic_gdsc2_TCELLS_RIGHTJOIN_155[[#This Row],[AVG_IC50_LEUK]]/stats_ic_gdsc2_TCELLS_RIGHTJOIN_155[[#This Row],[AVG_IC50_SOLIDTUMORS_x]]</f>
        <v>6.4910024156508664E-2</v>
      </c>
      <c r="H86" s="8" t="s">
        <v>2498</v>
      </c>
      <c r="I86" s="20" t="s">
        <v>2499</v>
      </c>
      <c r="J86" s="26">
        <v>17.832380000000001</v>
      </c>
      <c r="K86" s="26">
        <v>15.90203</v>
      </c>
      <c r="L86" s="26">
        <v>54.076790000000003</v>
      </c>
      <c r="M86" s="26">
        <v>26.705749999999998</v>
      </c>
      <c r="N86" s="26">
        <v>25.37847</v>
      </c>
      <c r="O86" s="26">
        <v>21.903420000000001</v>
      </c>
      <c r="P86" s="26">
        <v>1.1271800000000001</v>
      </c>
      <c r="Q86" s="26">
        <v>40.85577</v>
      </c>
      <c r="R86" s="26">
        <v>121.00961</v>
      </c>
      <c r="S86" s="26">
        <v>53.434249999999999</v>
      </c>
      <c r="T86" s="26">
        <v>33.860529999999997</v>
      </c>
      <c r="U86" s="26">
        <v>1.0089300000000001</v>
      </c>
      <c r="V86" s="26">
        <v>25.16442</v>
      </c>
      <c r="W86" s="26">
        <v>80.184719999999999</v>
      </c>
      <c r="X86" s="26">
        <v>23.037949999999999</v>
      </c>
      <c r="Y86" s="27">
        <v>4.6765499999999998</v>
      </c>
      <c r="Z86" s="8">
        <v>-422.40620000000001</v>
      </c>
      <c r="AA86" s="8">
        <v>99.879540000000006</v>
      </c>
      <c r="AB86" s="8">
        <v>522.28574000000003</v>
      </c>
      <c r="AC86" s="13">
        <f xml:space="preserve"> stats_ic_gdsc2_TCELLS_RIGHTJOIN_155[[#This Row],[AVG_IC50_LYMPH]]/stats_ic_gdsc2_TCELLS_RIGHTJOIN_155[[#This Row],[AVG_IC50_SOLIDTUMORS_y]]</f>
        <v>0.19123543369190971</v>
      </c>
      <c r="AD86" s="8" t="s">
        <v>2500</v>
      </c>
      <c r="AE86" s="20" t="s">
        <v>2501</v>
      </c>
      <c r="AF86" s="1">
        <v>30.16816</v>
      </c>
      <c r="AG86" s="1">
        <v>40.12433</v>
      </c>
      <c r="AH86" s="1">
        <v>447.59643</v>
      </c>
      <c r="AI86" s="1">
        <v>1.4739100000000001</v>
      </c>
      <c r="AJ86" s="1">
        <v>40.614330000000002</v>
      </c>
      <c r="AK86" s="1">
        <v>0.62234999999999996</v>
      </c>
      <c r="AL86" s="1">
        <v>68.845849999999999</v>
      </c>
      <c r="AM86"/>
      <c r="AN86"/>
      <c r="AO86"/>
      <c r="AP86"/>
      <c r="AQ86"/>
      <c r="AR86"/>
    </row>
    <row r="87" spans="1:44">
      <c r="A87" s="17" t="s">
        <v>22</v>
      </c>
      <c r="B87" s="6" t="s">
        <v>22</v>
      </c>
      <c r="C87" s="17" t="s">
        <v>1036</v>
      </c>
      <c r="D87" s="8">
        <v>-7.2762099999999998</v>
      </c>
      <c r="E87" s="8">
        <v>1.69417</v>
      </c>
      <c r="F87" s="8">
        <v>8.9703900000000001</v>
      </c>
      <c r="G87" s="13">
        <f xml:space="preserve"> stats_ic_gdsc2_TCELLS_RIGHTJOIN_155[[#This Row],[AVG_IC50_LEUK]]/stats_ic_gdsc2_TCELLS_RIGHTJOIN_155[[#This Row],[AVG_IC50_SOLIDTUMORS_x]]</f>
        <v>0.18886246863291339</v>
      </c>
      <c r="H87" s="8" t="s">
        <v>2502</v>
      </c>
      <c r="I87" s="20" t="s">
        <v>2503</v>
      </c>
      <c r="J87" s="26">
        <v>0.89292000000000005</v>
      </c>
      <c r="K87" s="26">
        <v>1.6588099999999999</v>
      </c>
      <c r="L87" s="26">
        <v>2.5445199999999999</v>
      </c>
      <c r="M87" s="26">
        <v>0.70382999999999996</v>
      </c>
      <c r="N87" s="26">
        <v>2.7760099999999999</v>
      </c>
      <c r="O87" s="26">
        <v>0.17777000000000001</v>
      </c>
      <c r="P87" s="26">
        <v>0.84706999999999999</v>
      </c>
      <c r="Q87" s="26">
        <v>4.7843499999999999</v>
      </c>
      <c r="R87" s="26">
        <v>4.3737199999999996</v>
      </c>
      <c r="S87" s="26">
        <v>0.84982999999999997</v>
      </c>
      <c r="T87" s="26">
        <v>3.30769</v>
      </c>
      <c r="U87" s="26">
        <v>0.54059000000000001</v>
      </c>
      <c r="V87" s="26">
        <v>0.93920000000000003</v>
      </c>
      <c r="W87" s="26">
        <v>1.71604</v>
      </c>
      <c r="X87" s="26">
        <v>0.61611000000000005</v>
      </c>
      <c r="Y87" s="27">
        <v>0.68915000000000004</v>
      </c>
      <c r="Z87" s="8">
        <v>-6.4963699999999998</v>
      </c>
      <c r="AA87" s="8">
        <v>2.4740099999999998</v>
      </c>
      <c r="AB87" s="8">
        <v>8.9703900000000001</v>
      </c>
      <c r="AC87" s="13">
        <f xml:space="preserve"> stats_ic_gdsc2_TCELLS_RIGHTJOIN_155[[#This Row],[AVG_IC50_LYMPH]]/stats_ic_gdsc2_TCELLS_RIGHTJOIN_155[[#This Row],[AVG_IC50_SOLIDTUMORS_y]]</f>
        <v>0.27579737335834892</v>
      </c>
      <c r="AD87" s="8" t="s">
        <v>2504</v>
      </c>
      <c r="AE87" s="20" t="s">
        <v>2505</v>
      </c>
      <c r="AF87" s="1">
        <v>1.38334</v>
      </c>
      <c r="AG87" s="1">
        <v>0.59511999999999998</v>
      </c>
      <c r="AH87" s="1">
        <v>12.123200000000001</v>
      </c>
      <c r="AI87" s="1">
        <v>0.61929999999999996</v>
      </c>
      <c r="AJ87" s="1">
        <v>0.66064000000000001</v>
      </c>
      <c r="AK87" s="1">
        <v>0.81625000000000003</v>
      </c>
      <c r="AL87" s="1">
        <v>2.9559999999999999E-2</v>
      </c>
      <c r="AM87"/>
      <c r="AN87"/>
      <c r="AO87"/>
      <c r="AP87"/>
      <c r="AQ87"/>
      <c r="AR87"/>
    </row>
    <row r="88" spans="1:44">
      <c r="A88" s="17" t="s">
        <v>837</v>
      </c>
      <c r="B88" s="6" t="s">
        <v>53</v>
      </c>
      <c r="C88" s="17" t="s">
        <v>729</v>
      </c>
      <c r="D88" s="8">
        <v>-9.7772000000000006</v>
      </c>
      <c r="E88" s="8">
        <v>5.1512099999999998</v>
      </c>
      <c r="F88" s="8">
        <v>14.92841</v>
      </c>
      <c r="G88" s="13">
        <f xml:space="preserve"> stats_ic_gdsc2_TCELLS_RIGHTJOIN_155[[#This Row],[AVG_IC50_LEUK]]/stats_ic_gdsc2_TCELLS_RIGHTJOIN_155[[#This Row],[AVG_IC50_SOLIDTUMORS_x]]</f>
        <v>0.34506086046672085</v>
      </c>
      <c r="H88" s="8" t="s">
        <v>2506</v>
      </c>
      <c r="I88" s="20" t="s">
        <v>2507</v>
      </c>
      <c r="J88" s="26">
        <v>1.07684</v>
      </c>
      <c r="K88" s="26">
        <v>2.5525899999999999</v>
      </c>
      <c r="L88" s="26">
        <v>4.9995399999999997</v>
      </c>
      <c r="M88" s="26">
        <v>1.88127</v>
      </c>
      <c r="N88" s="26">
        <v>7.0648400000000002</v>
      </c>
      <c r="O88" s="26">
        <v>0.51981999999999995</v>
      </c>
      <c r="P88" s="26">
        <v>3.21285</v>
      </c>
      <c r="Q88" s="26">
        <v>2.6497999999999999</v>
      </c>
      <c r="R88" s="26">
        <v>18.762329999999999</v>
      </c>
      <c r="S88" s="26">
        <v>3.0232700000000001</v>
      </c>
      <c r="T88" s="26">
        <v>12.50562</v>
      </c>
      <c r="U88" s="26">
        <v>4.2102500000000003</v>
      </c>
      <c r="V88" s="26">
        <v>4.0538499999999997</v>
      </c>
      <c r="W88" s="26">
        <v>10.61787</v>
      </c>
      <c r="X88" s="26">
        <v>4.0303199999999997</v>
      </c>
      <c r="Y88" s="27">
        <v>2.1208200000000001</v>
      </c>
      <c r="Z88" s="8">
        <v>-8.4084400000000006</v>
      </c>
      <c r="AA88" s="8">
        <v>6.5199600000000002</v>
      </c>
      <c r="AB88" s="8">
        <v>14.92841</v>
      </c>
      <c r="AC88" s="13">
        <f xml:space="preserve"> stats_ic_gdsc2_TCELLS_RIGHTJOIN_155[[#This Row],[AVG_IC50_LYMPH]]/stats_ic_gdsc2_TCELLS_RIGHTJOIN_155[[#This Row],[AVG_IC50_SOLIDTUMORS_y]]</f>
        <v>0.4367484547919035</v>
      </c>
      <c r="AD88" s="8" t="s">
        <v>2508</v>
      </c>
      <c r="AE88" s="20" t="s">
        <v>2509</v>
      </c>
      <c r="AF88" s="1">
        <v>4.2886800000000003</v>
      </c>
      <c r="AG88" s="1">
        <v>2.1993100000000001</v>
      </c>
      <c r="AH88" s="1">
        <v>31.74175</v>
      </c>
      <c r="AI88" s="1">
        <v>2.8258200000000002</v>
      </c>
      <c r="AJ88" s="1">
        <v>0.4834</v>
      </c>
      <c r="AK88" s="1">
        <v>1.79131</v>
      </c>
      <c r="AL88" s="1">
        <v>7.8189999999999996E-2</v>
      </c>
      <c r="AM88"/>
      <c r="AN88"/>
      <c r="AO88"/>
      <c r="AP88"/>
      <c r="AQ88"/>
      <c r="AR88"/>
    </row>
    <row r="89" spans="1:44">
      <c r="A89" s="17" t="s">
        <v>446</v>
      </c>
      <c r="B89" s="6" t="s">
        <v>103</v>
      </c>
      <c r="C89" s="17" t="s">
        <v>447</v>
      </c>
      <c r="D89" s="8">
        <v>-33.797429999999999</v>
      </c>
      <c r="E89" s="8">
        <v>6.3031199999999998</v>
      </c>
      <c r="F89" s="8">
        <v>40.100549999999998</v>
      </c>
      <c r="G89" s="13">
        <f xml:space="preserve"> stats_ic_gdsc2_TCELLS_RIGHTJOIN_155[[#This Row],[AVG_IC50_LEUK]]/stats_ic_gdsc2_TCELLS_RIGHTJOIN_155[[#This Row],[AVG_IC50_SOLIDTUMORS_x]]</f>
        <v>0.15718288153155008</v>
      </c>
      <c r="H89" s="8" t="s">
        <v>2510</v>
      </c>
      <c r="I89" s="20" t="s">
        <v>2511</v>
      </c>
      <c r="J89" s="26">
        <v>2.2054399999999998</v>
      </c>
      <c r="K89" s="26">
        <v>7.1322900000000002</v>
      </c>
      <c r="L89" s="26">
        <v>2.7536499999999999</v>
      </c>
      <c r="M89" s="26">
        <v>3.2705299999999999</v>
      </c>
      <c r="N89" s="26">
        <v>9.3042700000000007</v>
      </c>
      <c r="O89" s="26">
        <v>9.3324400000000001</v>
      </c>
      <c r="P89" s="26">
        <v>2.42279</v>
      </c>
      <c r="Q89" s="26">
        <v>7.6170499999999999</v>
      </c>
      <c r="R89" s="26">
        <v>21.303850000000001</v>
      </c>
      <c r="S89" s="26">
        <v>7.4384800000000002</v>
      </c>
      <c r="T89" s="26">
        <v>2.59219</v>
      </c>
      <c r="U89" s="26">
        <v>3.2717100000000001</v>
      </c>
      <c r="V89" s="26">
        <v>4.9766599999999999</v>
      </c>
      <c r="W89" s="26">
        <v>4.1403299999999996</v>
      </c>
      <c r="X89" s="26">
        <v>12.12721</v>
      </c>
      <c r="Y89" s="27">
        <v>2.8310599999999999</v>
      </c>
      <c r="Z89" s="8">
        <v>-35.310079999999999</v>
      </c>
      <c r="AA89" s="8">
        <v>4.79047</v>
      </c>
      <c r="AB89" s="8">
        <v>40.100549999999998</v>
      </c>
      <c r="AC89" s="13">
        <f xml:space="preserve"> stats_ic_gdsc2_TCELLS_RIGHTJOIN_155[[#This Row],[AVG_IC50_LYMPH]]/stats_ic_gdsc2_TCELLS_RIGHTJOIN_155[[#This Row],[AVG_IC50_SOLIDTUMORS_y]]</f>
        <v>0.1194614537705842</v>
      </c>
      <c r="AD89" s="8" t="s">
        <v>2512</v>
      </c>
      <c r="AE89" s="20" t="s">
        <v>2513</v>
      </c>
      <c r="AF89" s="1">
        <v>4.4331300000000002</v>
      </c>
      <c r="AG89" s="1">
        <v>4.3521200000000002</v>
      </c>
      <c r="AH89" s="1">
        <v>6.6914899999999999</v>
      </c>
      <c r="AI89" s="1">
        <v>1.82813</v>
      </c>
      <c r="AJ89" s="1">
        <v>2.6867399999999999</v>
      </c>
      <c r="AK89" s="1">
        <v>6.0245100000000003</v>
      </c>
      <c r="AL89" s="1">
        <v>7.1598199999999999</v>
      </c>
      <c r="AM89"/>
      <c r="AN89"/>
      <c r="AO89"/>
      <c r="AP89"/>
      <c r="AQ89"/>
      <c r="AR89"/>
    </row>
    <row r="90" spans="1:44">
      <c r="A90" s="17" t="s">
        <v>232</v>
      </c>
      <c r="B90" s="6" t="s">
        <v>103</v>
      </c>
      <c r="C90" s="17" t="s">
        <v>233</v>
      </c>
      <c r="D90" s="8">
        <v>-102.1425</v>
      </c>
      <c r="E90" s="8">
        <v>6.7255799999999999</v>
      </c>
      <c r="F90" s="8">
        <v>108.86808000000001</v>
      </c>
      <c r="G90" s="13">
        <f xml:space="preserve"> stats_ic_gdsc2_TCELLS_RIGHTJOIN_155[[#This Row],[AVG_IC50_LEUK]]/stats_ic_gdsc2_TCELLS_RIGHTJOIN_155[[#This Row],[AVG_IC50_SOLIDTUMORS_x]]</f>
        <v>6.1777336387304704E-2</v>
      </c>
      <c r="H90" s="8" t="s">
        <v>2514</v>
      </c>
      <c r="I90" s="20" t="s">
        <v>2515</v>
      </c>
      <c r="J90" s="26">
        <v>3.6283400000000001</v>
      </c>
      <c r="K90" s="26">
        <v>16.547249999999998</v>
      </c>
      <c r="L90" s="26">
        <v>0.58986000000000005</v>
      </c>
      <c r="M90" s="26">
        <v>2.50556</v>
      </c>
      <c r="O90" s="26">
        <v>8.7159800000000001</v>
      </c>
      <c r="P90" s="26">
        <v>3.5273500000000002</v>
      </c>
      <c r="Q90" s="26">
        <v>25.203330000000001</v>
      </c>
      <c r="R90" s="26">
        <v>11.196490000000001</v>
      </c>
      <c r="S90" s="26">
        <v>4.0980100000000004</v>
      </c>
      <c r="T90" s="26">
        <v>4.1019399999999999</v>
      </c>
      <c r="U90" s="26">
        <v>12.65076</v>
      </c>
      <c r="V90" s="26">
        <v>10.760630000000001</v>
      </c>
      <c r="W90" s="26">
        <v>1.7364999999999999</v>
      </c>
      <c r="X90" s="26">
        <v>1.19713</v>
      </c>
      <c r="Y90" s="27">
        <v>0.29530000000000001</v>
      </c>
      <c r="Z90" s="8">
        <v>-98.492220000000003</v>
      </c>
      <c r="AA90" s="8">
        <v>10.375859999999999</v>
      </c>
      <c r="AB90" s="8">
        <v>108.86808000000001</v>
      </c>
      <c r="AC90" s="13">
        <f xml:space="preserve"> stats_ic_gdsc2_TCELLS_RIGHTJOIN_155[[#This Row],[AVG_IC50_LYMPH]]/stats_ic_gdsc2_TCELLS_RIGHTJOIN_155[[#This Row],[AVG_IC50_SOLIDTUMORS_y]]</f>
        <v>9.5306723513448557E-2</v>
      </c>
      <c r="AD90" s="8" t="s">
        <v>2516</v>
      </c>
      <c r="AE90" s="20" t="s">
        <v>2517</v>
      </c>
      <c r="AF90" s="1">
        <v>0.85485</v>
      </c>
      <c r="AH90" s="1">
        <v>42.024720000000002</v>
      </c>
      <c r="AI90" s="1">
        <v>0.16900999999999999</v>
      </c>
      <c r="AJ90" s="1">
        <v>7.1029999999999996E-2</v>
      </c>
      <c r="AK90" s="1">
        <v>7.5730000000000006E-2</v>
      </c>
      <c r="AL90" s="1">
        <v>9.5388000000000002</v>
      </c>
      <c r="AM90"/>
      <c r="AN90"/>
      <c r="AO90"/>
      <c r="AP90"/>
      <c r="AQ90"/>
      <c r="AR90"/>
    </row>
    <row r="91" spans="1:44">
      <c r="A91" s="17" t="s">
        <v>649</v>
      </c>
      <c r="B91" s="6" t="s">
        <v>103</v>
      </c>
      <c r="C91" s="17" t="s">
        <v>650</v>
      </c>
      <c r="D91" s="8">
        <v>-19.000810000000001</v>
      </c>
      <c r="E91" s="8">
        <v>0.94942000000000004</v>
      </c>
      <c r="F91" s="8">
        <v>19.950230000000001</v>
      </c>
      <c r="G91" s="13">
        <f xml:space="preserve"> stats_ic_gdsc2_TCELLS_RIGHTJOIN_155[[#This Row],[AVG_IC50_LEUK]]/stats_ic_gdsc2_TCELLS_RIGHTJOIN_155[[#This Row],[AVG_IC50_SOLIDTUMORS_x]]</f>
        <v>4.7589426287315988E-2</v>
      </c>
      <c r="H91" s="8" t="s">
        <v>2518</v>
      </c>
      <c r="I91" s="20" t="s">
        <v>2519</v>
      </c>
      <c r="J91" s="26">
        <v>0.43231999999999998</v>
      </c>
      <c r="K91" s="26">
        <v>0.39879999999999999</v>
      </c>
      <c r="L91" s="26">
        <v>0.11327</v>
      </c>
      <c r="M91" s="26">
        <v>0.42396</v>
      </c>
      <c r="N91" s="26">
        <v>0.30764000000000002</v>
      </c>
      <c r="O91" s="26">
        <v>0.69947000000000004</v>
      </c>
      <c r="P91" s="26">
        <v>0.28300999999999998</v>
      </c>
      <c r="Q91" s="26">
        <v>0.60372000000000003</v>
      </c>
      <c r="R91" s="26">
        <v>2.0698300000000001</v>
      </c>
      <c r="S91" s="26">
        <v>3.73611</v>
      </c>
      <c r="T91" s="26">
        <v>4.14832</v>
      </c>
      <c r="U91" s="26">
        <v>0.41870000000000002</v>
      </c>
      <c r="V91" s="26">
        <v>0.22459000000000001</v>
      </c>
      <c r="W91" s="26">
        <v>1.07562</v>
      </c>
      <c r="X91" s="26">
        <v>0.17574999999999999</v>
      </c>
      <c r="Y91" s="27">
        <v>0.60128000000000004</v>
      </c>
      <c r="Z91" s="8">
        <v>-14.368790000000001</v>
      </c>
      <c r="AA91" s="8">
        <v>5.5814399999999997</v>
      </c>
      <c r="AB91" s="8">
        <v>19.950230000000001</v>
      </c>
      <c r="AC91" s="13">
        <f xml:space="preserve"> stats_ic_gdsc2_TCELLS_RIGHTJOIN_155[[#This Row],[AVG_IC50_LYMPH]]/stats_ic_gdsc2_TCELLS_RIGHTJOIN_155[[#This Row],[AVG_IC50_SOLIDTUMORS_y]]</f>
        <v>0.27976820317359746</v>
      </c>
      <c r="AD91" s="8" t="s">
        <v>2520</v>
      </c>
      <c r="AE91" s="20" t="s">
        <v>2521</v>
      </c>
      <c r="AF91" s="1">
        <v>0.42775999999999997</v>
      </c>
      <c r="AG91" s="1">
        <v>1.81856</v>
      </c>
      <c r="AH91" s="1">
        <v>26.68573</v>
      </c>
      <c r="AI91" s="1">
        <v>0.47036</v>
      </c>
      <c r="AJ91" s="1">
        <v>0.24932000000000001</v>
      </c>
      <c r="AK91" s="1">
        <v>0.64249999999999996</v>
      </c>
      <c r="AL91" s="1">
        <v>3.62215</v>
      </c>
      <c r="AM91"/>
      <c r="AN91"/>
      <c r="AO91"/>
      <c r="AP91"/>
      <c r="AQ91"/>
      <c r="AR91"/>
    </row>
    <row r="92" spans="1:44">
      <c r="A92" s="17" t="s">
        <v>299</v>
      </c>
      <c r="B92" s="6" t="s">
        <v>129</v>
      </c>
      <c r="C92" s="17" t="s">
        <v>300</v>
      </c>
      <c r="D92" s="8">
        <v>-61.577889999999996</v>
      </c>
      <c r="E92" s="8">
        <v>5.3689999999999998</v>
      </c>
      <c r="F92" s="8">
        <v>66.946889999999996</v>
      </c>
      <c r="G92" s="13">
        <f xml:space="preserve"> stats_ic_gdsc2_TCELLS_RIGHTJOIN_155[[#This Row],[AVG_IC50_LEUK]]/stats_ic_gdsc2_TCELLS_RIGHTJOIN_155[[#This Row],[AVG_IC50_SOLIDTUMORS_x]]</f>
        <v>8.0197900156377691E-2</v>
      </c>
      <c r="H92" s="8" t="s">
        <v>2522</v>
      </c>
      <c r="I92" s="20" t="s">
        <v>2523</v>
      </c>
      <c r="J92" s="26">
        <v>2.5433400000000002</v>
      </c>
      <c r="K92" s="26">
        <v>4.6486799999999997</v>
      </c>
      <c r="L92" s="26">
        <v>6.0325600000000001</v>
      </c>
      <c r="M92" s="26">
        <v>4.2969400000000002</v>
      </c>
      <c r="N92" s="26">
        <v>4.1839300000000001</v>
      </c>
      <c r="O92" s="26">
        <v>3.4507699999999999</v>
      </c>
      <c r="P92" s="26">
        <v>4.3109000000000002</v>
      </c>
      <c r="Q92" s="26">
        <v>6.5226600000000001</v>
      </c>
      <c r="R92" s="26">
        <v>17.414619999999999</v>
      </c>
      <c r="S92" s="26">
        <v>4.7160399999999996</v>
      </c>
      <c r="T92" s="26">
        <v>3.8736899999999999</v>
      </c>
      <c r="U92" s="26">
        <v>7.2403599999999999</v>
      </c>
      <c r="V92" s="26">
        <v>4.2105499999999996</v>
      </c>
      <c r="W92" s="26">
        <v>5.2811000000000003</v>
      </c>
      <c r="X92" s="26">
        <v>3.98983</v>
      </c>
      <c r="Y92" s="27">
        <v>2.9855200000000002</v>
      </c>
      <c r="Z92" s="8">
        <v>-64.471990000000005</v>
      </c>
      <c r="AA92" s="8">
        <v>2.4749099999999999</v>
      </c>
      <c r="AB92" s="8">
        <v>66.946889999999996</v>
      </c>
      <c r="AC92" s="13">
        <f xml:space="preserve"> stats_ic_gdsc2_TCELLS_RIGHTJOIN_155[[#This Row],[AVG_IC50_LYMPH]]/stats_ic_gdsc2_TCELLS_RIGHTJOIN_155[[#This Row],[AVG_IC50_SOLIDTUMORS_y]]</f>
        <v>3.6968259466571188E-2</v>
      </c>
      <c r="AD92" s="8" t="s">
        <v>2524</v>
      </c>
      <c r="AE92" s="20" t="s">
        <v>2525</v>
      </c>
      <c r="AF92" s="1">
        <v>5.5714800000000002</v>
      </c>
      <c r="AG92" s="1">
        <v>2.2879700000000001</v>
      </c>
      <c r="AH92" s="1">
        <v>1.78959</v>
      </c>
      <c r="AI92" s="1">
        <v>2.0195599999999998</v>
      </c>
      <c r="AJ92" s="1">
        <v>2.6758799999999998</v>
      </c>
      <c r="AK92" s="1">
        <v>0.88897000000000004</v>
      </c>
      <c r="AL92" s="1">
        <v>5.1874599999999997</v>
      </c>
      <c r="AM92"/>
      <c r="AN92"/>
      <c r="AO92"/>
      <c r="AP92"/>
      <c r="AQ92"/>
      <c r="AR92"/>
    </row>
    <row r="93" spans="1:44">
      <c r="A93" s="17" t="s">
        <v>32</v>
      </c>
      <c r="B93" s="6" t="s">
        <v>33</v>
      </c>
      <c r="C93" s="17" t="s">
        <v>34</v>
      </c>
      <c r="D93" s="8">
        <v>-754.73134000000005</v>
      </c>
      <c r="E93" s="8">
        <v>55.238950000000003</v>
      </c>
      <c r="F93" s="8">
        <v>809.97029999999995</v>
      </c>
      <c r="G93" s="13">
        <f xml:space="preserve"> stats_ic_gdsc2_TCELLS_RIGHTJOIN_155[[#This Row],[AVG_IC50_LEUK]]/stats_ic_gdsc2_TCELLS_RIGHTJOIN_155[[#This Row],[AVG_IC50_SOLIDTUMORS_x]]</f>
        <v>6.8198735188191473E-2</v>
      </c>
      <c r="H93" s="8" t="s">
        <v>2526</v>
      </c>
      <c r="I93" s="20" t="s">
        <v>2527</v>
      </c>
      <c r="J93" s="26">
        <v>55.215850000000003</v>
      </c>
      <c r="K93" s="26">
        <v>26.76155</v>
      </c>
      <c r="L93" s="26">
        <v>80.714079999999996</v>
      </c>
      <c r="M93" s="26">
        <v>45.838619999999999</v>
      </c>
      <c r="O93" s="26">
        <v>83.645780000000002</v>
      </c>
      <c r="P93" s="26">
        <v>22.362220000000001</v>
      </c>
      <c r="Q93" s="26">
        <v>88.407780000000002</v>
      </c>
      <c r="R93" s="26">
        <v>51.282679999999999</v>
      </c>
      <c r="S93" s="26">
        <v>75.478129999999993</v>
      </c>
      <c r="T93" s="26">
        <v>59.71875</v>
      </c>
      <c r="U93" s="26">
        <v>98.991600000000005</v>
      </c>
      <c r="V93" s="26">
        <v>22.836790000000001</v>
      </c>
      <c r="W93" s="26">
        <v>40.014420000000001</v>
      </c>
      <c r="X93" s="26">
        <v>23.547370000000001</v>
      </c>
      <c r="Y93" s="27">
        <v>27.084859999999999</v>
      </c>
      <c r="Z93" s="8">
        <v>-755.81640000000004</v>
      </c>
      <c r="AA93" s="8">
        <v>54.153889999999997</v>
      </c>
      <c r="AB93" s="8">
        <v>809.97029999999995</v>
      </c>
      <c r="AC93" s="13">
        <f xml:space="preserve"> stats_ic_gdsc2_TCELLS_RIGHTJOIN_155[[#This Row],[AVG_IC50_LYMPH]]/stats_ic_gdsc2_TCELLS_RIGHTJOIN_155[[#This Row],[AVG_IC50_SOLIDTUMORS_y]]</f>
        <v>6.685910582153444E-2</v>
      </c>
      <c r="AD93" s="8" t="s">
        <v>2528</v>
      </c>
      <c r="AE93" s="20" t="s">
        <v>2529</v>
      </c>
      <c r="AF93" s="1">
        <v>81.92277</v>
      </c>
      <c r="AH93" s="1">
        <v>165.46835999999999</v>
      </c>
      <c r="AI93" s="1">
        <v>30.76519</v>
      </c>
      <c r="AJ93" s="1">
        <v>20.173020000000001</v>
      </c>
      <c r="AK93" s="1">
        <v>25.400659999999998</v>
      </c>
      <c r="AL93" s="1">
        <v>28.962240000000001</v>
      </c>
      <c r="AM93"/>
      <c r="AN93"/>
      <c r="AO93"/>
      <c r="AP93"/>
      <c r="AQ93"/>
      <c r="AR93"/>
    </row>
    <row r="94" spans="1:44">
      <c r="A94" s="17" t="s">
        <v>22</v>
      </c>
      <c r="B94" s="6" t="s">
        <v>22</v>
      </c>
      <c r="C94" s="17" t="s">
        <v>590</v>
      </c>
      <c r="D94" s="8">
        <v>-0.45183000000000001</v>
      </c>
      <c r="E94" s="8">
        <v>8.1339999999999996E-2</v>
      </c>
      <c r="F94" s="8">
        <v>0.53317000000000003</v>
      </c>
      <c r="G94" s="13">
        <f xml:space="preserve"> stats_ic_gdsc2_TCELLS_RIGHTJOIN_155[[#This Row],[AVG_IC50_LEUK]]/stats_ic_gdsc2_TCELLS_RIGHTJOIN_155[[#This Row],[AVG_IC50_SOLIDTUMORS_x]]</f>
        <v>0.15255922126151131</v>
      </c>
      <c r="H94" s="8" t="s">
        <v>2530</v>
      </c>
      <c r="I94" s="20" t="s">
        <v>2531</v>
      </c>
      <c r="J94" s="26">
        <v>2.2929999999999999E-2</v>
      </c>
      <c r="K94" s="26">
        <v>2.8910000000000002E-2</v>
      </c>
      <c r="L94" s="26">
        <v>0.20557</v>
      </c>
      <c r="M94" s="26">
        <v>3.2539999999999999E-2</v>
      </c>
      <c r="N94" s="26">
        <v>4.6789999999999998E-2</v>
      </c>
      <c r="O94" s="26">
        <v>8.6819999999999994E-2</v>
      </c>
      <c r="P94" s="26">
        <v>6.0240000000000002E-2</v>
      </c>
      <c r="Q94" s="26">
        <v>4.0989999999999999E-2</v>
      </c>
      <c r="R94" s="26">
        <v>9.5099999999999994E-3</v>
      </c>
      <c r="S94" s="26">
        <v>0.16905000000000001</v>
      </c>
      <c r="T94" s="26">
        <v>8.6980000000000002E-2</v>
      </c>
      <c r="U94" s="26">
        <v>0.31057000000000001</v>
      </c>
      <c r="V94" s="26">
        <v>3.9660000000000001E-2</v>
      </c>
      <c r="W94" s="26">
        <v>2.647E-2</v>
      </c>
      <c r="X94" s="26">
        <v>2.0449999999999999E-2</v>
      </c>
      <c r="Y94" s="27">
        <v>3.056E-2</v>
      </c>
      <c r="Z94" s="8">
        <v>-0.49562</v>
      </c>
      <c r="AA94" s="8">
        <v>3.7539999999999997E-2</v>
      </c>
      <c r="AB94" s="8">
        <v>0.53317000000000003</v>
      </c>
      <c r="AC94" s="13">
        <f xml:space="preserve"> stats_ic_gdsc2_TCELLS_RIGHTJOIN_155[[#This Row],[AVG_IC50_LYMPH]]/stats_ic_gdsc2_TCELLS_RIGHTJOIN_155[[#This Row],[AVG_IC50_SOLIDTUMORS_y]]</f>
        <v>7.0409062775474984E-2</v>
      </c>
      <c r="AD94" s="8" t="s">
        <v>2532</v>
      </c>
      <c r="AE94" s="20" t="s">
        <v>2533</v>
      </c>
      <c r="AF94" s="1">
        <v>0.16472000000000001</v>
      </c>
      <c r="AG94" s="1">
        <v>5.058E-2</v>
      </c>
      <c r="AH94" s="1">
        <v>9.5469999999999999E-2</v>
      </c>
      <c r="AI94" s="1">
        <v>5.0939999999999999E-2</v>
      </c>
      <c r="AJ94" s="1">
        <v>1.99E-3</v>
      </c>
      <c r="AK94" s="1">
        <v>2.7200000000000002E-3</v>
      </c>
      <c r="AL94" s="1">
        <v>2.3570000000000001E-2</v>
      </c>
      <c r="AM94"/>
      <c r="AN94"/>
      <c r="AO94"/>
      <c r="AP94"/>
      <c r="AQ94"/>
      <c r="AR94"/>
    </row>
    <row r="95" spans="1:44">
      <c r="A95" s="17" t="s">
        <v>92</v>
      </c>
      <c r="B95" s="6" t="s">
        <v>44</v>
      </c>
      <c r="C95" s="17" t="s">
        <v>1397</v>
      </c>
      <c r="F95" s="8">
        <v>8.0746199999999995</v>
      </c>
      <c r="G95" s="13">
        <f xml:space="preserve"> stats_ic_gdsc2_TCELLS_RIGHTJOIN_155[[#This Row],[AVG_IC50_LEUK]]/stats_ic_gdsc2_TCELLS_RIGHTJOIN_155[[#This Row],[AVG_IC50_SOLIDTUMORS_x]]</f>
        <v>0</v>
      </c>
      <c r="H95" s="8" t="s">
        <v>1810</v>
      </c>
      <c r="I95" s="20" t="s">
        <v>1810</v>
      </c>
      <c r="AB95" s="8">
        <v>8.0746199999999995</v>
      </c>
      <c r="AC95" s="13">
        <f xml:space="preserve"> stats_ic_gdsc2_TCELLS_RIGHTJOIN_155[[#This Row],[AVG_IC50_LYMPH]]/stats_ic_gdsc2_TCELLS_RIGHTJOIN_155[[#This Row],[AVG_IC50_SOLIDTUMORS_y]]</f>
        <v>0</v>
      </c>
      <c r="AD95" s="8" t="s">
        <v>1810</v>
      </c>
      <c r="AE95" s="20" t="s">
        <v>1810</v>
      </c>
      <c r="AI95" s="1"/>
      <c r="AM95"/>
      <c r="AN95"/>
      <c r="AO95"/>
      <c r="AP95"/>
      <c r="AQ95"/>
      <c r="AR95"/>
    </row>
    <row r="96" spans="1:44">
      <c r="A96" s="17" t="s">
        <v>92</v>
      </c>
      <c r="B96" s="6" t="s">
        <v>44</v>
      </c>
      <c r="C96" s="17" t="s">
        <v>93</v>
      </c>
      <c r="D96" s="8">
        <v>-258.11908</v>
      </c>
      <c r="E96" s="8">
        <v>76.227630000000005</v>
      </c>
      <c r="F96" s="8">
        <v>334.3467</v>
      </c>
      <c r="G96" s="13">
        <f xml:space="preserve"> stats_ic_gdsc2_TCELLS_RIGHTJOIN_155[[#This Row],[AVG_IC50_LEUK]]/stats_ic_gdsc2_TCELLS_RIGHTJOIN_155[[#This Row],[AVG_IC50_SOLIDTUMORS_x]]</f>
        <v>0.22798977827506597</v>
      </c>
      <c r="H96" s="8" t="s">
        <v>2534</v>
      </c>
      <c r="I96" s="20" t="s">
        <v>2535</v>
      </c>
      <c r="L96" s="26">
        <v>82.127260000000007</v>
      </c>
      <c r="M96" s="26">
        <v>78.920100000000005</v>
      </c>
      <c r="P96" s="26">
        <v>50.447940000000003</v>
      </c>
      <c r="T96" s="26">
        <v>93.415189999999996</v>
      </c>
      <c r="Z96" s="8">
        <v>-286.46033</v>
      </c>
      <c r="AA96" s="8">
        <v>47.886369999999999</v>
      </c>
      <c r="AB96" s="8">
        <v>334.3467</v>
      </c>
      <c r="AC96" s="13">
        <f xml:space="preserve"> stats_ic_gdsc2_TCELLS_RIGHTJOIN_155[[#This Row],[AVG_IC50_LYMPH]]/stats_ic_gdsc2_TCELLS_RIGHTJOIN_155[[#This Row],[AVG_IC50_SOLIDTUMORS_y]]</f>
        <v>0.1432236956428761</v>
      </c>
      <c r="AD96" s="8" t="s">
        <v>2536</v>
      </c>
      <c r="AE96" s="20" t="s">
        <v>2537</v>
      </c>
      <c r="AI96" s="1"/>
      <c r="AJ96" s="1">
        <v>19.564550000000001</v>
      </c>
      <c r="AK96" s="1">
        <v>76.208190000000002</v>
      </c>
      <c r="AM96"/>
      <c r="AN96"/>
      <c r="AO96"/>
      <c r="AP96"/>
      <c r="AQ96"/>
      <c r="AR96"/>
    </row>
    <row r="97" spans="1:44">
      <c r="A97" s="17" t="s">
        <v>1416</v>
      </c>
      <c r="B97" s="6" t="s">
        <v>228</v>
      </c>
      <c r="C97" s="17" t="s">
        <v>1440</v>
      </c>
      <c r="D97" s="8">
        <v>-1.2444200000000001</v>
      </c>
      <c r="E97" s="8">
        <v>3.64E-3</v>
      </c>
      <c r="F97" s="8">
        <v>1.24807</v>
      </c>
      <c r="G97" s="13">
        <f xml:space="preserve"> stats_ic_gdsc2_TCELLS_RIGHTJOIN_155[[#This Row],[AVG_IC50_LEUK]]/stats_ic_gdsc2_TCELLS_RIGHTJOIN_155[[#This Row],[AVG_IC50_SOLIDTUMORS_x]]</f>
        <v>2.9165030807566882E-3</v>
      </c>
      <c r="H97" s="8" t="s">
        <v>2538</v>
      </c>
      <c r="I97" s="20" t="s">
        <v>2539</v>
      </c>
      <c r="J97" s="26">
        <v>1.98E-3</v>
      </c>
      <c r="K97" s="26">
        <v>4.5999999999999999E-3</v>
      </c>
      <c r="L97" s="26">
        <v>1.17E-3</v>
      </c>
      <c r="M97" s="26">
        <v>2.0899999999999998E-3</v>
      </c>
      <c r="N97" s="26">
        <v>1.4599999999999999E-3</v>
      </c>
      <c r="O97" s="26">
        <v>6.2500000000000003E-3</v>
      </c>
      <c r="P97" s="26">
        <v>1.8799999999999999E-3</v>
      </c>
      <c r="Q97" s="26">
        <v>1.162E-2</v>
      </c>
      <c r="R97" s="26">
        <v>2.6900000000000001E-3</v>
      </c>
      <c r="S97" s="26">
        <v>1.1220000000000001E-2</v>
      </c>
      <c r="T97" s="26">
        <v>1.2700000000000001E-3</v>
      </c>
      <c r="U97" s="26">
        <v>2.8800000000000002E-3</v>
      </c>
      <c r="V97" s="26">
        <v>2.2899999999999999E-3</v>
      </c>
      <c r="W97" s="26">
        <v>2.4499999999999999E-3</v>
      </c>
      <c r="X97" s="26">
        <v>2.33E-3</v>
      </c>
      <c r="Y97" s="27">
        <v>2.3999999999999998E-3</v>
      </c>
      <c r="Z97" s="8">
        <v>-1.2247399999999999</v>
      </c>
      <c r="AA97" s="8">
        <v>2.333E-2</v>
      </c>
      <c r="AB97" s="8">
        <v>1.24807</v>
      </c>
      <c r="AC97" s="13">
        <f xml:space="preserve"> stats_ic_gdsc2_TCELLS_RIGHTJOIN_155[[#This Row],[AVG_IC50_LYMPH]]/stats_ic_gdsc2_TCELLS_RIGHTJOIN_155[[#This Row],[AVG_IC50_SOLIDTUMORS_y]]</f>
        <v>1.8692861778586138E-2</v>
      </c>
      <c r="AD97" s="8" t="s">
        <v>2540</v>
      </c>
      <c r="AE97" s="20" t="s">
        <v>2541</v>
      </c>
      <c r="AF97" s="1">
        <v>3.3899999999999998E-3</v>
      </c>
      <c r="AG97" s="1">
        <v>2.5600000000000002E-3</v>
      </c>
      <c r="AH97" s="1">
        <v>0.13006999999999999</v>
      </c>
      <c r="AI97" s="1">
        <v>6.7000000000000002E-4</v>
      </c>
      <c r="AJ97" s="1">
        <v>2E-3</v>
      </c>
      <c r="AK97" s="1">
        <v>1.8400000000000001E-3</v>
      </c>
      <c r="AL97" s="1">
        <v>2.8400000000000001E-3</v>
      </c>
      <c r="AM97"/>
      <c r="AN97"/>
      <c r="AO97"/>
      <c r="AP97"/>
      <c r="AQ97"/>
      <c r="AR97"/>
    </row>
    <row r="98" spans="1:44">
      <c r="A98" s="17" t="s">
        <v>1416</v>
      </c>
      <c r="B98" s="6" t="s">
        <v>228</v>
      </c>
      <c r="C98" s="17" t="s">
        <v>1417</v>
      </c>
      <c r="D98" s="8">
        <v>-1.52355</v>
      </c>
      <c r="E98" s="8">
        <v>8.1499999999999993E-3</v>
      </c>
      <c r="F98" s="8">
        <v>1.53169</v>
      </c>
      <c r="G98" s="13">
        <f xml:space="preserve"> stats_ic_gdsc2_TCELLS_RIGHTJOIN_155[[#This Row],[AVG_IC50_LEUK]]/stats_ic_gdsc2_TCELLS_RIGHTJOIN_155[[#This Row],[AVG_IC50_SOLIDTUMORS_x]]</f>
        <v>5.3209200295098874E-3</v>
      </c>
      <c r="H98" s="8" t="s">
        <v>2542</v>
      </c>
      <c r="I98" s="20" t="s">
        <v>2543</v>
      </c>
      <c r="J98" s="26">
        <v>3.7000000000000002E-3</v>
      </c>
      <c r="K98" s="26">
        <v>6.3E-3</v>
      </c>
      <c r="L98" s="26">
        <v>6.0299999999999998E-3</v>
      </c>
      <c r="M98" s="26">
        <v>3.3700000000000002E-3</v>
      </c>
      <c r="N98" s="26">
        <v>4.0400000000000002E-3</v>
      </c>
      <c r="O98" s="26">
        <v>4.7400000000000003E-3</v>
      </c>
      <c r="P98" s="26">
        <v>1.91E-3</v>
      </c>
      <c r="Q98" s="26">
        <v>2.8590000000000001E-2</v>
      </c>
      <c r="R98" s="26">
        <v>5.7600000000000004E-3</v>
      </c>
      <c r="S98" s="26">
        <v>4.6080000000000003E-2</v>
      </c>
      <c r="T98" s="26">
        <v>3.2000000000000002E-3</v>
      </c>
      <c r="U98" s="26">
        <v>3.5200000000000001E-3</v>
      </c>
      <c r="V98" s="26">
        <v>5.0000000000000001E-3</v>
      </c>
      <c r="W98" s="26">
        <v>1.5399999999999999E-3</v>
      </c>
      <c r="X98" s="26">
        <v>4.1000000000000003E-3</v>
      </c>
      <c r="Y98" s="27">
        <v>1.4499999999999999E-3</v>
      </c>
      <c r="Z98" s="8">
        <v>-1.4504900000000001</v>
      </c>
      <c r="AA98" s="8">
        <v>8.1199999999999994E-2</v>
      </c>
      <c r="AB98" s="8">
        <v>1.53169</v>
      </c>
      <c r="AC98" s="13">
        <f xml:space="preserve"> stats_ic_gdsc2_TCELLS_RIGHTJOIN_155[[#This Row],[AVG_IC50_LYMPH]]/stats_ic_gdsc2_TCELLS_RIGHTJOIN_155[[#This Row],[AVG_IC50_SOLIDTUMORS_y]]</f>
        <v>5.3013338208123047E-2</v>
      </c>
      <c r="AD98" s="8" t="s">
        <v>2544</v>
      </c>
      <c r="AE98" s="20" t="s">
        <v>2545</v>
      </c>
      <c r="AF98" s="1">
        <v>9.1500000000000001E-3</v>
      </c>
      <c r="AG98" s="1">
        <v>1.298E-2</v>
      </c>
      <c r="AH98" s="1">
        <v>0.46668999999999999</v>
      </c>
      <c r="AI98" s="1">
        <v>1.67E-3</v>
      </c>
      <c r="AJ98" s="1">
        <v>7.6000000000000004E-4</v>
      </c>
      <c r="AK98" s="1">
        <v>1.1100000000000001E-3</v>
      </c>
      <c r="AL98" s="1">
        <v>3.98E-3</v>
      </c>
      <c r="AM98"/>
      <c r="AN98"/>
      <c r="AO98"/>
      <c r="AP98"/>
      <c r="AQ98"/>
      <c r="AR98"/>
    </row>
    <row r="99" spans="1:44">
      <c r="A99" s="17" t="s">
        <v>1078</v>
      </c>
      <c r="B99" s="6" t="s">
        <v>228</v>
      </c>
      <c r="C99" s="17" t="s">
        <v>786</v>
      </c>
      <c r="D99" s="8">
        <v>-6.75162</v>
      </c>
      <c r="E99" s="8">
        <v>2.2515299999999998</v>
      </c>
      <c r="F99" s="8">
        <v>9.0031499999999998</v>
      </c>
      <c r="G99" s="13">
        <f xml:space="preserve"> stats_ic_gdsc2_TCELLS_RIGHTJOIN_155[[#This Row],[AVG_IC50_LEUK]]/stats_ic_gdsc2_TCELLS_RIGHTJOIN_155[[#This Row],[AVG_IC50_SOLIDTUMORS_x]]</f>
        <v>0.25008247113510268</v>
      </c>
      <c r="H99" s="8" t="s">
        <v>2546</v>
      </c>
      <c r="I99" s="20" t="s">
        <v>2547</v>
      </c>
      <c r="J99" s="26">
        <v>8.2400000000000008E-3</v>
      </c>
      <c r="K99" s="26">
        <v>3.5500000000000002E-3</v>
      </c>
      <c r="L99" s="26">
        <v>2.5000000000000001E-3</v>
      </c>
      <c r="M99" s="26">
        <v>3.79E-3</v>
      </c>
      <c r="N99" s="26">
        <v>2.4399999999999999E-3</v>
      </c>
      <c r="O99" s="26">
        <v>6.0299999999999998E-3</v>
      </c>
      <c r="P99" s="26">
        <v>2.14E-3</v>
      </c>
      <c r="Q99" s="26">
        <v>9.0200000000000002E-3</v>
      </c>
      <c r="R99" s="26">
        <v>1.515E-2</v>
      </c>
      <c r="S99" s="26">
        <v>5.08622</v>
      </c>
      <c r="T99" s="26">
        <v>5.8700000000000002E-3</v>
      </c>
      <c r="U99" s="26">
        <v>33.095619999999997</v>
      </c>
      <c r="V99" s="26">
        <v>5.3800000000000002E-3</v>
      </c>
      <c r="W99" s="26">
        <v>7.79E-3</v>
      </c>
      <c r="X99" s="26">
        <v>5.1799999999999997E-3</v>
      </c>
      <c r="Y99" s="27">
        <v>2.8999999999999998E-3</v>
      </c>
      <c r="Z99" s="8">
        <v>-5.6913600000000004</v>
      </c>
      <c r="AA99" s="8">
        <v>3.3117899999999998</v>
      </c>
      <c r="AB99" s="8">
        <v>9.0031499999999998</v>
      </c>
      <c r="AC99" s="13">
        <f xml:space="preserve"> stats_ic_gdsc2_TCELLS_RIGHTJOIN_155[[#This Row],[AVG_IC50_LYMPH]]/stats_ic_gdsc2_TCELLS_RIGHTJOIN_155[[#This Row],[AVG_IC50_SOLIDTUMORS_y]]</f>
        <v>0.3678479198947035</v>
      </c>
      <c r="AD99" s="8" t="s">
        <v>2548</v>
      </c>
      <c r="AE99" s="20" t="s">
        <v>2549</v>
      </c>
      <c r="AF99" s="1">
        <v>1.4149999999999999E-2</v>
      </c>
      <c r="AG99" s="1">
        <v>5.2500000000000003E-3</v>
      </c>
      <c r="AH99" s="1">
        <v>19.849309999999999</v>
      </c>
      <c r="AI99" s="1">
        <v>6.3400000000000001E-3</v>
      </c>
      <c r="AJ99" s="1">
        <v>1.4E-3</v>
      </c>
      <c r="AK99" s="1">
        <v>1.89E-3</v>
      </c>
      <c r="AL99" s="1">
        <v>6.5399999999999998E-3</v>
      </c>
      <c r="AM99"/>
      <c r="AN99"/>
      <c r="AO99"/>
      <c r="AP99"/>
      <c r="AQ99"/>
      <c r="AR99"/>
    </row>
    <row r="100" spans="1:44">
      <c r="A100" s="17" t="s">
        <v>1078</v>
      </c>
      <c r="B100" s="6" t="s">
        <v>228</v>
      </c>
      <c r="C100" s="17" t="s">
        <v>1166</v>
      </c>
      <c r="D100" s="8">
        <v>-1.35111</v>
      </c>
      <c r="E100" s="8">
        <v>2.0449999999999999E-2</v>
      </c>
      <c r="F100" s="8">
        <v>1.3715599999999999</v>
      </c>
      <c r="G100" s="13">
        <f xml:space="preserve"> stats_ic_gdsc2_TCELLS_RIGHTJOIN_155[[#This Row],[AVG_IC50_LEUK]]/stats_ic_gdsc2_TCELLS_RIGHTJOIN_155[[#This Row],[AVG_IC50_SOLIDTUMORS_x]]</f>
        <v>1.4910029455510515E-2</v>
      </c>
      <c r="H100" s="8" t="s">
        <v>2550</v>
      </c>
      <c r="I100" s="20" t="s">
        <v>2551</v>
      </c>
      <c r="J100" s="26">
        <v>8.2100000000000003E-3</v>
      </c>
      <c r="K100" s="26">
        <v>9.9900000000000006E-3</v>
      </c>
      <c r="L100" s="26">
        <v>1.013E-2</v>
      </c>
      <c r="M100" s="26">
        <v>7.1199999999999996E-3</v>
      </c>
      <c r="N100" s="26">
        <v>8.3899999999999999E-3</v>
      </c>
      <c r="O100" s="26">
        <v>7.8100000000000001E-3</v>
      </c>
      <c r="P100" s="26">
        <v>5.8300000000000001E-3</v>
      </c>
      <c r="Q100" s="26">
        <v>1.804E-2</v>
      </c>
      <c r="R100" s="26">
        <v>2.751E-2</v>
      </c>
      <c r="S100" s="26">
        <v>0.18107000000000001</v>
      </c>
      <c r="T100" s="26">
        <v>7.45E-3</v>
      </c>
      <c r="U100" s="26">
        <v>8.9800000000000001E-3</v>
      </c>
      <c r="V100" s="26">
        <v>7.0299999999999998E-3</v>
      </c>
      <c r="W100" s="26">
        <v>4.3600000000000002E-3</v>
      </c>
      <c r="X100" s="26">
        <v>7.0800000000000004E-3</v>
      </c>
      <c r="Y100" s="27">
        <v>1.089E-2</v>
      </c>
      <c r="Z100" s="8">
        <v>-1.19628</v>
      </c>
      <c r="AA100" s="8">
        <v>0.17527999999999999</v>
      </c>
      <c r="AB100" s="8">
        <v>1.3715599999999999</v>
      </c>
      <c r="AC100" s="13">
        <f xml:space="preserve"> stats_ic_gdsc2_TCELLS_RIGHTJOIN_155[[#This Row],[AVG_IC50_LYMPH]]/stats_ic_gdsc2_TCELLS_RIGHTJOIN_155[[#This Row],[AVG_IC50_SOLIDTUMORS_y]]</f>
        <v>0.12779608620840502</v>
      </c>
      <c r="AD100" s="8" t="s">
        <v>2552</v>
      </c>
      <c r="AE100" s="20" t="s">
        <v>2553</v>
      </c>
      <c r="AF100" s="1">
        <v>1.77E-2</v>
      </c>
      <c r="AG100" s="1">
        <v>1.099E-2</v>
      </c>
      <c r="AH100" s="1">
        <v>1.0104200000000001</v>
      </c>
      <c r="AI100" s="1">
        <v>5.2199999999999998E-3</v>
      </c>
      <c r="AJ100" s="1">
        <v>5.4099999999999999E-3</v>
      </c>
      <c r="AK100" s="1">
        <v>6.8799999999999998E-3</v>
      </c>
      <c r="AL100" s="1">
        <v>1.2749999999999999E-2</v>
      </c>
      <c r="AM100"/>
      <c r="AN100"/>
      <c r="AO100"/>
      <c r="AP100"/>
      <c r="AQ100"/>
      <c r="AR100"/>
    </row>
    <row r="101" spans="1:44">
      <c r="A101" s="17" t="s">
        <v>275</v>
      </c>
      <c r="B101" s="6" t="s">
        <v>19</v>
      </c>
      <c r="C101" s="17" t="s">
        <v>276</v>
      </c>
      <c r="D101" s="8">
        <v>-72.947199999999995</v>
      </c>
      <c r="E101" s="8">
        <v>1.34104</v>
      </c>
      <c r="F101" s="8">
        <v>74.288229999999999</v>
      </c>
      <c r="G101" s="13">
        <f xml:space="preserve"> stats_ic_gdsc2_TCELLS_RIGHTJOIN_155[[#This Row],[AVG_IC50_LEUK]]/stats_ic_gdsc2_TCELLS_RIGHTJOIN_155[[#This Row],[AVG_IC50_SOLIDTUMORS_x]]</f>
        <v>1.8051850205611307E-2</v>
      </c>
      <c r="H101" s="8" t="s">
        <v>2554</v>
      </c>
      <c r="I101" s="20" t="s">
        <v>2555</v>
      </c>
      <c r="J101" s="26">
        <v>0.34242</v>
      </c>
      <c r="K101" s="26">
        <v>1.57359</v>
      </c>
      <c r="L101" s="26">
        <v>0.34561999999999998</v>
      </c>
      <c r="M101" s="26">
        <v>0.17233000000000001</v>
      </c>
      <c r="N101" s="26">
        <v>0.32146000000000002</v>
      </c>
      <c r="O101" s="26">
        <v>0.38771</v>
      </c>
      <c r="P101" s="26">
        <v>0.16527</v>
      </c>
      <c r="Q101" s="26">
        <v>0.29005999999999998</v>
      </c>
      <c r="R101" s="26">
        <v>0.37252000000000002</v>
      </c>
      <c r="S101" s="26">
        <v>0.62017999999999995</v>
      </c>
      <c r="T101" s="26">
        <v>0.29826000000000003</v>
      </c>
      <c r="U101" s="26">
        <v>0.30546000000000001</v>
      </c>
      <c r="V101" s="26">
        <v>0.32899</v>
      </c>
      <c r="W101" s="26">
        <v>0.43979000000000001</v>
      </c>
      <c r="X101" s="26">
        <v>0.29643999999999998</v>
      </c>
      <c r="Y101" s="27">
        <v>0.64063000000000003</v>
      </c>
      <c r="Z101" s="8">
        <v>-73.807419999999993</v>
      </c>
      <c r="AA101" s="8">
        <v>0.48081000000000002</v>
      </c>
      <c r="AB101" s="8">
        <v>74.288229999999999</v>
      </c>
      <c r="AC101" s="13">
        <f xml:space="preserve"> stats_ic_gdsc2_TCELLS_RIGHTJOIN_155[[#This Row],[AVG_IC50_LYMPH]]/stats_ic_gdsc2_TCELLS_RIGHTJOIN_155[[#This Row],[AVG_IC50_SOLIDTUMORS_y]]</f>
        <v>6.4722231233669183E-3</v>
      </c>
      <c r="AD101" s="8" t="s">
        <v>2556</v>
      </c>
      <c r="AE101" s="20" t="s">
        <v>2557</v>
      </c>
      <c r="AF101" s="1">
        <v>15.896929999999999</v>
      </c>
      <c r="AG101" s="1">
        <v>0.62356</v>
      </c>
      <c r="AH101" s="1">
        <v>1.4957400000000001</v>
      </c>
      <c r="AI101" s="1">
        <v>0.13370000000000001</v>
      </c>
      <c r="AJ101" s="1">
        <v>0.13134000000000001</v>
      </c>
      <c r="AK101" s="1">
        <v>0.11939</v>
      </c>
      <c r="AL101" s="1">
        <v>0.38116</v>
      </c>
      <c r="AM101"/>
      <c r="AN101"/>
      <c r="AO101"/>
      <c r="AP101"/>
      <c r="AQ101"/>
      <c r="AR101"/>
    </row>
    <row r="102" spans="1:44">
      <c r="A102" s="17" t="s">
        <v>22</v>
      </c>
      <c r="B102" s="6" t="s">
        <v>22</v>
      </c>
      <c r="C102" s="17" t="s">
        <v>1391</v>
      </c>
      <c r="D102" s="8">
        <v>-0.44512000000000002</v>
      </c>
      <c r="E102" s="8">
        <v>1.5299999999999999E-3</v>
      </c>
      <c r="F102" s="8">
        <v>0.44664999999999999</v>
      </c>
      <c r="G102" s="13">
        <f xml:space="preserve"> stats_ic_gdsc2_TCELLS_RIGHTJOIN_155[[#This Row],[AVG_IC50_LEUK]]/stats_ic_gdsc2_TCELLS_RIGHTJOIN_155[[#This Row],[AVG_IC50_SOLIDTUMORS_x]]</f>
        <v>3.4255009515280418E-3</v>
      </c>
      <c r="H102" s="8" t="s">
        <v>2558</v>
      </c>
      <c r="I102" s="20" t="s">
        <v>2559</v>
      </c>
      <c r="K102" s="26">
        <v>1.1299999999999999E-3</v>
      </c>
      <c r="N102" s="26">
        <v>6.4999999999999997E-4</v>
      </c>
      <c r="R102" s="26">
        <v>1.57E-3</v>
      </c>
      <c r="S102" s="26">
        <v>5.4000000000000001E-4</v>
      </c>
      <c r="U102" s="26">
        <v>3.6700000000000001E-3</v>
      </c>
      <c r="V102" s="26">
        <v>1.1100000000000001E-3</v>
      </c>
      <c r="X102" s="26">
        <v>2.0300000000000001E-3</v>
      </c>
      <c r="Z102" s="8">
        <v>-0.42898999999999998</v>
      </c>
      <c r="AA102" s="8">
        <v>1.7659999999999999E-2</v>
      </c>
      <c r="AB102" s="8">
        <v>0.44664999999999999</v>
      </c>
      <c r="AC102" s="13">
        <f xml:space="preserve"> stats_ic_gdsc2_TCELLS_RIGHTJOIN_155[[#This Row],[AVG_IC50_LYMPH]]/stats_ic_gdsc2_TCELLS_RIGHTJOIN_155[[#This Row],[AVG_IC50_SOLIDTUMORS_y]]</f>
        <v>3.9538788760774657E-2</v>
      </c>
      <c r="AD102" s="8" t="s">
        <v>2560</v>
      </c>
      <c r="AE102" s="20" t="s">
        <v>2561</v>
      </c>
      <c r="AG102" s="1">
        <v>3.168E-2</v>
      </c>
      <c r="AH102" s="1">
        <v>4.3800000000000002E-3</v>
      </c>
      <c r="AI102" s="1"/>
      <c r="AK102" s="1">
        <v>1.694E-2</v>
      </c>
      <c r="AM102"/>
      <c r="AN102"/>
      <c r="AO102"/>
      <c r="AP102"/>
      <c r="AQ102"/>
      <c r="AR102"/>
    </row>
    <row r="103" spans="1:44">
      <c r="A103" s="17" t="s">
        <v>108</v>
      </c>
      <c r="B103" s="6" t="s">
        <v>67</v>
      </c>
      <c r="C103" s="17" t="s">
        <v>109</v>
      </c>
      <c r="D103" s="8">
        <v>-204.73820000000001</v>
      </c>
      <c r="E103" s="8">
        <v>28.415510000000001</v>
      </c>
      <c r="F103" s="8">
        <v>233.15370999999999</v>
      </c>
      <c r="G103" s="13">
        <f xml:space="preserve"> stats_ic_gdsc2_TCELLS_RIGHTJOIN_155[[#This Row],[AVG_IC50_LEUK]]/stats_ic_gdsc2_TCELLS_RIGHTJOIN_155[[#This Row],[AVG_IC50_SOLIDTUMORS_x]]</f>
        <v>0.12187457793401615</v>
      </c>
      <c r="H103" s="8" t="s">
        <v>2562</v>
      </c>
      <c r="I103" s="20" t="s">
        <v>2563</v>
      </c>
      <c r="J103" s="26">
        <v>9.1492100000000001</v>
      </c>
      <c r="K103" s="26">
        <v>7.3616299999999999</v>
      </c>
      <c r="L103" s="26">
        <v>95.926190000000005</v>
      </c>
      <c r="M103" s="26">
        <v>11.8775</v>
      </c>
      <c r="O103" s="26">
        <v>15.55833</v>
      </c>
      <c r="P103" s="26">
        <v>8.9692799999999995</v>
      </c>
      <c r="Q103" s="26">
        <v>13.47364</v>
      </c>
      <c r="R103" s="26">
        <v>9.6596100000000007</v>
      </c>
      <c r="S103" s="26">
        <v>5.4959100000000003</v>
      </c>
      <c r="T103" s="26">
        <v>26.87012</v>
      </c>
      <c r="U103" s="26">
        <v>129.11868000000001</v>
      </c>
      <c r="V103" s="26">
        <v>14.316459999999999</v>
      </c>
      <c r="W103" s="26">
        <v>75.643159999999995</v>
      </c>
      <c r="X103" s="26">
        <v>3.8388599999999999</v>
      </c>
      <c r="Y103" s="27">
        <v>18.419799999999999</v>
      </c>
      <c r="Z103" s="8">
        <v>-219.29349999999999</v>
      </c>
      <c r="AA103" s="8">
        <v>13.86021</v>
      </c>
      <c r="AB103" s="8">
        <v>233.15370999999999</v>
      </c>
      <c r="AC103" s="13">
        <f xml:space="preserve"> stats_ic_gdsc2_TCELLS_RIGHTJOIN_155[[#This Row],[AVG_IC50_LYMPH]]/stats_ic_gdsc2_TCELLS_RIGHTJOIN_155[[#This Row],[AVG_IC50_SOLIDTUMORS_y]]</f>
        <v>5.9446662890331022E-2</v>
      </c>
      <c r="AD103" s="8" t="s">
        <v>2564</v>
      </c>
      <c r="AE103" s="20" t="s">
        <v>2565</v>
      </c>
      <c r="AF103" s="1">
        <v>8.9698100000000007</v>
      </c>
      <c r="AG103" s="1">
        <v>2.72525</v>
      </c>
      <c r="AH103" s="1">
        <v>58.782490000000003</v>
      </c>
      <c r="AI103" s="1">
        <v>6.4510800000000001</v>
      </c>
      <c r="AJ103" s="1">
        <v>6.0900800000000004</v>
      </c>
      <c r="AK103" s="1">
        <v>3.7690999999999999</v>
      </c>
      <c r="AL103" s="1">
        <v>5.3432700000000004</v>
      </c>
      <c r="AM103"/>
      <c r="AN103"/>
      <c r="AO103"/>
      <c r="AP103"/>
      <c r="AQ103"/>
      <c r="AR103"/>
    </row>
    <row r="104" spans="1:44">
      <c r="A104" s="17" t="s">
        <v>96</v>
      </c>
      <c r="B104" s="6" t="s">
        <v>33</v>
      </c>
      <c r="C104" s="17" t="s">
        <v>97</v>
      </c>
      <c r="D104" s="8">
        <v>-260.65327000000002</v>
      </c>
      <c r="E104" s="8">
        <v>30.449349999999999</v>
      </c>
      <c r="F104" s="8">
        <v>291.10262</v>
      </c>
      <c r="G104" s="13">
        <f xml:space="preserve"> stats_ic_gdsc2_TCELLS_RIGHTJOIN_155[[#This Row],[AVG_IC50_LEUK]]/stats_ic_gdsc2_TCELLS_RIGHTJOIN_155[[#This Row],[AVG_IC50_SOLIDTUMORS_x]]</f>
        <v>0.10460005478480407</v>
      </c>
      <c r="H104" s="8" t="s">
        <v>2566</v>
      </c>
      <c r="I104" s="20" t="s">
        <v>2567</v>
      </c>
      <c r="J104" s="26">
        <v>58.9893</v>
      </c>
      <c r="K104" s="26">
        <v>21.36983</v>
      </c>
      <c r="L104" s="26">
        <v>7.9186300000000003</v>
      </c>
      <c r="M104" s="26">
        <v>5.5706899999999999</v>
      </c>
      <c r="O104" s="26">
        <v>39.458280000000002</v>
      </c>
      <c r="P104" s="26">
        <v>4.8251499999999998</v>
      </c>
      <c r="Q104" s="26">
        <v>88.728750000000005</v>
      </c>
      <c r="R104" s="26">
        <v>6.2892299999999999</v>
      </c>
      <c r="S104" s="26">
        <v>5.2267799999999998</v>
      </c>
      <c r="T104" s="26">
        <v>16.084630000000001</v>
      </c>
      <c r="U104" s="26">
        <v>128.84241</v>
      </c>
      <c r="V104" s="26">
        <v>11.243230000000001</v>
      </c>
      <c r="W104" s="26">
        <v>26.21021</v>
      </c>
      <c r="X104" s="26">
        <v>11.161210000000001</v>
      </c>
      <c r="Y104" s="27">
        <v>2.7524700000000002</v>
      </c>
      <c r="Z104" s="8">
        <v>-228.0728</v>
      </c>
      <c r="AA104" s="8">
        <v>63.029820000000001</v>
      </c>
      <c r="AB104" s="8">
        <v>291.10262</v>
      </c>
      <c r="AC104" s="13">
        <f xml:space="preserve"> stats_ic_gdsc2_TCELLS_RIGHTJOIN_155[[#This Row],[AVG_IC50_LYMPH]]/stats_ic_gdsc2_TCELLS_RIGHTJOIN_155[[#This Row],[AVG_IC50_SOLIDTUMORS_y]]</f>
        <v>0.21652096432522661</v>
      </c>
      <c r="AD104" s="8" t="s">
        <v>2568</v>
      </c>
      <c r="AE104" s="20" t="s">
        <v>2569</v>
      </c>
      <c r="AF104" s="1">
        <v>52.518839999999997</v>
      </c>
      <c r="AH104" s="1">
        <v>300.60557</v>
      </c>
      <c r="AI104" s="1">
        <v>3.0629599999999999</v>
      </c>
      <c r="AJ104" s="1">
        <v>1.4533400000000001</v>
      </c>
      <c r="AK104" s="1">
        <v>2.99797</v>
      </c>
      <c r="AL104" s="1">
        <v>7.0292700000000004</v>
      </c>
      <c r="AM104"/>
      <c r="AN104"/>
      <c r="AO104"/>
      <c r="AP104"/>
      <c r="AQ104"/>
      <c r="AR104"/>
    </row>
    <row r="105" spans="1:44">
      <c r="A105" s="17" t="s">
        <v>96</v>
      </c>
      <c r="B105" s="6" t="s">
        <v>33</v>
      </c>
      <c r="C105" s="17" t="s">
        <v>106</v>
      </c>
      <c r="D105" s="8">
        <v>-238.69954000000001</v>
      </c>
      <c r="E105" s="8">
        <v>35.193980000000003</v>
      </c>
      <c r="F105" s="8">
        <v>273.89353</v>
      </c>
      <c r="G105" s="13">
        <f xml:space="preserve"> stats_ic_gdsc2_TCELLS_RIGHTJOIN_155[[#This Row],[AVG_IC50_LEUK]]/stats_ic_gdsc2_TCELLS_RIGHTJOIN_155[[#This Row],[AVG_IC50_SOLIDTUMORS_x]]</f>
        <v>0.12849511268119404</v>
      </c>
      <c r="H105" s="8" t="s">
        <v>2570</v>
      </c>
      <c r="I105" s="20" t="s">
        <v>2571</v>
      </c>
      <c r="J105" s="26">
        <v>17.696709999999999</v>
      </c>
      <c r="K105" s="26">
        <v>38.865029999999997</v>
      </c>
      <c r="L105" s="26">
        <v>28.915800000000001</v>
      </c>
      <c r="M105" s="26">
        <v>20.171970000000002</v>
      </c>
      <c r="N105" s="26">
        <v>22.789159999999999</v>
      </c>
      <c r="O105" s="26">
        <v>50.636009999999999</v>
      </c>
      <c r="P105" s="26">
        <v>4.4324399999999997</v>
      </c>
      <c r="Q105" s="26">
        <v>123.7283</v>
      </c>
      <c r="R105" s="26">
        <v>23.758590000000002</v>
      </c>
      <c r="S105" s="26">
        <v>39.749450000000003</v>
      </c>
      <c r="T105" s="26">
        <v>6.1987199999999998</v>
      </c>
      <c r="U105" s="26">
        <v>10.56521</v>
      </c>
      <c r="V105" s="26">
        <v>35.312109999999997</v>
      </c>
      <c r="W105" s="26">
        <v>44.398650000000004</v>
      </c>
      <c r="X105" s="26">
        <v>75.027000000000001</v>
      </c>
      <c r="Y105" s="27">
        <v>19.131039999999999</v>
      </c>
      <c r="Z105" s="8">
        <v>-193.75968</v>
      </c>
      <c r="AA105" s="8">
        <v>80.133849999999995</v>
      </c>
      <c r="AB105" s="8">
        <v>273.89353</v>
      </c>
      <c r="AC105" s="13">
        <f xml:space="preserve"> stats_ic_gdsc2_TCELLS_RIGHTJOIN_155[[#This Row],[AVG_IC50_LYMPH]]/stats_ic_gdsc2_TCELLS_RIGHTJOIN_155[[#This Row],[AVG_IC50_SOLIDTUMORS_y]]</f>
        <v>0.29257299360083461</v>
      </c>
      <c r="AD105" s="8" t="s">
        <v>2572</v>
      </c>
      <c r="AE105" s="20" t="s">
        <v>2573</v>
      </c>
      <c r="AF105" s="1">
        <v>36.92154</v>
      </c>
      <c r="AG105" s="1">
        <v>31.974799999999998</v>
      </c>
      <c r="AH105" s="1">
        <v>396.28791000000001</v>
      </c>
      <c r="AI105" s="1">
        <v>2.99248</v>
      </c>
      <c r="AJ105" s="1">
        <v>4.7010699999999996</v>
      </c>
      <c r="AK105" s="1">
        <v>13.25203</v>
      </c>
      <c r="AL105" s="1">
        <v>31.59478</v>
      </c>
      <c r="AM105"/>
      <c r="AN105"/>
      <c r="AO105"/>
      <c r="AP105"/>
      <c r="AQ105"/>
      <c r="AR105"/>
    </row>
    <row r="106" spans="1:44">
      <c r="A106" s="17" t="s">
        <v>96</v>
      </c>
      <c r="B106" s="6" t="s">
        <v>33</v>
      </c>
      <c r="C106" s="17" t="s">
        <v>196</v>
      </c>
      <c r="D106" s="8">
        <v>-137.45599999999999</v>
      </c>
      <c r="E106" s="8">
        <v>13.760149999999999</v>
      </c>
      <c r="F106" s="8">
        <v>151.21615</v>
      </c>
      <c r="G106" s="13">
        <f xml:space="preserve"> stats_ic_gdsc2_TCELLS_RIGHTJOIN_155[[#This Row],[AVG_IC50_LEUK]]/stats_ic_gdsc2_TCELLS_RIGHTJOIN_155[[#This Row],[AVG_IC50_SOLIDTUMORS_x]]</f>
        <v>9.0996563528432647E-2</v>
      </c>
      <c r="H106" s="8" t="s">
        <v>2574</v>
      </c>
      <c r="I106" s="20" t="s">
        <v>2575</v>
      </c>
      <c r="J106" s="26">
        <v>2.5579100000000001</v>
      </c>
      <c r="K106" s="26">
        <v>77.451350000000005</v>
      </c>
      <c r="L106" s="26">
        <v>1.5901700000000001</v>
      </c>
      <c r="M106" s="26">
        <v>1.76786</v>
      </c>
      <c r="N106" s="26">
        <v>0.74429999999999996</v>
      </c>
      <c r="O106" s="26">
        <v>13.120950000000001</v>
      </c>
      <c r="P106" s="26">
        <v>0.29957</v>
      </c>
      <c r="Q106" s="26">
        <v>11.91032</v>
      </c>
      <c r="R106" s="26">
        <v>1.5571900000000001</v>
      </c>
      <c r="S106" s="26">
        <v>2.4342999999999999</v>
      </c>
      <c r="T106" s="26">
        <v>0.66927000000000003</v>
      </c>
      <c r="U106" s="26">
        <v>0.55301999999999996</v>
      </c>
      <c r="V106" s="26">
        <v>2.3758900000000001</v>
      </c>
      <c r="W106" s="26">
        <v>2.15428</v>
      </c>
      <c r="X106" s="26">
        <v>20.679649999999999</v>
      </c>
      <c r="Y106" s="27">
        <v>3.1607400000000001</v>
      </c>
      <c r="Z106" s="8">
        <v>-68.496729999999999</v>
      </c>
      <c r="AA106" s="8">
        <v>82.71942</v>
      </c>
      <c r="AB106" s="8">
        <v>151.21615</v>
      </c>
      <c r="AC106" s="13">
        <f xml:space="preserve"> stats_ic_gdsc2_TCELLS_RIGHTJOIN_155[[#This Row],[AVG_IC50_LYMPH]]/stats_ic_gdsc2_TCELLS_RIGHTJOIN_155[[#This Row],[AVG_IC50_SOLIDTUMORS_y]]</f>
        <v>0.54702768189773376</v>
      </c>
      <c r="AD106" s="8" t="s">
        <v>2576</v>
      </c>
      <c r="AE106" s="20" t="s">
        <v>2577</v>
      </c>
      <c r="AF106" s="1">
        <v>90.89573</v>
      </c>
      <c r="AG106" s="1">
        <v>6.4394600000000004</v>
      </c>
      <c r="AH106" s="1">
        <v>404.41395999999997</v>
      </c>
      <c r="AI106" s="1">
        <v>2.9680000000000002E-2</v>
      </c>
      <c r="AJ106" s="1">
        <v>0.13005</v>
      </c>
      <c r="AL106" s="1">
        <v>2.5839500000000002</v>
      </c>
      <c r="AM106"/>
      <c r="AN106"/>
      <c r="AO106"/>
      <c r="AP106"/>
      <c r="AQ106"/>
      <c r="AR106"/>
    </row>
    <row r="107" spans="1:44">
      <c r="A107" s="17" t="s">
        <v>895</v>
      </c>
      <c r="B107" s="6" t="s">
        <v>103</v>
      </c>
      <c r="C107" s="17" t="s">
        <v>826</v>
      </c>
      <c r="F107" s="8">
        <v>131.25664</v>
      </c>
      <c r="G107" s="13">
        <f xml:space="preserve"> stats_ic_gdsc2_TCELLS_RIGHTJOIN_155[[#This Row],[AVG_IC50_LEUK]]/stats_ic_gdsc2_TCELLS_RIGHTJOIN_155[[#This Row],[AVG_IC50_SOLIDTUMORS_x]]</f>
        <v>0</v>
      </c>
      <c r="H107" s="8" t="s">
        <v>1810</v>
      </c>
      <c r="I107" s="20" t="s">
        <v>1810</v>
      </c>
      <c r="AB107" s="8">
        <v>131.25664</v>
      </c>
      <c r="AC107" s="13">
        <f xml:space="preserve"> stats_ic_gdsc2_TCELLS_RIGHTJOIN_155[[#This Row],[AVG_IC50_LYMPH]]/stats_ic_gdsc2_TCELLS_RIGHTJOIN_155[[#This Row],[AVG_IC50_SOLIDTUMORS_y]]</f>
        <v>0</v>
      </c>
      <c r="AD107" s="8" t="s">
        <v>1810</v>
      </c>
      <c r="AE107" s="20" t="s">
        <v>1810</v>
      </c>
      <c r="AI107" s="1"/>
      <c r="AM107"/>
      <c r="AN107"/>
      <c r="AO107"/>
      <c r="AP107"/>
      <c r="AQ107"/>
      <c r="AR107"/>
    </row>
    <row r="108" spans="1:44">
      <c r="A108" s="17" t="s">
        <v>321</v>
      </c>
      <c r="B108" s="6" t="s">
        <v>103</v>
      </c>
      <c r="C108" s="17" t="s">
        <v>322</v>
      </c>
      <c r="D108" s="8">
        <v>-59.45035</v>
      </c>
      <c r="E108" s="8">
        <v>5.2136300000000002</v>
      </c>
      <c r="F108" s="8">
        <v>64.663979999999995</v>
      </c>
      <c r="G108" s="13">
        <f xml:space="preserve"> stats_ic_gdsc2_TCELLS_RIGHTJOIN_155[[#This Row],[AVG_IC50_LEUK]]/stats_ic_gdsc2_TCELLS_RIGHTJOIN_155[[#This Row],[AVG_IC50_SOLIDTUMORS_x]]</f>
        <v>8.0626494069805182E-2</v>
      </c>
      <c r="H108" s="8" t="s">
        <v>2578</v>
      </c>
      <c r="I108" s="20" t="s">
        <v>2579</v>
      </c>
      <c r="J108" s="26">
        <v>3.8378000000000001</v>
      </c>
      <c r="K108" s="26">
        <v>8.4490400000000001</v>
      </c>
      <c r="L108" s="26">
        <v>1.6868799999999999</v>
      </c>
      <c r="M108" s="26">
        <v>2.4224000000000001</v>
      </c>
      <c r="N108" s="26">
        <v>7.6090799999999996</v>
      </c>
      <c r="O108" s="26">
        <v>2.4623400000000002</v>
      </c>
      <c r="P108" s="26">
        <v>3.3975599999999999</v>
      </c>
      <c r="Q108" s="26">
        <v>2.3027500000000001</v>
      </c>
      <c r="R108" s="26">
        <v>17.194849999999999</v>
      </c>
      <c r="S108" s="26">
        <v>4.74472</v>
      </c>
      <c r="T108" s="26">
        <v>4.6576899999999997</v>
      </c>
      <c r="U108" s="26">
        <v>8.5328499999999998</v>
      </c>
      <c r="V108" s="26">
        <v>4.2175500000000001</v>
      </c>
      <c r="W108" s="26">
        <v>4.3029900000000003</v>
      </c>
      <c r="X108" s="26">
        <v>3.9003700000000001</v>
      </c>
      <c r="Y108" s="27">
        <v>5.3742200000000002</v>
      </c>
      <c r="Z108" s="8">
        <v>-57.769649999999999</v>
      </c>
      <c r="AA108" s="8">
        <v>6.8943300000000001</v>
      </c>
      <c r="AB108" s="8">
        <v>64.663979999999995</v>
      </c>
      <c r="AC108" s="13">
        <f xml:space="preserve"> stats_ic_gdsc2_TCELLS_RIGHTJOIN_155[[#This Row],[AVG_IC50_LYMPH]]/stats_ic_gdsc2_TCELLS_RIGHTJOIN_155[[#This Row],[AVG_IC50_SOLIDTUMORS_y]]</f>
        <v>0.10661778009952373</v>
      </c>
      <c r="AD108" s="8" t="s">
        <v>2580</v>
      </c>
      <c r="AE108" s="20" t="s">
        <v>2581</v>
      </c>
      <c r="AF108" s="1">
        <v>3.5386299999999999</v>
      </c>
      <c r="AG108" s="1">
        <v>6.7779699999999998</v>
      </c>
      <c r="AH108" s="1">
        <v>13.196429999999999</v>
      </c>
      <c r="AI108" s="1">
        <v>2.6583199999999998</v>
      </c>
      <c r="AJ108" s="1">
        <v>4.0757300000000001</v>
      </c>
      <c r="AK108" s="1">
        <v>5.8499299999999996</v>
      </c>
      <c r="AL108" s="1">
        <v>8.8075899999999994</v>
      </c>
      <c r="AM108"/>
      <c r="AN108"/>
      <c r="AO108"/>
      <c r="AP108"/>
      <c r="AQ108"/>
      <c r="AR108"/>
    </row>
    <row r="109" spans="1:44">
      <c r="A109" s="17" t="s">
        <v>182</v>
      </c>
      <c r="B109" s="6" t="s">
        <v>117</v>
      </c>
      <c r="C109" s="17" t="s">
        <v>183</v>
      </c>
      <c r="D109" s="8">
        <v>-132.02782999999999</v>
      </c>
      <c r="E109" s="8">
        <v>24.092140000000001</v>
      </c>
      <c r="F109" s="8">
        <v>156.11997</v>
      </c>
      <c r="G109" s="13">
        <f xml:space="preserve"> stats_ic_gdsc2_TCELLS_RIGHTJOIN_155[[#This Row],[AVG_IC50_LEUK]]/stats_ic_gdsc2_TCELLS_RIGHTJOIN_155[[#This Row],[AVG_IC50_SOLIDTUMORS_x]]</f>
        <v>0.15431811830350725</v>
      </c>
      <c r="H109" s="8" t="s">
        <v>2582</v>
      </c>
      <c r="I109" s="20" t="s">
        <v>2583</v>
      </c>
      <c r="J109" s="26">
        <v>4.4249700000000001</v>
      </c>
      <c r="K109" s="26">
        <v>10.72945</v>
      </c>
      <c r="L109" s="26">
        <v>14.15122</v>
      </c>
      <c r="M109" s="26">
        <v>5.31229</v>
      </c>
      <c r="O109" s="26">
        <v>25.855340000000002</v>
      </c>
      <c r="P109" s="26">
        <v>4.0770999999999997</v>
      </c>
      <c r="Q109" s="26">
        <v>30.751049999999999</v>
      </c>
      <c r="R109" s="26">
        <v>10.382630000000001</v>
      </c>
      <c r="S109" s="26">
        <v>22.25939</v>
      </c>
      <c r="T109" s="26">
        <v>17.864879999999999</v>
      </c>
      <c r="U109" s="26">
        <v>134.97559999999999</v>
      </c>
      <c r="V109" s="26">
        <v>12.96353</v>
      </c>
      <c r="W109" s="26">
        <v>53.837159999999997</v>
      </c>
      <c r="X109" s="26">
        <v>3.8164600000000002</v>
      </c>
      <c r="Y109" s="27">
        <v>23.247969999999999</v>
      </c>
      <c r="Z109" s="8">
        <v>-131.41374999999999</v>
      </c>
      <c r="AA109" s="8">
        <v>24.706219999999998</v>
      </c>
      <c r="AB109" s="8">
        <v>156.11997</v>
      </c>
      <c r="AC109" s="13">
        <f xml:space="preserve"> stats_ic_gdsc2_TCELLS_RIGHTJOIN_155[[#This Row],[AVG_IC50_LYMPH]]/stats_ic_gdsc2_TCELLS_RIGHTJOIN_155[[#This Row],[AVG_IC50_SOLIDTUMORS_y]]</f>
        <v>0.15825150363531326</v>
      </c>
      <c r="AD109" s="8" t="s">
        <v>2584</v>
      </c>
      <c r="AE109" s="20" t="s">
        <v>2585</v>
      </c>
      <c r="AF109" s="1">
        <v>10.82517</v>
      </c>
      <c r="AG109" s="1">
        <v>15.01206</v>
      </c>
      <c r="AH109" s="1">
        <v>83.279129999999995</v>
      </c>
      <c r="AI109" s="1">
        <v>10.58276</v>
      </c>
      <c r="AJ109" s="1">
        <v>6.5201700000000002</v>
      </c>
      <c r="AK109" s="1">
        <v>3.0918999999999999</v>
      </c>
      <c r="AL109" s="1">
        <v>29.75131</v>
      </c>
      <c r="AM109"/>
      <c r="AN109"/>
      <c r="AO109"/>
      <c r="AP109"/>
      <c r="AQ109"/>
      <c r="AR109"/>
    </row>
    <row r="110" spans="1:44">
      <c r="A110" s="17" t="s">
        <v>22</v>
      </c>
      <c r="B110" s="6" t="s">
        <v>22</v>
      </c>
      <c r="C110" s="17" t="s">
        <v>64</v>
      </c>
      <c r="D110" s="8">
        <v>-359.11243999999999</v>
      </c>
      <c r="E110" s="8">
        <v>48.693550000000002</v>
      </c>
      <c r="F110" s="8">
        <v>407.80597999999998</v>
      </c>
      <c r="G110" s="13">
        <f xml:space="preserve"> stats_ic_gdsc2_TCELLS_RIGHTJOIN_155[[#This Row],[AVG_IC50_LEUK]]/stats_ic_gdsc2_TCELLS_RIGHTJOIN_155[[#This Row],[AVG_IC50_SOLIDTUMORS_x]]</f>
        <v>0.11940371742464395</v>
      </c>
      <c r="H110" s="8" t="s">
        <v>2586</v>
      </c>
      <c r="I110" s="20" t="s">
        <v>2587</v>
      </c>
      <c r="J110" s="26">
        <v>15.68549</v>
      </c>
      <c r="K110" s="26">
        <v>13.981999999999999</v>
      </c>
      <c r="L110" s="26">
        <v>111.29563</v>
      </c>
      <c r="M110" s="26">
        <v>24.39751</v>
      </c>
      <c r="N110" s="26">
        <v>8.4419299999999993</v>
      </c>
      <c r="O110" s="26">
        <v>42.026739999999997</v>
      </c>
      <c r="P110" s="26">
        <v>16.479379999999999</v>
      </c>
      <c r="Q110" s="26">
        <v>61.324599999999997</v>
      </c>
      <c r="R110" s="26">
        <v>152.52797000000001</v>
      </c>
      <c r="S110" s="26">
        <v>58.540689999999998</v>
      </c>
      <c r="T110" s="26">
        <v>40.895870000000002</v>
      </c>
      <c r="U110" s="26">
        <v>102.57539</v>
      </c>
      <c r="V110" s="26">
        <v>22.797499999999999</v>
      </c>
      <c r="W110" s="26">
        <v>35.818910000000002</v>
      </c>
      <c r="X110" s="26">
        <v>60.26202</v>
      </c>
      <c r="Y110" s="27">
        <v>26.528379999999999</v>
      </c>
      <c r="Z110" s="8">
        <v>-372.72154</v>
      </c>
      <c r="AA110" s="8">
        <v>35.084440000000001</v>
      </c>
      <c r="AB110" s="8">
        <v>407.80597999999998</v>
      </c>
      <c r="AC110" s="13">
        <f xml:space="preserve"> stats_ic_gdsc2_TCELLS_RIGHTJOIN_155[[#This Row],[AVG_IC50_LYMPH]]/stats_ic_gdsc2_TCELLS_RIGHTJOIN_155[[#This Row],[AVG_IC50_SOLIDTUMORS_y]]</f>
        <v>8.6032186188147619E-2</v>
      </c>
      <c r="AD110" s="8" t="s">
        <v>2588</v>
      </c>
      <c r="AE110" s="20" t="s">
        <v>2589</v>
      </c>
      <c r="AF110" s="1">
        <v>34.21031</v>
      </c>
      <c r="AG110" s="1">
        <v>50.866619999999998</v>
      </c>
      <c r="AH110" s="1">
        <v>60.008670000000002</v>
      </c>
      <c r="AI110" s="1">
        <v>48.352209999999999</v>
      </c>
      <c r="AJ110" s="1">
        <v>16.04447</v>
      </c>
      <c r="AK110" s="1">
        <v>11.76887</v>
      </c>
      <c r="AL110" s="1">
        <v>23.465820000000001</v>
      </c>
      <c r="AM110"/>
      <c r="AN110"/>
      <c r="AO110"/>
      <c r="AP110"/>
      <c r="AQ110"/>
      <c r="AR110"/>
    </row>
    <row r="111" spans="1:44">
      <c r="A111" s="17" t="s">
        <v>296</v>
      </c>
      <c r="B111" s="6" t="s">
        <v>44</v>
      </c>
      <c r="C111" s="17" t="s">
        <v>297</v>
      </c>
      <c r="D111" s="8">
        <v>-64.562280000000001</v>
      </c>
      <c r="E111" s="8">
        <v>11.566409999999999</v>
      </c>
      <c r="F111" s="8">
        <v>76.128690000000006</v>
      </c>
      <c r="G111" s="13">
        <f xml:space="preserve"> stats_ic_gdsc2_TCELLS_RIGHTJOIN_155[[#This Row],[AVG_IC50_LEUK]]/stats_ic_gdsc2_TCELLS_RIGHTJOIN_155[[#This Row],[AVG_IC50_SOLIDTUMORS_x]]</f>
        <v>0.15193233983140914</v>
      </c>
      <c r="H111" s="8" t="s">
        <v>2590</v>
      </c>
      <c r="I111" s="20" t="s">
        <v>2591</v>
      </c>
      <c r="J111" s="26">
        <v>1.7543</v>
      </c>
      <c r="K111" s="26">
        <v>0.93747999999999998</v>
      </c>
      <c r="L111" s="26">
        <v>11.66465</v>
      </c>
      <c r="M111" s="26">
        <v>5.0847899999999999</v>
      </c>
      <c r="N111" s="26">
        <v>0.26449</v>
      </c>
      <c r="O111" s="26">
        <v>40.965119999999999</v>
      </c>
      <c r="P111" s="26">
        <v>2.2177899999999999</v>
      </c>
      <c r="Q111" s="26">
        <v>2.5036700000000001</v>
      </c>
      <c r="R111" s="26">
        <v>3.0446200000000001</v>
      </c>
      <c r="S111" s="26">
        <v>26.04909</v>
      </c>
      <c r="T111" s="26">
        <v>1.4023699999999999</v>
      </c>
      <c r="U111" s="26">
        <v>9.3118099999999995</v>
      </c>
      <c r="V111" s="26">
        <v>3.54725</v>
      </c>
      <c r="W111" s="26">
        <v>1.12374</v>
      </c>
      <c r="X111" s="26">
        <v>77.177350000000004</v>
      </c>
      <c r="Y111" s="27">
        <v>6.9838500000000003</v>
      </c>
      <c r="Z111" s="8">
        <v>-62.646039999999999</v>
      </c>
      <c r="AA111" s="8">
        <v>13.48265</v>
      </c>
      <c r="AB111" s="8">
        <v>76.128690000000006</v>
      </c>
      <c r="AC111" s="13">
        <f xml:space="preserve"> stats_ic_gdsc2_TCELLS_RIGHTJOIN_155[[#This Row],[AVG_IC50_LYMPH]]/stats_ic_gdsc2_TCELLS_RIGHTJOIN_155[[#This Row],[AVG_IC50_SOLIDTUMORS_y]]</f>
        <v>0.1771034021470749</v>
      </c>
      <c r="AD111" s="8" t="s">
        <v>2592</v>
      </c>
      <c r="AE111" s="20" t="s">
        <v>2593</v>
      </c>
      <c r="AF111" s="1">
        <v>2.5966300000000002</v>
      </c>
      <c r="AG111" s="1">
        <v>11.81803</v>
      </c>
      <c r="AH111" s="1">
        <v>8.81968</v>
      </c>
      <c r="AI111" s="1">
        <v>22.279029999999999</v>
      </c>
      <c r="AJ111" s="1">
        <v>19.689430000000002</v>
      </c>
      <c r="AK111" s="1">
        <v>4.1516799999999998</v>
      </c>
      <c r="AL111" s="1">
        <v>14.138030000000001</v>
      </c>
      <c r="AM111"/>
      <c r="AN111"/>
      <c r="AO111"/>
      <c r="AP111"/>
      <c r="AQ111"/>
      <c r="AR111"/>
    </row>
    <row r="112" spans="1:44">
      <c r="A112" s="17" t="s">
        <v>22</v>
      </c>
      <c r="B112" s="6" t="s">
        <v>22</v>
      </c>
      <c r="C112" s="17" t="s">
        <v>806</v>
      </c>
      <c r="D112" s="8">
        <v>-12.804309999999999</v>
      </c>
      <c r="E112" s="8">
        <v>6.8651099999999996</v>
      </c>
      <c r="F112" s="8">
        <v>19.669429999999998</v>
      </c>
      <c r="G112" s="13">
        <f xml:space="preserve"> stats_ic_gdsc2_TCELLS_RIGHTJOIN_155[[#This Row],[AVG_IC50_LEUK]]/stats_ic_gdsc2_TCELLS_RIGHTJOIN_155[[#This Row],[AVG_IC50_SOLIDTUMORS_x]]</f>
        <v>0.3490243489516473</v>
      </c>
      <c r="H112" s="8" t="s">
        <v>2594</v>
      </c>
      <c r="I112" s="20" t="s">
        <v>2595</v>
      </c>
      <c r="J112" s="26">
        <v>2.1223399999999999</v>
      </c>
      <c r="K112" s="26">
        <v>2.0332599999999998</v>
      </c>
      <c r="L112" s="26">
        <v>4.4199799999999998</v>
      </c>
      <c r="M112" s="26">
        <v>2.8285200000000001</v>
      </c>
      <c r="N112" s="26">
        <v>0.55845999999999996</v>
      </c>
      <c r="O112" s="26">
        <v>49.720579999999998</v>
      </c>
      <c r="P112" s="26">
        <v>3.14419</v>
      </c>
      <c r="Q112" s="26">
        <v>1.4952000000000001</v>
      </c>
      <c r="R112" s="26">
        <v>5.1203099999999999</v>
      </c>
      <c r="S112" s="26">
        <v>21.34337</v>
      </c>
      <c r="T112" s="26">
        <v>0.92715999999999998</v>
      </c>
      <c r="U112" s="26">
        <v>1.9710300000000001</v>
      </c>
      <c r="V112" s="26">
        <v>3.59992</v>
      </c>
      <c r="W112" s="26">
        <v>1.12767</v>
      </c>
      <c r="X112" s="26">
        <v>10.90723</v>
      </c>
      <c r="Y112" s="27">
        <v>4.1701699999999997</v>
      </c>
      <c r="Z112" s="8">
        <v>-13.664300000000001</v>
      </c>
      <c r="AA112" s="8">
        <v>6.0051199999999998</v>
      </c>
      <c r="AB112" s="8">
        <v>19.669429999999998</v>
      </c>
      <c r="AC112" s="13">
        <f xml:space="preserve"> stats_ic_gdsc2_TCELLS_RIGHTJOIN_155[[#This Row],[AVG_IC50_LYMPH]]/stats_ic_gdsc2_TCELLS_RIGHTJOIN_155[[#This Row],[AVG_IC50_SOLIDTUMORS_y]]</f>
        <v>0.30530218720115432</v>
      </c>
      <c r="AD112" s="8" t="s">
        <v>2596</v>
      </c>
      <c r="AE112" s="20" t="s">
        <v>2597</v>
      </c>
      <c r="AF112" s="1">
        <v>1.21756</v>
      </c>
      <c r="AG112" s="1">
        <v>7.7275</v>
      </c>
      <c r="AH112" s="1">
        <v>3.0731700000000002</v>
      </c>
      <c r="AI112" s="1">
        <v>5.80457</v>
      </c>
      <c r="AJ112" s="1">
        <v>2.7558699999999998</v>
      </c>
      <c r="AK112" s="1">
        <v>1.6311</v>
      </c>
      <c r="AL112" s="1">
        <v>15.03852</v>
      </c>
      <c r="AM112"/>
      <c r="AN112"/>
      <c r="AO112"/>
      <c r="AP112"/>
      <c r="AQ112"/>
      <c r="AR112"/>
    </row>
    <row r="113" spans="1:44">
      <c r="A113" s="17" t="s">
        <v>22</v>
      </c>
      <c r="B113" s="6" t="s">
        <v>22</v>
      </c>
      <c r="C113" s="17" t="s">
        <v>1348</v>
      </c>
      <c r="D113" s="8">
        <v>-2.2969200000000001</v>
      </c>
      <c r="E113" s="8">
        <v>0.22342000000000001</v>
      </c>
      <c r="F113" s="8">
        <v>2.52034</v>
      </c>
      <c r="G113" s="13">
        <f xml:space="preserve"> stats_ic_gdsc2_TCELLS_RIGHTJOIN_155[[#This Row],[AVG_IC50_LEUK]]/stats_ic_gdsc2_TCELLS_RIGHTJOIN_155[[#This Row],[AVG_IC50_SOLIDTUMORS_x]]</f>
        <v>8.8646769880254259E-2</v>
      </c>
      <c r="H113" s="8" t="s">
        <v>2598</v>
      </c>
      <c r="I113" s="20" t="s">
        <v>2599</v>
      </c>
      <c r="J113" s="26">
        <v>3.551E-2</v>
      </c>
      <c r="K113" s="26">
        <v>0.16863</v>
      </c>
      <c r="L113" s="26">
        <v>0.44634000000000001</v>
      </c>
      <c r="M113" s="26">
        <v>5.901E-2</v>
      </c>
      <c r="N113" s="26">
        <v>4.2889999999999998E-2</v>
      </c>
      <c r="O113" s="26">
        <v>1.24451</v>
      </c>
      <c r="P113" s="26">
        <v>7.1480000000000002E-2</v>
      </c>
      <c r="Q113" s="26">
        <v>5.8650000000000001E-2</v>
      </c>
      <c r="R113" s="26">
        <v>0.14146</v>
      </c>
      <c r="S113" s="26">
        <v>0.31891000000000003</v>
      </c>
      <c r="T113" s="26">
        <v>1.3350000000000001E-2</v>
      </c>
      <c r="U113" s="26">
        <v>0.39346999999999999</v>
      </c>
      <c r="V113" s="26">
        <v>5.4600000000000003E-2</v>
      </c>
      <c r="W113" s="26">
        <v>8.0740000000000006E-2</v>
      </c>
      <c r="X113" s="26">
        <v>0.19464000000000001</v>
      </c>
      <c r="Y113" s="27">
        <v>0.3695</v>
      </c>
      <c r="Z113" s="8">
        <v>-2.3220800000000001</v>
      </c>
      <c r="AA113" s="8">
        <v>0.19825999999999999</v>
      </c>
      <c r="AB113" s="8">
        <v>2.52034</v>
      </c>
      <c r="AC113" s="13">
        <f xml:space="preserve"> stats_ic_gdsc2_TCELLS_RIGHTJOIN_155[[#This Row],[AVG_IC50_LYMPH]]/stats_ic_gdsc2_TCELLS_RIGHTJOIN_155[[#This Row],[AVG_IC50_SOLIDTUMORS_y]]</f>
        <v>7.866398977915677E-2</v>
      </c>
      <c r="AD113" s="8" t="s">
        <v>2600</v>
      </c>
      <c r="AE113" s="20" t="s">
        <v>2601</v>
      </c>
      <c r="AF113" s="1">
        <v>0.10437</v>
      </c>
      <c r="AG113" s="1">
        <v>5.4100000000000002E-2</v>
      </c>
      <c r="AH113" s="1">
        <v>1.0365899999999999</v>
      </c>
      <c r="AI113" s="1">
        <v>3.1189999999999999E-2</v>
      </c>
      <c r="AJ113" s="1">
        <v>1.95E-2</v>
      </c>
      <c r="AK113" s="1">
        <v>1.7409999999999998E-2</v>
      </c>
      <c r="AL113" s="1">
        <v>3.0779999999999998E-2</v>
      </c>
      <c r="AM113"/>
      <c r="AN113"/>
      <c r="AO113"/>
      <c r="AP113"/>
      <c r="AQ113"/>
      <c r="AR113"/>
    </row>
    <row r="114" spans="1:44">
      <c r="A114" s="17" t="s">
        <v>147</v>
      </c>
      <c r="B114" s="6" t="s">
        <v>44</v>
      </c>
      <c r="C114" s="17" t="s">
        <v>148</v>
      </c>
      <c r="D114" s="8">
        <v>-158.30136999999999</v>
      </c>
      <c r="E114" s="8">
        <v>21.458079999999999</v>
      </c>
      <c r="F114" s="8">
        <v>179.75944999999999</v>
      </c>
      <c r="G114" s="13">
        <f xml:space="preserve"> stats_ic_gdsc2_TCELLS_RIGHTJOIN_155[[#This Row],[AVG_IC50_LEUK]]/stats_ic_gdsc2_TCELLS_RIGHTJOIN_155[[#This Row],[AVG_IC50_SOLIDTUMORS_x]]</f>
        <v>0.11937108174285135</v>
      </c>
      <c r="H114" s="8" t="s">
        <v>2602</v>
      </c>
      <c r="I114" s="20" t="s">
        <v>2603</v>
      </c>
      <c r="J114" s="26">
        <v>10.32089</v>
      </c>
      <c r="K114" s="26">
        <v>11.78543</v>
      </c>
      <c r="L114" s="26">
        <v>22.138919999999999</v>
      </c>
      <c r="M114" s="26">
        <v>10.160360000000001</v>
      </c>
      <c r="N114" s="26">
        <v>4.0826099999999999</v>
      </c>
      <c r="O114" s="26">
        <v>65.622460000000004</v>
      </c>
      <c r="P114" s="26">
        <v>14.24919</v>
      </c>
      <c r="Q114" s="26">
        <v>11.973599999999999</v>
      </c>
      <c r="R114" s="26">
        <v>6.7548700000000004</v>
      </c>
      <c r="S114" s="26">
        <v>44.710299999999997</v>
      </c>
      <c r="T114" s="26">
        <v>8.6686999999999994</v>
      </c>
      <c r="U114" s="26">
        <v>30.451160000000002</v>
      </c>
      <c r="V114" s="26">
        <v>12.789110000000001</v>
      </c>
      <c r="W114" s="26">
        <v>3.0240399999999998</v>
      </c>
      <c r="X114" s="26">
        <v>69.941980000000001</v>
      </c>
      <c r="Y114" s="27">
        <v>19.040209999999998</v>
      </c>
      <c r="Z114" s="8">
        <v>-146.93484000000001</v>
      </c>
      <c r="AA114" s="8">
        <v>32.824599999999997</v>
      </c>
      <c r="AB114" s="8">
        <v>179.75944999999999</v>
      </c>
      <c r="AC114" s="13">
        <f xml:space="preserve"> stats_ic_gdsc2_TCELLS_RIGHTJOIN_155[[#This Row],[AVG_IC50_LYMPH]]/stats_ic_gdsc2_TCELLS_RIGHTJOIN_155[[#This Row],[AVG_IC50_SOLIDTUMORS_y]]</f>
        <v>0.18260291739877932</v>
      </c>
      <c r="AD114" s="8" t="s">
        <v>2604</v>
      </c>
      <c r="AE114" s="20" t="s">
        <v>2605</v>
      </c>
      <c r="AF114" s="1">
        <v>19.07348</v>
      </c>
      <c r="AG114" s="1">
        <v>62.261360000000003</v>
      </c>
      <c r="AH114" s="1">
        <v>23.144659999999998</v>
      </c>
      <c r="AI114" s="1">
        <v>30.56523</v>
      </c>
      <c r="AJ114" s="1">
        <v>47.09675</v>
      </c>
      <c r="AK114" s="1">
        <v>9.9806399999999993</v>
      </c>
      <c r="AL114" s="1">
        <v>23.898990000000001</v>
      </c>
      <c r="AM114"/>
      <c r="AN114"/>
      <c r="AO114"/>
      <c r="AP114"/>
      <c r="AQ114"/>
      <c r="AR114"/>
    </row>
    <row r="115" spans="1:44">
      <c r="A115" s="17" t="s">
        <v>22</v>
      </c>
      <c r="B115" s="6" t="s">
        <v>22</v>
      </c>
      <c r="C115" s="17" t="s">
        <v>1141</v>
      </c>
      <c r="D115" s="8">
        <v>-5.1705800000000002</v>
      </c>
      <c r="E115" s="8">
        <v>2.8848799999999999</v>
      </c>
      <c r="F115" s="8">
        <v>8.0554600000000001</v>
      </c>
      <c r="G115" s="13">
        <f xml:space="preserve"> stats_ic_gdsc2_TCELLS_RIGHTJOIN_155[[#This Row],[AVG_IC50_LEUK]]/stats_ic_gdsc2_TCELLS_RIGHTJOIN_155[[#This Row],[AVG_IC50_SOLIDTUMORS_x]]</f>
        <v>0.35812728261328342</v>
      </c>
      <c r="H115" s="8" t="s">
        <v>2606</v>
      </c>
      <c r="I115" s="20" t="s">
        <v>2607</v>
      </c>
      <c r="J115" s="26">
        <v>0.66625000000000001</v>
      </c>
      <c r="K115" s="26">
        <v>2.3601200000000002</v>
      </c>
      <c r="L115" s="26">
        <v>6.7621599999999997</v>
      </c>
      <c r="M115" s="26">
        <v>1.0283100000000001</v>
      </c>
      <c r="N115" s="26">
        <v>0.48250999999999999</v>
      </c>
      <c r="O115" s="26">
        <v>5.2808299999999999</v>
      </c>
      <c r="P115" s="26">
        <v>0.71962999999999999</v>
      </c>
      <c r="Q115" s="26">
        <v>0.93086000000000002</v>
      </c>
      <c r="R115" s="26">
        <v>1.2882499999999999</v>
      </c>
      <c r="S115" s="26">
        <v>7.4401299999999999</v>
      </c>
      <c r="T115" s="26">
        <v>0.11561</v>
      </c>
      <c r="U115" s="26">
        <v>6.5971799999999998</v>
      </c>
      <c r="V115" s="26">
        <v>1.49529</v>
      </c>
      <c r="W115" s="26">
        <v>0.35685</v>
      </c>
      <c r="X115" s="26">
        <v>4.7143899999999999</v>
      </c>
      <c r="Y115" s="27">
        <v>7.13565</v>
      </c>
      <c r="Z115" s="8">
        <v>-5.7231100000000001</v>
      </c>
      <c r="AA115" s="8">
        <v>2.3323499999999999</v>
      </c>
      <c r="AB115" s="8">
        <v>8.0554600000000001</v>
      </c>
      <c r="AC115" s="13">
        <f xml:space="preserve"> stats_ic_gdsc2_TCELLS_RIGHTJOIN_155[[#This Row],[AVG_IC50_LYMPH]]/stats_ic_gdsc2_TCELLS_RIGHTJOIN_155[[#This Row],[AVG_IC50_SOLIDTUMORS_y]]</f>
        <v>0.28953653795065704</v>
      </c>
      <c r="AD115" s="8" t="s">
        <v>2608</v>
      </c>
      <c r="AE115" s="20" t="s">
        <v>2609</v>
      </c>
      <c r="AF115" s="1">
        <v>1.6689700000000001</v>
      </c>
      <c r="AG115" s="1">
        <v>1.60531</v>
      </c>
      <c r="AH115" s="1">
        <v>9.0688899999999997</v>
      </c>
      <c r="AI115" s="1">
        <v>0.72145999999999999</v>
      </c>
      <c r="AJ115" s="1">
        <v>0.45096000000000003</v>
      </c>
      <c r="AK115" s="1">
        <v>1.4718599999999999</v>
      </c>
      <c r="AL115" s="1">
        <v>0.67559999999999998</v>
      </c>
      <c r="AM115"/>
      <c r="AN115"/>
      <c r="AO115"/>
      <c r="AP115"/>
      <c r="AQ115"/>
      <c r="AR115"/>
    </row>
    <row r="116" spans="1:44">
      <c r="A116" s="17" t="s">
        <v>357</v>
      </c>
      <c r="B116" s="6" t="s">
        <v>44</v>
      </c>
      <c r="C116" s="17" t="s">
        <v>358</v>
      </c>
      <c r="D116" s="8">
        <v>-52.222659999999998</v>
      </c>
      <c r="E116" s="8">
        <v>27.128889999999998</v>
      </c>
      <c r="F116" s="8">
        <v>79.351560000000006</v>
      </c>
      <c r="G116" s="13">
        <f xml:space="preserve"> stats_ic_gdsc2_TCELLS_RIGHTJOIN_155[[#This Row],[AVG_IC50_LEUK]]/stats_ic_gdsc2_TCELLS_RIGHTJOIN_155[[#This Row],[AVG_IC50_SOLIDTUMORS_x]]</f>
        <v>0.34188225159026486</v>
      </c>
      <c r="H116" s="8" t="s">
        <v>2610</v>
      </c>
      <c r="I116" s="20" t="s">
        <v>2611</v>
      </c>
      <c r="J116" s="26">
        <v>16.76211</v>
      </c>
      <c r="K116" s="26">
        <v>36.805639999999997</v>
      </c>
      <c r="L116" s="26">
        <v>42.057049999999997</v>
      </c>
      <c r="M116" s="26">
        <v>17.603149999999999</v>
      </c>
      <c r="N116" s="26">
        <v>3.6782900000000001</v>
      </c>
      <c r="O116" s="26">
        <v>53.733789999999999</v>
      </c>
      <c r="P116" s="26">
        <v>11.378450000000001</v>
      </c>
      <c r="Q116" s="26">
        <v>12.80082</v>
      </c>
      <c r="R116" s="26">
        <v>37.098779999999998</v>
      </c>
      <c r="S116" s="26">
        <v>88.535979999999995</v>
      </c>
      <c r="T116" s="26">
        <v>2.9112300000000002</v>
      </c>
      <c r="U116" s="26">
        <v>15.27924</v>
      </c>
      <c r="V116" s="26">
        <v>23.981200000000001</v>
      </c>
      <c r="W116" s="26">
        <v>7.9040400000000002</v>
      </c>
      <c r="X116" s="26">
        <v>62.285269999999997</v>
      </c>
      <c r="Y116" s="27">
        <v>20.603950000000001</v>
      </c>
      <c r="Z116" s="8">
        <v>-53.89716</v>
      </c>
      <c r="AA116" s="8">
        <v>25.4544</v>
      </c>
      <c r="AB116" s="8">
        <v>79.351560000000006</v>
      </c>
      <c r="AC116" s="13">
        <f xml:space="preserve"> stats_ic_gdsc2_TCELLS_RIGHTJOIN_155[[#This Row],[AVG_IC50_LYMPH]]/stats_ic_gdsc2_TCELLS_RIGHTJOIN_155[[#This Row],[AVG_IC50_SOLIDTUMORS_y]]</f>
        <v>0.32078008296245214</v>
      </c>
      <c r="AD116" s="8" t="s">
        <v>2612</v>
      </c>
      <c r="AE116" s="20" t="s">
        <v>2613</v>
      </c>
      <c r="AF116" s="1">
        <v>7.77224</v>
      </c>
      <c r="AG116" s="1">
        <v>53.484560000000002</v>
      </c>
      <c r="AH116" s="1">
        <v>25.46322</v>
      </c>
      <c r="AI116" s="1">
        <v>18.576160000000002</v>
      </c>
      <c r="AJ116" s="1">
        <v>8.3790600000000008</v>
      </c>
      <c r="AK116" s="1">
        <v>8.6260899999999996</v>
      </c>
      <c r="AL116" s="1">
        <v>38.197310000000002</v>
      </c>
      <c r="AM116"/>
      <c r="AN116"/>
      <c r="AO116"/>
      <c r="AP116"/>
      <c r="AQ116"/>
      <c r="AR116"/>
    </row>
    <row r="117" spans="1:44">
      <c r="A117" s="17" t="s">
        <v>1190</v>
      </c>
      <c r="B117" s="6" t="s">
        <v>44</v>
      </c>
      <c r="C117" s="17" t="s">
        <v>1191</v>
      </c>
      <c r="D117" s="8">
        <v>-4.8739800000000004</v>
      </c>
      <c r="E117" s="8">
        <v>1.4809300000000001</v>
      </c>
      <c r="F117" s="8">
        <v>6.3549199999999999</v>
      </c>
      <c r="G117" s="13">
        <f xml:space="preserve"> stats_ic_gdsc2_TCELLS_RIGHTJOIN_155[[#This Row],[AVG_IC50_LEUK]]/stats_ic_gdsc2_TCELLS_RIGHTJOIN_155[[#This Row],[AVG_IC50_SOLIDTUMORS_x]]</f>
        <v>0.23303676521498307</v>
      </c>
      <c r="H117" s="8" t="s">
        <v>2614</v>
      </c>
      <c r="I117" s="20" t="s">
        <v>2615</v>
      </c>
      <c r="J117" s="26">
        <v>1.03464</v>
      </c>
      <c r="K117" s="26">
        <v>1.39967</v>
      </c>
      <c r="L117" s="26">
        <v>0.93317000000000005</v>
      </c>
      <c r="M117" s="26">
        <v>1.18018</v>
      </c>
      <c r="N117" s="26">
        <v>0.30447000000000002</v>
      </c>
      <c r="O117" s="26">
        <v>1.77721</v>
      </c>
      <c r="P117" s="26">
        <v>1.7130799999999999</v>
      </c>
      <c r="Q117" s="26">
        <v>1.9383900000000001</v>
      </c>
      <c r="R117" s="26">
        <v>2.0175000000000001</v>
      </c>
      <c r="S117" s="26">
        <v>5.0009899999999998</v>
      </c>
      <c r="T117" s="26">
        <v>0.61853000000000002</v>
      </c>
      <c r="U117" s="26">
        <v>1.85175</v>
      </c>
      <c r="V117" s="26">
        <v>1.6552199999999999</v>
      </c>
      <c r="W117" s="26">
        <v>0.67188999999999999</v>
      </c>
      <c r="X117" s="26">
        <v>1.1815100000000001</v>
      </c>
      <c r="Y117" s="27">
        <v>0.96289999999999998</v>
      </c>
      <c r="Z117" s="8">
        <v>-3.9084400000000001</v>
      </c>
      <c r="AA117" s="8">
        <v>2.4464800000000002</v>
      </c>
      <c r="AB117" s="8">
        <v>6.3549199999999999</v>
      </c>
      <c r="AC117" s="13">
        <f xml:space="preserve"> stats_ic_gdsc2_TCELLS_RIGHTJOIN_155[[#This Row],[AVG_IC50_LYMPH]]/stats_ic_gdsc2_TCELLS_RIGHTJOIN_155[[#This Row],[AVG_IC50_SOLIDTUMORS_y]]</f>
        <v>0.38497416175183957</v>
      </c>
      <c r="AD117" s="8" t="s">
        <v>2616</v>
      </c>
      <c r="AE117" s="20" t="s">
        <v>2617</v>
      </c>
      <c r="AF117" s="1">
        <v>0.93481000000000003</v>
      </c>
      <c r="AG117" s="1">
        <v>1.2839400000000001</v>
      </c>
      <c r="AH117" s="1">
        <v>10.58709</v>
      </c>
      <c r="AI117" s="1">
        <v>0.74167000000000005</v>
      </c>
      <c r="AJ117" s="1">
        <v>0.71880999999999995</v>
      </c>
      <c r="AK117" s="1">
        <v>0.59782000000000002</v>
      </c>
      <c r="AL117" s="1">
        <v>0.74955000000000005</v>
      </c>
      <c r="AM117"/>
      <c r="AN117"/>
      <c r="AO117"/>
      <c r="AP117"/>
      <c r="AQ117"/>
      <c r="AR117"/>
    </row>
    <row r="118" spans="1:44">
      <c r="A118" s="17" t="s">
        <v>1116</v>
      </c>
      <c r="B118" s="6" t="s">
        <v>44</v>
      </c>
      <c r="C118" s="17" t="s">
        <v>857</v>
      </c>
      <c r="F118" s="8">
        <v>219.11241999999999</v>
      </c>
      <c r="G118" s="13">
        <f xml:space="preserve"> stats_ic_gdsc2_TCELLS_RIGHTJOIN_155[[#This Row],[AVG_IC50_LEUK]]/stats_ic_gdsc2_TCELLS_RIGHTJOIN_155[[#This Row],[AVG_IC50_SOLIDTUMORS_x]]</f>
        <v>0</v>
      </c>
      <c r="H118" s="8" t="s">
        <v>1810</v>
      </c>
      <c r="I118" s="20" t="s">
        <v>1810</v>
      </c>
      <c r="AB118" s="8">
        <v>219.11241999999999</v>
      </c>
      <c r="AC118" s="13">
        <f xml:space="preserve"> stats_ic_gdsc2_TCELLS_RIGHTJOIN_155[[#This Row],[AVG_IC50_LYMPH]]/stats_ic_gdsc2_TCELLS_RIGHTJOIN_155[[#This Row],[AVG_IC50_SOLIDTUMORS_y]]</f>
        <v>0</v>
      </c>
      <c r="AD118" s="8" t="s">
        <v>1810</v>
      </c>
      <c r="AE118" s="20" t="s">
        <v>1810</v>
      </c>
      <c r="AI118" s="1"/>
      <c r="AM118"/>
      <c r="AN118"/>
      <c r="AO118"/>
      <c r="AP118"/>
      <c r="AQ118"/>
      <c r="AR118"/>
    </row>
    <row r="119" spans="1:44">
      <c r="A119" s="17" t="s">
        <v>62</v>
      </c>
      <c r="B119" s="6" t="s">
        <v>44</v>
      </c>
      <c r="C119" s="17" t="s">
        <v>63</v>
      </c>
      <c r="D119" s="8">
        <v>-364.71440000000001</v>
      </c>
      <c r="E119" s="8">
        <v>62.64396</v>
      </c>
      <c r="F119" s="8">
        <v>427.35836</v>
      </c>
      <c r="G119" s="13">
        <f xml:space="preserve"> stats_ic_gdsc2_TCELLS_RIGHTJOIN_155[[#This Row],[AVG_IC50_LEUK]]/stats_ic_gdsc2_TCELLS_RIGHTJOIN_155[[#This Row],[AVG_IC50_SOLIDTUMORS_x]]</f>
        <v>0.14658414544645856</v>
      </c>
      <c r="H119" s="8" t="s">
        <v>2618</v>
      </c>
      <c r="I119" s="20" t="s">
        <v>2619</v>
      </c>
      <c r="J119" s="26">
        <v>23.111889999999999</v>
      </c>
      <c r="K119" s="26">
        <v>11.6602</v>
      </c>
      <c r="L119" s="26">
        <v>96.893550000000005</v>
      </c>
      <c r="M119" s="26">
        <v>12.777340000000001</v>
      </c>
      <c r="O119" s="26">
        <v>102.09462000000001</v>
      </c>
      <c r="P119" s="26">
        <v>12.626620000000001</v>
      </c>
      <c r="Q119" s="26">
        <v>158.17784</v>
      </c>
      <c r="R119" s="26">
        <v>159.38888</v>
      </c>
      <c r="S119" s="26">
        <v>84.275480000000002</v>
      </c>
      <c r="T119" s="26">
        <v>76.721500000000006</v>
      </c>
      <c r="U119" s="26">
        <v>67.65146</v>
      </c>
      <c r="V119" s="26">
        <v>21.580909999999999</v>
      </c>
      <c r="W119" s="26">
        <v>75.627200000000002</v>
      </c>
      <c r="X119" s="26">
        <v>46.754010000000001</v>
      </c>
      <c r="Y119" s="27">
        <v>20.19126</v>
      </c>
      <c r="Z119" s="8">
        <v>-363.49716000000001</v>
      </c>
      <c r="AA119" s="8">
        <v>63.86121</v>
      </c>
      <c r="AB119" s="8">
        <v>427.35836</v>
      </c>
      <c r="AC119" s="13">
        <f xml:space="preserve"> stats_ic_gdsc2_TCELLS_RIGHTJOIN_155[[#This Row],[AVG_IC50_LYMPH]]/stats_ic_gdsc2_TCELLS_RIGHTJOIN_155[[#This Row],[AVG_IC50_SOLIDTUMORS_y]]</f>
        <v>0.1494324575749495</v>
      </c>
      <c r="AD119" s="8" t="s">
        <v>2620</v>
      </c>
      <c r="AE119" s="20" t="s">
        <v>2621</v>
      </c>
      <c r="AF119" s="1">
        <v>32.770670000000003</v>
      </c>
      <c r="AG119" s="1">
        <v>77.36636</v>
      </c>
      <c r="AH119" s="1">
        <v>121.90536</v>
      </c>
      <c r="AI119" s="1">
        <v>20.454910000000002</v>
      </c>
      <c r="AJ119" s="1">
        <v>72.308019999999999</v>
      </c>
      <c r="AK119" s="1">
        <v>58.744230000000002</v>
      </c>
      <c r="AL119" s="1">
        <v>32.388359999999999</v>
      </c>
      <c r="AM119"/>
      <c r="AN119"/>
      <c r="AO119"/>
      <c r="AP119"/>
      <c r="AQ119"/>
      <c r="AR119"/>
    </row>
    <row r="120" spans="1:44">
      <c r="A120" s="17" t="s">
        <v>1481</v>
      </c>
      <c r="B120" s="6" t="s">
        <v>114</v>
      </c>
      <c r="C120" s="17" t="s">
        <v>1337</v>
      </c>
      <c r="F120" s="8">
        <v>16.369869999999999</v>
      </c>
      <c r="G120" s="13">
        <f xml:space="preserve"> stats_ic_gdsc2_TCELLS_RIGHTJOIN_155[[#This Row],[AVG_IC50_LEUK]]/stats_ic_gdsc2_TCELLS_RIGHTJOIN_155[[#This Row],[AVG_IC50_SOLIDTUMORS_x]]</f>
        <v>0</v>
      </c>
      <c r="H120" s="8" t="s">
        <v>1810</v>
      </c>
      <c r="I120" s="20" t="s">
        <v>1810</v>
      </c>
      <c r="AB120" s="8">
        <v>16.369869999999999</v>
      </c>
      <c r="AC120" s="13">
        <f xml:space="preserve"> stats_ic_gdsc2_TCELLS_RIGHTJOIN_155[[#This Row],[AVG_IC50_LYMPH]]/stats_ic_gdsc2_TCELLS_RIGHTJOIN_155[[#This Row],[AVG_IC50_SOLIDTUMORS_y]]</f>
        <v>0</v>
      </c>
      <c r="AD120" s="8" t="s">
        <v>1810</v>
      </c>
      <c r="AE120" s="20" t="s">
        <v>1810</v>
      </c>
      <c r="AI120" s="1"/>
      <c r="AM120"/>
      <c r="AN120"/>
      <c r="AO120"/>
      <c r="AP120"/>
      <c r="AQ120"/>
      <c r="AR120"/>
    </row>
    <row r="121" spans="1:44">
      <c r="A121" s="17" t="s">
        <v>22</v>
      </c>
      <c r="B121" s="6" t="s">
        <v>22</v>
      </c>
      <c r="C121" s="17" t="s">
        <v>101</v>
      </c>
      <c r="D121" s="8">
        <v>-228.27454</v>
      </c>
      <c r="E121" s="8">
        <v>52.67512</v>
      </c>
      <c r="F121" s="8">
        <v>280.94965999999999</v>
      </c>
      <c r="G121" s="13">
        <f xml:space="preserve"> stats_ic_gdsc2_TCELLS_RIGHTJOIN_155[[#This Row],[AVG_IC50_LEUK]]/stats_ic_gdsc2_TCELLS_RIGHTJOIN_155[[#This Row],[AVG_IC50_SOLIDTUMORS_x]]</f>
        <v>0.1874895310426786</v>
      </c>
      <c r="H121" s="8" t="s">
        <v>2622</v>
      </c>
      <c r="I121" s="20" t="s">
        <v>2623</v>
      </c>
      <c r="J121" s="26">
        <v>59.137839999999997</v>
      </c>
      <c r="K121" s="26">
        <v>69.500159999999994</v>
      </c>
      <c r="L121" s="26">
        <v>119.30056</v>
      </c>
      <c r="M121" s="26">
        <v>27.926410000000001</v>
      </c>
      <c r="N121" s="26">
        <v>15.50929</v>
      </c>
      <c r="O121" s="26">
        <v>81.70196</v>
      </c>
      <c r="P121" s="26">
        <v>39.918700000000001</v>
      </c>
      <c r="Q121" s="26">
        <v>151.14989</v>
      </c>
      <c r="R121" s="26">
        <v>18.92126</v>
      </c>
      <c r="S121" s="26">
        <v>80.367350000000002</v>
      </c>
      <c r="T121" s="26">
        <v>25.289339999999999</v>
      </c>
      <c r="U121" s="26">
        <v>4.8733000000000004</v>
      </c>
      <c r="V121" s="26">
        <v>25.62576</v>
      </c>
      <c r="W121" s="26">
        <v>22.66169</v>
      </c>
      <c r="X121" s="26">
        <v>21.19332</v>
      </c>
      <c r="Y121" s="27">
        <v>59.157890000000002</v>
      </c>
      <c r="Z121" s="8">
        <v>-264.13510000000002</v>
      </c>
      <c r="AA121" s="8">
        <v>16.81456</v>
      </c>
      <c r="AB121" s="8">
        <v>280.94965999999999</v>
      </c>
      <c r="AC121" s="13">
        <f xml:space="preserve"> stats_ic_gdsc2_TCELLS_RIGHTJOIN_155[[#This Row],[AVG_IC50_LYMPH]]/stats_ic_gdsc2_TCELLS_RIGHTJOIN_155[[#This Row],[AVG_IC50_SOLIDTUMORS_y]]</f>
        <v>5.9849013520785185E-2</v>
      </c>
      <c r="AD121" s="8" t="s">
        <v>2624</v>
      </c>
      <c r="AE121" s="20" t="s">
        <v>2625</v>
      </c>
      <c r="AF121" s="1">
        <v>73.242289999999997</v>
      </c>
      <c r="AG121" s="1">
        <v>5.9587300000000001</v>
      </c>
      <c r="AH121" s="1">
        <v>23.640329999999999</v>
      </c>
      <c r="AI121" s="1">
        <v>16.022739999999999</v>
      </c>
      <c r="AJ121" s="1">
        <v>11.19031</v>
      </c>
      <c r="AK121" s="1">
        <v>18.721530000000001</v>
      </c>
      <c r="AL121" s="1">
        <v>25.35371</v>
      </c>
      <c r="AM121"/>
      <c r="AN121"/>
      <c r="AO121"/>
      <c r="AP121"/>
      <c r="AQ121"/>
      <c r="AR121"/>
    </row>
    <row r="122" spans="1:44">
      <c r="A122" s="17" t="s">
        <v>22</v>
      </c>
      <c r="B122" s="6" t="s">
        <v>22</v>
      </c>
      <c r="C122" s="17" t="s">
        <v>445</v>
      </c>
      <c r="D122" s="8">
        <v>-33.537080000000003</v>
      </c>
      <c r="E122" s="8">
        <v>7.6312800000000003</v>
      </c>
      <c r="F122" s="8">
        <v>41.168349999999997</v>
      </c>
      <c r="G122" s="13">
        <f xml:space="preserve"> stats_ic_gdsc2_TCELLS_RIGHTJOIN_155[[#This Row],[AVG_IC50_LEUK]]/stats_ic_gdsc2_TCELLS_RIGHTJOIN_155[[#This Row],[AVG_IC50_SOLIDTUMORS_x]]</f>
        <v>0.18536764286156723</v>
      </c>
      <c r="H122" s="8" t="s">
        <v>2626</v>
      </c>
      <c r="I122" s="20" t="s">
        <v>2627</v>
      </c>
      <c r="J122" s="26">
        <v>6.8963799999999997</v>
      </c>
      <c r="K122" s="26">
        <v>5.2730600000000001</v>
      </c>
      <c r="L122" s="26">
        <v>6.5001600000000002</v>
      </c>
      <c r="M122" s="26">
        <v>8.9380299999999995</v>
      </c>
      <c r="O122" s="26">
        <v>8.2939299999999996</v>
      </c>
      <c r="P122" s="26">
        <v>5.0345899999999997</v>
      </c>
      <c r="Q122" s="26">
        <v>15.294790000000001</v>
      </c>
      <c r="R122" s="26">
        <v>19.637989999999999</v>
      </c>
      <c r="S122" s="26">
        <v>7.1684000000000001</v>
      </c>
      <c r="T122" s="26">
        <v>9.3159700000000001</v>
      </c>
      <c r="U122" s="26">
        <v>6.5407599999999997</v>
      </c>
      <c r="V122" s="26">
        <v>6.52454</v>
      </c>
      <c r="W122" s="26">
        <v>2.9526599999999998</v>
      </c>
      <c r="X122" s="26">
        <v>3.1565300000000001</v>
      </c>
      <c r="Y122" s="27">
        <v>2.1168399999999998</v>
      </c>
      <c r="Z122" s="8">
        <v>-36.642400000000002</v>
      </c>
      <c r="AA122" s="8">
        <v>4.5259499999999999</v>
      </c>
      <c r="AB122" s="8">
        <v>41.168349999999997</v>
      </c>
      <c r="AC122" s="13">
        <f xml:space="preserve"> stats_ic_gdsc2_TCELLS_RIGHTJOIN_155[[#This Row],[AVG_IC50_LYMPH]]/stats_ic_gdsc2_TCELLS_RIGHTJOIN_155[[#This Row],[AVG_IC50_SOLIDTUMORS_y]]</f>
        <v>0.10993760983862604</v>
      </c>
      <c r="AD122" s="8" t="s">
        <v>2628</v>
      </c>
      <c r="AE122" s="20" t="s">
        <v>2629</v>
      </c>
      <c r="AF122" s="1">
        <v>8.4557699999999993</v>
      </c>
      <c r="AH122" s="1">
        <v>6.5722899999999997</v>
      </c>
      <c r="AI122" s="1">
        <v>2.6388400000000001</v>
      </c>
      <c r="AJ122" s="1">
        <v>7.1307099999999997</v>
      </c>
      <c r="AK122" s="1">
        <v>2.5681600000000002</v>
      </c>
      <c r="AL122" s="1">
        <v>3.71976</v>
      </c>
      <c r="AM122"/>
      <c r="AN122"/>
      <c r="AO122"/>
      <c r="AP122"/>
      <c r="AQ122"/>
      <c r="AR122"/>
    </row>
    <row r="123" spans="1:44">
      <c r="A123" s="17" t="s">
        <v>22</v>
      </c>
      <c r="B123" s="6" t="s">
        <v>22</v>
      </c>
      <c r="C123" s="17" t="s">
        <v>136</v>
      </c>
      <c r="D123" s="8">
        <v>-163.97621000000001</v>
      </c>
      <c r="E123" s="8">
        <v>25.682289999999998</v>
      </c>
      <c r="F123" s="8">
        <v>189.6585</v>
      </c>
      <c r="G123" s="13">
        <f xml:space="preserve"> stats_ic_gdsc2_TCELLS_RIGHTJOIN_155[[#This Row],[AVG_IC50_LEUK]]/stats_ic_gdsc2_TCELLS_RIGHTJOIN_155[[#This Row],[AVG_IC50_SOLIDTUMORS_x]]</f>
        <v>0.13541333502057645</v>
      </c>
      <c r="H123" s="8" t="s">
        <v>2630</v>
      </c>
      <c r="I123" s="20" t="s">
        <v>2631</v>
      </c>
      <c r="J123" s="26">
        <v>15.55043</v>
      </c>
      <c r="K123" s="26">
        <v>21.151949999999999</v>
      </c>
      <c r="L123" s="26">
        <v>41.965589999999999</v>
      </c>
      <c r="M123" s="26">
        <v>16.603359999999999</v>
      </c>
      <c r="N123" s="26">
        <v>13.78144</v>
      </c>
      <c r="O123" s="26">
        <v>16.764040000000001</v>
      </c>
      <c r="P123" s="26">
        <v>11.32267</v>
      </c>
      <c r="Q123" s="26">
        <v>66.813890000000001</v>
      </c>
      <c r="R123" s="26">
        <v>68.371769999999998</v>
      </c>
      <c r="S123" s="26">
        <v>25.006329999999998</v>
      </c>
      <c r="T123" s="26">
        <v>10.789099999999999</v>
      </c>
      <c r="U123" s="26">
        <v>6.4234499999999999</v>
      </c>
      <c r="V123" s="26">
        <v>18.616720000000001</v>
      </c>
      <c r="W123" s="26">
        <v>9.6071200000000001</v>
      </c>
      <c r="X123" s="26">
        <v>43.45044</v>
      </c>
      <c r="Y123" s="27">
        <v>33.649459999999998</v>
      </c>
      <c r="Z123" s="8">
        <v>-167.50149999999999</v>
      </c>
      <c r="AA123" s="8">
        <v>22.157</v>
      </c>
      <c r="AB123" s="8">
        <v>189.6585</v>
      </c>
      <c r="AC123" s="13">
        <f xml:space="preserve"> stats_ic_gdsc2_TCELLS_RIGHTJOIN_155[[#This Row],[AVG_IC50_LYMPH]]/stats_ic_gdsc2_TCELLS_RIGHTJOIN_155[[#This Row],[AVG_IC50_SOLIDTUMORS_y]]</f>
        <v>0.11682576842060861</v>
      </c>
      <c r="AD123" s="8" t="s">
        <v>2632</v>
      </c>
      <c r="AE123" s="20" t="s">
        <v>2633</v>
      </c>
      <c r="AF123" s="1">
        <v>16.731249999999999</v>
      </c>
      <c r="AG123" s="1">
        <v>11.7196</v>
      </c>
      <c r="AH123" s="1">
        <v>43.213590000000003</v>
      </c>
      <c r="AI123" s="1">
        <v>10.321009999999999</v>
      </c>
      <c r="AJ123" s="1">
        <v>28.220510000000001</v>
      </c>
      <c r="AK123" s="1">
        <v>22.282640000000001</v>
      </c>
      <c r="AL123" s="1">
        <v>17.184640000000002</v>
      </c>
      <c r="AM123"/>
      <c r="AN123"/>
      <c r="AO123"/>
      <c r="AP123"/>
      <c r="AQ123"/>
      <c r="AR123"/>
    </row>
    <row r="124" spans="1:44">
      <c r="A124" s="17" t="s">
        <v>110</v>
      </c>
      <c r="B124" s="6" t="s">
        <v>90</v>
      </c>
      <c r="C124" s="17" t="s">
        <v>111</v>
      </c>
      <c r="D124" s="8">
        <v>-207.13385</v>
      </c>
      <c r="E124" s="8">
        <v>27.113759999999999</v>
      </c>
      <c r="F124" s="8">
        <v>234.24761000000001</v>
      </c>
      <c r="G124" s="13">
        <f xml:space="preserve"> stats_ic_gdsc2_TCELLS_RIGHTJOIN_155[[#This Row],[AVG_IC50_LEUK]]/stats_ic_gdsc2_TCELLS_RIGHTJOIN_155[[#This Row],[AVG_IC50_SOLIDTUMORS_x]]</f>
        <v>0.11574828874454685</v>
      </c>
      <c r="H124" s="8" t="s">
        <v>2634</v>
      </c>
      <c r="I124" s="20" t="s">
        <v>2635</v>
      </c>
      <c r="J124" s="26">
        <v>9.7230699999999999</v>
      </c>
      <c r="K124" s="26">
        <v>39.054380000000002</v>
      </c>
      <c r="L124" s="26">
        <v>40.769820000000003</v>
      </c>
      <c r="M124" s="26">
        <v>43.478209999999997</v>
      </c>
      <c r="O124" s="26">
        <v>25.85671</v>
      </c>
      <c r="P124" s="26">
        <v>13.303699999999999</v>
      </c>
      <c r="Q124" s="26">
        <v>40.376100000000001</v>
      </c>
      <c r="R124" s="26">
        <v>44.82159</v>
      </c>
      <c r="S124" s="26">
        <v>32.380809999999997</v>
      </c>
      <c r="T124" s="26">
        <v>15.43249</v>
      </c>
      <c r="U124" s="26">
        <v>45.778379999999999</v>
      </c>
      <c r="V124" s="26">
        <v>14.46068</v>
      </c>
      <c r="W124" s="26">
        <v>19.21724</v>
      </c>
      <c r="X124" s="26">
        <v>13.978899999999999</v>
      </c>
      <c r="Y124" s="27">
        <v>17.456969999999998</v>
      </c>
      <c r="Z124" s="8">
        <v>-209.65597</v>
      </c>
      <c r="AA124" s="8">
        <v>24.591650000000001</v>
      </c>
      <c r="AB124" s="8">
        <v>234.24761000000001</v>
      </c>
      <c r="AC124" s="13">
        <f xml:space="preserve"> stats_ic_gdsc2_TCELLS_RIGHTJOIN_155[[#This Row],[AVG_IC50_LYMPH]]/stats_ic_gdsc2_TCELLS_RIGHTJOIN_155[[#This Row],[AVG_IC50_SOLIDTUMORS_y]]</f>
        <v>0.10498143396212239</v>
      </c>
      <c r="AD124" s="8" t="s">
        <v>2636</v>
      </c>
      <c r="AE124" s="20" t="s">
        <v>2637</v>
      </c>
      <c r="AF124" s="1">
        <v>17.731190000000002</v>
      </c>
      <c r="AG124" s="1">
        <v>44.600900000000003</v>
      </c>
      <c r="AH124" s="1">
        <v>48.499139999999997</v>
      </c>
      <c r="AI124" s="1">
        <v>8.5743500000000008</v>
      </c>
      <c r="AJ124" s="1">
        <v>16.433440000000001</v>
      </c>
      <c r="AK124" s="1">
        <v>7.9088099999999999</v>
      </c>
      <c r="AL124" s="1">
        <v>21.533239999999999</v>
      </c>
      <c r="AM124"/>
      <c r="AN124"/>
      <c r="AO124"/>
      <c r="AP124"/>
      <c r="AQ124"/>
      <c r="AR124"/>
    </row>
    <row r="125" spans="1:44">
      <c r="A125" s="17" t="s">
        <v>49</v>
      </c>
      <c r="B125" s="6" t="s">
        <v>50</v>
      </c>
      <c r="C125" s="17" t="s">
        <v>51</v>
      </c>
      <c r="D125" s="8">
        <v>-415.21857999999997</v>
      </c>
      <c r="E125" s="8">
        <v>86.065039999999996</v>
      </c>
      <c r="F125" s="8">
        <v>501.28361999999998</v>
      </c>
      <c r="G125" s="13">
        <f xml:space="preserve"> stats_ic_gdsc2_TCELLS_RIGHTJOIN_155[[#This Row],[AVG_IC50_LEUK]]/stats_ic_gdsc2_TCELLS_RIGHTJOIN_155[[#This Row],[AVG_IC50_SOLIDTUMORS_x]]</f>
        <v>0.17168931232981441</v>
      </c>
      <c r="H125" s="8" t="s">
        <v>2638</v>
      </c>
      <c r="I125" s="20" t="s">
        <v>2639</v>
      </c>
      <c r="J125" s="26">
        <v>67.16686</v>
      </c>
      <c r="K125" s="26">
        <v>93.658389999999997</v>
      </c>
      <c r="L125" s="26">
        <v>97.250389999999996</v>
      </c>
      <c r="M125" s="26">
        <v>39.850659999999998</v>
      </c>
      <c r="O125" s="26">
        <v>93.29271</v>
      </c>
      <c r="P125" s="26">
        <v>47.6995</v>
      </c>
      <c r="Q125" s="26">
        <v>157.81855999999999</v>
      </c>
      <c r="R125" s="26">
        <v>212.07691</v>
      </c>
      <c r="S125" s="26">
        <v>79.777140000000003</v>
      </c>
      <c r="T125" s="26">
        <v>93.852270000000004</v>
      </c>
      <c r="U125" s="26">
        <v>134.98356000000001</v>
      </c>
      <c r="V125" s="26">
        <v>63.709139999999998</v>
      </c>
      <c r="W125" s="26">
        <v>75.624480000000005</v>
      </c>
      <c r="X125" s="26">
        <v>49.21508</v>
      </c>
      <c r="Y125" s="27">
        <v>23.642219999999998</v>
      </c>
      <c r="Z125" s="8">
        <v>-378.68468000000001</v>
      </c>
      <c r="AA125" s="8">
        <v>122.59893</v>
      </c>
      <c r="AB125" s="8">
        <v>501.28361999999998</v>
      </c>
      <c r="AC125" s="13">
        <f xml:space="preserve"> stats_ic_gdsc2_TCELLS_RIGHTJOIN_155[[#This Row],[AVG_IC50_LYMPH]]/stats_ic_gdsc2_TCELLS_RIGHTJOIN_155[[#This Row],[AVG_IC50_SOLIDTUMORS_y]]</f>
        <v>0.2445699901385168</v>
      </c>
      <c r="AD125" s="8" t="s">
        <v>2640</v>
      </c>
      <c r="AE125" s="20" t="s">
        <v>2641</v>
      </c>
      <c r="AF125" s="1">
        <v>47.422699999999999</v>
      </c>
      <c r="AG125" s="1">
        <v>82.536860000000004</v>
      </c>
      <c r="AH125" s="1">
        <v>401.23047000000003</v>
      </c>
      <c r="AI125" s="1">
        <v>39.546729999999997</v>
      </c>
      <c r="AJ125" s="1">
        <v>76.615849999999995</v>
      </c>
      <c r="AK125" s="1">
        <v>69.005830000000003</v>
      </c>
      <c r="AL125" s="1">
        <v>66.657859999999999</v>
      </c>
      <c r="AM125"/>
      <c r="AN125"/>
      <c r="AO125"/>
      <c r="AP125"/>
      <c r="AQ125"/>
      <c r="AR125"/>
    </row>
    <row r="126" spans="1:44">
      <c r="A126" s="17" t="s">
        <v>1547</v>
      </c>
      <c r="B126" s="6" t="s">
        <v>58</v>
      </c>
      <c r="C126" s="17" t="s">
        <v>1548</v>
      </c>
      <c r="D126" s="8">
        <v>-3.6119999999999999E-2</v>
      </c>
      <c r="E126" s="8">
        <v>3.7799999999999999E-3</v>
      </c>
      <c r="F126" s="8">
        <v>3.9890000000000002E-2</v>
      </c>
      <c r="G126" s="13">
        <f xml:space="preserve"> stats_ic_gdsc2_TCELLS_RIGHTJOIN_155[[#This Row],[AVG_IC50_LEUK]]/stats_ic_gdsc2_TCELLS_RIGHTJOIN_155[[#This Row],[AVG_IC50_SOLIDTUMORS_x]]</f>
        <v>9.4760591626974172E-2</v>
      </c>
      <c r="H126" s="8" t="s">
        <v>2642</v>
      </c>
      <c r="I126" s="20" t="s">
        <v>2643</v>
      </c>
      <c r="J126" s="26">
        <v>1.6800000000000001E-3</v>
      </c>
      <c r="K126" s="26">
        <v>1.7899999999999999E-3</v>
      </c>
      <c r="L126" s="26">
        <v>3.6800000000000001E-3</v>
      </c>
      <c r="M126" s="26">
        <v>1.9300000000000001E-3</v>
      </c>
      <c r="N126" s="26">
        <v>3.8E-3</v>
      </c>
      <c r="O126" s="26">
        <v>3.6800000000000001E-3</v>
      </c>
      <c r="P126" s="26">
        <v>2.5799999999999998E-3</v>
      </c>
      <c r="Q126" s="26">
        <v>2.7299999999999998E-3</v>
      </c>
      <c r="R126" s="26">
        <v>1.6840000000000001E-2</v>
      </c>
      <c r="S126" s="26">
        <v>3.0599999999999998E-3</v>
      </c>
      <c r="T126" s="26">
        <v>4.3299999999999996E-3</v>
      </c>
      <c r="U126" s="26">
        <v>3.8999999999999998E-3</v>
      </c>
      <c r="V126" s="26">
        <v>1.67E-3</v>
      </c>
      <c r="W126" s="26">
        <v>2.8700000000000002E-3</v>
      </c>
      <c r="X126" s="26">
        <v>9.5E-4</v>
      </c>
      <c r="Y126" s="27">
        <v>3.7699999999999999E-3</v>
      </c>
      <c r="Z126" s="8">
        <v>-3.3869999999999997E-2</v>
      </c>
      <c r="AA126" s="8">
        <v>6.0200000000000002E-3</v>
      </c>
      <c r="AB126" s="8">
        <v>3.9890000000000002E-2</v>
      </c>
      <c r="AC126" s="13">
        <f xml:space="preserve"> stats_ic_gdsc2_TCELLS_RIGHTJOIN_155[[#This Row],[AVG_IC50_LYMPH]]/stats_ic_gdsc2_TCELLS_RIGHTJOIN_155[[#This Row],[AVG_IC50_SOLIDTUMORS_y]]</f>
        <v>0.15091501629481072</v>
      </c>
      <c r="AD126" s="8" t="s">
        <v>2644</v>
      </c>
      <c r="AE126" s="20" t="s">
        <v>2645</v>
      </c>
      <c r="AF126" s="1">
        <v>4.9399999999999999E-3</v>
      </c>
      <c r="AG126" s="1">
        <v>3.8999999999999998E-3</v>
      </c>
      <c r="AH126" s="1">
        <v>2.1260000000000001E-2</v>
      </c>
      <c r="AI126" s="1">
        <v>3.13E-3</v>
      </c>
      <c r="AJ126" s="1">
        <v>1.2800000000000001E-3</v>
      </c>
      <c r="AK126" s="1">
        <v>3.9399999999999999E-3</v>
      </c>
      <c r="AL126" s="1">
        <v>2.64E-3</v>
      </c>
      <c r="AM126"/>
      <c r="AN126"/>
      <c r="AO126"/>
      <c r="AP126"/>
      <c r="AQ126"/>
      <c r="AR126"/>
    </row>
    <row r="127" spans="1:44">
      <c r="A127" s="17" t="s">
        <v>395</v>
      </c>
      <c r="B127" s="6" t="s">
        <v>26</v>
      </c>
      <c r="C127" s="17" t="s">
        <v>396</v>
      </c>
      <c r="D127" s="8">
        <v>-59.750819999999997</v>
      </c>
      <c r="E127" s="8">
        <v>1.63053</v>
      </c>
      <c r="F127" s="8">
        <v>61.381360000000001</v>
      </c>
      <c r="G127" s="13">
        <f xml:space="preserve"> stats_ic_gdsc2_TCELLS_RIGHTJOIN_155[[#This Row],[AVG_IC50_LEUK]]/stats_ic_gdsc2_TCELLS_RIGHTJOIN_155[[#This Row],[AVG_IC50_SOLIDTUMORS_x]]</f>
        <v>2.6563927550644038E-2</v>
      </c>
      <c r="H127" s="8" t="s">
        <v>2646</v>
      </c>
      <c r="I127" s="20" t="s">
        <v>2647</v>
      </c>
      <c r="J127" s="26">
        <v>8.0999999999999996E-3</v>
      </c>
      <c r="K127" s="26">
        <v>0.12578</v>
      </c>
      <c r="L127" s="26">
        <v>2.725E-2</v>
      </c>
      <c r="M127" s="26">
        <v>7.79E-3</v>
      </c>
      <c r="N127" s="26">
        <v>2.5569999999999999E-2</v>
      </c>
      <c r="O127" s="26">
        <v>0.31872</v>
      </c>
      <c r="P127" s="26">
        <v>9.2399999999999999E-3</v>
      </c>
      <c r="Q127" s="26">
        <v>4.3569999999999998E-2</v>
      </c>
      <c r="R127" s="26">
        <v>1.5129999999999999E-2</v>
      </c>
      <c r="S127" s="26">
        <v>0.10402</v>
      </c>
      <c r="T127" s="26">
        <v>8.6889999999999995E-2</v>
      </c>
      <c r="U127" s="26">
        <v>7.528E-2</v>
      </c>
      <c r="V127" s="26">
        <v>4.3209999999999998E-2</v>
      </c>
      <c r="W127" s="26">
        <v>2.7000000000000001E-3</v>
      </c>
      <c r="X127" s="26">
        <v>8.7819999999999995E-2</v>
      </c>
      <c r="Y127" s="27">
        <v>8.43E-3</v>
      </c>
      <c r="Z127" s="8">
        <v>19.313939999999999</v>
      </c>
      <c r="AA127" s="8">
        <v>80.695300000000003</v>
      </c>
      <c r="AB127" s="8">
        <v>61.381360000000001</v>
      </c>
      <c r="AC127" s="13">
        <f xml:space="preserve"> stats_ic_gdsc2_TCELLS_RIGHTJOIN_155[[#This Row],[AVG_IC50_LYMPH]]/stats_ic_gdsc2_TCELLS_RIGHTJOIN_155[[#This Row],[AVG_IC50_SOLIDTUMORS_y]]</f>
        <v>1.3146548072574475</v>
      </c>
      <c r="AD127" s="8" t="s">
        <v>2648</v>
      </c>
      <c r="AE127" s="20" t="s">
        <v>2649</v>
      </c>
      <c r="AF127" s="1">
        <v>26.729579999999999</v>
      </c>
      <c r="AG127" s="1">
        <v>1.38E-2</v>
      </c>
      <c r="AH127" s="1">
        <v>403.42838999999998</v>
      </c>
      <c r="AI127" s="1">
        <v>2.1700000000000001E-2</v>
      </c>
      <c r="AJ127" s="1">
        <v>3.13E-3</v>
      </c>
      <c r="AK127" s="1">
        <v>9.4800000000000006E-3</v>
      </c>
      <c r="AM127"/>
      <c r="AN127"/>
      <c r="AO127"/>
      <c r="AP127"/>
      <c r="AQ127"/>
      <c r="AR127"/>
    </row>
    <row r="128" spans="1:44">
      <c r="A128" s="17" t="s">
        <v>82</v>
      </c>
      <c r="B128" s="6" t="s">
        <v>26</v>
      </c>
      <c r="C128" s="17" t="s">
        <v>83</v>
      </c>
      <c r="D128" s="8">
        <v>-293.85919999999999</v>
      </c>
      <c r="E128" s="8">
        <v>51.60378</v>
      </c>
      <c r="F128" s="8">
        <v>345.46298000000002</v>
      </c>
      <c r="G128" s="13">
        <f xml:space="preserve"> stats_ic_gdsc2_TCELLS_RIGHTJOIN_155[[#This Row],[AVG_IC50_LEUK]]/stats_ic_gdsc2_TCELLS_RIGHTJOIN_155[[#This Row],[AVG_IC50_SOLIDTUMORS_x]]</f>
        <v>0.14937571603185962</v>
      </c>
      <c r="H128" s="8" t="s">
        <v>2650</v>
      </c>
      <c r="I128" s="20" t="s">
        <v>2651</v>
      </c>
      <c r="J128" s="26">
        <v>58.360660000000003</v>
      </c>
      <c r="K128" s="26">
        <v>66.921080000000003</v>
      </c>
      <c r="L128" s="26">
        <v>73.380629999999996</v>
      </c>
      <c r="M128" s="26">
        <v>27.78332</v>
      </c>
      <c r="O128" s="26">
        <v>58.634309999999999</v>
      </c>
      <c r="P128" s="26">
        <v>23.732869999999998</v>
      </c>
      <c r="Q128" s="26">
        <v>48.062249999999999</v>
      </c>
      <c r="R128" s="26">
        <v>47.862439999999999</v>
      </c>
      <c r="S128" s="26">
        <v>41.131079999999997</v>
      </c>
      <c r="T128" s="26">
        <v>20.125710000000002</v>
      </c>
      <c r="U128" s="26">
        <v>73.519080000000002</v>
      </c>
      <c r="V128" s="26">
        <v>42.429290000000002</v>
      </c>
      <c r="W128" s="26">
        <v>62.275680000000001</v>
      </c>
      <c r="X128" s="26">
        <v>29.76446</v>
      </c>
      <c r="Y128" s="27">
        <v>43.181840000000001</v>
      </c>
      <c r="Z128" s="8">
        <v>-295.29268000000002</v>
      </c>
      <c r="AA128" s="8">
        <v>50.170299999999997</v>
      </c>
      <c r="AB128" s="8">
        <v>345.46298000000002</v>
      </c>
      <c r="AC128" s="13">
        <f xml:space="preserve"> stats_ic_gdsc2_TCELLS_RIGHTJOIN_155[[#This Row],[AVG_IC50_LYMPH]]/stats_ic_gdsc2_TCELLS_RIGHTJOIN_155[[#This Row],[AVG_IC50_SOLIDTUMORS_y]]</f>
        <v>0.14522626997543991</v>
      </c>
      <c r="AD128" s="8" t="s">
        <v>2652</v>
      </c>
      <c r="AE128" s="20" t="s">
        <v>2653</v>
      </c>
      <c r="AF128" s="1">
        <v>108.49575</v>
      </c>
      <c r="AH128" s="1">
        <v>170.97665000000001</v>
      </c>
      <c r="AI128" s="1">
        <v>25.388819999999999</v>
      </c>
      <c r="AJ128" s="1">
        <v>18.325289999999999</v>
      </c>
      <c r="AK128" s="1">
        <v>15.73147</v>
      </c>
      <c r="AL128" s="1">
        <v>20.429279999999999</v>
      </c>
      <c r="AM128"/>
      <c r="AN128"/>
      <c r="AO128"/>
      <c r="AP128"/>
      <c r="AQ128"/>
      <c r="AR128"/>
    </row>
    <row r="129" spans="1:44">
      <c r="A129" s="17" t="s">
        <v>178</v>
      </c>
      <c r="B129" s="6" t="s">
        <v>19</v>
      </c>
      <c r="C129" s="17" t="s">
        <v>179</v>
      </c>
      <c r="D129" s="8">
        <v>-140.41036</v>
      </c>
      <c r="E129" s="8">
        <v>1.8087899999999999</v>
      </c>
      <c r="F129" s="8">
        <v>142.21915000000001</v>
      </c>
      <c r="G129" s="13">
        <f xml:space="preserve"> stats_ic_gdsc2_TCELLS_RIGHTJOIN_155[[#This Row],[AVG_IC50_LEUK]]/stats_ic_gdsc2_TCELLS_RIGHTJOIN_155[[#This Row],[AVG_IC50_SOLIDTUMORS_x]]</f>
        <v>1.2718329423287931E-2</v>
      </c>
      <c r="H129" s="8" t="s">
        <v>2654</v>
      </c>
      <c r="I129" s="20" t="s">
        <v>2655</v>
      </c>
      <c r="J129" s="26">
        <v>0.98946000000000001</v>
      </c>
      <c r="K129" s="26">
        <v>2.5961500000000002</v>
      </c>
      <c r="L129" s="26">
        <v>0.41832999999999998</v>
      </c>
      <c r="M129" s="26">
        <v>1.95218</v>
      </c>
      <c r="N129" s="26">
        <v>1.01858</v>
      </c>
      <c r="O129" s="26">
        <v>1.2826599999999999</v>
      </c>
      <c r="P129" s="26">
        <v>0.65737000000000001</v>
      </c>
      <c r="Q129" s="26">
        <v>6.4478799999999996</v>
      </c>
      <c r="R129" s="26">
        <v>2.31528</v>
      </c>
      <c r="S129" s="26">
        <v>6.2370700000000001</v>
      </c>
      <c r="T129" s="26">
        <v>0.83720000000000006</v>
      </c>
      <c r="U129" s="26">
        <v>1.4253100000000001</v>
      </c>
      <c r="V129" s="26">
        <v>1.93988</v>
      </c>
      <c r="W129" s="26">
        <v>0.39537</v>
      </c>
      <c r="X129" s="26">
        <v>0.55481999999999998</v>
      </c>
      <c r="Y129" s="27">
        <v>0.60634999999999994</v>
      </c>
      <c r="Z129" s="8">
        <v>-122.71002</v>
      </c>
      <c r="AA129" s="8">
        <v>19.509129999999999</v>
      </c>
      <c r="AB129" s="8">
        <v>142.21915000000001</v>
      </c>
      <c r="AC129" s="13">
        <f xml:space="preserve"> stats_ic_gdsc2_TCELLS_RIGHTJOIN_155[[#This Row],[AVG_IC50_LYMPH]]/stats_ic_gdsc2_TCELLS_RIGHTJOIN_155[[#This Row],[AVG_IC50_SOLIDTUMORS_y]]</f>
        <v>0.13717653353996279</v>
      </c>
      <c r="AD129" s="8" t="s">
        <v>2656</v>
      </c>
      <c r="AE129" s="20" t="s">
        <v>2657</v>
      </c>
      <c r="AF129" s="1">
        <v>1.0755300000000001</v>
      </c>
      <c r="AG129" s="1">
        <v>1.2710600000000001</v>
      </c>
      <c r="AH129" s="1">
        <v>111.82599</v>
      </c>
      <c r="AI129" s="1">
        <v>0.50431999999999999</v>
      </c>
      <c r="AJ129" s="1">
        <v>0.37537999999999999</v>
      </c>
      <c r="AK129" s="1">
        <v>0.67222999999999999</v>
      </c>
      <c r="AL129" s="1">
        <v>2.4058000000000002</v>
      </c>
      <c r="AM129"/>
      <c r="AN129"/>
      <c r="AO129"/>
      <c r="AP129"/>
      <c r="AQ129"/>
      <c r="AR129"/>
    </row>
    <row r="130" spans="1:44">
      <c r="A130" s="17" t="s">
        <v>22</v>
      </c>
      <c r="B130" s="6" t="s">
        <v>19</v>
      </c>
      <c r="C130" s="17" t="s">
        <v>1540</v>
      </c>
      <c r="D130" s="8">
        <v>-0.10169</v>
      </c>
      <c r="E130" s="8">
        <v>3.8700000000000002E-3</v>
      </c>
      <c r="F130" s="8">
        <v>0.10557</v>
      </c>
      <c r="G130" s="13">
        <f xml:space="preserve"> stats_ic_gdsc2_TCELLS_RIGHTJOIN_155[[#This Row],[AVG_IC50_LEUK]]/stats_ic_gdsc2_TCELLS_RIGHTJOIN_155[[#This Row],[AVG_IC50_SOLIDTUMORS_x]]</f>
        <v>3.665814151747656E-2</v>
      </c>
      <c r="H130" s="8" t="s">
        <v>2658</v>
      </c>
      <c r="I130" s="20" t="s">
        <v>2659</v>
      </c>
      <c r="J130" s="26">
        <v>1.3799999999999999E-3</v>
      </c>
      <c r="K130" s="26">
        <v>3.5400000000000002E-3</v>
      </c>
      <c r="L130" s="26">
        <v>3.3999999999999998E-3</v>
      </c>
      <c r="M130" s="26">
        <v>2.7899999999999999E-3</v>
      </c>
      <c r="N130" s="26">
        <v>2.6099999999999999E-3</v>
      </c>
      <c r="O130" s="26">
        <v>1.242E-2</v>
      </c>
      <c r="P130" s="26">
        <v>2.9999999999999997E-4</v>
      </c>
      <c r="Q130" s="26">
        <v>6.1900000000000002E-3</v>
      </c>
      <c r="R130" s="26">
        <v>7.3600000000000002E-3</v>
      </c>
      <c r="S130" s="26">
        <v>4.5700000000000003E-3</v>
      </c>
      <c r="T130" s="26">
        <v>1.34E-3</v>
      </c>
      <c r="U130" s="26">
        <v>7.6000000000000004E-4</v>
      </c>
      <c r="V130" s="26">
        <v>8.4499999999999992E-3</v>
      </c>
      <c r="W130" s="26">
        <v>2.2499999999999998E-3</v>
      </c>
      <c r="X130" s="26">
        <v>2.3E-3</v>
      </c>
      <c r="Y130" s="27">
        <v>7.7999999999999999E-4</v>
      </c>
      <c r="Z130" s="8">
        <v>-9.8540000000000003E-2</v>
      </c>
      <c r="AA130" s="8">
        <v>7.0200000000000002E-3</v>
      </c>
      <c r="AB130" s="8">
        <v>0.10557</v>
      </c>
      <c r="AC130" s="13">
        <f xml:space="preserve"> stats_ic_gdsc2_TCELLS_RIGHTJOIN_155[[#This Row],[AVG_IC50_LYMPH]]/stats_ic_gdsc2_TCELLS_RIGHTJOIN_155[[#This Row],[AVG_IC50_SOLIDTUMORS_y]]</f>
        <v>6.6496163682864456E-2</v>
      </c>
      <c r="AD130" s="8" t="s">
        <v>2660</v>
      </c>
      <c r="AE130" s="20" t="s">
        <v>2661</v>
      </c>
      <c r="AF130" s="1">
        <v>5.4400000000000004E-3</v>
      </c>
      <c r="AG130" s="1">
        <v>1.8699999999999999E-3</v>
      </c>
      <c r="AH130" s="1">
        <v>3.644E-2</v>
      </c>
      <c r="AI130" s="1">
        <v>3.8000000000000002E-4</v>
      </c>
      <c r="AJ130" s="1">
        <v>8.8000000000000003E-4</v>
      </c>
      <c r="AK130" s="1">
        <v>4.0000000000000002E-4</v>
      </c>
      <c r="AL130" s="1">
        <v>2.15E-3</v>
      </c>
      <c r="AM130"/>
      <c r="AN130"/>
      <c r="AO130"/>
      <c r="AP130"/>
      <c r="AQ130"/>
      <c r="AR130"/>
    </row>
    <row r="131" spans="1:44">
      <c r="A131" s="17" t="s">
        <v>128</v>
      </c>
      <c r="B131" s="6" t="s">
        <v>129</v>
      </c>
      <c r="C131" s="17" t="s">
        <v>770</v>
      </c>
      <c r="F131" s="8">
        <v>125.25848999999999</v>
      </c>
      <c r="G131" s="13">
        <f xml:space="preserve"> stats_ic_gdsc2_TCELLS_RIGHTJOIN_155[[#This Row],[AVG_IC50_LEUK]]/stats_ic_gdsc2_TCELLS_RIGHTJOIN_155[[#This Row],[AVG_IC50_SOLIDTUMORS_x]]</f>
        <v>0</v>
      </c>
      <c r="H131" s="8" t="s">
        <v>1810</v>
      </c>
      <c r="I131" s="20" t="s">
        <v>1810</v>
      </c>
      <c r="AB131" s="8">
        <v>125.25848999999999</v>
      </c>
      <c r="AC131" s="13">
        <f xml:space="preserve"> stats_ic_gdsc2_TCELLS_RIGHTJOIN_155[[#This Row],[AVG_IC50_LYMPH]]/stats_ic_gdsc2_TCELLS_RIGHTJOIN_155[[#This Row],[AVG_IC50_SOLIDTUMORS_y]]</f>
        <v>0</v>
      </c>
      <c r="AD131" s="8" t="s">
        <v>1810</v>
      </c>
      <c r="AE131" s="20" t="s">
        <v>1810</v>
      </c>
      <c r="AI131" s="1"/>
      <c r="AM131"/>
      <c r="AN131"/>
      <c r="AO131"/>
      <c r="AP131"/>
      <c r="AQ131"/>
      <c r="AR131"/>
    </row>
    <row r="132" spans="1:44">
      <c r="A132" s="17" t="s">
        <v>43</v>
      </c>
      <c r="B132" s="6" t="s">
        <v>44</v>
      </c>
      <c r="C132" s="17" t="s">
        <v>45</v>
      </c>
      <c r="D132" s="8">
        <v>-436.74882000000002</v>
      </c>
      <c r="E132" s="8">
        <v>70.284599999999998</v>
      </c>
      <c r="F132" s="8">
        <v>507.03341999999998</v>
      </c>
      <c r="G132" s="13">
        <f xml:space="preserve"> stats_ic_gdsc2_TCELLS_RIGHTJOIN_155[[#This Row],[AVG_IC50_LEUK]]/stats_ic_gdsc2_TCELLS_RIGHTJOIN_155[[#This Row],[AVG_IC50_SOLIDTUMORS_x]]</f>
        <v>0.13861926497862803</v>
      </c>
      <c r="H132" s="8" t="s">
        <v>2662</v>
      </c>
      <c r="I132" s="20" t="s">
        <v>2663</v>
      </c>
      <c r="J132" s="26">
        <v>69.479240000000004</v>
      </c>
      <c r="K132" s="26">
        <v>60.861510000000003</v>
      </c>
      <c r="L132" s="26">
        <v>120.83524</v>
      </c>
      <c r="M132" s="26">
        <v>42.024549999999998</v>
      </c>
      <c r="N132" s="26">
        <v>93.042649999999995</v>
      </c>
      <c r="O132" s="26">
        <v>72.871459999999999</v>
      </c>
      <c r="P132" s="26">
        <v>50.983139999999999</v>
      </c>
      <c r="Q132" s="26">
        <v>158.34592000000001</v>
      </c>
      <c r="R132" s="26">
        <v>33.085990000000002</v>
      </c>
      <c r="S132" s="26">
        <v>78.547610000000006</v>
      </c>
      <c r="T132" s="26">
        <v>49.813299999999998</v>
      </c>
      <c r="U132" s="26">
        <v>30.492930000000001</v>
      </c>
      <c r="V132" s="26">
        <v>66.942629999999994</v>
      </c>
      <c r="W132" s="26">
        <v>39.133740000000003</v>
      </c>
      <c r="X132" s="26">
        <v>116.5256</v>
      </c>
      <c r="Y132" s="27">
        <v>68.674300000000002</v>
      </c>
      <c r="Z132" s="8">
        <v>-409.96024</v>
      </c>
      <c r="AA132" s="8">
        <v>97.073179999999994</v>
      </c>
      <c r="AB132" s="8">
        <v>507.03341999999998</v>
      </c>
      <c r="AC132" s="13">
        <f xml:space="preserve"> stats_ic_gdsc2_TCELLS_RIGHTJOIN_155[[#This Row],[AVG_IC50_LYMPH]]/stats_ic_gdsc2_TCELLS_RIGHTJOIN_155[[#This Row],[AVG_IC50_SOLIDTUMORS_y]]</f>
        <v>0.19145321821192773</v>
      </c>
      <c r="AD132" s="8" t="s">
        <v>2664</v>
      </c>
      <c r="AE132" s="20" t="s">
        <v>2665</v>
      </c>
      <c r="AF132" s="1">
        <v>43.178379999999997</v>
      </c>
      <c r="AG132" s="1">
        <v>104.30132</v>
      </c>
      <c r="AH132" s="1">
        <v>267.04869000000002</v>
      </c>
      <c r="AI132" s="1">
        <v>43.992359999999998</v>
      </c>
      <c r="AJ132" s="1">
        <v>76.705309999999997</v>
      </c>
      <c r="AK132" s="1">
        <v>59.584049999999998</v>
      </c>
      <c r="AL132" s="1">
        <v>30.807369999999999</v>
      </c>
      <c r="AM132"/>
      <c r="AN132"/>
      <c r="AO132"/>
      <c r="AP132"/>
      <c r="AQ132"/>
      <c r="AR132"/>
    </row>
    <row r="133" spans="1:44">
      <c r="A133" s="17" t="s">
        <v>429</v>
      </c>
      <c r="B133" s="6" t="s">
        <v>44</v>
      </c>
      <c r="C133" s="17" t="s">
        <v>430</v>
      </c>
      <c r="F133" s="8">
        <v>153.16047</v>
      </c>
      <c r="G133" s="13">
        <f xml:space="preserve"> stats_ic_gdsc2_TCELLS_RIGHTJOIN_155[[#This Row],[AVG_IC50_LEUK]]/stats_ic_gdsc2_TCELLS_RIGHTJOIN_155[[#This Row],[AVG_IC50_SOLIDTUMORS_x]]</f>
        <v>0</v>
      </c>
      <c r="H133" s="8" t="s">
        <v>1810</v>
      </c>
      <c r="I133" s="20" t="s">
        <v>1810</v>
      </c>
      <c r="AB133" s="8">
        <v>153.16047</v>
      </c>
      <c r="AC133" s="13">
        <f xml:space="preserve"> stats_ic_gdsc2_TCELLS_RIGHTJOIN_155[[#This Row],[AVG_IC50_LYMPH]]/stats_ic_gdsc2_TCELLS_RIGHTJOIN_155[[#This Row],[AVG_IC50_SOLIDTUMORS_y]]</f>
        <v>0</v>
      </c>
      <c r="AD133" s="8" t="s">
        <v>1810</v>
      </c>
      <c r="AE133" s="20" t="s">
        <v>1810</v>
      </c>
      <c r="AI133" s="1"/>
      <c r="AM133"/>
      <c r="AN133"/>
      <c r="AO133"/>
      <c r="AP133"/>
      <c r="AQ133"/>
      <c r="AR133"/>
    </row>
    <row r="134" spans="1:44">
      <c r="A134" s="17" t="s">
        <v>22</v>
      </c>
      <c r="B134" s="6" t="s">
        <v>22</v>
      </c>
      <c r="C134" s="17" t="s">
        <v>208</v>
      </c>
      <c r="D134" s="8">
        <v>-110.39297000000001</v>
      </c>
      <c r="E134" s="8">
        <v>28.531130000000001</v>
      </c>
      <c r="F134" s="8">
        <v>138.92410000000001</v>
      </c>
      <c r="G134" s="13">
        <f xml:space="preserve"> stats_ic_gdsc2_TCELLS_RIGHTJOIN_155[[#This Row],[AVG_IC50_LEUK]]/stats_ic_gdsc2_TCELLS_RIGHTJOIN_155[[#This Row],[AVG_IC50_SOLIDTUMORS_x]]</f>
        <v>0.20537207007279515</v>
      </c>
      <c r="H134" s="8" t="s">
        <v>2666</v>
      </c>
      <c r="I134" s="20" t="s">
        <v>2667</v>
      </c>
      <c r="J134" s="26">
        <v>25.528079999999999</v>
      </c>
      <c r="K134" s="26">
        <v>5.6140100000000004</v>
      </c>
      <c r="L134" s="26">
        <v>19.16581</v>
      </c>
      <c r="M134" s="26">
        <v>10.885490000000001</v>
      </c>
      <c r="O134" s="26">
        <v>102.20944</v>
      </c>
      <c r="P134" s="26">
        <v>29.727129999999999</v>
      </c>
      <c r="Q134" s="26">
        <v>23.584910000000001</v>
      </c>
      <c r="R134" s="26">
        <v>11.71659</v>
      </c>
      <c r="S134" s="26">
        <v>16.53969</v>
      </c>
      <c r="T134" s="26">
        <v>28.40934</v>
      </c>
      <c r="U134" s="26">
        <v>83.056989999999999</v>
      </c>
      <c r="V134" s="26">
        <v>14.24682</v>
      </c>
      <c r="W134" s="26">
        <v>38.259309999999999</v>
      </c>
      <c r="X134" s="26">
        <v>17.875779999999999</v>
      </c>
      <c r="Y134" s="27">
        <v>18.280139999999999</v>
      </c>
      <c r="Z134" s="8">
        <v>-114.65378</v>
      </c>
      <c r="AA134" s="8">
        <v>24.270320000000002</v>
      </c>
      <c r="AB134" s="8">
        <v>138.92410000000001</v>
      </c>
      <c r="AC134" s="13">
        <f xml:space="preserve"> stats_ic_gdsc2_TCELLS_RIGHTJOIN_155[[#This Row],[AVG_IC50_LYMPH]]/stats_ic_gdsc2_TCELLS_RIGHTJOIN_155[[#This Row],[AVG_IC50_SOLIDTUMORS_y]]</f>
        <v>0.17470201354552595</v>
      </c>
      <c r="AD134" s="8" t="s">
        <v>2668</v>
      </c>
      <c r="AE134" s="20" t="s">
        <v>2669</v>
      </c>
      <c r="AF134" s="1">
        <v>11.39859</v>
      </c>
      <c r="AG134" s="1">
        <v>10.255129999999999</v>
      </c>
      <c r="AH134" s="1">
        <v>64.663830000000004</v>
      </c>
      <c r="AI134" s="1">
        <v>34.011780000000002</v>
      </c>
      <c r="AJ134" s="1">
        <v>9.2336500000000008</v>
      </c>
      <c r="AK134" s="1">
        <v>6.4894400000000001</v>
      </c>
      <c r="AL134" s="1">
        <v>20.9681</v>
      </c>
      <c r="AM134"/>
      <c r="AN134"/>
      <c r="AO134"/>
      <c r="AP134"/>
      <c r="AQ134"/>
      <c r="AR134"/>
    </row>
    <row r="135" spans="1:44">
      <c r="A135" s="17" t="s">
        <v>192</v>
      </c>
      <c r="B135" s="6" t="s">
        <v>67</v>
      </c>
      <c r="C135" s="17" t="s">
        <v>193</v>
      </c>
      <c r="D135" s="8">
        <v>-120.82644000000001</v>
      </c>
      <c r="E135" s="8">
        <v>13.802759999999999</v>
      </c>
      <c r="F135" s="8">
        <v>134.6292</v>
      </c>
      <c r="G135" s="13">
        <f xml:space="preserve"> stats_ic_gdsc2_TCELLS_RIGHTJOIN_155[[#This Row],[AVG_IC50_LEUK]]/stats_ic_gdsc2_TCELLS_RIGHTJOIN_155[[#This Row],[AVG_IC50_SOLIDTUMORS_x]]</f>
        <v>0.10252426665240527</v>
      </c>
      <c r="H135" s="8" t="s">
        <v>2670</v>
      </c>
      <c r="I135" s="20" t="s">
        <v>2671</v>
      </c>
      <c r="J135" s="26">
        <v>10.25761</v>
      </c>
      <c r="K135" s="26">
        <v>4.0755100000000004</v>
      </c>
      <c r="L135" s="26">
        <v>14.50563</v>
      </c>
      <c r="M135" s="26">
        <v>5.9518899999999997</v>
      </c>
      <c r="O135" s="26">
        <v>15.276719999999999</v>
      </c>
      <c r="P135" s="26">
        <v>6.7571300000000001</v>
      </c>
      <c r="Q135" s="26">
        <v>7.6474099999999998</v>
      </c>
      <c r="R135" s="26">
        <v>9.0413899999999998</v>
      </c>
      <c r="S135" s="26">
        <v>5.1128900000000002</v>
      </c>
      <c r="T135" s="26">
        <v>15.10219</v>
      </c>
      <c r="U135" s="26">
        <v>91.291070000000005</v>
      </c>
      <c r="V135" s="26">
        <v>6.64832</v>
      </c>
      <c r="W135" s="26">
        <v>19.395600000000002</v>
      </c>
      <c r="X135" s="26">
        <v>5.0180100000000003</v>
      </c>
      <c r="Y135" s="27">
        <v>1.3355300000000001</v>
      </c>
      <c r="Z135" s="8">
        <v>-125.5412</v>
      </c>
      <c r="AA135" s="8">
        <v>9.0879999999999992</v>
      </c>
      <c r="AB135" s="8">
        <v>134.6292</v>
      </c>
      <c r="AC135" s="13">
        <f xml:space="preserve"> stats_ic_gdsc2_TCELLS_RIGHTJOIN_155[[#This Row],[AVG_IC50_LYMPH]]/stats_ic_gdsc2_TCELLS_RIGHTJOIN_155[[#This Row],[AVG_IC50_SOLIDTUMORS_y]]</f>
        <v>6.7503929311026126E-2</v>
      </c>
      <c r="AD135" s="8" t="s">
        <v>2672</v>
      </c>
      <c r="AE135" s="20" t="s">
        <v>2673</v>
      </c>
      <c r="AF135" s="1">
        <v>3.42727</v>
      </c>
      <c r="AG135" s="1">
        <v>2.8843200000000002</v>
      </c>
      <c r="AH135" s="1">
        <v>33.917769999999997</v>
      </c>
      <c r="AI135" s="1">
        <v>4.4310299999999998</v>
      </c>
      <c r="AJ135" s="1">
        <v>2.41635</v>
      </c>
      <c r="AK135" s="1">
        <v>3.0414500000000002</v>
      </c>
      <c r="AL135" s="1">
        <v>7.8370600000000001</v>
      </c>
      <c r="AM135"/>
      <c r="AN135"/>
      <c r="AO135"/>
      <c r="AP135"/>
      <c r="AQ135"/>
      <c r="AR135"/>
    </row>
    <row r="136" spans="1:44">
      <c r="A136" s="17" t="s">
        <v>87</v>
      </c>
      <c r="B136" s="6" t="s">
        <v>33</v>
      </c>
      <c r="C136" s="17" t="s">
        <v>88</v>
      </c>
      <c r="D136" s="8">
        <v>-299.51913999999999</v>
      </c>
      <c r="E136" s="8">
        <v>73.397729999999996</v>
      </c>
      <c r="F136" s="8">
        <v>372.91685999999999</v>
      </c>
      <c r="G136" s="13">
        <f xml:space="preserve"> stats_ic_gdsc2_TCELLS_RIGHTJOIN_155[[#This Row],[AVG_IC50_LEUK]]/stats_ic_gdsc2_TCELLS_RIGHTJOIN_155[[#This Row],[AVG_IC50_SOLIDTUMORS_x]]</f>
        <v>0.19682062645277018</v>
      </c>
      <c r="H136" s="8" t="s">
        <v>2674</v>
      </c>
      <c r="I136" s="20" t="s">
        <v>2675</v>
      </c>
      <c r="J136" s="26">
        <v>65.081280000000007</v>
      </c>
      <c r="K136" s="26">
        <v>93.675160000000005</v>
      </c>
      <c r="L136" s="26">
        <v>88.502340000000004</v>
      </c>
      <c r="M136" s="26">
        <v>100.14218</v>
      </c>
      <c r="N136" s="26">
        <v>93.042649999999995</v>
      </c>
      <c r="O136" s="26">
        <v>16.261510000000001</v>
      </c>
      <c r="P136" s="26">
        <v>23.705310000000001</v>
      </c>
      <c r="Q136" s="26">
        <v>95.107609999999994</v>
      </c>
      <c r="R136" s="26">
        <v>170.22039000000001</v>
      </c>
      <c r="S136" s="26">
        <v>61.147320000000001</v>
      </c>
      <c r="T136" s="26">
        <v>59.896439999999998</v>
      </c>
      <c r="U136" s="26">
        <v>106.48541</v>
      </c>
      <c r="V136" s="26">
        <v>50.179720000000003</v>
      </c>
      <c r="W136" s="26">
        <v>54.114440000000002</v>
      </c>
      <c r="X136" s="26">
        <v>90.568460000000002</v>
      </c>
      <c r="Y136" s="27">
        <v>26.389859999999999</v>
      </c>
      <c r="Z136" s="8">
        <v>-270.60912999999999</v>
      </c>
      <c r="AA136" s="8">
        <v>102.30774</v>
      </c>
      <c r="AB136" s="8">
        <v>372.91685999999999</v>
      </c>
      <c r="AC136" s="13">
        <f xml:space="preserve"> stats_ic_gdsc2_TCELLS_RIGHTJOIN_155[[#This Row],[AVG_IC50_LYMPH]]/stats_ic_gdsc2_TCELLS_RIGHTJOIN_155[[#This Row],[AVG_IC50_SOLIDTUMORS_y]]</f>
        <v>0.2743446354235633</v>
      </c>
      <c r="AD136" s="8" t="s">
        <v>2676</v>
      </c>
      <c r="AE136" s="20" t="s">
        <v>2677</v>
      </c>
      <c r="AF136" s="1">
        <v>53.241280000000003</v>
      </c>
      <c r="AG136" s="1">
        <v>66.415800000000004</v>
      </c>
      <c r="AH136" s="1">
        <v>400.89278000000002</v>
      </c>
      <c r="AI136" s="1">
        <v>11.723509999999999</v>
      </c>
      <c r="AJ136" s="1">
        <v>31.925429999999999</v>
      </c>
      <c r="AK136" s="1">
        <v>42.723280000000003</v>
      </c>
      <c r="AL136" s="1">
        <v>60.165610000000001</v>
      </c>
      <c r="AM136"/>
      <c r="AN136"/>
      <c r="AO136"/>
      <c r="AP136"/>
      <c r="AQ136"/>
      <c r="AR136"/>
    </row>
    <row r="137" spans="1:44">
      <c r="A137" s="17" t="s">
        <v>60</v>
      </c>
      <c r="B137" s="6" t="s">
        <v>19</v>
      </c>
      <c r="C137" s="17" t="s">
        <v>61</v>
      </c>
      <c r="D137" s="8">
        <v>-377.93425999999999</v>
      </c>
      <c r="E137" s="8">
        <v>83.476150000000004</v>
      </c>
      <c r="F137" s="8">
        <v>461.41041000000001</v>
      </c>
      <c r="G137" s="13">
        <f xml:space="preserve"> stats_ic_gdsc2_TCELLS_RIGHTJOIN_155[[#This Row],[AVG_IC50_LEUK]]/stats_ic_gdsc2_TCELLS_RIGHTJOIN_155[[#This Row],[AVG_IC50_SOLIDTUMORS_x]]</f>
        <v>0.18091518568035775</v>
      </c>
      <c r="H137" s="8" t="s">
        <v>2678</v>
      </c>
      <c r="I137" s="20" t="s">
        <v>2679</v>
      </c>
      <c r="J137" s="26">
        <v>60.161879999999996</v>
      </c>
      <c r="K137" s="26">
        <v>93.675160000000005</v>
      </c>
      <c r="L137" s="26">
        <v>61.337350000000001</v>
      </c>
      <c r="M137" s="26">
        <v>100.16101</v>
      </c>
      <c r="O137" s="26">
        <v>47.816749999999999</v>
      </c>
      <c r="P137" s="26">
        <v>50.954650000000001</v>
      </c>
      <c r="Q137" s="26">
        <v>157.83654999999999</v>
      </c>
      <c r="R137" s="26">
        <v>205.98802000000001</v>
      </c>
      <c r="S137" s="26">
        <v>81.012870000000007</v>
      </c>
      <c r="T137" s="26">
        <v>40.173400000000001</v>
      </c>
      <c r="U137" s="26">
        <v>130.48549</v>
      </c>
      <c r="V137" s="26">
        <v>66.924629999999993</v>
      </c>
      <c r="W137" s="26">
        <v>50.13288</v>
      </c>
      <c r="X137" s="26">
        <v>87.74615</v>
      </c>
      <c r="Y137" s="27">
        <v>63.377510000000001</v>
      </c>
      <c r="Z137" s="8">
        <v>-348.19783000000001</v>
      </c>
      <c r="AA137" s="8">
        <v>113.21258</v>
      </c>
      <c r="AB137" s="8">
        <v>461.41041000000001</v>
      </c>
      <c r="AC137" s="13">
        <f xml:space="preserve"> stats_ic_gdsc2_TCELLS_RIGHTJOIN_155[[#This Row],[AVG_IC50_LYMPH]]/stats_ic_gdsc2_TCELLS_RIGHTJOIN_155[[#This Row],[AVG_IC50_SOLIDTUMORS_y]]</f>
        <v>0.24536199779281095</v>
      </c>
      <c r="AD137" s="8" t="s">
        <v>2680</v>
      </c>
      <c r="AE137" s="20" t="s">
        <v>2681</v>
      </c>
      <c r="AF137" s="1">
        <v>37.834180000000003</v>
      </c>
      <c r="AG137" s="1">
        <v>44.245559999999998</v>
      </c>
      <c r="AH137" s="1">
        <v>366.84521000000001</v>
      </c>
      <c r="AI137" s="1">
        <v>48.437820000000002</v>
      </c>
      <c r="AJ137" s="1">
        <v>30.91338</v>
      </c>
      <c r="AK137" s="1">
        <v>88.022369999999995</v>
      </c>
      <c r="AL137" s="1">
        <v>100.81115</v>
      </c>
      <c r="AM137"/>
      <c r="AN137"/>
      <c r="AO137"/>
      <c r="AP137"/>
      <c r="AQ137"/>
      <c r="AR137"/>
    </row>
    <row r="138" spans="1:44">
      <c r="A138" s="17" t="s">
        <v>22</v>
      </c>
      <c r="B138" s="6" t="s">
        <v>22</v>
      </c>
      <c r="C138" s="17" t="s">
        <v>346</v>
      </c>
      <c r="F138" s="8">
        <v>54.276389999999999</v>
      </c>
      <c r="G138" s="13">
        <f xml:space="preserve"> stats_ic_gdsc2_TCELLS_RIGHTJOIN_155[[#This Row],[AVG_IC50_LEUK]]/stats_ic_gdsc2_TCELLS_RIGHTJOIN_155[[#This Row],[AVG_IC50_SOLIDTUMORS_x]]</f>
        <v>0</v>
      </c>
      <c r="H138" s="8" t="s">
        <v>1810</v>
      </c>
      <c r="I138" s="20" t="s">
        <v>1810</v>
      </c>
      <c r="AB138" s="8">
        <v>54.276389999999999</v>
      </c>
      <c r="AC138" s="13">
        <f xml:space="preserve"> stats_ic_gdsc2_TCELLS_RIGHTJOIN_155[[#This Row],[AVG_IC50_LYMPH]]/stats_ic_gdsc2_TCELLS_RIGHTJOIN_155[[#This Row],[AVG_IC50_SOLIDTUMORS_y]]</f>
        <v>0</v>
      </c>
      <c r="AD138" s="8" t="s">
        <v>1810</v>
      </c>
      <c r="AE138" s="20" t="s">
        <v>1810</v>
      </c>
      <c r="AI138" s="1"/>
      <c r="AM138"/>
      <c r="AN138"/>
      <c r="AO138"/>
      <c r="AP138"/>
      <c r="AQ138"/>
      <c r="AR138"/>
    </row>
    <row r="139" spans="1:44">
      <c r="A139" s="17" t="s">
        <v>89</v>
      </c>
      <c r="B139" s="6" t="s">
        <v>90</v>
      </c>
      <c r="C139" s="17" t="s">
        <v>372</v>
      </c>
      <c r="D139" s="8">
        <v>-49.156970000000001</v>
      </c>
      <c r="E139" s="8">
        <v>5.60825</v>
      </c>
      <c r="F139" s="8">
        <v>54.765210000000003</v>
      </c>
      <c r="G139" s="13">
        <f xml:space="preserve"> stats_ic_gdsc2_TCELLS_RIGHTJOIN_155[[#This Row],[AVG_IC50_LEUK]]/stats_ic_gdsc2_TCELLS_RIGHTJOIN_155[[#This Row],[AVG_IC50_SOLIDTUMORS_x]]</f>
        <v>0.10240534090894565</v>
      </c>
      <c r="H139" s="8" t="s">
        <v>2682</v>
      </c>
      <c r="I139" s="20" t="s">
        <v>2683</v>
      </c>
      <c r="J139" s="26">
        <v>5.3553600000000001</v>
      </c>
      <c r="K139" s="26">
        <v>6.4386900000000002</v>
      </c>
      <c r="L139" s="26">
        <v>6.0217599999999996</v>
      </c>
      <c r="M139" s="26">
        <v>4.5822700000000003</v>
      </c>
      <c r="N139" s="26">
        <v>6.3512399999999998</v>
      </c>
      <c r="O139" s="26">
        <v>8.0731400000000004</v>
      </c>
      <c r="P139" s="26">
        <v>3.35791</v>
      </c>
      <c r="Q139" s="26">
        <v>8.0609500000000001</v>
      </c>
      <c r="R139" s="26">
        <v>5.4950400000000004</v>
      </c>
      <c r="S139" s="26">
        <v>6.9262699999999997</v>
      </c>
      <c r="T139" s="26">
        <v>5.6402900000000002</v>
      </c>
      <c r="U139" s="26">
        <v>7.83209</v>
      </c>
      <c r="V139" s="26">
        <v>5.2758900000000004</v>
      </c>
      <c r="W139" s="26">
        <v>4.0972099999999996</v>
      </c>
      <c r="X139" s="26">
        <v>3.4589799999999999</v>
      </c>
      <c r="Y139" s="27">
        <v>4.4443000000000001</v>
      </c>
      <c r="Z139" s="8">
        <v>-42.342039999999997</v>
      </c>
      <c r="AA139" s="8">
        <v>12.423170000000001</v>
      </c>
      <c r="AB139" s="8">
        <v>54.765210000000003</v>
      </c>
      <c r="AC139" s="13">
        <f xml:space="preserve"> stats_ic_gdsc2_TCELLS_RIGHTJOIN_155[[#This Row],[AVG_IC50_LYMPH]]/stats_ic_gdsc2_TCELLS_RIGHTJOIN_155[[#This Row],[AVG_IC50_SOLIDTUMORS_y]]</f>
        <v>0.22684419542990888</v>
      </c>
      <c r="AD139" s="8" t="s">
        <v>2684</v>
      </c>
      <c r="AE139" s="20" t="s">
        <v>2685</v>
      </c>
      <c r="AF139" s="1">
        <v>3.9287800000000002</v>
      </c>
      <c r="AG139" s="1">
        <v>5.8951099999999999</v>
      </c>
      <c r="AH139" s="1">
        <v>48.646070000000002</v>
      </c>
      <c r="AI139" s="1">
        <v>5.1257400000000004</v>
      </c>
      <c r="AJ139" s="1">
        <v>2.8367200000000001</v>
      </c>
      <c r="AK139" s="1">
        <v>4.5052000000000003</v>
      </c>
      <c r="AL139" s="1">
        <v>7.5301799999999997</v>
      </c>
      <c r="AM139"/>
      <c r="AN139"/>
      <c r="AO139"/>
      <c r="AP139"/>
      <c r="AQ139"/>
      <c r="AR139"/>
    </row>
    <row r="140" spans="1:44">
      <c r="A140" s="17" t="s">
        <v>89</v>
      </c>
      <c r="B140" s="6" t="s">
        <v>90</v>
      </c>
      <c r="C140" s="17" t="s">
        <v>91</v>
      </c>
      <c r="D140" s="8">
        <v>-282.07321000000002</v>
      </c>
      <c r="E140" s="8">
        <v>54.3626</v>
      </c>
      <c r="F140" s="8">
        <v>336.43581</v>
      </c>
      <c r="G140" s="13">
        <f xml:space="preserve"> stats_ic_gdsc2_TCELLS_RIGHTJOIN_155[[#This Row],[AVG_IC50_LEUK]]/stats_ic_gdsc2_TCELLS_RIGHTJOIN_155[[#This Row],[AVG_IC50_SOLIDTUMORS_x]]</f>
        <v>0.1615838694460022</v>
      </c>
      <c r="H140" s="8" t="s">
        <v>2686</v>
      </c>
      <c r="I140" s="20" t="s">
        <v>2687</v>
      </c>
      <c r="J140" s="26">
        <v>23.342929999999999</v>
      </c>
      <c r="K140" s="26">
        <v>54.297919999999998</v>
      </c>
      <c r="L140" s="26">
        <v>84.858829999999998</v>
      </c>
      <c r="M140" s="26">
        <v>100.07481</v>
      </c>
      <c r="O140" s="26">
        <v>22.73415</v>
      </c>
      <c r="P140" s="26">
        <v>28.96302</v>
      </c>
      <c r="Q140" s="26">
        <v>144.88885999999999</v>
      </c>
      <c r="R140" s="26">
        <v>95.438209999999998</v>
      </c>
      <c r="S140" s="26">
        <v>39.18853</v>
      </c>
      <c r="T140" s="26">
        <v>12.391780000000001</v>
      </c>
      <c r="U140" s="26">
        <v>62.11553</v>
      </c>
      <c r="V140" s="26">
        <v>50.092230000000001</v>
      </c>
      <c r="W140" s="26">
        <v>39.454059999999998</v>
      </c>
      <c r="X140" s="26">
        <v>23.2028</v>
      </c>
      <c r="Y140" s="27">
        <v>62.882379999999998</v>
      </c>
      <c r="Z140" s="8">
        <v>-245.77694</v>
      </c>
      <c r="AA140" s="8">
        <v>90.658869999999993</v>
      </c>
      <c r="AB140" s="8">
        <v>336.43581</v>
      </c>
      <c r="AC140" s="13">
        <f xml:space="preserve"> stats_ic_gdsc2_TCELLS_RIGHTJOIN_155[[#This Row],[AVG_IC50_LYMPH]]/stats_ic_gdsc2_TCELLS_RIGHTJOIN_155[[#This Row],[AVG_IC50_SOLIDTUMORS_y]]</f>
        <v>0.26946855033059647</v>
      </c>
      <c r="AD140" s="8" t="s">
        <v>2688</v>
      </c>
      <c r="AE140" s="20" t="s">
        <v>2689</v>
      </c>
      <c r="AF140" s="1">
        <v>25.875509999999998</v>
      </c>
      <c r="AG140" s="1">
        <v>61.466299999999997</v>
      </c>
      <c r="AH140" s="1">
        <v>292.14726000000002</v>
      </c>
      <c r="AI140" s="1">
        <v>48.364640000000001</v>
      </c>
      <c r="AJ140" s="1">
        <v>28.415510000000001</v>
      </c>
      <c r="AK140" s="1">
        <v>97.451999999999998</v>
      </c>
      <c r="AL140" s="1">
        <v>16.107530000000001</v>
      </c>
      <c r="AM140"/>
      <c r="AN140"/>
      <c r="AO140"/>
      <c r="AP140"/>
      <c r="AQ140"/>
      <c r="AR140"/>
    </row>
    <row r="141" spans="1:44">
      <c r="A141" s="17" t="s">
        <v>89</v>
      </c>
      <c r="B141" s="6" t="s">
        <v>90</v>
      </c>
      <c r="C141" s="17" t="s">
        <v>294</v>
      </c>
      <c r="D141" s="8">
        <v>-79.271209999999996</v>
      </c>
      <c r="E141" s="8">
        <v>23.84816</v>
      </c>
      <c r="F141" s="8">
        <v>103.11936</v>
      </c>
      <c r="G141" s="13">
        <f xml:space="preserve"> stats_ic_gdsc2_TCELLS_RIGHTJOIN_155[[#This Row],[AVG_IC50_LEUK]]/stats_ic_gdsc2_TCELLS_RIGHTJOIN_155[[#This Row],[AVG_IC50_SOLIDTUMORS_x]]</f>
        <v>0.23126753308011222</v>
      </c>
      <c r="H141" s="8" t="s">
        <v>2690</v>
      </c>
      <c r="I141" s="20" t="s">
        <v>2691</v>
      </c>
      <c r="J141" s="26">
        <v>8.5125499999999992</v>
      </c>
      <c r="K141" s="26">
        <v>12.211069999999999</v>
      </c>
      <c r="L141" s="26">
        <v>21.184380000000001</v>
      </c>
      <c r="M141" s="26">
        <v>6.3693200000000001</v>
      </c>
      <c r="N141" s="26">
        <v>21.035620000000002</v>
      </c>
      <c r="O141" s="26">
        <v>7.4264700000000001</v>
      </c>
      <c r="P141" s="26">
        <v>12.405290000000001</v>
      </c>
      <c r="Q141" s="26">
        <v>32.727379999999997</v>
      </c>
      <c r="R141" s="26">
        <v>32.981009999999998</v>
      </c>
      <c r="S141" s="26">
        <v>33.544069999999998</v>
      </c>
      <c r="T141" s="26">
        <v>20.99174</v>
      </c>
      <c r="U141" s="26">
        <v>33.640009999999997</v>
      </c>
      <c r="V141" s="26">
        <v>38.718870000000003</v>
      </c>
      <c r="W141" s="26">
        <v>16.602530000000002</v>
      </c>
      <c r="X141" s="26">
        <v>25.611899999999999</v>
      </c>
      <c r="Y141" s="27">
        <v>36.835239999999999</v>
      </c>
      <c r="Z141" s="8">
        <v>-26.700189999999999</v>
      </c>
      <c r="AA141" s="8">
        <v>76.419169999999994</v>
      </c>
      <c r="AB141" s="8">
        <v>103.11936</v>
      </c>
      <c r="AC141" s="13">
        <f xml:space="preserve"> stats_ic_gdsc2_TCELLS_RIGHTJOIN_155[[#This Row],[AVG_IC50_LYMPH]]/stats_ic_gdsc2_TCELLS_RIGHTJOIN_155[[#This Row],[AVG_IC50_SOLIDTUMORS_y]]</f>
        <v>0.74107490581787938</v>
      </c>
      <c r="AD141" s="8" t="s">
        <v>2692</v>
      </c>
      <c r="AE141" s="20" t="s">
        <v>2693</v>
      </c>
      <c r="AF141" s="1">
        <v>44.62124</v>
      </c>
      <c r="AG141" s="1">
        <v>18.025729999999999</v>
      </c>
      <c r="AH141" s="1">
        <v>313.16775000000001</v>
      </c>
      <c r="AI141" s="1">
        <v>19.15682</v>
      </c>
      <c r="AJ141" s="1">
        <v>51.292569999999998</v>
      </c>
      <c r="AK141" s="1">
        <v>23.0928</v>
      </c>
      <c r="AL141" s="1">
        <v>33.779330000000002</v>
      </c>
      <c r="AM141"/>
      <c r="AN141"/>
      <c r="AO141"/>
      <c r="AP141"/>
      <c r="AQ141"/>
      <c r="AR141"/>
    </row>
    <row r="142" spans="1:44">
      <c r="A142" s="17" t="s">
        <v>22</v>
      </c>
      <c r="B142" s="6" t="s">
        <v>22</v>
      </c>
      <c r="C142" s="17" t="s">
        <v>131</v>
      </c>
      <c r="D142" s="8">
        <v>-163.81438</v>
      </c>
      <c r="E142" s="8">
        <v>52.632849999999998</v>
      </c>
      <c r="F142" s="8">
        <v>216.44722999999999</v>
      </c>
      <c r="G142" s="13">
        <f xml:space="preserve"> stats_ic_gdsc2_TCELLS_RIGHTJOIN_155[[#This Row],[AVG_IC50_LEUK]]/stats_ic_gdsc2_TCELLS_RIGHTJOIN_155[[#This Row],[AVG_IC50_SOLIDTUMORS_x]]</f>
        <v>0.24316712207405011</v>
      </c>
      <c r="H142" s="8" t="s">
        <v>2694</v>
      </c>
      <c r="I142" s="20" t="s">
        <v>2695</v>
      </c>
      <c r="J142" s="26">
        <v>41.819589999999998</v>
      </c>
      <c r="K142" s="26">
        <v>26.827839999999998</v>
      </c>
      <c r="L142" s="26">
        <v>40.845059999999997</v>
      </c>
      <c r="M142" s="26">
        <v>59.276739999999997</v>
      </c>
      <c r="O142" s="26">
        <v>35.303249999999998</v>
      </c>
      <c r="P142" s="26">
        <v>39.34272</v>
      </c>
      <c r="Q142" s="26">
        <v>34.681939999999997</v>
      </c>
      <c r="R142" s="26">
        <v>150.28598</v>
      </c>
      <c r="S142" s="26">
        <v>39.611159999999998</v>
      </c>
      <c r="T142" s="26">
        <v>57.09845</v>
      </c>
      <c r="U142" s="26">
        <v>98.485759999999999</v>
      </c>
      <c r="V142" s="26">
        <v>55.160820000000001</v>
      </c>
      <c r="W142" s="26">
        <v>20.487690000000001</v>
      </c>
      <c r="X142" s="26">
        <v>89.844279999999998</v>
      </c>
      <c r="Y142" s="27">
        <v>17.40316</v>
      </c>
      <c r="Z142" s="8">
        <v>-185.0992</v>
      </c>
      <c r="AA142" s="8">
        <v>31.348030000000001</v>
      </c>
      <c r="AB142" s="8">
        <v>216.44722999999999</v>
      </c>
      <c r="AC142" s="13">
        <f xml:space="preserve"> stats_ic_gdsc2_TCELLS_RIGHTJOIN_155[[#This Row],[AVG_IC50_LYMPH]]/stats_ic_gdsc2_TCELLS_RIGHTJOIN_155[[#This Row],[AVG_IC50_SOLIDTUMORS_y]]</f>
        <v>0.14482989687601916</v>
      </c>
      <c r="AD142" s="8" t="s">
        <v>2696</v>
      </c>
      <c r="AE142" s="20" t="s">
        <v>2697</v>
      </c>
      <c r="AF142" s="1">
        <v>35.65117</v>
      </c>
      <c r="AH142" s="1">
        <v>81.475309999999993</v>
      </c>
      <c r="AI142" s="1">
        <v>16.053889999999999</v>
      </c>
      <c r="AJ142" s="1">
        <v>11.379810000000001</v>
      </c>
      <c r="AK142" s="1">
        <v>32.055540000000001</v>
      </c>
      <c r="AL142" s="1">
        <v>15.77561</v>
      </c>
      <c r="AM142"/>
      <c r="AN142"/>
      <c r="AO142"/>
      <c r="AP142"/>
      <c r="AQ142"/>
      <c r="AR142"/>
    </row>
    <row r="143" spans="1:44">
      <c r="A143" s="17" t="s">
        <v>123</v>
      </c>
      <c r="B143" s="6" t="s">
        <v>26</v>
      </c>
      <c r="C143" s="17" t="s">
        <v>1345</v>
      </c>
      <c r="D143" s="8">
        <v>-2.7052399999999999</v>
      </c>
      <c r="E143" s="8">
        <v>2.4799999999999999E-2</v>
      </c>
      <c r="F143" s="8">
        <v>2.7300399999999998</v>
      </c>
      <c r="G143" s="13">
        <f xml:space="preserve"> stats_ic_gdsc2_TCELLS_RIGHTJOIN_155[[#This Row],[AVG_IC50_LEUK]]/stats_ic_gdsc2_TCELLS_RIGHTJOIN_155[[#This Row],[AVG_IC50_SOLIDTUMORS_x]]</f>
        <v>9.0841159836485916E-3</v>
      </c>
      <c r="H143" s="8" t="s">
        <v>2698</v>
      </c>
      <c r="I143" s="20" t="s">
        <v>2699</v>
      </c>
      <c r="J143" s="26">
        <v>7.8600000000000007E-3</v>
      </c>
      <c r="K143" s="26">
        <v>9.5259999999999997E-2</v>
      </c>
      <c r="L143" s="26">
        <v>1.2760000000000001E-2</v>
      </c>
      <c r="M143" s="26">
        <v>6.4999999999999997E-3</v>
      </c>
      <c r="N143" s="26">
        <v>4.96E-3</v>
      </c>
      <c r="O143" s="26">
        <v>9.6699999999999998E-3</v>
      </c>
      <c r="P143" s="26">
        <v>4.4900000000000001E-3</v>
      </c>
      <c r="Q143" s="26">
        <v>1.328E-2</v>
      </c>
      <c r="R143" s="26">
        <v>8.7799999999999996E-3</v>
      </c>
      <c r="S143" s="26">
        <v>9.9699999999999997E-3</v>
      </c>
      <c r="T143" s="26">
        <v>1.1730000000000001E-2</v>
      </c>
      <c r="U143" s="26">
        <v>9.0299999999999998E-3</v>
      </c>
      <c r="V143" s="26">
        <v>7.2500000000000004E-3</v>
      </c>
      <c r="W143" s="26">
        <v>1.0149999999999999E-2</v>
      </c>
      <c r="X143" s="26">
        <v>3.0130000000000001E-2</v>
      </c>
      <c r="Y143" s="27">
        <v>1.0699999999999999E-2</v>
      </c>
      <c r="Z143" s="8">
        <v>-1.2455400000000001</v>
      </c>
      <c r="AA143" s="8">
        <v>1.4844999999999999</v>
      </c>
      <c r="AB143" s="8">
        <v>2.7300399999999998</v>
      </c>
      <c r="AC143" s="13">
        <f xml:space="preserve"> stats_ic_gdsc2_TCELLS_RIGHTJOIN_155[[#This Row],[AVG_IC50_LYMPH]]/stats_ic_gdsc2_TCELLS_RIGHTJOIN_155[[#This Row],[AVG_IC50_SOLIDTUMORS_y]]</f>
        <v>0.5437649265212231</v>
      </c>
      <c r="AD143" s="8" t="s">
        <v>2700</v>
      </c>
      <c r="AE143" s="20" t="s">
        <v>2701</v>
      </c>
      <c r="AF143" s="1">
        <v>0.16908999999999999</v>
      </c>
      <c r="AG143" s="1">
        <v>3.0669999999999999E-2</v>
      </c>
      <c r="AH143" s="1">
        <v>8.8541100000000004</v>
      </c>
      <c r="AI143" s="1">
        <v>4.0600000000000002E-3</v>
      </c>
      <c r="AJ143" s="1">
        <v>4.7099999999999998E-3</v>
      </c>
      <c r="AK143" s="1">
        <v>4.1399999999999996E-3</v>
      </c>
      <c r="AL143" s="1">
        <v>9.3200000000000002E-3</v>
      </c>
      <c r="AM143"/>
      <c r="AN143"/>
      <c r="AO143"/>
      <c r="AP143"/>
      <c r="AQ143"/>
      <c r="AR143"/>
    </row>
    <row r="144" spans="1:44">
      <c r="A144" s="17" t="s">
        <v>123</v>
      </c>
      <c r="B144" s="6" t="s">
        <v>26</v>
      </c>
      <c r="C144" s="17" t="s">
        <v>124</v>
      </c>
      <c r="D144" s="8">
        <v>-199.60168999999999</v>
      </c>
      <c r="E144" s="8">
        <v>2.4786999999999999</v>
      </c>
      <c r="F144" s="8">
        <v>202.08038999999999</v>
      </c>
      <c r="G144" s="13">
        <f xml:space="preserve"> stats_ic_gdsc2_TCELLS_RIGHTJOIN_155[[#This Row],[AVG_IC50_LEUK]]/stats_ic_gdsc2_TCELLS_RIGHTJOIN_155[[#This Row],[AVG_IC50_SOLIDTUMORS_x]]</f>
        <v>1.2265910611118674E-2</v>
      </c>
      <c r="H144" s="8" t="s">
        <v>2702</v>
      </c>
      <c r="I144" s="20" t="s">
        <v>2703</v>
      </c>
      <c r="J144" s="26">
        <v>1.0430299999999999</v>
      </c>
      <c r="K144" s="26">
        <v>7.5487200000000003</v>
      </c>
      <c r="L144" s="26">
        <v>1.1640600000000001</v>
      </c>
      <c r="M144" s="26">
        <v>0.50209000000000004</v>
      </c>
      <c r="N144" s="26">
        <v>0.72114999999999996</v>
      </c>
      <c r="O144" s="26">
        <v>1.33413</v>
      </c>
      <c r="P144" s="26">
        <v>0.47276000000000001</v>
      </c>
      <c r="Q144" s="26">
        <v>0.99872000000000005</v>
      </c>
      <c r="R144" s="26">
        <v>0.81906000000000001</v>
      </c>
      <c r="S144" s="26">
        <v>1.00919</v>
      </c>
      <c r="T144" s="26">
        <v>1.3763300000000001</v>
      </c>
      <c r="U144" s="26">
        <v>1.0330600000000001</v>
      </c>
      <c r="V144" s="26">
        <v>1.10398</v>
      </c>
      <c r="W144" s="26">
        <v>1.71974</v>
      </c>
      <c r="X144" s="26">
        <v>3.2091599999999998</v>
      </c>
      <c r="Y144" s="27">
        <v>0.89609000000000005</v>
      </c>
      <c r="Z144" s="8">
        <v>-125.41206</v>
      </c>
      <c r="AA144" s="8">
        <v>76.668329999999997</v>
      </c>
      <c r="AB144" s="8">
        <v>202.08038999999999</v>
      </c>
      <c r="AC144" s="13">
        <f xml:space="preserve"> stats_ic_gdsc2_TCELLS_RIGHTJOIN_155[[#This Row],[AVG_IC50_LYMPH]]/stats_ic_gdsc2_TCELLS_RIGHTJOIN_155[[#This Row],[AVG_IC50_SOLIDTUMORS_y]]</f>
        <v>0.3793952000983371</v>
      </c>
      <c r="AD144" s="8" t="s">
        <v>2704</v>
      </c>
      <c r="AE144" s="20" t="s">
        <v>2705</v>
      </c>
      <c r="AF144" s="1">
        <v>17.186669999999999</v>
      </c>
      <c r="AG144" s="1">
        <v>2.9171900000000002</v>
      </c>
      <c r="AH144" s="1">
        <v>453.96404999999999</v>
      </c>
      <c r="AI144" s="1">
        <v>0.75905</v>
      </c>
      <c r="AJ144" s="1">
        <v>0.64326000000000005</v>
      </c>
      <c r="AK144" s="1">
        <v>0.71026</v>
      </c>
      <c r="AL144" s="1">
        <v>1.01617</v>
      </c>
      <c r="AM144"/>
      <c r="AN144"/>
      <c r="AO144"/>
      <c r="AP144"/>
      <c r="AQ144"/>
      <c r="AR144"/>
    </row>
    <row r="145" spans="1:44">
      <c r="A145" s="17" t="s">
        <v>36</v>
      </c>
      <c r="B145" s="6" t="s">
        <v>37</v>
      </c>
      <c r="C145" s="17" t="s">
        <v>38</v>
      </c>
      <c r="D145" s="8">
        <v>-704.85356999999999</v>
      </c>
      <c r="E145" s="8">
        <v>50.510869999999997</v>
      </c>
      <c r="F145" s="8">
        <v>755.36442999999997</v>
      </c>
      <c r="G145" s="13">
        <f xml:space="preserve"> stats_ic_gdsc2_TCELLS_RIGHTJOIN_155[[#This Row],[AVG_IC50_LEUK]]/stats_ic_gdsc2_TCELLS_RIGHTJOIN_155[[#This Row],[AVG_IC50_SOLIDTUMORS_x]]</f>
        <v>6.6869537396670897E-2</v>
      </c>
      <c r="H145" s="8" t="s">
        <v>2706</v>
      </c>
      <c r="I145" s="20" t="s">
        <v>2707</v>
      </c>
      <c r="J145" s="26">
        <v>63.736220000000003</v>
      </c>
      <c r="K145" s="26">
        <v>18.362490000000001</v>
      </c>
      <c r="L145" s="26">
        <v>97.251170000000002</v>
      </c>
      <c r="M145" s="26">
        <v>2.22194</v>
      </c>
      <c r="N145" s="26">
        <v>6.2514700000000003</v>
      </c>
      <c r="O145" s="26">
        <v>60.61589</v>
      </c>
      <c r="P145" s="26">
        <v>7.6619599999999997</v>
      </c>
      <c r="Q145" s="26">
        <v>5.4815199999999997</v>
      </c>
      <c r="R145" s="26">
        <v>28.924209999999999</v>
      </c>
      <c r="S145" s="26">
        <v>78.163669999999996</v>
      </c>
      <c r="T145" s="26">
        <v>17.461369999999999</v>
      </c>
      <c r="U145" s="26">
        <v>105.54137</v>
      </c>
      <c r="V145" s="26">
        <v>67.238900000000001</v>
      </c>
      <c r="W145" s="26">
        <v>75.643839999999997</v>
      </c>
      <c r="X145" s="26">
        <v>123.13643999999999</v>
      </c>
      <c r="Y145" s="27">
        <v>10.058619999999999</v>
      </c>
      <c r="Z145" s="8">
        <v>-658.4914</v>
      </c>
      <c r="AA145" s="8">
        <v>96.873040000000003</v>
      </c>
      <c r="AB145" s="8">
        <v>755.36442999999997</v>
      </c>
      <c r="AC145" s="13">
        <f xml:space="preserve"> stats_ic_gdsc2_TCELLS_RIGHTJOIN_155[[#This Row],[AVG_IC50_LYMPH]]/stats_ic_gdsc2_TCELLS_RIGHTJOIN_155[[#This Row],[AVG_IC50_SOLIDTUMORS_y]]</f>
        <v>0.12824675898493129</v>
      </c>
      <c r="AD145" s="8" t="s">
        <v>2708</v>
      </c>
      <c r="AE145" s="20" t="s">
        <v>2709</v>
      </c>
      <c r="AF145" s="1">
        <v>90.933639999999997</v>
      </c>
      <c r="AG145" s="1">
        <v>61.714880000000001</v>
      </c>
      <c r="AH145" s="1">
        <v>403.78032999999999</v>
      </c>
      <c r="AI145" s="1">
        <v>48.437820000000002</v>
      </c>
      <c r="AJ145" s="1">
        <v>2.81277</v>
      </c>
      <c r="AK145" s="1">
        <v>56.013179999999998</v>
      </c>
      <c r="AL145" s="1">
        <v>8.4792299999999994</v>
      </c>
      <c r="AM145"/>
      <c r="AN145"/>
      <c r="AO145"/>
      <c r="AP145"/>
      <c r="AQ145"/>
      <c r="AR145"/>
    </row>
    <row r="146" spans="1:44">
      <c r="A146" s="17" t="s">
        <v>22</v>
      </c>
      <c r="B146" s="6" t="s">
        <v>22</v>
      </c>
      <c r="C146" s="17" t="s">
        <v>31</v>
      </c>
      <c r="D146" s="8">
        <v>-758.30604000000005</v>
      </c>
      <c r="E146" s="8">
        <v>21.995889999999999</v>
      </c>
      <c r="F146" s="8">
        <v>780.30192</v>
      </c>
      <c r="G146" s="13">
        <f xml:space="preserve"> stats_ic_gdsc2_TCELLS_RIGHTJOIN_155[[#This Row],[AVG_IC50_LEUK]]/stats_ic_gdsc2_TCELLS_RIGHTJOIN_155[[#This Row],[AVG_IC50_SOLIDTUMORS_x]]</f>
        <v>2.8188947683224976E-2</v>
      </c>
      <c r="H146" s="8" t="s">
        <v>2710</v>
      </c>
      <c r="I146" s="20" t="s">
        <v>2711</v>
      </c>
      <c r="J146" s="26">
        <v>19.014520000000001</v>
      </c>
      <c r="K146" s="26">
        <v>5.8540799999999997</v>
      </c>
      <c r="L146" s="26">
        <v>9.4610199999999995</v>
      </c>
      <c r="M146" s="26">
        <v>5.0979000000000001</v>
      </c>
      <c r="O146" s="26">
        <v>17.234909999999999</v>
      </c>
      <c r="P146" s="26">
        <v>4.9433199999999999</v>
      </c>
      <c r="Q146" s="26">
        <v>6.1417000000000002</v>
      </c>
      <c r="R146" s="26">
        <v>23.64612</v>
      </c>
      <c r="S146" s="26">
        <v>9.7027199999999993</v>
      </c>
      <c r="T146" s="26">
        <v>20.24466</v>
      </c>
      <c r="U146" s="26">
        <v>151.82871</v>
      </c>
      <c r="V146" s="26">
        <v>5.9221300000000001</v>
      </c>
      <c r="W146" s="26">
        <v>17.62387</v>
      </c>
      <c r="X146" s="26">
        <v>5.5000400000000003</v>
      </c>
      <c r="Y146" s="27">
        <v>38.910299999999999</v>
      </c>
      <c r="Z146" s="8">
        <v>-746.80632000000003</v>
      </c>
      <c r="AA146" s="8">
        <v>33.495600000000003</v>
      </c>
      <c r="AB146" s="8">
        <v>780.30192</v>
      </c>
      <c r="AC146" s="13">
        <f xml:space="preserve"> stats_ic_gdsc2_TCELLS_RIGHTJOIN_155[[#This Row],[AVG_IC50_LYMPH]]/stats_ic_gdsc2_TCELLS_RIGHTJOIN_155[[#This Row],[AVG_IC50_SOLIDTUMORS_y]]</f>
        <v>4.2926461080603266E-2</v>
      </c>
      <c r="AD146" s="8" t="s">
        <v>2712</v>
      </c>
      <c r="AE146" s="20" t="s">
        <v>2713</v>
      </c>
      <c r="AF146" s="1">
        <v>10.80817</v>
      </c>
      <c r="AH146" s="1">
        <v>25.437439999999999</v>
      </c>
      <c r="AI146" s="1">
        <v>121.66593</v>
      </c>
      <c r="AJ146" s="1">
        <v>0.81198999999999999</v>
      </c>
      <c r="AK146" s="1">
        <v>9.3634400000000007</v>
      </c>
      <c r="AL146" s="1">
        <v>10.19923</v>
      </c>
      <c r="AM146"/>
      <c r="AN146"/>
      <c r="AO146"/>
      <c r="AP146"/>
      <c r="AQ146"/>
      <c r="AR146"/>
    </row>
    <row r="147" spans="1:44">
      <c r="A147" s="17" t="s">
        <v>22</v>
      </c>
      <c r="B147" s="6" t="s">
        <v>22</v>
      </c>
      <c r="C147" s="17" t="s">
        <v>988</v>
      </c>
      <c r="D147" s="8">
        <v>-8.0143699999999995</v>
      </c>
      <c r="E147" s="8">
        <v>0.88665000000000005</v>
      </c>
      <c r="F147" s="8">
        <v>8.9010300000000004</v>
      </c>
      <c r="G147" s="13">
        <f xml:space="preserve"> stats_ic_gdsc2_TCELLS_RIGHTJOIN_155[[#This Row],[AVG_IC50_LEUK]]/stats_ic_gdsc2_TCELLS_RIGHTJOIN_155[[#This Row],[AVG_IC50_SOLIDTUMORS_x]]</f>
        <v>9.9612067367484444E-2</v>
      </c>
      <c r="H147" s="8" t="s">
        <v>2714</v>
      </c>
      <c r="I147" s="20" t="s">
        <v>2715</v>
      </c>
      <c r="J147" s="26">
        <v>0.30015999999999998</v>
      </c>
      <c r="K147" s="26">
        <v>0.24696000000000001</v>
      </c>
      <c r="L147" s="26">
        <v>1.81982</v>
      </c>
      <c r="M147" s="26">
        <v>0.34766000000000002</v>
      </c>
      <c r="N147" s="26">
        <v>0.71719999999999995</v>
      </c>
      <c r="O147" s="26">
        <v>2.04365</v>
      </c>
      <c r="P147" s="26">
        <v>0.32550000000000001</v>
      </c>
      <c r="Q147" s="26">
        <v>1.25403</v>
      </c>
      <c r="R147" s="26">
        <v>0.90439999999999998</v>
      </c>
      <c r="S147" s="26">
        <v>1.41544</v>
      </c>
      <c r="T147" s="26">
        <v>0.47563</v>
      </c>
      <c r="U147" s="26">
        <v>0.84662999999999999</v>
      </c>
      <c r="V147" s="26">
        <v>0.91491</v>
      </c>
      <c r="W147" s="26">
        <v>0.96980999999999995</v>
      </c>
      <c r="X147" s="26">
        <v>0.36162</v>
      </c>
      <c r="Y147" s="27">
        <v>0.70550000000000002</v>
      </c>
      <c r="Z147" s="8">
        <v>-7.9757199999999999</v>
      </c>
      <c r="AA147" s="8">
        <v>0.92530999999999997</v>
      </c>
      <c r="AB147" s="8">
        <v>8.9010300000000004</v>
      </c>
      <c r="AC147" s="13">
        <f xml:space="preserve"> stats_ic_gdsc2_TCELLS_RIGHTJOIN_155[[#This Row],[AVG_IC50_LYMPH]]/stats_ic_gdsc2_TCELLS_RIGHTJOIN_155[[#This Row],[AVG_IC50_SOLIDTUMORS_y]]</f>
        <v>0.10395538493859699</v>
      </c>
      <c r="AD147" s="8" t="s">
        <v>2716</v>
      </c>
      <c r="AE147" s="20" t="s">
        <v>2717</v>
      </c>
      <c r="AF147" s="1">
        <v>1.42415</v>
      </c>
      <c r="AG147" s="1">
        <v>0.34825</v>
      </c>
      <c r="AH147" s="1">
        <v>3.7467899999999998</v>
      </c>
      <c r="AI147" s="1">
        <v>0.18840999999999999</v>
      </c>
      <c r="AJ147" s="1">
        <v>0.32551000000000002</v>
      </c>
      <c r="AK147" s="1">
        <v>0.24415999999999999</v>
      </c>
      <c r="AL147" s="1">
        <v>0.69871000000000005</v>
      </c>
      <c r="AM147"/>
      <c r="AN147"/>
      <c r="AO147"/>
      <c r="AP147"/>
      <c r="AQ147"/>
      <c r="AR147"/>
    </row>
    <row r="148" spans="1:44">
      <c r="A148" s="17" t="s">
        <v>22</v>
      </c>
      <c r="B148" s="6" t="s">
        <v>22</v>
      </c>
      <c r="C148" s="17" t="s">
        <v>1734</v>
      </c>
      <c r="F148" s="8">
        <v>373.36070999999998</v>
      </c>
      <c r="G148" s="13">
        <f xml:space="preserve"> stats_ic_gdsc2_TCELLS_RIGHTJOIN_155[[#This Row],[AVG_IC50_LEUK]]/stats_ic_gdsc2_TCELLS_RIGHTJOIN_155[[#This Row],[AVG_IC50_SOLIDTUMORS_x]]</f>
        <v>0</v>
      </c>
      <c r="H148" s="8" t="s">
        <v>1810</v>
      </c>
      <c r="I148" s="20" t="s">
        <v>1810</v>
      </c>
      <c r="AB148" s="8">
        <v>373.36070999999998</v>
      </c>
      <c r="AC148" s="13">
        <f xml:space="preserve"> stats_ic_gdsc2_TCELLS_RIGHTJOIN_155[[#This Row],[AVG_IC50_LYMPH]]/stats_ic_gdsc2_TCELLS_RIGHTJOIN_155[[#This Row],[AVG_IC50_SOLIDTUMORS_y]]</f>
        <v>0</v>
      </c>
      <c r="AD148" s="8" t="s">
        <v>1810</v>
      </c>
      <c r="AE148" s="20" t="s">
        <v>1810</v>
      </c>
      <c r="AI148" s="1"/>
      <c r="AM148"/>
      <c r="AN148"/>
      <c r="AO148"/>
      <c r="AP148"/>
      <c r="AQ148"/>
      <c r="AR148"/>
    </row>
    <row r="149" spans="1:44">
      <c r="A149" s="17" t="s">
        <v>22</v>
      </c>
      <c r="B149" s="6" t="s">
        <v>22</v>
      </c>
      <c r="C149" s="17" t="s">
        <v>105</v>
      </c>
      <c r="D149" s="8">
        <v>-244.46566999999999</v>
      </c>
      <c r="E149" s="8">
        <v>31.08541</v>
      </c>
      <c r="F149" s="8">
        <v>275.55108000000001</v>
      </c>
      <c r="G149" s="13">
        <f xml:space="preserve"> stats_ic_gdsc2_TCELLS_RIGHTJOIN_155[[#This Row],[AVG_IC50_LEUK]]/stats_ic_gdsc2_TCELLS_RIGHTJOIN_155[[#This Row],[AVG_IC50_SOLIDTUMORS_x]]</f>
        <v>0.11281178792694262</v>
      </c>
      <c r="H149" s="8" t="s">
        <v>2718</v>
      </c>
      <c r="I149" s="20" t="s">
        <v>2719</v>
      </c>
      <c r="J149" s="26">
        <v>18.610949999999999</v>
      </c>
      <c r="K149" s="26">
        <v>52.118609999999997</v>
      </c>
      <c r="L149" s="26">
        <v>56.094679999999997</v>
      </c>
      <c r="M149" s="26">
        <v>26.910620000000002</v>
      </c>
      <c r="O149" s="26">
        <v>25.964390000000002</v>
      </c>
      <c r="P149" s="26">
        <v>21.492280000000001</v>
      </c>
      <c r="Q149" s="26">
        <v>59.742159999999998</v>
      </c>
      <c r="R149" s="26">
        <v>72.549199999999999</v>
      </c>
      <c r="S149" s="26">
        <v>25.145600000000002</v>
      </c>
      <c r="T149" s="26">
        <v>13.91179</v>
      </c>
      <c r="U149" s="26">
        <v>10.934469999999999</v>
      </c>
      <c r="V149" s="26">
        <v>25.44868</v>
      </c>
      <c r="W149" s="26">
        <v>29.44032</v>
      </c>
      <c r="X149" s="26">
        <v>12.3469</v>
      </c>
      <c r="Y149" s="27">
        <v>17.283809999999999</v>
      </c>
      <c r="Z149" s="8">
        <v>-203.68083999999999</v>
      </c>
      <c r="AA149" s="8">
        <v>71.870239999999995</v>
      </c>
      <c r="AB149" s="8">
        <v>275.55108000000001</v>
      </c>
      <c r="AC149" s="13">
        <f xml:space="preserve"> stats_ic_gdsc2_TCELLS_RIGHTJOIN_155[[#This Row],[AVG_IC50_LYMPH]]/stats_ic_gdsc2_TCELLS_RIGHTJOIN_155[[#This Row],[AVG_IC50_SOLIDTUMORS_y]]</f>
        <v>0.26082365563582621</v>
      </c>
      <c r="AD149" s="8" t="s">
        <v>2720</v>
      </c>
      <c r="AE149" s="20" t="s">
        <v>2721</v>
      </c>
      <c r="AF149" s="1">
        <v>29.372119999999999</v>
      </c>
      <c r="AG149" s="1">
        <v>51.147669999999998</v>
      </c>
      <c r="AH149" s="1">
        <v>295.25252</v>
      </c>
      <c r="AI149" s="1">
        <v>19.641739999999999</v>
      </c>
      <c r="AJ149" s="1">
        <v>28.126940000000001</v>
      </c>
      <c r="AK149" s="1">
        <v>6.7006699999999997</v>
      </c>
      <c r="AL149" s="1">
        <v>30.351900000000001</v>
      </c>
      <c r="AM149"/>
      <c r="AN149"/>
      <c r="AO149"/>
      <c r="AP149"/>
      <c r="AQ149"/>
      <c r="AR149"/>
    </row>
    <row r="150" spans="1:44">
      <c r="A150" s="17" t="s">
        <v>57</v>
      </c>
      <c r="B150" s="6" t="s">
        <v>58</v>
      </c>
      <c r="C150" s="17" t="s">
        <v>59</v>
      </c>
      <c r="D150" s="8">
        <v>-390.96906999999999</v>
      </c>
      <c r="E150" s="8">
        <v>24.536670000000001</v>
      </c>
      <c r="F150" s="8">
        <v>415.50574</v>
      </c>
      <c r="G150" s="13">
        <f xml:space="preserve"> stats_ic_gdsc2_TCELLS_RIGHTJOIN_155[[#This Row],[AVG_IC50_LEUK]]/stats_ic_gdsc2_TCELLS_RIGHTJOIN_155[[#This Row],[AVG_IC50_SOLIDTUMORS_x]]</f>
        <v>5.9052541608691132E-2</v>
      </c>
      <c r="H150" s="8" t="s">
        <v>2722</v>
      </c>
      <c r="I150" s="20" t="s">
        <v>2723</v>
      </c>
      <c r="J150" s="26">
        <v>6.5859399999999999</v>
      </c>
      <c r="K150" s="26">
        <v>52.487130000000001</v>
      </c>
      <c r="L150" s="26">
        <v>8.7245699999999999</v>
      </c>
      <c r="M150" s="26">
        <v>2.9565100000000002</v>
      </c>
      <c r="N150" s="26">
        <v>10.17873</v>
      </c>
      <c r="O150" s="26">
        <v>14.47852</v>
      </c>
      <c r="P150" s="26">
        <v>7.6046800000000001</v>
      </c>
      <c r="Q150" s="26">
        <v>7.2735599999999998</v>
      </c>
      <c r="R150" s="26">
        <v>50.804960000000001</v>
      </c>
      <c r="S150" s="26">
        <v>56.834530000000001</v>
      </c>
      <c r="T150" s="26">
        <v>6.9028799999999997</v>
      </c>
      <c r="U150" s="26">
        <v>106.49138000000001</v>
      </c>
      <c r="V150" s="26">
        <v>24.800180000000001</v>
      </c>
      <c r="W150" s="26">
        <v>8.9596</v>
      </c>
      <c r="X150" s="26">
        <v>9.8172999999999995</v>
      </c>
      <c r="Y150" s="27">
        <v>21.602609999999999</v>
      </c>
      <c r="Z150" s="8">
        <v>-318.03206999999998</v>
      </c>
      <c r="AA150" s="8">
        <v>97.473669999999998</v>
      </c>
      <c r="AB150" s="8">
        <v>415.50574</v>
      </c>
      <c r="AC150" s="13">
        <f xml:space="preserve"> stats_ic_gdsc2_TCELLS_RIGHTJOIN_155[[#This Row],[AVG_IC50_LYMPH]]/stats_ic_gdsc2_TCELLS_RIGHTJOIN_155[[#This Row],[AVG_IC50_SOLIDTUMORS_y]]</f>
        <v>0.23459042948480086</v>
      </c>
      <c r="AD150" s="8" t="s">
        <v>2724</v>
      </c>
      <c r="AE150" s="20" t="s">
        <v>2725</v>
      </c>
      <c r="AF150" s="1">
        <v>20.620339999999999</v>
      </c>
      <c r="AG150" s="1">
        <v>105.70276</v>
      </c>
      <c r="AH150" s="1">
        <v>404.41395999999997</v>
      </c>
      <c r="AI150" s="1">
        <v>48.437820000000002</v>
      </c>
      <c r="AJ150" s="1">
        <v>5.1818</v>
      </c>
      <c r="AK150" s="1">
        <v>13.59599</v>
      </c>
      <c r="AL150" s="1">
        <v>7.5096999999999996</v>
      </c>
      <c r="AM150"/>
      <c r="AN150"/>
      <c r="AO150"/>
      <c r="AP150"/>
      <c r="AQ150"/>
      <c r="AR150"/>
    </row>
    <row r="151" spans="1:44">
      <c r="A151" s="17" t="s">
        <v>503</v>
      </c>
      <c r="B151" s="6" t="s">
        <v>103</v>
      </c>
      <c r="C151" s="17" t="s">
        <v>504</v>
      </c>
      <c r="D151" s="8">
        <v>-29.399740000000001</v>
      </c>
      <c r="E151" s="8">
        <v>4.3117099999999997</v>
      </c>
      <c r="F151" s="8">
        <v>33.711449999999999</v>
      </c>
      <c r="G151" s="13">
        <f xml:space="preserve"> stats_ic_gdsc2_TCELLS_RIGHTJOIN_155[[#This Row],[AVG_IC50_LEUK]]/stats_ic_gdsc2_TCELLS_RIGHTJOIN_155[[#This Row],[AVG_IC50_SOLIDTUMORS_x]]</f>
        <v>0.12790046111929329</v>
      </c>
      <c r="H151" s="8" t="s">
        <v>2726</v>
      </c>
      <c r="I151" s="20" t="s">
        <v>2727</v>
      </c>
      <c r="J151" s="26">
        <v>4.5082500000000003</v>
      </c>
      <c r="K151" s="26">
        <v>3.3553899999999999</v>
      </c>
      <c r="L151" s="26">
        <v>3.0877400000000002</v>
      </c>
      <c r="M151" s="26">
        <v>3.1699099999999998</v>
      </c>
      <c r="N151" s="26">
        <v>2.2061899999999999</v>
      </c>
      <c r="O151" s="26">
        <v>4.9752999999999998</v>
      </c>
      <c r="P151" s="26">
        <v>5.8778800000000002</v>
      </c>
      <c r="Q151" s="26">
        <v>6.5426200000000003</v>
      </c>
      <c r="R151" s="26">
        <v>5.6798299999999999</v>
      </c>
      <c r="S151" s="26">
        <v>5.5736699999999999</v>
      </c>
      <c r="T151" s="26">
        <v>6.1293499999999996</v>
      </c>
      <c r="U151" s="26">
        <v>3.8969200000000002</v>
      </c>
      <c r="V151" s="26">
        <v>5.3827800000000003</v>
      </c>
      <c r="W151" s="26">
        <v>6.7651399999999997</v>
      </c>
      <c r="X151" s="26">
        <v>1.7698799999999999</v>
      </c>
      <c r="Y151" s="27">
        <v>0.95487</v>
      </c>
      <c r="Z151" s="8">
        <v>-18.074570000000001</v>
      </c>
      <c r="AA151" s="8">
        <v>15.63688</v>
      </c>
      <c r="AB151" s="8">
        <v>33.711449999999999</v>
      </c>
      <c r="AC151" s="13">
        <f xml:space="preserve"> stats_ic_gdsc2_TCELLS_RIGHTJOIN_155[[#This Row],[AVG_IC50_LYMPH]]/stats_ic_gdsc2_TCELLS_RIGHTJOIN_155[[#This Row],[AVG_IC50_SOLIDTUMORS_y]]</f>
        <v>0.46384477677465669</v>
      </c>
      <c r="AD151" s="8" t="s">
        <v>2728</v>
      </c>
      <c r="AE151" s="20" t="s">
        <v>2729</v>
      </c>
      <c r="AF151" s="1">
        <v>3.4233199999999999</v>
      </c>
      <c r="AG151" s="1">
        <v>4.0933099999999998</v>
      </c>
      <c r="AH151" s="1">
        <v>73.928539999999998</v>
      </c>
      <c r="AI151" s="1">
        <v>5.8406399999999996</v>
      </c>
      <c r="AJ151" s="1">
        <v>2.1162299999999998</v>
      </c>
      <c r="AK151" s="1">
        <v>4.7883300000000002</v>
      </c>
      <c r="AL151" s="1">
        <v>3.0542099999999999</v>
      </c>
      <c r="AM151"/>
      <c r="AN151"/>
      <c r="AO151"/>
      <c r="AP151"/>
      <c r="AQ151"/>
      <c r="AR151"/>
    </row>
    <row r="152" spans="1:44">
      <c r="A152" s="17" t="s">
        <v>22</v>
      </c>
      <c r="B152" s="6" t="s">
        <v>22</v>
      </c>
      <c r="C152" s="17" t="s">
        <v>209</v>
      </c>
      <c r="D152" s="8">
        <v>-111.93962000000001</v>
      </c>
      <c r="E152" s="8">
        <v>1.6259999999999999</v>
      </c>
      <c r="F152" s="8">
        <v>113.56562</v>
      </c>
      <c r="G152" s="13">
        <f xml:space="preserve"> stats_ic_gdsc2_TCELLS_RIGHTJOIN_155[[#This Row],[AVG_IC50_LEUK]]/stats_ic_gdsc2_TCELLS_RIGHTJOIN_155[[#This Row],[AVG_IC50_SOLIDTUMORS_x]]</f>
        <v>1.4317713406574983E-2</v>
      </c>
      <c r="H152" s="8" t="s">
        <v>2730</v>
      </c>
      <c r="I152" s="20" t="s">
        <v>2731</v>
      </c>
      <c r="J152" s="26">
        <v>0.49787999999999999</v>
      </c>
      <c r="K152" s="26">
        <v>1.6430400000000001</v>
      </c>
      <c r="L152" s="26">
        <v>1.98298</v>
      </c>
      <c r="M152" s="26">
        <v>0.96828999999999998</v>
      </c>
      <c r="N152" s="26">
        <v>1.2773699999999999</v>
      </c>
      <c r="O152" s="26">
        <v>5.3007200000000001</v>
      </c>
      <c r="P152" s="26">
        <v>0.68725999999999998</v>
      </c>
      <c r="Q152" s="26">
        <v>1.0953900000000001</v>
      </c>
      <c r="R152" s="26">
        <v>3.5887600000000002</v>
      </c>
      <c r="S152" s="26">
        <v>1.1197999999999999</v>
      </c>
      <c r="T152" s="26">
        <v>0.89290999999999998</v>
      </c>
      <c r="U152" s="26">
        <v>1.8451500000000001</v>
      </c>
      <c r="V152" s="26">
        <v>0.76754</v>
      </c>
      <c r="W152" s="26">
        <v>0.48510999999999999</v>
      </c>
      <c r="X152" s="26">
        <v>1.24617</v>
      </c>
      <c r="Y152" s="27">
        <v>2.0355500000000002</v>
      </c>
      <c r="Z152" s="8">
        <v>-110.38079</v>
      </c>
      <c r="AA152" s="8">
        <v>3.1848200000000002</v>
      </c>
      <c r="AB152" s="8">
        <v>113.56562</v>
      </c>
      <c r="AC152" s="13">
        <f xml:space="preserve"> stats_ic_gdsc2_TCELLS_RIGHTJOIN_155[[#This Row],[AVG_IC50_LYMPH]]/stats_ic_gdsc2_TCELLS_RIGHTJOIN_155[[#This Row],[AVG_IC50_SOLIDTUMORS_y]]</f>
        <v>2.8043874545835266E-2</v>
      </c>
      <c r="AD152" s="8" t="s">
        <v>2732</v>
      </c>
      <c r="AE152" s="20" t="s">
        <v>2733</v>
      </c>
      <c r="AF152" s="1">
        <v>2.20811</v>
      </c>
      <c r="AG152" s="1">
        <v>0.89988000000000001</v>
      </c>
      <c r="AH152" s="1">
        <v>14.42029</v>
      </c>
      <c r="AI152" s="1">
        <v>0.81732000000000005</v>
      </c>
      <c r="AJ152" s="1">
        <v>0.60280999999999996</v>
      </c>
      <c r="AK152" s="1">
        <v>0.85060000000000002</v>
      </c>
      <c r="AL152" s="1">
        <v>1.5180400000000001</v>
      </c>
      <c r="AM152"/>
      <c r="AN152"/>
      <c r="AO152"/>
      <c r="AP152"/>
      <c r="AQ152"/>
      <c r="AR152"/>
    </row>
    <row r="153" spans="1:44">
      <c r="A153" s="17" t="s">
        <v>903</v>
      </c>
      <c r="B153" s="6" t="s">
        <v>114</v>
      </c>
      <c r="C153" s="17" t="s">
        <v>904</v>
      </c>
      <c r="D153" s="8">
        <v>-10.713990000000001</v>
      </c>
      <c r="E153" s="8">
        <v>0.29974000000000001</v>
      </c>
      <c r="F153" s="8">
        <v>11.013730000000001</v>
      </c>
      <c r="G153" s="13">
        <f xml:space="preserve"> stats_ic_gdsc2_TCELLS_RIGHTJOIN_155[[#This Row],[AVG_IC50_LEUK]]/stats_ic_gdsc2_TCELLS_RIGHTJOIN_155[[#This Row],[AVG_IC50_SOLIDTUMORS_x]]</f>
        <v>2.7215121489268395E-2</v>
      </c>
      <c r="H153" s="8" t="s">
        <v>2734</v>
      </c>
      <c r="I153" s="20" t="s">
        <v>2735</v>
      </c>
      <c r="J153" s="26">
        <v>0.12043</v>
      </c>
      <c r="K153" s="26">
        <v>0.22642999999999999</v>
      </c>
      <c r="L153" s="26">
        <v>0.70509999999999995</v>
      </c>
      <c r="M153" s="26">
        <v>0.31625999999999999</v>
      </c>
      <c r="N153" s="26">
        <v>0.18664</v>
      </c>
      <c r="O153" s="26">
        <v>0.37252999999999997</v>
      </c>
      <c r="P153" s="26">
        <v>0.17383000000000001</v>
      </c>
      <c r="Q153" s="26">
        <v>0.22941</v>
      </c>
      <c r="R153" s="26">
        <v>0.48902000000000001</v>
      </c>
      <c r="S153" s="26">
        <v>0.33143</v>
      </c>
      <c r="T153" s="26">
        <v>0.37985999999999998</v>
      </c>
      <c r="U153" s="26">
        <v>0.4743</v>
      </c>
      <c r="V153" s="26">
        <v>0.19012999999999999</v>
      </c>
      <c r="W153" s="26">
        <v>6.8949999999999997E-2</v>
      </c>
      <c r="X153" s="26">
        <v>0.16936999999999999</v>
      </c>
      <c r="Y153" s="27">
        <v>0.33834999999999998</v>
      </c>
      <c r="Z153" s="8">
        <v>-7.5175000000000001</v>
      </c>
      <c r="AA153" s="8">
        <v>3.4962399999999998</v>
      </c>
      <c r="AB153" s="8">
        <v>11.013730000000001</v>
      </c>
      <c r="AC153" s="13">
        <f xml:space="preserve"> stats_ic_gdsc2_TCELLS_RIGHTJOIN_155[[#This Row],[AVG_IC50_LYMPH]]/stats_ic_gdsc2_TCELLS_RIGHTJOIN_155[[#This Row],[AVG_IC50_SOLIDTUMORS_y]]</f>
        <v>0.31744377245492666</v>
      </c>
      <c r="AD153" s="8" t="s">
        <v>2736</v>
      </c>
      <c r="AE153" s="20" t="s">
        <v>2737</v>
      </c>
      <c r="AF153" s="1">
        <v>0.32352999999999998</v>
      </c>
      <c r="AG153" s="1">
        <v>0.24185000000000001</v>
      </c>
      <c r="AH153" s="1">
        <v>19.638439999999999</v>
      </c>
      <c r="AI153" s="1">
        <v>0.23907999999999999</v>
      </c>
      <c r="AJ153" s="1">
        <v>0.16591</v>
      </c>
      <c r="AK153" s="1">
        <v>0.21056</v>
      </c>
      <c r="AL153" s="1">
        <v>0.48157</v>
      </c>
      <c r="AM153"/>
      <c r="AN153"/>
      <c r="AO153"/>
      <c r="AP153"/>
      <c r="AQ153"/>
      <c r="AR153"/>
    </row>
    <row r="154" spans="1:44">
      <c r="A154" s="17" t="s">
        <v>22</v>
      </c>
      <c r="B154" s="6" t="s">
        <v>22</v>
      </c>
      <c r="C154" s="17" t="s">
        <v>79</v>
      </c>
      <c r="D154" s="8">
        <v>-308.89963999999998</v>
      </c>
      <c r="E154" s="8">
        <v>73.936899999999994</v>
      </c>
      <c r="F154" s="8">
        <v>382.83654000000001</v>
      </c>
      <c r="G154" s="13">
        <f xml:space="preserve"> stats_ic_gdsc2_TCELLS_RIGHTJOIN_155[[#This Row],[AVG_IC50_LEUK]]/stats_ic_gdsc2_TCELLS_RIGHTJOIN_155[[#This Row],[AVG_IC50_SOLIDTUMORS_x]]</f>
        <v>0.19312916159988278</v>
      </c>
      <c r="H154" s="8" t="s">
        <v>2738</v>
      </c>
      <c r="I154" s="20" t="s">
        <v>2739</v>
      </c>
      <c r="J154" s="26">
        <v>27.749890000000001</v>
      </c>
      <c r="K154" s="26">
        <v>63.554699999999997</v>
      </c>
      <c r="L154" s="26">
        <v>97.249610000000004</v>
      </c>
      <c r="M154" s="26">
        <v>57.508110000000002</v>
      </c>
      <c r="O154" s="26">
        <v>22.30003</v>
      </c>
      <c r="P154" s="26">
        <v>49.955820000000003</v>
      </c>
      <c r="Q154" s="26">
        <v>145.52211</v>
      </c>
      <c r="R154" s="26">
        <v>213.28216</v>
      </c>
      <c r="S154" s="26">
        <v>72.802700000000002</v>
      </c>
      <c r="T154" s="26">
        <v>93.409310000000005</v>
      </c>
      <c r="U154" s="26">
        <v>134.97654</v>
      </c>
      <c r="V154" s="26">
        <v>42.802050000000001</v>
      </c>
      <c r="W154" s="26">
        <v>69.087239999999994</v>
      </c>
      <c r="X154" s="26">
        <v>37.905909999999999</v>
      </c>
      <c r="Y154" s="27">
        <v>3.8507799999999999</v>
      </c>
      <c r="Z154" s="8">
        <v>-275.03971999999999</v>
      </c>
      <c r="AA154" s="8">
        <v>107.79682</v>
      </c>
      <c r="AB154" s="8">
        <v>382.83654000000001</v>
      </c>
      <c r="AC154" s="13">
        <f xml:space="preserve"> stats_ic_gdsc2_TCELLS_RIGHTJOIN_155[[#This Row],[AVG_IC50_LYMPH]]/stats_ic_gdsc2_TCELLS_RIGHTJOIN_155[[#This Row],[AVG_IC50_SOLIDTUMORS_y]]</f>
        <v>0.28157401067306687</v>
      </c>
      <c r="AD154" s="8" t="s">
        <v>2740</v>
      </c>
      <c r="AE154" s="20" t="s">
        <v>2741</v>
      </c>
      <c r="AF154" s="1">
        <v>51.03349</v>
      </c>
      <c r="AH154" s="1">
        <v>399.75785000000002</v>
      </c>
      <c r="AI154" s="1">
        <v>10.34111</v>
      </c>
      <c r="AJ154" s="1">
        <v>38.45682</v>
      </c>
      <c r="AK154" s="1">
        <v>21.298719999999999</v>
      </c>
      <c r="AL154" s="1">
        <v>69.129599999999996</v>
      </c>
      <c r="AM154"/>
      <c r="AN154"/>
      <c r="AO154"/>
      <c r="AP154"/>
      <c r="AQ154"/>
      <c r="AR154"/>
    </row>
    <row r="155" spans="1:44">
      <c r="A155" s="17" t="s">
        <v>201</v>
      </c>
      <c r="B155" s="6" t="s">
        <v>19</v>
      </c>
      <c r="C155" s="17" t="s">
        <v>202</v>
      </c>
      <c r="D155" s="8">
        <v>-116.46874</v>
      </c>
      <c r="E155" s="8">
        <v>7.3557600000000001</v>
      </c>
      <c r="F155" s="8">
        <v>123.82451</v>
      </c>
      <c r="G155" s="13">
        <f xml:space="preserve"> stats_ic_gdsc2_TCELLS_RIGHTJOIN_155[[#This Row],[AVG_IC50_LEUK]]/stats_ic_gdsc2_TCELLS_RIGHTJOIN_155[[#This Row],[AVG_IC50_SOLIDTUMORS_x]]</f>
        <v>5.9404717208248997E-2</v>
      </c>
      <c r="H155" s="8" t="s">
        <v>2742</v>
      </c>
      <c r="I155" s="20" t="s">
        <v>2743</v>
      </c>
      <c r="J155" s="26">
        <v>0.11064</v>
      </c>
      <c r="K155" s="26">
        <v>0.81918000000000002</v>
      </c>
      <c r="L155" s="26">
        <v>9.0279999999999999E-2</v>
      </c>
      <c r="M155" s="26">
        <v>1.97438</v>
      </c>
      <c r="O155" s="26">
        <v>2.1475499999999998</v>
      </c>
      <c r="P155" s="26">
        <v>2.3811900000000001</v>
      </c>
      <c r="Q155" s="26">
        <v>2.0787900000000001</v>
      </c>
      <c r="R155" s="26">
        <v>5.5287300000000004</v>
      </c>
      <c r="S155" s="26">
        <v>0.42363000000000001</v>
      </c>
      <c r="U155" s="26">
        <v>11.29684</v>
      </c>
      <c r="V155" s="26">
        <v>4.9509999999999998E-2</v>
      </c>
      <c r="W155" s="26">
        <v>73.705690000000004</v>
      </c>
      <c r="X155" s="26">
        <v>0.90468999999999999</v>
      </c>
      <c r="Z155" s="8">
        <v>-122.45514</v>
      </c>
      <c r="AA155" s="8">
        <v>1.36937</v>
      </c>
      <c r="AB155" s="8">
        <v>123.82451</v>
      </c>
      <c r="AC155" s="13">
        <f xml:space="preserve"> stats_ic_gdsc2_TCELLS_RIGHTJOIN_155[[#This Row],[AVG_IC50_LYMPH]]/stats_ic_gdsc2_TCELLS_RIGHTJOIN_155[[#This Row],[AVG_IC50_SOLIDTUMORS_y]]</f>
        <v>1.1058957552103375E-2</v>
      </c>
      <c r="AD155" s="8" t="s">
        <v>2744</v>
      </c>
      <c r="AE155" s="20" t="s">
        <v>2745</v>
      </c>
      <c r="AF155" s="1">
        <v>1.4695800000000001</v>
      </c>
      <c r="AG155" s="1">
        <v>1.3220000000000001E-2</v>
      </c>
      <c r="AH155" s="1">
        <v>6.62758</v>
      </c>
      <c r="AI155" s="1"/>
      <c r="AJ155" s="1">
        <v>4.505E-2</v>
      </c>
      <c r="AK155" s="1">
        <v>0.11365</v>
      </c>
      <c r="AL155" s="1">
        <v>4.734E-2</v>
      </c>
      <c r="AM155"/>
      <c r="AN155"/>
      <c r="AO155"/>
      <c r="AP155"/>
      <c r="AQ155"/>
      <c r="AR155"/>
    </row>
    <row r="156" spans="1:44">
      <c r="A156" s="17" t="s">
        <v>636</v>
      </c>
      <c r="B156" s="6" t="s">
        <v>199</v>
      </c>
      <c r="C156" s="17" t="s">
        <v>637</v>
      </c>
      <c r="F156" s="8">
        <v>453.90291999999999</v>
      </c>
      <c r="G156" s="13">
        <f xml:space="preserve"> stats_ic_gdsc2_TCELLS_RIGHTJOIN_155[[#This Row],[AVG_IC50_LEUK]]/stats_ic_gdsc2_TCELLS_RIGHTJOIN_155[[#This Row],[AVG_IC50_SOLIDTUMORS_x]]</f>
        <v>0</v>
      </c>
      <c r="H156" s="8" t="s">
        <v>1810</v>
      </c>
      <c r="I156" s="20" t="s">
        <v>1810</v>
      </c>
      <c r="AB156" s="8">
        <v>453.90291999999999</v>
      </c>
      <c r="AC156" s="13">
        <f xml:space="preserve"> stats_ic_gdsc2_TCELLS_RIGHTJOIN_155[[#This Row],[AVG_IC50_LYMPH]]/stats_ic_gdsc2_TCELLS_RIGHTJOIN_155[[#This Row],[AVG_IC50_SOLIDTUMORS_y]]</f>
        <v>0</v>
      </c>
      <c r="AD156" s="8" t="s">
        <v>1810</v>
      </c>
      <c r="AE156" s="20" t="s">
        <v>1810</v>
      </c>
      <c r="AI156" s="1"/>
      <c r="AM156"/>
      <c r="AN156"/>
      <c r="AO156"/>
      <c r="AP156"/>
      <c r="AQ156"/>
      <c r="AR15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8BFB-8553-9A4F-AF78-936C0C299DB4}">
  <dimension ref="A1:AS546"/>
  <sheetViews>
    <sheetView zoomScale="49" workbookViewId="0">
      <selection activeCell="M22" sqref="M22"/>
    </sheetView>
  </sheetViews>
  <sheetFormatPr defaultColWidth="11" defaultRowHeight="15.95"/>
  <cols>
    <col min="1" max="1" width="20.375" style="17" customWidth="1"/>
    <col min="2" max="2" width="20.375" style="6" customWidth="1"/>
    <col min="3" max="3" width="20.375" style="18" customWidth="1"/>
    <col min="4" max="4" width="37.5" style="8" bestFit="1" customWidth="1"/>
    <col min="5" max="5" width="23.625" style="8" bestFit="1" customWidth="1"/>
    <col min="6" max="6" width="17.125" style="8" bestFit="1" customWidth="1"/>
    <col min="7" max="7" width="27.625" style="8" bestFit="1" customWidth="1"/>
    <col min="8" max="8" width="27.625" style="13" customWidth="1"/>
    <col min="9" max="9" width="21.625" style="20" bestFit="1" customWidth="1"/>
    <col min="10" max="15" width="10.875" style="26"/>
    <col min="16" max="16" width="19.375" style="26" bestFit="1" customWidth="1"/>
    <col min="17" max="17" width="7.875" style="26" bestFit="1" customWidth="1"/>
    <col min="18" max="18" width="8.875" style="26" bestFit="1" customWidth="1"/>
    <col min="19" max="19" width="10" style="26" bestFit="1" customWidth="1"/>
    <col min="20" max="20" width="8.5" style="26" bestFit="1" customWidth="1"/>
    <col min="21" max="21" width="15.375" style="26" bestFit="1" customWidth="1"/>
    <col min="22" max="22" width="7.875" style="26" bestFit="1" customWidth="1"/>
    <col min="23" max="23" width="12" style="26" bestFit="1" customWidth="1"/>
    <col min="24" max="25" width="10.5" style="8" bestFit="1" customWidth="1"/>
    <col min="26" max="26" width="8.625" style="8" bestFit="1" customWidth="1"/>
    <col min="27" max="27" width="10" style="8" bestFit="1" customWidth="1"/>
    <col min="28" max="28" width="9" style="8" bestFit="1" customWidth="1"/>
    <col min="29" max="29" width="9.625" style="20" bestFit="1" customWidth="1"/>
    <col min="30" max="30" width="23" style="3" bestFit="1" customWidth="1"/>
    <col min="31" max="31" width="25.375" style="1" bestFit="1" customWidth="1"/>
    <col min="32" max="32" width="18.875" style="1" bestFit="1" customWidth="1"/>
    <col min="33" max="33" width="27.625" style="1" bestFit="1" customWidth="1"/>
    <col min="34" max="34" width="27.625" style="4" customWidth="1"/>
    <col min="35" max="35" width="22.625" style="22" bestFit="1" customWidth="1"/>
    <col min="36" max="36" width="10.125" style="3" bestFit="1" customWidth="1"/>
    <col min="37" max="37" width="13.375" style="1" bestFit="1" customWidth="1"/>
    <col min="38" max="39" width="7.125" style="1" bestFit="1" customWidth="1"/>
    <col min="40" max="40" width="9.625" style="1" bestFit="1" customWidth="1"/>
    <col min="41" max="41" width="8.875" style="1" bestFit="1" customWidth="1"/>
    <col min="42" max="42" width="9.375" style="1" bestFit="1" customWidth="1"/>
    <col min="43" max="43" width="10.5" style="1" bestFit="1" customWidth="1"/>
    <col min="44" max="44" width="7.125" style="1" bestFit="1" customWidth="1"/>
    <col min="45" max="45" width="10" style="1" bestFit="1" customWidth="1"/>
  </cols>
  <sheetData>
    <row r="1" spans="1:45">
      <c r="A1" s="16" t="s">
        <v>0</v>
      </c>
      <c r="B1" s="7" t="s">
        <v>1</v>
      </c>
      <c r="C1" s="16" t="s">
        <v>2</v>
      </c>
      <c r="D1" s="9" t="s">
        <v>1737</v>
      </c>
      <c r="E1" s="9" t="s">
        <v>1738</v>
      </c>
      <c r="F1" s="9" t="s">
        <v>1739</v>
      </c>
      <c r="G1" s="12" t="s">
        <v>1740</v>
      </c>
      <c r="H1" s="9" t="s">
        <v>1741</v>
      </c>
      <c r="I1" s="19" t="s">
        <v>1742</v>
      </c>
      <c r="J1" s="2" t="s">
        <v>1743</v>
      </c>
      <c r="K1" s="2" t="s">
        <v>1745</v>
      </c>
      <c r="L1" s="2" t="s">
        <v>2746</v>
      </c>
      <c r="M1" s="2" t="s">
        <v>1746</v>
      </c>
      <c r="N1" s="2" t="s">
        <v>1747</v>
      </c>
      <c r="O1" s="2" t="s">
        <v>2747</v>
      </c>
      <c r="P1" s="2" t="s">
        <v>1748</v>
      </c>
      <c r="Q1" s="2" t="s">
        <v>1749</v>
      </c>
      <c r="R1" s="2" t="s">
        <v>1750</v>
      </c>
      <c r="S1" s="2" t="s">
        <v>1751</v>
      </c>
      <c r="T1" s="2" t="s">
        <v>2748</v>
      </c>
      <c r="U1" s="2" t="s">
        <v>1752</v>
      </c>
      <c r="V1" s="2" t="s">
        <v>1753</v>
      </c>
      <c r="W1" s="21" t="s">
        <v>1754</v>
      </c>
      <c r="X1" s="23" t="s">
        <v>1760</v>
      </c>
      <c r="Y1" s="23" t="s">
        <v>1761</v>
      </c>
      <c r="Z1" s="23" t="s">
        <v>1762</v>
      </c>
      <c r="AA1" s="24" t="s">
        <v>1763</v>
      </c>
      <c r="AB1" s="23" t="s">
        <v>1764</v>
      </c>
      <c r="AC1" s="25" t="s">
        <v>1765</v>
      </c>
      <c r="AD1" s="2" t="s">
        <v>1767</v>
      </c>
      <c r="AE1" s="2" t="s">
        <v>1768</v>
      </c>
      <c r="AF1" s="2" t="s">
        <v>2749</v>
      </c>
      <c r="AG1" s="2" t="s">
        <v>1769</v>
      </c>
      <c r="AH1" s="2" t="s">
        <v>1771</v>
      </c>
      <c r="AI1" s="2" t="s">
        <v>2750</v>
      </c>
      <c r="AJ1" s="2" t="s">
        <v>1772</v>
      </c>
      <c r="AK1" s="2" t="s">
        <v>2751</v>
      </c>
      <c r="AL1" s="2" t="s">
        <v>2752</v>
      </c>
      <c r="AM1"/>
      <c r="AN1"/>
      <c r="AO1"/>
      <c r="AP1"/>
      <c r="AQ1"/>
      <c r="AR1"/>
      <c r="AS1"/>
    </row>
    <row r="2" spans="1:45">
      <c r="A2" s="17" t="s">
        <v>383</v>
      </c>
      <c r="B2" s="6" t="s">
        <v>384</v>
      </c>
      <c r="C2" s="17" t="s">
        <v>385</v>
      </c>
      <c r="D2" s="8">
        <v>-10.036020000000001</v>
      </c>
      <c r="E2" s="8">
        <v>3.7025999999999999</v>
      </c>
      <c r="F2" s="8">
        <v>13.738619999999999</v>
      </c>
      <c r="G2" s="13">
        <f>stats_auc_ctd2_TCELLS_RIGHTJOIN_545[[#This Row],[AVG_AUC_LEUK]]/stats_auc_ctd2_TCELLS_RIGHTJOIN_545[[#This Row],[AVG_AUC_SOLIDTUMORS_x]]</f>
        <v>0.26950305052472517</v>
      </c>
      <c r="H2" s="8" t="s">
        <v>1810</v>
      </c>
      <c r="I2" s="20" t="s">
        <v>1810</v>
      </c>
      <c r="V2" s="26">
        <v>3.7025999999999999</v>
      </c>
      <c r="W2" s="27"/>
      <c r="X2" s="8">
        <v>-1.57562</v>
      </c>
      <c r="Y2" s="8">
        <v>12.163</v>
      </c>
      <c r="Z2" s="8">
        <v>13.738619999999999</v>
      </c>
      <c r="AA2" s="13">
        <f>stats_auc_ctd2_TCELLS_RIGHTJOIN_545[[#This Row],[AVG_AUC_LYMPH]]/stats_auc_ctd2_TCELLS_RIGHTJOIN_545[[#This Row],[AVG_AUC_SOLIDTUMORS_y]]</f>
        <v>0.8853145366856352</v>
      </c>
      <c r="AB2" s="8" t="s">
        <v>2753</v>
      </c>
      <c r="AC2" s="20">
        <v>12.163</v>
      </c>
      <c r="AD2" s="1"/>
      <c r="AH2" s="1"/>
      <c r="AI2" s="1">
        <v>11.388999999999999</v>
      </c>
      <c r="AJ2" s="1"/>
      <c r="AL2" s="1">
        <v>12.936999999999999</v>
      </c>
      <c r="AM2"/>
      <c r="AN2"/>
      <c r="AO2"/>
      <c r="AP2"/>
      <c r="AQ2"/>
      <c r="AR2"/>
      <c r="AS2"/>
    </row>
    <row r="3" spans="1:45">
      <c r="A3" s="17" t="s">
        <v>666</v>
      </c>
      <c r="B3" s="6" t="s">
        <v>667</v>
      </c>
      <c r="C3" s="17" t="s">
        <v>675</v>
      </c>
      <c r="D3" s="8">
        <v>-8.7714599999999994</v>
      </c>
      <c r="E3" s="8">
        <v>5.9017999999999997</v>
      </c>
      <c r="F3" s="8">
        <v>14.673260000000001</v>
      </c>
      <c r="G3" s="13">
        <f>stats_auc_ctd2_TCELLS_RIGHTJOIN_545[[#This Row],[AVG_AUC_LEUK]]/stats_auc_ctd2_TCELLS_RIGHTJOIN_545[[#This Row],[AVG_AUC_SOLIDTUMORS_x]]</f>
        <v>0.40221464078193936</v>
      </c>
      <c r="H3" s="8" t="s">
        <v>1810</v>
      </c>
      <c r="I3" s="20" t="s">
        <v>1810</v>
      </c>
      <c r="V3" s="26">
        <v>5.9017999999999997</v>
      </c>
      <c r="W3" s="27"/>
      <c r="X3" s="8">
        <v>0.1474</v>
      </c>
      <c r="Y3" s="8">
        <v>14.82067</v>
      </c>
      <c r="Z3" s="8">
        <v>14.673260000000001</v>
      </c>
      <c r="AA3" s="13">
        <f>stats_auc_ctd2_TCELLS_RIGHTJOIN_545[[#This Row],[AVG_AUC_LYMPH]]/stats_auc_ctd2_TCELLS_RIGHTJOIN_545[[#This Row],[AVG_AUC_SOLIDTUMORS_y]]</f>
        <v>1.0100461656100961</v>
      </c>
      <c r="AB3" s="8" t="s">
        <v>2754</v>
      </c>
      <c r="AC3" s="20">
        <v>14.82067</v>
      </c>
      <c r="AD3" s="1"/>
      <c r="AG3" s="1">
        <v>15.585000000000001</v>
      </c>
      <c r="AH3" s="1"/>
      <c r="AI3" s="1">
        <v>14.792999999999999</v>
      </c>
      <c r="AJ3" s="1"/>
      <c r="AL3" s="1">
        <v>14.084</v>
      </c>
      <c r="AM3"/>
      <c r="AN3"/>
      <c r="AO3"/>
      <c r="AP3"/>
      <c r="AQ3"/>
      <c r="AR3"/>
      <c r="AS3"/>
    </row>
    <row r="4" spans="1:45">
      <c r="A4" s="17" t="s">
        <v>22</v>
      </c>
      <c r="B4" s="6" t="s">
        <v>1177</v>
      </c>
      <c r="C4" s="17" t="s">
        <v>2755</v>
      </c>
      <c r="D4" s="8">
        <v>-8.0585400000000007</v>
      </c>
      <c r="E4" s="8">
        <v>4.5509599999999999</v>
      </c>
      <c r="F4" s="8">
        <v>12.609500000000001</v>
      </c>
      <c r="G4" s="13">
        <f>stats_auc_ctd2_TCELLS_RIGHTJOIN_545[[#This Row],[AVG_AUC_LEUK]]/stats_auc_ctd2_TCELLS_RIGHTJOIN_545[[#This Row],[AVG_AUC_SOLIDTUMORS_x]]</f>
        <v>0.36091518299694675</v>
      </c>
      <c r="H4" s="8" t="s">
        <v>2756</v>
      </c>
      <c r="I4" s="20" t="s">
        <v>2757</v>
      </c>
      <c r="J4" s="26">
        <v>2.8795999999999999</v>
      </c>
      <c r="K4" s="26">
        <v>5.6955</v>
      </c>
      <c r="L4" s="26">
        <v>10.917999999999999</v>
      </c>
      <c r="M4" s="26">
        <v>4.8804999999999996</v>
      </c>
      <c r="N4" s="26">
        <v>3.5152000000000001</v>
      </c>
      <c r="O4" s="26">
        <v>6.7683</v>
      </c>
      <c r="P4" s="26">
        <v>4.1214000000000004</v>
      </c>
      <c r="Q4" s="26">
        <v>1.9313</v>
      </c>
      <c r="S4" s="26">
        <v>3.5163000000000002</v>
      </c>
      <c r="T4" s="26">
        <v>4.1262999999999996</v>
      </c>
      <c r="U4" s="26">
        <v>1.4446000000000001</v>
      </c>
      <c r="V4" s="26">
        <v>3.5493999999999999</v>
      </c>
      <c r="W4" s="27">
        <v>5.8160999999999996</v>
      </c>
      <c r="X4" s="8">
        <v>-4.4550299999999998</v>
      </c>
      <c r="Y4" s="8">
        <v>8.1544699999999999</v>
      </c>
      <c r="Z4" s="8">
        <v>12.609500000000001</v>
      </c>
      <c r="AA4" s="13">
        <f>stats_auc_ctd2_TCELLS_RIGHTJOIN_545[[#This Row],[AVG_AUC_LYMPH]]/stats_auc_ctd2_TCELLS_RIGHTJOIN_545[[#This Row],[AVG_AUC_SOLIDTUMORS_y]]</f>
        <v>0.64669257305999439</v>
      </c>
      <c r="AB4" s="8" t="s">
        <v>2758</v>
      </c>
      <c r="AC4" s="20">
        <v>8.1544699999999999</v>
      </c>
      <c r="AD4" s="1">
        <v>5.6509</v>
      </c>
      <c r="AE4" s="1">
        <v>6.0425000000000004</v>
      </c>
      <c r="AF4" s="1">
        <v>8.9675999999999991</v>
      </c>
      <c r="AH4" s="1"/>
      <c r="AI4" s="1">
        <v>10.834</v>
      </c>
      <c r="AJ4" s="1">
        <v>9.6143999999999998</v>
      </c>
      <c r="AK4" s="1">
        <v>9.6493000000000002</v>
      </c>
      <c r="AL4" s="1">
        <v>6.3226000000000004</v>
      </c>
      <c r="AM4"/>
      <c r="AN4"/>
      <c r="AO4"/>
      <c r="AP4"/>
      <c r="AQ4"/>
      <c r="AR4"/>
      <c r="AS4"/>
    </row>
    <row r="5" spans="1:45">
      <c r="A5" s="17" t="s">
        <v>22</v>
      </c>
      <c r="B5" s="6" t="s">
        <v>1177</v>
      </c>
      <c r="C5" s="17" t="s">
        <v>2759</v>
      </c>
      <c r="D5" s="8">
        <v>-7.5005300000000004</v>
      </c>
      <c r="E5" s="8">
        <v>3.8822800000000002</v>
      </c>
      <c r="F5" s="8">
        <v>11.3828</v>
      </c>
      <c r="G5" s="13">
        <f>stats_auc_ctd2_TCELLS_RIGHTJOIN_545[[#This Row],[AVG_AUC_LEUK]]/stats_auc_ctd2_TCELLS_RIGHTJOIN_545[[#This Row],[AVG_AUC_SOLIDTUMORS_x]]</f>
        <v>0.34106546719612046</v>
      </c>
      <c r="H5" s="8" t="s">
        <v>2760</v>
      </c>
      <c r="I5" s="20" t="s">
        <v>2761</v>
      </c>
      <c r="J5" s="26">
        <v>3.5605000000000002</v>
      </c>
      <c r="K5" s="26">
        <v>2.8090999999999999</v>
      </c>
      <c r="L5" s="26">
        <v>4.6191000000000004</v>
      </c>
      <c r="M5" s="26">
        <v>5.6768999999999998</v>
      </c>
      <c r="N5" s="26">
        <v>3.4508999999999999</v>
      </c>
      <c r="O5" s="26">
        <v>7.1264000000000003</v>
      </c>
      <c r="P5" s="26">
        <v>3.3795000000000002</v>
      </c>
      <c r="Q5" s="26">
        <v>3.8441999999999998</v>
      </c>
      <c r="R5" s="26">
        <v>2.3201999999999998</v>
      </c>
      <c r="S5" s="26">
        <v>4.0328999999999997</v>
      </c>
      <c r="T5" s="26">
        <v>3.7463000000000002</v>
      </c>
      <c r="U5" s="26">
        <v>2.5474000000000001</v>
      </c>
      <c r="V5" s="26">
        <v>3.3561999999999999</v>
      </c>
      <c r="W5" s="27"/>
      <c r="X5" s="8">
        <v>-3.7561</v>
      </c>
      <c r="Y5" s="8">
        <v>7.6266999999999996</v>
      </c>
      <c r="Z5" s="8">
        <v>11.3828</v>
      </c>
      <c r="AA5" s="13">
        <f>stats_auc_ctd2_TCELLS_RIGHTJOIN_545[[#This Row],[AVG_AUC_LYMPH]]/stats_auc_ctd2_TCELLS_RIGHTJOIN_545[[#This Row],[AVG_AUC_SOLIDTUMORS_y]]</f>
        <v>0.67001967881364866</v>
      </c>
      <c r="AB5" s="8" t="s">
        <v>2762</v>
      </c>
      <c r="AC5" s="20">
        <v>7.6266999999999996</v>
      </c>
      <c r="AD5" s="1">
        <v>5.5260999999999996</v>
      </c>
      <c r="AE5" s="1">
        <v>7.7615999999999996</v>
      </c>
      <c r="AF5" s="1">
        <v>8.9586000000000006</v>
      </c>
      <c r="AG5" s="1">
        <v>6.2347999999999999</v>
      </c>
      <c r="AH5" s="1">
        <v>11.195</v>
      </c>
      <c r="AI5" s="1">
        <v>9.6018000000000008</v>
      </c>
      <c r="AJ5" s="1">
        <v>6.4870999999999999</v>
      </c>
      <c r="AK5" s="1">
        <v>7.4459999999999997</v>
      </c>
      <c r="AL5" s="1">
        <v>5.4292999999999996</v>
      </c>
      <c r="AM5"/>
      <c r="AN5"/>
      <c r="AO5"/>
      <c r="AP5"/>
      <c r="AQ5"/>
      <c r="AR5"/>
      <c r="AS5"/>
    </row>
    <row r="6" spans="1:45">
      <c r="A6" s="17" t="s">
        <v>417</v>
      </c>
      <c r="B6" s="6" t="s">
        <v>418</v>
      </c>
      <c r="C6" s="17" t="s">
        <v>2763</v>
      </c>
      <c r="D6" s="8">
        <v>-6.8073899999999998</v>
      </c>
      <c r="E6" s="8">
        <v>7.3687800000000001</v>
      </c>
      <c r="F6" s="8">
        <v>14.176170000000001</v>
      </c>
      <c r="G6" s="13">
        <f>stats_auc_ctd2_TCELLS_RIGHTJOIN_545[[#This Row],[AVG_AUC_LEUK]]/stats_auc_ctd2_TCELLS_RIGHTJOIN_545[[#This Row],[AVG_AUC_SOLIDTUMORS_x]]</f>
        <v>0.51980048207661167</v>
      </c>
      <c r="H6" s="8" t="s">
        <v>2764</v>
      </c>
      <c r="I6" s="20" t="s">
        <v>2765</v>
      </c>
      <c r="J6" s="26">
        <v>4.2973999999999997</v>
      </c>
      <c r="K6" s="26">
        <v>7.2035</v>
      </c>
      <c r="L6" s="26">
        <v>11.239000000000001</v>
      </c>
      <c r="M6" s="26">
        <v>4.9451999999999998</v>
      </c>
      <c r="N6" s="26">
        <v>5.9682000000000004</v>
      </c>
      <c r="O6" s="26">
        <v>5.2934000000000001</v>
      </c>
      <c r="P6" s="26">
        <v>6.4974999999999996</v>
      </c>
      <c r="Q6" s="26">
        <v>11.246</v>
      </c>
      <c r="R6" s="26">
        <v>3.9009</v>
      </c>
      <c r="S6" s="26">
        <v>7.7904</v>
      </c>
      <c r="T6" s="26">
        <v>7.6773999999999996</v>
      </c>
      <c r="U6" s="26">
        <v>10.553000000000001</v>
      </c>
      <c r="V6" s="26">
        <v>8.2499000000000002</v>
      </c>
      <c r="W6" s="27">
        <v>8.3010999999999999</v>
      </c>
      <c r="X6" s="8">
        <v>-1.5943099999999999</v>
      </c>
      <c r="Y6" s="8">
        <v>12.581860000000001</v>
      </c>
      <c r="Z6" s="8">
        <v>14.176170000000001</v>
      </c>
      <c r="AA6" s="13">
        <f>stats_auc_ctd2_TCELLS_RIGHTJOIN_545[[#This Row],[AVG_AUC_LYMPH]]/stats_auc_ctd2_TCELLS_RIGHTJOIN_545[[#This Row],[AVG_AUC_SOLIDTUMORS_y]]</f>
        <v>0.88753591414324184</v>
      </c>
      <c r="AB6" s="8" t="s">
        <v>2766</v>
      </c>
      <c r="AC6" s="20">
        <v>12.581860000000001</v>
      </c>
      <c r="AD6" s="1">
        <v>12.179</v>
      </c>
      <c r="AG6" s="1">
        <v>13.005000000000001</v>
      </c>
      <c r="AH6" s="1">
        <v>13.422000000000001</v>
      </c>
      <c r="AI6" s="1">
        <v>14.218999999999999</v>
      </c>
      <c r="AJ6" s="1">
        <v>12.194000000000001</v>
      </c>
      <c r="AK6" s="1">
        <v>12.895</v>
      </c>
      <c r="AL6" s="1">
        <v>10.159000000000001</v>
      </c>
      <c r="AM6"/>
      <c r="AN6"/>
      <c r="AO6"/>
      <c r="AP6"/>
      <c r="AQ6"/>
      <c r="AR6"/>
      <c r="AS6"/>
    </row>
    <row r="7" spans="1:45">
      <c r="A7" s="17" t="s">
        <v>564</v>
      </c>
      <c r="B7" s="6" t="s">
        <v>565</v>
      </c>
      <c r="C7" s="17" t="s">
        <v>2767</v>
      </c>
      <c r="D7" s="8">
        <v>-6.68818</v>
      </c>
      <c r="E7" s="8">
        <v>6.7690200000000003</v>
      </c>
      <c r="F7" s="8">
        <v>13.4572</v>
      </c>
      <c r="G7" s="13">
        <f>stats_auc_ctd2_TCELLS_RIGHTJOIN_545[[#This Row],[AVG_AUC_LEUK]]/stats_auc_ctd2_TCELLS_RIGHTJOIN_545[[#This Row],[AVG_AUC_SOLIDTUMORS_x]]</f>
        <v>0.50300359658770022</v>
      </c>
      <c r="H7" s="8" t="s">
        <v>2768</v>
      </c>
      <c r="I7" s="20" t="s">
        <v>2769</v>
      </c>
      <c r="J7" s="26">
        <v>3.7240000000000002</v>
      </c>
      <c r="K7" s="26">
        <v>3.6097000000000001</v>
      </c>
      <c r="L7" s="26">
        <v>5.8310000000000004</v>
      </c>
      <c r="M7" s="26">
        <v>3.5364</v>
      </c>
      <c r="N7" s="26">
        <v>3.7677</v>
      </c>
      <c r="O7" s="26">
        <v>4.3662000000000001</v>
      </c>
      <c r="P7" s="26">
        <v>6.0461</v>
      </c>
      <c r="Q7" s="26">
        <v>6.0480999999999998</v>
      </c>
      <c r="R7" s="26">
        <v>2.9365999999999999</v>
      </c>
      <c r="S7" s="26">
        <v>6.8162000000000003</v>
      </c>
      <c r="T7" s="26">
        <v>9.7922999999999991</v>
      </c>
      <c r="U7" s="26">
        <v>12.164</v>
      </c>
      <c r="V7" s="26">
        <v>12.696</v>
      </c>
      <c r="W7" s="27">
        <v>13.432</v>
      </c>
      <c r="X7" s="8">
        <v>-2.7091400000000001</v>
      </c>
      <c r="Y7" s="8">
        <v>10.748060000000001</v>
      </c>
      <c r="Z7" s="8">
        <v>13.4572</v>
      </c>
      <c r="AA7" s="13">
        <f>stats_auc_ctd2_TCELLS_RIGHTJOIN_545[[#This Row],[AVG_AUC_LYMPH]]/stats_auc_ctd2_TCELLS_RIGHTJOIN_545[[#This Row],[AVG_AUC_SOLIDTUMORS_y]]</f>
        <v>0.79868471896085369</v>
      </c>
      <c r="AB7" s="8" t="s">
        <v>2770</v>
      </c>
      <c r="AC7" s="20">
        <v>10.748060000000001</v>
      </c>
      <c r="AD7" s="1">
        <v>14.65</v>
      </c>
      <c r="AG7" s="1">
        <v>3.5133999999999999</v>
      </c>
      <c r="AH7" s="1">
        <v>14.65</v>
      </c>
      <c r="AI7" s="1">
        <v>10.425000000000001</v>
      </c>
      <c r="AJ7" s="1">
        <v>12.384</v>
      </c>
      <c r="AK7" s="1">
        <v>11.141999999999999</v>
      </c>
      <c r="AL7" s="1">
        <v>8.4719999999999995</v>
      </c>
      <c r="AM7"/>
      <c r="AN7"/>
      <c r="AO7"/>
      <c r="AP7"/>
      <c r="AQ7"/>
      <c r="AR7"/>
      <c r="AS7"/>
    </row>
    <row r="8" spans="1:45">
      <c r="A8" s="17" t="s">
        <v>732</v>
      </c>
      <c r="B8" s="6" t="s">
        <v>733</v>
      </c>
      <c r="C8" s="17" t="s">
        <v>2771</v>
      </c>
      <c r="D8" s="8">
        <v>-6.5448500000000003</v>
      </c>
      <c r="E8" s="8">
        <v>6.0980499999999997</v>
      </c>
      <c r="F8" s="8">
        <v>12.642899999999999</v>
      </c>
      <c r="G8" s="13">
        <f>stats_auc_ctd2_TCELLS_RIGHTJOIN_545[[#This Row],[AVG_AUC_LEUK]]/stats_auc_ctd2_TCELLS_RIGHTJOIN_545[[#This Row],[AVG_AUC_SOLIDTUMORS_x]]</f>
        <v>0.48233000340111842</v>
      </c>
      <c r="H8" s="8" t="s">
        <v>2772</v>
      </c>
      <c r="I8" s="20" t="s">
        <v>2773</v>
      </c>
      <c r="J8" s="26">
        <v>2.0179</v>
      </c>
      <c r="K8" s="26">
        <v>5.5583</v>
      </c>
      <c r="L8" s="26">
        <v>11.58</v>
      </c>
      <c r="M8" s="26">
        <v>6.2504999999999997</v>
      </c>
      <c r="N8" s="26">
        <v>2.3973</v>
      </c>
      <c r="O8" s="26">
        <v>5.6475</v>
      </c>
      <c r="P8" s="26">
        <v>6.5639000000000003</v>
      </c>
      <c r="R8" s="26">
        <v>3.2961999999999998</v>
      </c>
      <c r="S8" s="26">
        <v>5.8738000000000001</v>
      </c>
      <c r="T8" s="26">
        <v>5.8780000000000001</v>
      </c>
      <c r="U8" s="26">
        <v>9.6537000000000006</v>
      </c>
      <c r="V8" s="26">
        <v>6.9141000000000004</v>
      </c>
      <c r="W8" s="27">
        <v>7.6433999999999997</v>
      </c>
      <c r="X8" s="8">
        <v>-2.5231400000000002</v>
      </c>
      <c r="Y8" s="8">
        <v>10.119759999999999</v>
      </c>
      <c r="Z8" s="8">
        <v>12.642899999999999</v>
      </c>
      <c r="AA8" s="13">
        <f>stats_auc_ctd2_TCELLS_RIGHTJOIN_545[[#This Row],[AVG_AUC_LYMPH]]/stats_auc_ctd2_TCELLS_RIGHTJOIN_545[[#This Row],[AVG_AUC_SOLIDTUMORS_y]]</f>
        <v>0.80043028102729596</v>
      </c>
      <c r="AB8" s="8" t="s">
        <v>2774</v>
      </c>
      <c r="AC8" s="20">
        <v>10.119759999999999</v>
      </c>
      <c r="AD8" s="1"/>
      <c r="AE8" s="1">
        <v>10.961</v>
      </c>
      <c r="AF8" s="1">
        <v>9.1592000000000002</v>
      </c>
      <c r="AH8" s="1">
        <v>10.909000000000001</v>
      </c>
      <c r="AI8" s="1">
        <v>10.118</v>
      </c>
      <c r="AJ8" s="1">
        <v>10.587</v>
      </c>
      <c r="AK8" s="1">
        <v>7.5471000000000004</v>
      </c>
      <c r="AL8" s="1">
        <v>11.557</v>
      </c>
      <c r="AM8"/>
      <c r="AN8"/>
      <c r="AO8"/>
      <c r="AP8"/>
      <c r="AQ8"/>
      <c r="AR8"/>
      <c r="AS8"/>
    </row>
    <row r="9" spans="1:45">
      <c r="A9" s="17" t="s">
        <v>1229</v>
      </c>
      <c r="B9" s="6" t="s">
        <v>1230</v>
      </c>
      <c r="C9" s="17" t="s">
        <v>1236</v>
      </c>
      <c r="D9" s="8">
        <v>-5.8162700000000003</v>
      </c>
      <c r="E9" s="8">
        <v>2.3829400000000001</v>
      </c>
      <c r="F9" s="8">
        <v>8.1992100000000008</v>
      </c>
      <c r="G9" s="13">
        <f>stats_auc_ctd2_TCELLS_RIGHTJOIN_545[[#This Row],[AVG_AUC_LEUK]]/stats_auc_ctd2_TCELLS_RIGHTJOIN_545[[#This Row],[AVG_AUC_SOLIDTUMORS_x]]</f>
        <v>0.29063043878617573</v>
      </c>
      <c r="H9" s="8" t="s">
        <v>2775</v>
      </c>
      <c r="I9" s="20" t="s">
        <v>2776</v>
      </c>
      <c r="J9" s="26">
        <v>1.1754</v>
      </c>
      <c r="K9" s="26">
        <v>3.4836</v>
      </c>
      <c r="L9" s="26">
        <v>3.4287999999999998</v>
      </c>
      <c r="M9" s="26">
        <v>4.6535000000000002</v>
      </c>
      <c r="N9" s="26">
        <v>2.2848000000000002</v>
      </c>
      <c r="O9" s="26">
        <v>0.98240000000000005</v>
      </c>
      <c r="P9" s="26">
        <v>1.0965</v>
      </c>
      <c r="Q9" s="26">
        <v>1.5482</v>
      </c>
      <c r="R9" s="26">
        <v>1.7625</v>
      </c>
      <c r="S9" s="26">
        <v>2.2645</v>
      </c>
      <c r="T9" s="26">
        <v>1.4419</v>
      </c>
      <c r="U9" s="26">
        <v>2.2368000000000001</v>
      </c>
      <c r="V9" s="26">
        <v>4.0210999999999997</v>
      </c>
      <c r="W9" s="27">
        <v>2.9811000000000001</v>
      </c>
      <c r="X9" s="8">
        <v>-4.9453800000000001</v>
      </c>
      <c r="Y9" s="8">
        <v>3.2538200000000002</v>
      </c>
      <c r="Z9" s="8">
        <v>8.1992100000000008</v>
      </c>
      <c r="AA9" s="13">
        <f>stats_auc_ctd2_TCELLS_RIGHTJOIN_545[[#This Row],[AVG_AUC_LYMPH]]/stats_auc_ctd2_TCELLS_RIGHTJOIN_545[[#This Row],[AVG_AUC_SOLIDTUMORS_y]]</f>
        <v>0.39684554975418362</v>
      </c>
      <c r="AB9" s="8" t="s">
        <v>2777</v>
      </c>
      <c r="AC9" s="20">
        <v>3.2538200000000002</v>
      </c>
      <c r="AD9" s="1">
        <v>1.7837000000000001</v>
      </c>
      <c r="AF9" s="1">
        <v>4.7365000000000004</v>
      </c>
      <c r="AG9" s="1">
        <v>2.9571999999999998</v>
      </c>
      <c r="AH9" s="1">
        <v>2.5188000000000001</v>
      </c>
      <c r="AI9" s="1">
        <v>2.8483999999999998</v>
      </c>
      <c r="AJ9" s="1">
        <v>3.2646000000000002</v>
      </c>
      <c r="AK9" s="1">
        <v>5.0948000000000002</v>
      </c>
      <c r="AL9" s="1">
        <v>2.8266</v>
      </c>
      <c r="AM9"/>
      <c r="AN9"/>
      <c r="AO9"/>
      <c r="AP9"/>
      <c r="AQ9"/>
      <c r="AR9"/>
      <c r="AS9"/>
    </row>
    <row r="10" spans="1:45">
      <c r="A10" s="17" t="s">
        <v>1256</v>
      </c>
      <c r="B10" s="6" t="s">
        <v>692</v>
      </c>
      <c r="C10" s="17" t="s">
        <v>2778</v>
      </c>
      <c r="D10" s="8">
        <v>-5.7240000000000002</v>
      </c>
      <c r="E10" s="8">
        <v>4.9874700000000001</v>
      </c>
      <c r="F10" s="8">
        <v>10.71147</v>
      </c>
      <c r="G10" s="13">
        <f>stats_auc_ctd2_TCELLS_RIGHTJOIN_545[[#This Row],[AVG_AUC_LEUK]]/stats_auc_ctd2_TCELLS_RIGHTJOIN_545[[#This Row],[AVG_AUC_SOLIDTUMORS_x]]</f>
        <v>0.46561956482163513</v>
      </c>
      <c r="H10" s="8" t="s">
        <v>2779</v>
      </c>
      <c r="I10" s="20" t="s">
        <v>2780</v>
      </c>
      <c r="J10" s="26">
        <v>4.2037000000000004</v>
      </c>
      <c r="K10" s="26">
        <v>5.3994</v>
      </c>
      <c r="L10" s="26">
        <v>6.7637999999999998</v>
      </c>
      <c r="M10" s="26">
        <v>4.6087999999999996</v>
      </c>
      <c r="N10" s="26">
        <v>4.3677000000000001</v>
      </c>
      <c r="O10" s="26">
        <v>6.7161</v>
      </c>
      <c r="P10" s="26">
        <v>4.0721999999999996</v>
      </c>
      <c r="Q10" s="26">
        <v>4.7847999999999997</v>
      </c>
      <c r="R10" s="26">
        <v>1.0209999999999999</v>
      </c>
      <c r="S10" s="26">
        <v>5.8217999999999996</v>
      </c>
      <c r="T10" s="26">
        <v>5.1018999999999997</v>
      </c>
      <c r="U10" s="26">
        <v>4.5260999999999996</v>
      </c>
      <c r="W10" s="27">
        <v>7.4497999999999998</v>
      </c>
      <c r="X10" s="8">
        <v>-4.5388099999999998</v>
      </c>
      <c r="Y10" s="8">
        <v>6.1726700000000001</v>
      </c>
      <c r="Z10" s="8">
        <v>10.71147</v>
      </c>
      <c r="AA10" s="13">
        <f>stats_auc_ctd2_TCELLS_RIGHTJOIN_545[[#This Row],[AVG_AUC_LYMPH]]/stats_auc_ctd2_TCELLS_RIGHTJOIN_545[[#This Row],[AVG_AUC_SOLIDTUMORS_y]]</f>
        <v>0.57626730971565998</v>
      </c>
      <c r="AB10" s="8" t="s">
        <v>2781</v>
      </c>
      <c r="AC10" s="20">
        <v>6.1726700000000001</v>
      </c>
      <c r="AD10" s="1"/>
      <c r="AH10" s="1">
        <v>4.9988000000000001</v>
      </c>
      <c r="AI10" s="1"/>
      <c r="AJ10" s="1">
        <v>5.9211</v>
      </c>
      <c r="AK10" s="1">
        <v>7.5980999999999996</v>
      </c>
      <c r="AM10"/>
      <c r="AN10"/>
      <c r="AO10"/>
      <c r="AP10"/>
      <c r="AQ10"/>
      <c r="AR10"/>
      <c r="AS10"/>
    </row>
    <row r="11" spans="1:45">
      <c r="A11" s="17" t="s">
        <v>417</v>
      </c>
      <c r="B11" s="6" t="s">
        <v>951</v>
      </c>
      <c r="C11" s="17" t="s">
        <v>2782</v>
      </c>
      <c r="D11" s="8">
        <v>-5.6235200000000001</v>
      </c>
      <c r="E11" s="8">
        <v>8.7457100000000008</v>
      </c>
      <c r="F11" s="8">
        <v>14.36924</v>
      </c>
      <c r="G11" s="13">
        <f>stats_auc_ctd2_TCELLS_RIGHTJOIN_545[[#This Row],[AVG_AUC_LEUK]]/stats_auc_ctd2_TCELLS_RIGHTJOIN_545[[#This Row],[AVG_AUC_SOLIDTUMORS_x]]</f>
        <v>0.60864109723269988</v>
      </c>
      <c r="H11" s="8" t="s">
        <v>2783</v>
      </c>
      <c r="I11" s="20" t="s">
        <v>2784</v>
      </c>
      <c r="J11" s="26">
        <v>5.1988000000000003</v>
      </c>
      <c r="K11" s="26">
        <v>8.4877000000000002</v>
      </c>
      <c r="L11" s="26">
        <v>12.198</v>
      </c>
      <c r="M11" s="26">
        <v>9.5307999999999993</v>
      </c>
      <c r="N11" s="26">
        <v>6.7873000000000001</v>
      </c>
      <c r="O11" s="26">
        <v>7.9817</v>
      </c>
      <c r="P11" s="26">
        <v>8.2004999999999999</v>
      </c>
      <c r="Q11" s="26">
        <v>11.816000000000001</v>
      </c>
      <c r="R11" s="26">
        <v>5.1151999999999997</v>
      </c>
      <c r="S11" s="26">
        <v>8.3802000000000003</v>
      </c>
      <c r="T11" s="26">
        <v>8.3422000000000001</v>
      </c>
      <c r="U11" s="26">
        <v>11.651999999999999</v>
      </c>
      <c r="V11" s="26">
        <v>8.9742999999999995</v>
      </c>
      <c r="W11" s="27">
        <v>9.7752999999999997</v>
      </c>
      <c r="X11" s="8">
        <v>-2.4047900000000002</v>
      </c>
      <c r="Y11" s="8">
        <v>11.96444</v>
      </c>
      <c r="Z11" s="8">
        <v>14.36924</v>
      </c>
      <c r="AA11" s="13">
        <f>stats_auc_ctd2_TCELLS_RIGHTJOIN_545[[#This Row],[AVG_AUC_LYMPH]]/stats_auc_ctd2_TCELLS_RIGHTJOIN_545[[#This Row],[AVG_AUC_SOLIDTUMORS_y]]</f>
        <v>0.83264250579710553</v>
      </c>
      <c r="AB11" s="8" t="s">
        <v>2785</v>
      </c>
      <c r="AC11" s="20">
        <v>11.96444</v>
      </c>
      <c r="AD11" s="1">
        <v>12.223000000000001</v>
      </c>
      <c r="AE11" s="1">
        <v>12.243</v>
      </c>
      <c r="AF11" s="1">
        <v>12.191000000000001</v>
      </c>
      <c r="AG11" s="1">
        <v>13.097</v>
      </c>
      <c r="AH11" s="1">
        <v>12.662000000000001</v>
      </c>
      <c r="AI11" s="1">
        <v>11.654999999999999</v>
      </c>
      <c r="AJ11" s="1">
        <v>11.228999999999999</v>
      </c>
      <c r="AK11" s="1">
        <v>10.076000000000001</v>
      </c>
      <c r="AL11" s="1">
        <v>12.304</v>
      </c>
      <c r="AM11"/>
      <c r="AN11"/>
      <c r="AO11"/>
      <c r="AP11"/>
      <c r="AQ11"/>
      <c r="AR11"/>
      <c r="AS11"/>
    </row>
    <row r="12" spans="1:45">
      <c r="A12" s="17" t="s">
        <v>22</v>
      </c>
      <c r="B12" s="6" t="s">
        <v>785</v>
      </c>
      <c r="C12" s="17" t="s">
        <v>2786</v>
      </c>
      <c r="D12" s="8">
        <v>-5.4028400000000003</v>
      </c>
      <c r="E12" s="8">
        <v>2.4389799999999999</v>
      </c>
      <c r="F12" s="8">
        <v>7.8418200000000002</v>
      </c>
      <c r="G12" s="13">
        <f>stats_auc_ctd2_TCELLS_RIGHTJOIN_545[[#This Row],[AVG_AUC_LEUK]]/stats_auc_ctd2_TCELLS_RIGHTJOIN_545[[#This Row],[AVG_AUC_SOLIDTUMORS_x]]</f>
        <v>0.31102218617616828</v>
      </c>
      <c r="H12" s="8" t="s">
        <v>2787</v>
      </c>
      <c r="I12" s="20" t="s">
        <v>2788</v>
      </c>
      <c r="J12" s="26">
        <v>1.5256000000000001</v>
      </c>
      <c r="K12" s="26">
        <v>2.9218999999999999</v>
      </c>
      <c r="L12" s="26">
        <v>2.8649</v>
      </c>
      <c r="M12" s="26">
        <v>4.0167999999999999</v>
      </c>
      <c r="N12" s="26">
        <v>1.6765000000000001</v>
      </c>
      <c r="O12" s="26">
        <v>1.4288000000000001</v>
      </c>
      <c r="P12" s="26">
        <v>3.4531000000000001</v>
      </c>
      <c r="R12" s="26">
        <v>0.27479999999999999</v>
      </c>
      <c r="S12" s="26">
        <v>4.1859999999999999</v>
      </c>
      <c r="T12" s="26">
        <v>2.1276999999999999</v>
      </c>
      <c r="U12" s="26">
        <v>3.4523000000000001</v>
      </c>
      <c r="W12" s="27">
        <v>1.3393999999999999</v>
      </c>
      <c r="X12" s="8">
        <v>-3.6568900000000002</v>
      </c>
      <c r="Y12" s="8">
        <v>4.1849400000000001</v>
      </c>
      <c r="Z12" s="8">
        <v>7.8418200000000002</v>
      </c>
      <c r="AA12" s="13">
        <f>stats_auc_ctd2_TCELLS_RIGHTJOIN_545[[#This Row],[AVG_AUC_LYMPH]]/stats_auc_ctd2_TCELLS_RIGHTJOIN_545[[#This Row],[AVG_AUC_SOLIDTUMORS_y]]</f>
        <v>0.5336694797891306</v>
      </c>
      <c r="AB12" s="8" t="s">
        <v>2789</v>
      </c>
      <c r="AC12" s="20">
        <v>4.1849400000000001</v>
      </c>
      <c r="AD12" s="1">
        <v>5.9143999999999997</v>
      </c>
      <c r="AF12" s="1">
        <v>2.7938999999999998</v>
      </c>
      <c r="AG12" s="1">
        <v>0.72209999999999996</v>
      </c>
      <c r="AH12" s="1">
        <v>4.9653999999999998</v>
      </c>
      <c r="AI12" s="1">
        <v>3.9834999999999998</v>
      </c>
      <c r="AJ12" s="1">
        <v>4.1281999999999996</v>
      </c>
      <c r="AK12" s="1">
        <v>8.3712</v>
      </c>
      <c r="AL12" s="1">
        <v>2.6008</v>
      </c>
      <c r="AM12"/>
      <c r="AN12"/>
      <c r="AO12"/>
      <c r="AP12"/>
      <c r="AQ12"/>
      <c r="AR12"/>
      <c r="AS12"/>
    </row>
    <row r="13" spans="1:45">
      <c r="A13" s="17" t="s">
        <v>22</v>
      </c>
      <c r="B13" s="6" t="s">
        <v>937</v>
      </c>
      <c r="C13" s="17" t="s">
        <v>2790</v>
      </c>
      <c r="D13" s="8">
        <v>-5.3027199999999999</v>
      </c>
      <c r="E13" s="8">
        <v>3.10114</v>
      </c>
      <c r="F13" s="8">
        <v>8.4038699999999995</v>
      </c>
      <c r="G13" s="13">
        <f>stats_auc_ctd2_TCELLS_RIGHTJOIN_545[[#This Row],[AVG_AUC_LEUK]]/stats_auc_ctd2_TCELLS_RIGHTJOIN_545[[#This Row],[AVG_AUC_SOLIDTUMORS_x]]</f>
        <v>0.36901332362352107</v>
      </c>
      <c r="H13" s="8" t="s">
        <v>2791</v>
      </c>
      <c r="I13" s="20" t="s">
        <v>2792</v>
      </c>
      <c r="J13" s="26">
        <v>2.1067999999999998</v>
      </c>
      <c r="K13" s="26">
        <v>2.6305999999999998</v>
      </c>
      <c r="L13" s="26">
        <v>3.5998999999999999</v>
      </c>
      <c r="M13" s="26">
        <v>3.6486000000000001</v>
      </c>
      <c r="N13" s="26">
        <v>2.1410999999999998</v>
      </c>
      <c r="O13" s="26">
        <v>2.0918000000000001</v>
      </c>
      <c r="P13" s="26">
        <v>2.6396999999999999</v>
      </c>
      <c r="Q13" s="26">
        <v>4.4166999999999996</v>
      </c>
      <c r="R13" s="26">
        <v>0.21490000000000001</v>
      </c>
      <c r="S13" s="26">
        <v>4.5776000000000003</v>
      </c>
      <c r="T13" s="26">
        <v>0.70020000000000004</v>
      </c>
      <c r="U13" s="26">
        <v>4.1054000000000004</v>
      </c>
      <c r="V13" s="26">
        <v>4.7733999999999996</v>
      </c>
      <c r="W13" s="27">
        <v>5.7693000000000003</v>
      </c>
      <c r="X13" s="8">
        <v>-5.4178699999999997</v>
      </c>
      <c r="Y13" s="8">
        <v>2.9860000000000002</v>
      </c>
      <c r="Z13" s="8">
        <v>8.4038699999999995</v>
      </c>
      <c r="AA13" s="13">
        <f>stats_auc_ctd2_TCELLS_RIGHTJOIN_545[[#This Row],[AVG_AUC_LYMPH]]/stats_auc_ctd2_TCELLS_RIGHTJOIN_545[[#This Row],[AVG_AUC_SOLIDTUMORS_y]]</f>
        <v>0.35531249293480272</v>
      </c>
      <c r="AB13" s="8" t="s">
        <v>2793</v>
      </c>
      <c r="AC13" s="20">
        <v>2.9860000000000002</v>
      </c>
      <c r="AD13" s="1">
        <v>4.3689999999999998</v>
      </c>
      <c r="AE13" s="1">
        <v>1.5033000000000001</v>
      </c>
      <c r="AF13" s="1">
        <v>3.0539000000000001</v>
      </c>
      <c r="AG13" s="1">
        <v>0.7702</v>
      </c>
      <c r="AH13" s="1">
        <v>2.6171000000000002</v>
      </c>
      <c r="AI13" s="1">
        <v>4.0972999999999997</v>
      </c>
      <c r="AJ13" s="1">
        <v>3.2172000000000001</v>
      </c>
      <c r="AK13" s="1">
        <v>4.7392000000000003</v>
      </c>
      <c r="AL13" s="1">
        <v>2.5068000000000001</v>
      </c>
      <c r="AM13"/>
      <c r="AN13"/>
      <c r="AO13"/>
      <c r="AP13"/>
      <c r="AQ13"/>
      <c r="AR13"/>
      <c r="AS13"/>
    </row>
    <row r="14" spans="1:45">
      <c r="A14" s="17" t="s">
        <v>1262</v>
      </c>
      <c r="B14" s="6" t="s">
        <v>1443</v>
      </c>
      <c r="C14" s="17" t="s">
        <v>1444</v>
      </c>
      <c r="D14" s="8">
        <v>-5.2486800000000002</v>
      </c>
      <c r="E14" s="8">
        <v>6.0322300000000002</v>
      </c>
      <c r="F14" s="8">
        <v>11.28092</v>
      </c>
      <c r="G14" s="13">
        <f>stats_auc_ctd2_TCELLS_RIGHTJOIN_545[[#This Row],[AVG_AUC_LEUK]]/stats_auc_ctd2_TCELLS_RIGHTJOIN_545[[#This Row],[AVG_AUC_SOLIDTUMORS_x]]</f>
        <v>0.53472855050829193</v>
      </c>
      <c r="H14" s="8" t="s">
        <v>2794</v>
      </c>
      <c r="I14" s="20" t="s">
        <v>2795</v>
      </c>
      <c r="J14" s="26">
        <v>5.8677999999999999</v>
      </c>
      <c r="K14" s="26">
        <v>5.0892999999999997</v>
      </c>
      <c r="N14" s="26">
        <v>5.8695000000000004</v>
      </c>
      <c r="O14" s="26">
        <v>10.273999999999999</v>
      </c>
      <c r="P14" s="26">
        <v>6.1645000000000003</v>
      </c>
      <c r="R14" s="26">
        <v>1.4787999999999999</v>
      </c>
      <c r="S14" s="26">
        <v>6.6801000000000004</v>
      </c>
      <c r="U14" s="26">
        <v>4.1694000000000004</v>
      </c>
      <c r="W14" s="27">
        <v>8.6966999999999999</v>
      </c>
      <c r="X14" s="8">
        <v>-2.7890199999999998</v>
      </c>
      <c r="Y14" s="8">
        <v>8.4918999999999993</v>
      </c>
      <c r="Z14" s="8">
        <v>11.28092</v>
      </c>
      <c r="AA14" s="13">
        <f>stats_auc_ctd2_TCELLS_RIGHTJOIN_545[[#This Row],[AVG_AUC_LYMPH]]/stats_auc_ctd2_TCELLS_RIGHTJOIN_545[[#This Row],[AVG_AUC_SOLIDTUMORS_y]]</f>
        <v>0.75276661832545566</v>
      </c>
      <c r="AB14" s="8" t="s">
        <v>2796</v>
      </c>
      <c r="AC14" s="20">
        <v>8.4918999999999993</v>
      </c>
      <c r="AD14" s="1">
        <v>8.9696999999999996</v>
      </c>
      <c r="AE14" s="1">
        <v>11.631</v>
      </c>
      <c r="AH14" s="1"/>
      <c r="AI14" s="1">
        <v>8.8295999999999992</v>
      </c>
      <c r="AJ14" s="1">
        <v>5.8958000000000004</v>
      </c>
      <c r="AK14" s="1">
        <v>8.3391999999999999</v>
      </c>
      <c r="AL14" s="1">
        <v>7.2861000000000002</v>
      </c>
      <c r="AM14"/>
      <c r="AN14"/>
      <c r="AO14"/>
      <c r="AP14"/>
      <c r="AQ14"/>
      <c r="AR14"/>
      <c r="AS14"/>
    </row>
    <row r="15" spans="1:45">
      <c r="A15" s="17" t="s">
        <v>1028</v>
      </c>
      <c r="B15" s="6" t="s">
        <v>1029</v>
      </c>
      <c r="C15" s="17" t="s">
        <v>2797</v>
      </c>
      <c r="D15" s="8">
        <v>-5.2472300000000001</v>
      </c>
      <c r="E15" s="8">
        <v>5.0008400000000002</v>
      </c>
      <c r="F15" s="8">
        <v>10.24807</v>
      </c>
      <c r="G15" s="13">
        <f>stats_auc_ctd2_TCELLS_RIGHTJOIN_545[[#This Row],[AVG_AUC_LEUK]]/stats_auc_ctd2_TCELLS_RIGHTJOIN_545[[#This Row],[AVG_AUC_SOLIDTUMORS_x]]</f>
        <v>0.48797871208920313</v>
      </c>
      <c r="H15" s="8" t="s">
        <v>2798</v>
      </c>
      <c r="I15" s="20" t="s">
        <v>2799</v>
      </c>
      <c r="J15" s="26">
        <v>3.3109999999999999</v>
      </c>
      <c r="K15" s="26">
        <v>4.1654999999999998</v>
      </c>
      <c r="L15" s="26">
        <v>6.7716000000000003</v>
      </c>
      <c r="M15" s="26">
        <v>6.4939</v>
      </c>
      <c r="N15" s="26">
        <v>3.4340999999999999</v>
      </c>
      <c r="O15" s="26">
        <v>6.8536000000000001</v>
      </c>
      <c r="P15" s="26">
        <v>4.2038000000000002</v>
      </c>
      <c r="Q15" s="26">
        <v>6.5385999999999997</v>
      </c>
      <c r="R15" s="26">
        <v>4.4542000000000002</v>
      </c>
      <c r="S15" s="26">
        <v>3.4687999999999999</v>
      </c>
      <c r="T15" s="26">
        <v>7.6192000000000002</v>
      </c>
      <c r="U15" s="26">
        <v>2.9609000000000001</v>
      </c>
      <c r="V15" s="26">
        <v>4.7051999999999996</v>
      </c>
      <c r="W15" s="27">
        <v>5.0312999999999999</v>
      </c>
      <c r="X15" s="8">
        <v>-4.6907199999999998</v>
      </c>
      <c r="Y15" s="8">
        <v>5.5573399999999999</v>
      </c>
      <c r="Z15" s="8">
        <v>10.24807</v>
      </c>
      <c r="AA15" s="13">
        <f>stats_auc_ctd2_TCELLS_RIGHTJOIN_545[[#This Row],[AVG_AUC_LYMPH]]/stats_auc_ctd2_TCELLS_RIGHTJOIN_545[[#This Row],[AVG_AUC_SOLIDTUMORS_y]]</f>
        <v>0.54228161985622658</v>
      </c>
      <c r="AB15" s="8" t="s">
        <v>2800</v>
      </c>
      <c r="AC15" s="20">
        <v>5.5573399999999999</v>
      </c>
      <c r="AD15" s="1">
        <v>3.5236000000000001</v>
      </c>
      <c r="AF15" s="1">
        <v>6.4414999999999996</v>
      </c>
      <c r="AG15" s="1">
        <v>10.462999999999999</v>
      </c>
      <c r="AH15" s="1"/>
      <c r="AI15" s="1">
        <v>6.2819000000000003</v>
      </c>
      <c r="AJ15" s="1">
        <v>3.4102999999999999</v>
      </c>
      <c r="AK15" s="1">
        <v>5.7514000000000003</v>
      </c>
      <c r="AL15" s="1">
        <v>3.0297000000000001</v>
      </c>
      <c r="AM15"/>
      <c r="AN15"/>
      <c r="AO15"/>
      <c r="AP15"/>
      <c r="AQ15"/>
      <c r="AR15"/>
      <c r="AS15"/>
    </row>
    <row r="16" spans="1:45">
      <c r="A16" s="17" t="s">
        <v>1262</v>
      </c>
      <c r="B16" s="6" t="s">
        <v>1263</v>
      </c>
      <c r="C16" s="17" t="s">
        <v>2801</v>
      </c>
      <c r="D16" s="8">
        <v>-5.03749</v>
      </c>
      <c r="E16" s="8">
        <v>4.3650200000000003</v>
      </c>
      <c r="F16" s="8">
        <v>9.4025099999999995</v>
      </c>
      <c r="G16" s="13">
        <f>stats_auc_ctd2_TCELLS_RIGHTJOIN_545[[#This Row],[AVG_AUC_LEUK]]/stats_auc_ctd2_TCELLS_RIGHTJOIN_545[[#This Row],[AVG_AUC_SOLIDTUMORS_x]]</f>
        <v>0.46423986786507015</v>
      </c>
      <c r="H16" s="8" t="s">
        <v>2802</v>
      </c>
      <c r="I16" s="20" t="s">
        <v>2803</v>
      </c>
      <c r="J16" s="26">
        <v>3.8868999999999998</v>
      </c>
      <c r="K16" s="26">
        <v>2.0480999999999998</v>
      </c>
      <c r="L16" s="26">
        <v>6.407</v>
      </c>
      <c r="M16" s="26">
        <v>5.0682</v>
      </c>
      <c r="N16" s="26">
        <v>3.6120999999999999</v>
      </c>
      <c r="O16" s="26">
        <v>6.4428000000000001</v>
      </c>
      <c r="P16" s="26">
        <v>3.8266</v>
      </c>
      <c r="Q16" s="26">
        <v>4.0007000000000001</v>
      </c>
      <c r="R16" s="26">
        <v>1.9211</v>
      </c>
      <c r="S16" s="26">
        <v>4.2862</v>
      </c>
      <c r="T16" s="26">
        <v>6.0308000000000002</v>
      </c>
      <c r="U16" s="26">
        <v>3.9516</v>
      </c>
      <c r="V16" s="26">
        <v>2.7471999999999999</v>
      </c>
      <c r="W16" s="27">
        <v>6.8810000000000002</v>
      </c>
      <c r="X16" s="8">
        <v>-2.6880700000000002</v>
      </c>
      <c r="Y16" s="8">
        <v>6.7144399999999997</v>
      </c>
      <c r="Z16" s="8">
        <v>9.4025099999999995</v>
      </c>
      <c r="AA16" s="13">
        <f>stats_auc_ctd2_TCELLS_RIGHTJOIN_545[[#This Row],[AVG_AUC_LYMPH]]/stats_auc_ctd2_TCELLS_RIGHTJOIN_545[[#This Row],[AVG_AUC_SOLIDTUMORS_y]]</f>
        <v>0.71411144470997634</v>
      </c>
      <c r="AB16" s="8" t="s">
        <v>2804</v>
      </c>
      <c r="AC16" s="20">
        <v>6.7144399999999997</v>
      </c>
      <c r="AD16" s="1">
        <v>8.2379999999999995</v>
      </c>
      <c r="AE16" s="1">
        <v>8.0297999999999998</v>
      </c>
      <c r="AF16" s="1">
        <v>8.9872999999999994</v>
      </c>
      <c r="AH16" s="1">
        <v>7.0198</v>
      </c>
      <c r="AI16" s="1">
        <v>5.2064000000000004</v>
      </c>
      <c r="AJ16" s="1">
        <v>4.4443999999999999</v>
      </c>
      <c r="AK16" s="1">
        <v>6.5114000000000001</v>
      </c>
      <c r="AL16" s="1">
        <v>5.2784000000000004</v>
      </c>
      <c r="AM16"/>
      <c r="AN16"/>
      <c r="AO16"/>
      <c r="AP16"/>
      <c r="AQ16"/>
      <c r="AR16"/>
      <c r="AS16"/>
    </row>
    <row r="17" spans="1:45">
      <c r="A17" s="17" t="s">
        <v>829</v>
      </c>
      <c r="B17" s="6" t="s">
        <v>1386</v>
      </c>
      <c r="C17" s="17" t="s">
        <v>1387</v>
      </c>
      <c r="D17" s="8">
        <v>-4.9383900000000001</v>
      </c>
      <c r="E17" s="8">
        <v>2.0521099999999999</v>
      </c>
      <c r="F17" s="8">
        <v>6.9904999999999999</v>
      </c>
      <c r="G17" s="13">
        <f>stats_auc_ctd2_TCELLS_RIGHTJOIN_545[[#This Row],[AVG_AUC_LEUK]]/stats_auc_ctd2_TCELLS_RIGHTJOIN_545[[#This Row],[AVG_AUC_SOLIDTUMORS_x]]</f>
        <v>0.29355697017380727</v>
      </c>
      <c r="H17" s="8" t="s">
        <v>2805</v>
      </c>
      <c r="I17" s="20" t="s">
        <v>2806</v>
      </c>
      <c r="J17" s="26">
        <v>0.4577</v>
      </c>
      <c r="K17" s="26">
        <v>1.4319999999999999</v>
      </c>
      <c r="L17" s="26">
        <v>3.4279999999999999</v>
      </c>
      <c r="M17" s="26">
        <v>3.0177</v>
      </c>
      <c r="N17" s="26">
        <v>0.82530000000000003</v>
      </c>
      <c r="O17" s="26">
        <v>0.89139999999999997</v>
      </c>
      <c r="P17" s="26">
        <v>0.90920000000000001</v>
      </c>
      <c r="Q17" s="26">
        <v>0.7732</v>
      </c>
      <c r="R17" s="26">
        <v>0.21990000000000001</v>
      </c>
      <c r="S17" s="26">
        <v>2.3929</v>
      </c>
      <c r="T17" s="26">
        <v>1.0401</v>
      </c>
      <c r="U17" s="26">
        <v>4.6576000000000004</v>
      </c>
      <c r="V17" s="26">
        <v>6.3952999999999998</v>
      </c>
      <c r="W17" s="27">
        <v>2.2892999999999999</v>
      </c>
      <c r="X17" s="8">
        <v>-2.7991000000000001</v>
      </c>
      <c r="Y17" s="8">
        <v>4.1913999999999998</v>
      </c>
      <c r="Z17" s="8">
        <v>6.9904999999999999</v>
      </c>
      <c r="AA17" s="13">
        <f>stats_auc_ctd2_TCELLS_RIGHTJOIN_545[[#This Row],[AVG_AUC_LYMPH]]/stats_auc_ctd2_TCELLS_RIGHTJOIN_545[[#This Row],[AVG_AUC_SOLIDTUMORS_y]]</f>
        <v>0.59958515127673273</v>
      </c>
      <c r="AB17" s="8" t="s">
        <v>2807</v>
      </c>
      <c r="AC17" s="20">
        <v>4.1913999999999998</v>
      </c>
      <c r="AD17" s="1">
        <v>2.0533999999999999</v>
      </c>
      <c r="AE17" s="1">
        <v>4.9790999999999999</v>
      </c>
      <c r="AF17" s="1">
        <v>1.6540999999999999</v>
      </c>
      <c r="AH17" s="1">
        <v>5.1783999999999999</v>
      </c>
      <c r="AI17" s="1">
        <v>2.4499</v>
      </c>
      <c r="AJ17" s="1">
        <v>8.9060000000000006</v>
      </c>
      <c r="AK17" s="1">
        <v>5.9527000000000001</v>
      </c>
      <c r="AL17" s="1">
        <v>2.3576000000000001</v>
      </c>
      <c r="AM17"/>
      <c r="AN17"/>
      <c r="AO17"/>
      <c r="AP17"/>
      <c r="AQ17"/>
      <c r="AR17"/>
      <c r="AS17"/>
    </row>
    <row r="18" spans="1:45">
      <c r="A18" s="17" t="s">
        <v>1202</v>
      </c>
      <c r="B18" s="6" t="s">
        <v>1203</v>
      </c>
      <c r="C18" s="17" t="s">
        <v>2808</v>
      </c>
      <c r="D18" s="8">
        <v>-4.6863299999999999</v>
      </c>
      <c r="E18" s="8">
        <v>5.7467800000000002</v>
      </c>
      <c r="F18" s="8">
        <v>10.433109999999999</v>
      </c>
      <c r="G18" s="13">
        <f>stats_auc_ctd2_TCELLS_RIGHTJOIN_545[[#This Row],[AVG_AUC_LEUK]]/stats_auc_ctd2_TCELLS_RIGHTJOIN_545[[#This Row],[AVG_AUC_SOLIDTUMORS_x]]</f>
        <v>0.55082137540963338</v>
      </c>
      <c r="H18" s="8" t="s">
        <v>2809</v>
      </c>
      <c r="I18" s="20" t="s">
        <v>2810</v>
      </c>
      <c r="K18" s="26">
        <v>4.9488000000000003</v>
      </c>
      <c r="L18" s="26">
        <v>6.4398999999999997</v>
      </c>
      <c r="M18" s="26">
        <v>6.4124999999999996</v>
      </c>
      <c r="O18" s="26">
        <v>4.7149000000000001</v>
      </c>
      <c r="P18" s="26">
        <v>5.2668999999999997</v>
      </c>
      <c r="Q18" s="26">
        <v>5.1382000000000003</v>
      </c>
      <c r="R18" s="26">
        <v>4.5556999999999999</v>
      </c>
      <c r="S18" s="26">
        <v>7.0872999999999999</v>
      </c>
      <c r="T18" s="26">
        <v>4.5473999999999997</v>
      </c>
      <c r="U18" s="26">
        <v>4.7492999999999999</v>
      </c>
      <c r="V18" s="26">
        <v>7.7845000000000004</v>
      </c>
      <c r="W18" s="27">
        <v>7.3159999999999998</v>
      </c>
      <c r="X18" s="8">
        <v>-4.0261399999999998</v>
      </c>
      <c r="Y18" s="8">
        <v>6.4069700000000003</v>
      </c>
      <c r="Z18" s="8">
        <v>10.433109999999999</v>
      </c>
      <c r="AA18" s="13">
        <f>stats_auc_ctd2_TCELLS_RIGHTJOIN_545[[#This Row],[AVG_AUC_LYMPH]]/stats_auc_ctd2_TCELLS_RIGHTJOIN_545[[#This Row],[AVG_AUC_SOLIDTUMORS_y]]</f>
        <v>0.61409972673536473</v>
      </c>
      <c r="AB18" s="8" t="s">
        <v>2811</v>
      </c>
      <c r="AC18" s="20">
        <v>6.4069700000000003</v>
      </c>
      <c r="AD18" s="1">
        <v>5.9440999999999997</v>
      </c>
      <c r="AE18" s="1">
        <v>4.6006999999999998</v>
      </c>
      <c r="AF18" s="1">
        <v>7.3113999999999999</v>
      </c>
      <c r="AG18" s="1">
        <v>4.9302999999999999</v>
      </c>
      <c r="AH18" s="1">
        <v>7.0084</v>
      </c>
      <c r="AI18" s="1">
        <v>8.2584</v>
      </c>
      <c r="AJ18" s="1">
        <v>7.9092000000000002</v>
      </c>
      <c r="AK18" s="1">
        <v>5.4766000000000004</v>
      </c>
      <c r="AL18" s="1">
        <v>6.2236000000000002</v>
      </c>
      <c r="AM18"/>
      <c r="AN18"/>
      <c r="AO18"/>
      <c r="AP18"/>
      <c r="AQ18"/>
      <c r="AR18"/>
      <c r="AS18"/>
    </row>
    <row r="19" spans="1:45">
      <c r="A19" s="17" t="s">
        <v>1112</v>
      </c>
      <c r="B19" s="6" t="s">
        <v>1113</v>
      </c>
      <c r="C19" s="17" t="s">
        <v>2812</v>
      </c>
      <c r="D19" s="8">
        <v>-4.5927699999999998</v>
      </c>
      <c r="E19" s="8">
        <v>6.31046</v>
      </c>
      <c r="F19" s="8">
        <v>10.903219999999999</v>
      </c>
      <c r="G19" s="13">
        <f>stats_auc_ctd2_TCELLS_RIGHTJOIN_545[[#This Row],[AVG_AUC_LEUK]]/stats_auc_ctd2_TCELLS_RIGHTJOIN_545[[#This Row],[AVG_AUC_SOLIDTUMORS_x]]</f>
        <v>0.57877030822087427</v>
      </c>
      <c r="H19" s="8" t="s">
        <v>2813</v>
      </c>
      <c r="I19" s="20" t="s">
        <v>2814</v>
      </c>
      <c r="J19" s="26">
        <v>4.2737999999999996</v>
      </c>
      <c r="L19" s="26">
        <v>17.128</v>
      </c>
      <c r="N19" s="26">
        <v>3.9005999999999998</v>
      </c>
      <c r="O19" s="26">
        <v>3.9264000000000001</v>
      </c>
      <c r="P19" s="26">
        <v>3.9266000000000001</v>
      </c>
      <c r="Q19" s="26">
        <v>9.4175000000000004</v>
      </c>
      <c r="S19" s="26">
        <v>6.0092999999999996</v>
      </c>
      <c r="V19" s="26">
        <v>3.1634000000000002</v>
      </c>
      <c r="W19" s="27">
        <v>5.0484999999999998</v>
      </c>
      <c r="X19" s="8">
        <v>-2.6457600000000001</v>
      </c>
      <c r="Y19" s="8">
        <v>8.2574699999999996</v>
      </c>
      <c r="Z19" s="8">
        <v>10.903219999999999</v>
      </c>
      <c r="AA19" s="13">
        <f>stats_auc_ctd2_TCELLS_RIGHTJOIN_545[[#This Row],[AVG_AUC_LYMPH]]/stats_auc_ctd2_TCELLS_RIGHTJOIN_545[[#This Row],[AVG_AUC_SOLIDTUMORS_y]]</f>
        <v>0.75734232639532173</v>
      </c>
      <c r="AB19" s="8" t="s">
        <v>2815</v>
      </c>
      <c r="AC19" s="20">
        <v>8.2574699999999996</v>
      </c>
      <c r="AD19" s="1"/>
      <c r="AE19" s="1">
        <v>3.0581999999999998</v>
      </c>
      <c r="AG19" s="1">
        <v>14.311</v>
      </c>
      <c r="AH19" s="1">
        <v>7.1905000000000001</v>
      </c>
      <c r="AI19" s="1">
        <v>5.5340999999999996</v>
      </c>
      <c r="AJ19" s="1">
        <v>7.6710000000000003</v>
      </c>
      <c r="AK19" s="1">
        <v>11.78</v>
      </c>
      <c r="AM19"/>
      <c r="AN19"/>
      <c r="AO19"/>
      <c r="AP19"/>
      <c r="AQ19"/>
      <c r="AR19"/>
      <c r="AS19"/>
    </row>
    <row r="20" spans="1:45">
      <c r="A20" s="17" t="s">
        <v>1059</v>
      </c>
      <c r="B20" s="6" t="s">
        <v>1060</v>
      </c>
      <c r="C20" s="17" t="s">
        <v>1061</v>
      </c>
      <c r="D20" s="8">
        <v>-4.4972500000000002</v>
      </c>
      <c r="E20" s="8">
        <v>4.5359999999999996</v>
      </c>
      <c r="F20" s="8">
        <v>9.0332500000000007</v>
      </c>
      <c r="G20" s="13">
        <f>stats_auc_ctd2_TCELLS_RIGHTJOIN_545[[#This Row],[AVG_AUC_LEUK]]/stats_auc_ctd2_TCELLS_RIGHTJOIN_545[[#This Row],[AVG_AUC_SOLIDTUMORS_x]]</f>
        <v>0.50214485373481299</v>
      </c>
      <c r="H20" s="8" t="s">
        <v>1810</v>
      </c>
      <c r="I20" s="20" t="s">
        <v>1810</v>
      </c>
      <c r="V20" s="26">
        <v>4.5359999999999996</v>
      </c>
      <c r="W20" s="27"/>
      <c r="X20" s="8">
        <v>-4.4858900000000004</v>
      </c>
      <c r="Y20" s="8">
        <v>4.5473600000000003</v>
      </c>
      <c r="Z20" s="8">
        <v>9.0332500000000007</v>
      </c>
      <c r="AA20" s="13">
        <f>stats_auc_ctd2_TCELLS_RIGHTJOIN_545[[#This Row],[AVG_AUC_LYMPH]]/stats_auc_ctd2_TCELLS_RIGHTJOIN_545[[#This Row],[AVG_AUC_SOLIDTUMORS_y]]</f>
        <v>0.50340242991171502</v>
      </c>
      <c r="AB20" s="8" t="s">
        <v>2816</v>
      </c>
      <c r="AC20" s="20">
        <v>4.5473600000000003</v>
      </c>
      <c r="AD20" s="1"/>
      <c r="AE20" s="1">
        <v>4.3258999999999999</v>
      </c>
      <c r="AF20" s="1">
        <v>6.3089000000000004</v>
      </c>
      <c r="AG20" s="1">
        <v>1.3260000000000001</v>
      </c>
      <c r="AH20" s="1"/>
      <c r="AI20" s="1">
        <v>4.577</v>
      </c>
      <c r="AJ20" s="1"/>
      <c r="AL20" s="1">
        <v>6.1989999999999998</v>
      </c>
      <c r="AM20"/>
      <c r="AN20"/>
      <c r="AO20"/>
      <c r="AP20"/>
      <c r="AQ20"/>
      <c r="AR20"/>
      <c r="AS20"/>
    </row>
    <row r="21" spans="1:45">
      <c r="A21" s="17" t="s">
        <v>1229</v>
      </c>
      <c r="B21" s="6" t="s">
        <v>1230</v>
      </c>
      <c r="C21" s="17" t="s">
        <v>1337</v>
      </c>
      <c r="D21" s="8">
        <v>-4.4089499999999999</v>
      </c>
      <c r="E21" s="8">
        <v>3.58249</v>
      </c>
      <c r="F21" s="8">
        <v>7.9914300000000003</v>
      </c>
      <c r="G21" s="13">
        <f>stats_auc_ctd2_TCELLS_RIGHTJOIN_545[[#This Row],[AVG_AUC_LEUK]]/stats_auc_ctd2_TCELLS_RIGHTJOIN_545[[#This Row],[AVG_AUC_SOLIDTUMORS_x]]</f>
        <v>0.4482914822503607</v>
      </c>
      <c r="H21" s="8" t="s">
        <v>2817</v>
      </c>
      <c r="I21" s="20" t="s">
        <v>2818</v>
      </c>
      <c r="J21" s="26">
        <v>3.0181</v>
      </c>
      <c r="K21" s="26">
        <v>3.5558999999999998</v>
      </c>
      <c r="L21" s="26">
        <v>6.4995000000000003</v>
      </c>
      <c r="M21" s="26">
        <v>5.3718000000000004</v>
      </c>
      <c r="N21" s="26">
        <v>3.3028</v>
      </c>
      <c r="O21" s="26">
        <v>2.9213</v>
      </c>
      <c r="P21" s="26">
        <v>2.5771000000000002</v>
      </c>
      <c r="Q21" s="26">
        <v>1.0522</v>
      </c>
      <c r="R21" s="26">
        <v>3.2875000000000001</v>
      </c>
      <c r="S21" s="26">
        <v>3.1002000000000001</v>
      </c>
      <c r="T21" s="26">
        <v>1.7188000000000001</v>
      </c>
      <c r="U21" s="26">
        <v>1.97</v>
      </c>
      <c r="V21" s="26">
        <v>7.5194000000000001</v>
      </c>
      <c r="W21" s="27">
        <v>4.2602000000000002</v>
      </c>
      <c r="X21" s="8">
        <v>-4.7696699999999996</v>
      </c>
      <c r="Y21" s="8">
        <v>3.2217699999999998</v>
      </c>
      <c r="Z21" s="8">
        <v>7.9914300000000003</v>
      </c>
      <c r="AA21" s="13">
        <f>stats_auc_ctd2_TCELLS_RIGHTJOIN_545[[#This Row],[AVG_AUC_LYMPH]]/stats_auc_ctd2_TCELLS_RIGHTJOIN_545[[#This Row],[AVG_AUC_SOLIDTUMORS_y]]</f>
        <v>0.403153127788143</v>
      </c>
      <c r="AB21" s="8" t="s">
        <v>2819</v>
      </c>
      <c r="AC21" s="20">
        <v>3.2217699999999998</v>
      </c>
      <c r="AD21" s="1">
        <v>0.53120000000000001</v>
      </c>
      <c r="AE21" s="1">
        <v>2.9813000000000001</v>
      </c>
      <c r="AF21" s="1">
        <v>5.4584999999999999</v>
      </c>
      <c r="AG21" s="1">
        <v>2.4971000000000001</v>
      </c>
      <c r="AH21" s="1">
        <v>1.9321999999999999</v>
      </c>
      <c r="AI21" s="1">
        <v>2.7477</v>
      </c>
      <c r="AJ21" s="1">
        <v>4.1971999999999996</v>
      </c>
      <c r="AK21" s="1">
        <v>4.9154999999999998</v>
      </c>
      <c r="AL21" s="1">
        <v>3.7351999999999999</v>
      </c>
      <c r="AM21"/>
      <c r="AN21"/>
      <c r="AO21"/>
      <c r="AP21"/>
      <c r="AQ21"/>
      <c r="AR21"/>
      <c r="AS21"/>
    </row>
    <row r="22" spans="1:45">
      <c r="A22" s="17" t="s">
        <v>1281</v>
      </c>
      <c r="B22" s="6" t="s">
        <v>1282</v>
      </c>
      <c r="C22" s="17" t="s">
        <v>2820</v>
      </c>
      <c r="D22" s="8">
        <v>-4.3868400000000003</v>
      </c>
      <c r="E22" s="8">
        <v>2.5545399999999998</v>
      </c>
      <c r="F22" s="8">
        <v>6.9413799999999997</v>
      </c>
      <c r="G22" s="13">
        <f>stats_auc_ctd2_TCELLS_RIGHTJOIN_545[[#This Row],[AVG_AUC_LEUK]]/stats_auc_ctd2_TCELLS_RIGHTJOIN_545[[#This Row],[AVG_AUC_SOLIDTUMORS_x]]</f>
        <v>0.36801615817027739</v>
      </c>
      <c r="H22" s="8" t="s">
        <v>2821</v>
      </c>
      <c r="I22" s="20" t="s">
        <v>2822</v>
      </c>
      <c r="J22" s="26">
        <v>1.7025999999999999</v>
      </c>
      <c r="K22" s="26">
        <v>2.4131999999999998</v>
      </c>
      <c r="L22" s="26">
        <v>4.1946000000000003</v>
      </c>
      <c r="M22" s="26">
        <v>3.6873999999999998</v>
      </c>
      <c r="N22" s="26">
        <v>2.1593</v>
      </c>
      <c r="O22" s="26">
        <v>1.7126999999999999</v>
      </c>
      <c r="P22" s="26">
        <v>2.5032000000000001</v>
      </c>
      <c r="R22" s="26">
        <v>0.36699999999999999</v>
      </c>
      <c r="S22" s="26">
        <v>4.1604999999999999</v>
      </c>
      <c r="T22" s="26">
        <v>2.2614000000000001</v>
      </c>
      <c r="U22" s="26">
        <v>3.6663999999999999</v>
      </c>
      <c r="W22" s="27">
        <v>1.8262</v>
      </c>
      <c r="X22" s="8">
        <v>-3.9821499999999999</v>
      </c>
      <c r="Y22" s="8">
        <v>2.9592399999999999</v>
      </c>
      <c r="Z22" s="8">
        <v>6.9413799999999997</v>
      </c>
      <c r="AA22" s="13">
        <f>stats_auc_ctd2_TCELLS_RIGHTJOIN_545[[#This Row],[AVG_AUC_LYMPH]]/stats_auc_ctd2_TCELLS_RIGHTJOIN_545[[#This Row],[AVG_AUC_SOLIDTUMORS_y]]</f>
        <v>0.42631868590971822</v>
      </c>
      <c r="AB22" s="8" t="s">
        <v>2823</v>
      </c>
      <c r="AC22" s="20">
        <v>2.9592399999999999</v>
      </c>
      <c r="AD22" s="1"/>
      <c r="AE22" s="1">
        <v>4.8019999999999996</v>
      </c>
      <c r="AF22" s="1">
        <v>1.8423</v>
      </c>
      <c r="AG22" s="1">
        <v>0.72509999999999997</v>
      </c>
      <c r="AH22" s="1">
        <v>2.7446000000000002</v>
      </c>
      <c r="AI22" s="1">
        <v>3.0587</v>
      </c>
      <c r="AJ22" s="1">
        <v>4.3544</v>
      </c>
      <c r="AK22" s="1">
        <v>2.7591000000000001</v>
      </c>
      <c r="AL22" s="1">
        <v>3.3877000000000002</v>
      </c>
      <c r="AM22"/>
      <c r="AN22"/>
      <c r="AO22"/>
      <c r="AP22"/>
      <c r="AQ22"/>
      <c r="AR22"/>
      <c r="AS22"/>
    </row>
    <row r="23" spans="1:45">
      <c r="A23" s="17" t="s">
        <v>22</v>
      </c>
      <c r="B23" s="6" t="s">
        <v>1554</v>
      </c>
      <c r="C23" s="17" t="s">
        <v>2824</v>
      </c>
      <c r="D23" s="8">
        <v>-4.37521</v>
      </c>
      <c r="E23" s="8">
        <v>4.9108900000000002</v>
      </c>
      <c r="F23" s="8">
        <v>9.2860999999999994</v>
      </c>
      <c r="G23" s="13">
        <f>stats_auc_ctd2_TCELLS_RIGHTJOIN_545[[#This Row],[AVG_AUC_LEUK]]/stats_auc_ctd2_TCELLS_RIGHTJOIN_545[[#This Row],[AVG_AUC_SOLIDTUMORS_x]]</f>
        <v>0.52884310959390923</v>
      </c>
      <c r="H23" s="8" t="s">
        <v>2825</v>
      </c>
      <c r="I23" s="20" t="s">
        <v>2826</v>
      </c>
      <c r="J23" s="26">
        <v>2.5139999999999998</v>
      </c>
      <c r="K23" s="26">
        <v>9.8030000000000008</v>
      </c>
      <c r="N23" s="26">
        <v>5.2035999999999998</v>
      </c>
      <c r="O23" s="26">
        <v>3.6878000000000002</v>
      </c>
      <c r="P23" s="26">
        <v>2.7198000000000002</v>
      </c>
      <c r="S23" s="26">
        <v>5.1291000000000002</v>
      </c>
      <c r="W23" s="27">
        <v>5.3189000000000002</v>
      </c>
      <c r="X23" s="8">
        <v>-4.1302000000000003</v>
      </c>
      <c r="Y23" s="8">
        <v>5.1558999999999999</v>
      </c>
      <c r="Z23" s="8">
        <v>9.2860999999999994</v>
      </c>
      <c r="AA23" s="13">
        <f>stats_auc_ctd2_TCELLS_RIGHTJOIN_545[[#This Row],[AVG_AUC_LYMPH]]/stats_auc_ctd2_TCELLS_RIGHTJOIN_545[[#This Row],[AVG_AUC_SOLIDTUMORS_y]]</f>
        <v>0.55522770592606152</v>
      </c>
      <c r="AB23" s="8" t="s">
        <v>2827</v>
      </c>
      <c r="AC23" s="20">
        <v>5.1558999999999999</v>
      </c>
      <c r="AD23" s="1"/>
      <c r="AH23" s="1"/>
      <c r="AI23" s="1"/>
      <c r="AJ23" s="1">
        <v>4.6398000000000001</v>
      </c>
      <c r="AK23" s="1">
        <v>5.6719999999999997</v>
      </c>
      <c r="AM23"/>
      <c r="AN23"/>
      <c r="AO23"/>
      <c r="AP23"/>
      <c r="AQ23"/>
      <c r="AR23"/>
      <c r="AS23"/>
    </row>
    <row r="24" spans="1:45">
      <c r="A24" s="17" t="s">
        <v>543</v>
      </c>
      <c r="B24" s="6" t="s">
        <v>544</v>
      </c>
      <c r="C24" s="17" t="s">
        <v>2828</v>
      </c>
      <c r="D24" s="8">
        <v>-4.3492199999999999</v>
      </c>
      <c r="E24" s="8">
        <v>7.8809100000000001</v>
      </c>
      <c r="F24" s="8">
        <v>12.230130000000001</v>
      </c>
      <c r="G24" s="13">
        <f>stats_auc_ctd2_TCELLS_RIGHTJOIN_545[[#This Row],[AVG_AUC_LEUK]]/stats_auc_ctd2_TCELLS_RIGHTJOIN_545[[#This Row],[AVG_AUC_SOLIDTUMORS_x]]</f>
        <v>0.6443848103004628</v>
      </c>
      <c r="H24" s="8" t="s">
        <v>2829</v>
      </c>
      <c r="I24" s="20" t="s">
        <v>2830</v>
      </c>
      <c r="J24" s="26">
        <v>6.9302999999999999</v>
      </c>
      <c r="K24" s="26">
        <v>6.4078999999999997</v>
      </c>
      <c r="L24" s="26">
        <v>8.77</v>
      </c>
      <c r="M24" s="26">
        <v>7.6124999999999998</v>
      </c>
      <c r="N24" s="26">
        <v>5.8695000000000004</v>
      </c>
      <c r="O24" s="26">
        <v>7.1599000000000004</v>
      </c>
      <c r="P24" s="26">
        <v>8.5722000000000005</v>
      </c>
      <c r="R24" s="26">
        <v>5.3510999999999997</v>
      </c>
      <c r="S24" s="26">
        <v>7.9253999999999998</v>
      </c>
      <c r="T24" s="26">
        <v>6.6538000000000004</v>
      </c>
      <c r="U24" s="26">
        <v>8.3732000000000006</v>
      </c>
      <c r="V24" s="26">
        <v>10.298</v>
      </c>
      <c r="W24" s="27">
        <v>12.528</v>
      </c>
      <c r="X24" s="8">
        <v>-2.8053300000000001</v>
      </c>
      <c r="Y24" s="8">
        <v>9.4247999999999994</v>
      </c>
      <c r="Z24" s="8">
        <v>12.230130000000001</v>
      </c>
      <c r="AA24" s="13">
        <f>stats_auc_ctd2_TCELLS_RIGHTJOIN_545[[#This Row],[AVG_AUC_LYMPH]]/stats_auc_ctd2_TCELLS_RIGHTJOIN_545[[#This Row],[AVG_AUC_SOLIDTUMORS_y]]</f>
        <v>0.77062140794905687</v>
      </c>
      <c r="AB24" s="8" t="s">
        <v>2831</v>
      </c>
      <c r="AC24" s="20">
        <v>9.4247999999999994</v>
      </c>
      <c r="AD24" s="1">
        <v>13.090999999999999</v>
      </c>
      <c r="AE24" s="1">
        <v>7.8808999999999996</v>
      </c>
      <c r="AF24" s="1">
        <v>7.7361000000000004</v>
      </c>
      <c r="AG24" s="1">
        <v>3.6747999999999998</v>
      </c>
      <c r="AH24" s="1">
        <v>12.196</v>
      </c>
      <c r="AI24" s="1">
        <v>8.1127000000000002</v>
      </c>
      <c r="AJ24" s="1">
        <v>13.545999999999999</v>
      </c>
      <c r="AK24" s="1">
        <v>10.595000000000001</v>
      </c>
      <c r="AL24" s="1">
        <v>7.9907000000000004</v>
      </c>
      <c r="AM24"/>
      <c r="AN24"/>
      <c r="AO24"/>
      <c r="AP24"/>
      <c r="AQ24"/>
      <c r="AR24"/>
      <c r="AS24"/>
    </row>
    <row r="25" spans="1:45">
      <c r="A25" s="17" t="s">
        <v>1030</v>
      </c>
      <c r="B25" s="6" t="s">
        <v>1338</v>
      </c>
      <c r="C25" s="17" t="s">
        <v>2832</v>
      </c>
      <c r="D25" s="8">
        <v>-4.3143599999999998</v>
      </c>
      <c r="E25" s="8">
        <v>8.9209899999999998</v>
      </c>
      <c r="F25" s="8">
        <v>13.23536</v>
      </c>
      <c r="G25" s="13">
        <f>stats_auc_ctd2_TCELLS_RIGHTJOIN_545[[#This Row],[AVG_AUC_LEUK]]/stats_auc_ctd2_TCELLS_RIGHTJOIN_545[[#This Row],[AVG_AUC_SOLIDTUMORS_x]]</f>
        <v>0.67402700039893138</v>
      </c>
      <c r="H25" s="8" t="s">
        <v>2833</v>
      </c>
      <c r="I25" s="20" t="s">
        <v>2834</v>
      </c>
      <c r="J25" s="26">
        <v>6.8692000000000002</v>
      </c>
      <c r="K25" s="26">
        <v>6.7739000000000003</v>
      </c>
      <c r="L25" s="26">
        <v>11.885</v>
      </c>
      <c r="M25" s="26">
        <v>6.0986000000000002</v>
      </c>
      <c r="N25" s="26">
        <v>7.5212000000000003</v>
      </c>
      <c r="O25" s="26">
        <v>8.3518000000000008</v>
      </c>
      <c r="P25" s="26">
        <v>11.004</v>
      </c>
      <c r="Q25" s="26">
        <v>9.1273</v>
      </c>
      <c r="R25" s="26">
        <v>7.9188999999999998</v>
      </c>
      <c r="S25" s="26">
        <v>9.0307999999999993</v>
      </c>
      <c r="T25" s="26">
        <v>8.3802000000000003</v>
      </c>
      <c r="U25" s="26">
        <v>10.72</v>
      </c>
      <c r="V25" s="26">
        <v>8.3569999999999993</v>
      </c>
      <c r="W25" s="27">
        <v>12.856</v>
      </c>
      <c r="X25" s="8">
        <v>5.1229999999999998E-2</v>
      </c>
      <c r="Y25" s="8">
        <v>13.28659</v>
      </c>
      <c r="Z25" s="8">
        <v>13.23536</v>
      </c>
      <c r="AA25" s="13">
        <f>stats_auc_ctd2_TCELLS_RIGHTJOIN_545[[#This Row],[AVG_AUC_LYMPH]]/stats_auc_ctd2_TCELLS_RIGHTJOIN_545[[#This Row],[AVG_AUC_SOLIDTUMORS_y]]</f>
        <v>1.0038706918436673</v>
      </c>
      <c r="AB25" s="8" t="s">
        <v>2835</v>
      </c>
      <c r="AC25" s="20">
        <v>13.28659</v>
      </c>
      <c r="AD25" s="1">
        <v>15.276999999999999</v>
      </c>
      <c r="AG25" s="1">
        <v>9.8340999999999994</v>
      </c>
      <c r="AH25" s="1">
        <v>14.631</v>
      </c>
      <c r="AI25" s="1">
        <v>11.722</v>
      </c>
      <c r="AJ25" s="1">
        <v>14.282</v>
      </c>
      <c r="AK25" s="1">
        <v>13.37</v>
      </c>
      <c r="AL25" s="1">
        <v>13.89</v>
      </c>
      <c r="AM25"/>
      <c r="AN25"/>
      <c r="AO25"/>
      <c r="AP25"/>
      <c r="AQ25"/>
      <c r="AR25"/>
      <c r="AS25"/>
    </row>
    <row r="26" spans="1:45">
      <c r="A26" s="17" t="s">
        <v>441</v>
      </c>
      <c r="B26" s="6" t="s">
        <v>442</v>
      </c>
      <c r="C26" s="17" t="s">
        <v>2836</v>
      </c>
      <c r="D26" s="8">
        <v>-4.2650600000000001</v>
      </c>
      <c r="E26" s="8">
        <v>8.44923</v>
      </c>
      <c r="F26" s="8">
        <v>12.71429</v>
      </c>
      <c r="G26" s="13">
        <f>stats_auc_ctd2_TCELLS_RIGHTJOIN_545[[#This Row],[AVG_AUC_LEUK]]/stats_auc_ctd2_TCELLS_RIGHTJOIN_545[[#This Row],[AVG_AUC_SOLIDTUMORS_x]]</f>
        <v>0.66454595577102615</v>
      </c>
      <c r="H26" s="8" t="s">
        <v>2837</v>
      </c>
      <c r="I26" s="20" t="s">
        <v>2838</v>
      </c>
      <c r="J26" s="26">
        <v>9.5808</v>
      </c>
      <c r="K26" s="26">
        <v>10.018000000000001</v>
      </c>
      <c r="L26" s="26">
        <v>9.6228999999999996</v>
      </c>
      <c r="M26" s="26">
        <v>9.2500999999999998</v>
      </c>
      <c r="N26" s="26">
        <v>9.8628</v>
      </c>
      <c r="O26" s="26">
        <v>6.9745999999999997</v>
      </c>
      <c r="P26" s="26">
        <v>6.4267000000000003</v>
      </c>
      <c r="Q26" s="26">
        <v>8.0676000000000005</v>
      </c>
      <c r="R26" s="26">
        <v>7.5663</v>
      </c>
      <c r="S26" s="26">
        <v>7.5769000000000002</v>
      </c>
      <c r="T26" s="26">
        <v>7.0816999999999997</v>
      </c>
      <c r="U26" s="26">
        <v>8.4245999999999999</v>
      </c>
      <c r="W26" s="27">
        <v>9.3870000000000005</v>
      </c>
      <c r="X26" s="8">
        <v>-3.0453700000000001</v>
      </c>
      <c r="Y26" s="8">
        <v>9.66892</v>
      </c>
      <c r="Z26" s="8">
        <v>12.71429</v>
      </c>
      <c r="AA26" s="13">
        <f>stats_auc_ctd2_TCELLS_RIGHTJOIN_545[[#This Row],[AVG_AUC_LYMPH]]/stats_auc_ctd2_TCELLS_RIGHTJOIN_545[[#This Row],[AVG_AUC_SOLIDTUMORS_y]]</f>
        <v>0.76047659759215813</v>
      </c>
      <c r="AB26" s="8" t="s">
        <v>2839</v>
      </c>
      <c r="AC26" s="20">
        <v>9.66892</v>
      </c>
      <c r="AD26" s="1">
        <v>7.9500999999999999</v>
      </c>
      <c r="AH26" s="1">
        <v>13.356</v>
      </c>
      <c r="AI26" s="1"/>
      <c r="AJ26" s="1">
        <v>9.6898</v>
      </c>
      <c r="AK26" s="1">
        <v>7.6798000000000002</v>
      </c>
      <c r="AM26"/>
      <c r="AN26"/>
      <c r="AO26"/>
      <c r="AP26"/>
      <c r="AQ26"/>
      <c r="AR26"/>
      <c r="AS26"/>
    </row>
    <row r="27" spans="1:45">
      <c r="A27" s="17" t="s">
        <v>519</v>
      </c>
      <c r="B27" s="6" t="s">
        <v>692</v>
      </c>
      <c r="C27" s="17" t="s">
        <v>2840</v>
      </c>
      <c r="D27" s="8">
        <v>-4.2613599999999998</v>
      </c>
      <c r="E27" s="8">
        <v>8.6270199999999999</v>
      </c>
      <c r="F27" s="8">
        <v>12.88838</v>
      </c>
      <c r="G27" s="13">
        <f>stats_auc_ctd2_TCELLS_RIGHTJOIN_545[[#This Row],[AVG_AUC_LEUK]]/stats_auc_ctd2_TCELLS_RIGHTJOIN_545[[#This Row],[AVG_AUC_SOLIDTUMORS_x]]</f>
        <v>0.66936418696531297</v>
      </c>
      <c r="H27" s="8" t="s">
        <v>2841</v>
      </c>
      <c r="I27" s="20" t="s">
        <v>2842</v>
      </c>
      <c r="J27" s="26">
        <v>6.22</v>
      </c>
      <c r="K27" s="26">
        <v>8.3384</v>
      </c>
      <c r="L27" s="26">
        <v>10.233000000000001</v>
      </c>
      <c r="M27" s="26">
        <v>8.8451000000000004</v>
      </c>
      <c r="N27" s="26">
        <v>6.8746999999999998</v>
      </c>
      <c r="O27" s="26">
        <v>9.3564000000000007</v>
      </c>
      <c r="P27" s="26">
        <v>6.3022999999999998</v>
      </c>
      <c r="R27" s="26">
        <v>4.8247</v>
      </c>
      <c r="S27" s="26">
        <v>9.3196999999999992</v>
      </c>
      <c r="T27" s="26">
        <v>10.574</v>
      </c>
      <c r="U27" s="26">
        <v>10.146000000000001</v>
      </c>
      <c r="V27" s="26">
        <v>10.145</v>
      </c>
      <c r="W27" s="27">
        <v>10.972</v>
      </c>
      <c r="X27" s="8">
        <v>-3.02752</v>
      </c>
      <c r="Y27" s="8">
        <v>9.8608600000000006</v>
      </c>
      <c r="Z27" s="8">
        <v>12.88838</v>
      </c>
      <c r="AA27" s="13">
        <f>stats_auc_ctd2_TCELLS_RIGHTJOIN_545[[#This Row],[AVG_AUC_LYMPH]]/stats_auc_ctd2_TCELLS_RIGHTJOIN_545[[#This Row],[AVG_AUC_SOLIDTUMORS_y]]</f>
        <v>0.76509693227542952</v>
      </c>
      <c r="AB27" s="8" t="s">
        <v>2843</v>
      </c>
      <c r="AC27" s="20">
        <v>9.8608600000000006</v>
      </c>
      <c r="AD27" s="1"/>
      <c r="AE27" s="1">
        <v>12.39</v>
      </c>
      <c r="AF27" s="1">
        <v>9.8676999999999992</v>
      </c>
      <c r="AH27" s="1">
        <v>9.8985000000000003</v>
      </c>
      <c r="AI27" s="1">
        <v>11.111000000000001</v>
      </c>
      <c r="AJ27" s="1">
        <v>7.9772999999999996</v>
      </c>
      <c r="AK27" s="1">
        <v>8.202</v>
      </c>
      <c r="AL27" s="1">
        <v>9.5794999999999995</v>
      </c>
      <c r="AM27"/>
      <c r="AN27"/>
      <c r="AO27"/>
      <c r="AP27"/>
      <c r="AQ27"/>
      <c r="AR27"/>
      <c r="AS27"/>
    </row>
    <row r="28" spans="1:45">
      <c r="A28" s="17" t="s">
        <v>1341</v>
      </c>
      <c r="B28" s="6" t="s">
        <v>1342</v>
      </c>
      <c r="C28" s="17" t="s">
        <v>2844</v>
      </c>
      <c r="D28" s="8">
        <v>-4.1829900000000002</v>
      </c>
      <c r="E28" s="8">
        <v>6.2166499999999996</v>
      </c>
      <c r="F28" s="8">
        <v>10.39964</v>
      </c>
      <c r="G28" s="13">
        <f>stats_auc_ctd2_TCELLS_RIGHTJOIN_545[[#This Row],[AVG_AUC_LEUK]]/stats_auc_ctd2_TCELLS_RIGHTJOIN_545[[#This Row],[AVG_AUC_SOLIDTUMORS_x]]</f>
        <v>0.59777549992115109</v>
      </c>
      <c r="H28" s="8" t="s">
        <v>2845</v>
      </c>
      <c r="I28" s="20" t="s">
        <v>2846</v>
      </c>
      <c r="J28" s="26">
        <v>2.3931</v>
      </c>
      <c r="K28" s="26">
        <v>4.8083999999999998</v>
      </c>
      <c r="L28" s="26">
        <v>8.1128</v>
      </c>
      <c r="N28" s="26">
        <v>2.9239999999999999</v>
      </c>
      <c r="O28" s="26">
        <v>5.5400999999999998</v>
      </c>
      <c r="P28" s="26">
        <v>6.7352999999999996</v>
      </c>
      <c r="S28" s="26">
        <v>5.3509000000000002</v>
      </c>
      <c r="T28" s="26">
        <v>7.7462999999999997</v>
      </c>
      <c r="V28" s="26">
        <v>10.789</v>
      </c>
      <c r="W28" s="27">
        <v>7.7666000000000004</v>
      </c>
      <c r="X28" s="8">
        <v>-2.6990400000000001</v>
      </c>
      <c r="Y28" s="8">
        <v>7.7005999999999997</v>
      </c>
      <c r="Z28" s="8">
        <v>10.39964</v>
      </c>
      <c r="AA28" s="13">
        <f>stats_auc_ctd2_TCELLS_RIGHTJOIN_545[[#This Row],[AVG_AUC_LYMPH]]/stats_auc_ctd2_TCELLS_RIGHTJOIN_545[[#This Row],[AVG_AUC_SOLIDTUMORS_y]]</f>
        <v>0.74046793927482102</v>
      </c>
      <c r="AB28" s="8" t="s">
        <v>2847</v>
      </c>
      <c r="AC28" s="20">
        <v>7.7005999999999997</v>
      </c>
      <c r="AD28" s="1"/>
      <c r="AE28" s="1">
        <v>6.9409999999999998</v>
      </c>
      <c r="AH28" s="1"/>
      <c r="AI28" s="1">
        <v>9.3614999999999995</v>
      </c>
      <c r="AJ28" s="1">
        <v>9.7769999999999992</v>
      </c>
      <c r="AK28" s="1">
        <v>4.5267999999999997</v>
      </c>
      <c r="AL28" s="1">
        <v>7.8967000000000001</v>
      </c>
      <c r="AM28"/>
      <c r="AN28"/>
      <c r="AO28"/>
      <c r="AP28"/>
      <c r="AQ28"/>
      <c r="AR28"/>
      <c r="AS28"/>
    </row>
    <row r="29" spans="1:45">
      <c r="A29" s="17" t="s">
        <v>1399</v>
      </c>
      <c r="B29" s="6" t="s">
        <v>1400</v>
      </c>
      <c r="C29" s="17" t="s">
        <v>2848</v>
      </c>
      <c r="D29" s="8">
        <v>-4.1456600000000003</v>
      </c>
      <c r="E29" s="8">
        <v>6.1450399999999998</v>
      </c>
      <c r="F29" s="8">
        <v>10.29069</v>
      </c>
      <c r="G29" s="13">
        <f>stats_auc_ctd2_TCELLS_RIGHTJOIN_545[[#This Row],[AVG_AUC_LEUK]]/stats_auc_ctd2_TCELLS_RIGHTJOIN_545[[#This Row],[AVG_AUC_SOLIDTUMORS_x]]</f>
        <v>0.59714557527240641</v>
      </c>
      <c r="H29" s="8" t="s">
        <v>2849</v>
      </c>
      <c r="I29" s="20" t="s">
        <v>2850</v>
      </c>
      <c r="J29" s="26">
        <v>3.9472999999999998</v>
      </c>
      <c r="K29" s="26">
        <v>4.1363000000000003</v>
      </c>
      <c r="L29" s="26">
        <v>11.819000000000001</v>
      </c>
      <c r="M29" s="26">
        <v>9.6883999999999997</v>
      </c>
      <c r="N29" s="26">
        <v>5.3846999999999996</v>
      </c>
      <c r="O29" s="26">
        <v>7.8788999999999998</v>
      </c>
      <c r="P29" s="26">
        <v>6.4823000000000004</v>
      </c>
      <c r="R29" s="26">
        <v>1.8479000000000001</v>
      </c>
      <c r="S29" s="26">
        <v>3.1541999999999999</v>
      </c>
      <c r="T29" s="26">
        <v>7.2634999999999996</v>
      </c>
      <c r="U29" s="26">
        <v>4.1562999999999999</v>
      </c>
      <c r="V29" s="26">
        <v>6.1784999999999997</v>
      </c>
      <c r="W29" s="27">
        <v>7.9481999999999999</v>
      </c>
      <c r="X29" s="8">
        <v>-4.0717299999999996</v>
      </c>
      <c r="Y29" s="8">
        <v>6.2189699999999997</v>
      </c>
      <c r="Z29" s="8">
        <v>10.29069</v>
      </c>
      <c r="AA29" s="13">
        <f>stats_auc_ctd2_TCELLS_RIGHTJOIN_545[[#This Row],[AVG_AUC_LYMPH]]/stats_auc_ctd2_TCELLS_RIGHTJOIN_545[[#This Row],[AVG_AUC_SOLIDTUMORS_y]]</f>
        <v>0.60432973882217811</v>
      </c>
      <c r="AB29" s="8" t="s">
        <v>2851</v>
      </c>
      <c r="AC29" s="20">
        <v>6.2189699999999997</v>
      </c>
      <c r="AD29" s="1"/>
      <c r="AF29" s="1">
        <v>8.5366999999999997</v>
      </c>
      <c r="AH29" s="1">
        <v>6.8445999999999998</v>
      </c>
      <c r="AI29" s="1">
        <v>6.9131</v>
      </c>
      <c r="AJ29" s="1">
        <v>4.1349</v>
      </c>
      <c r="AK29" s="1">
        <v>5.3417000000000003</v>
      </c>
      <c r="AL29" s="1">
        <v>5.5427999999999997</v>
      </c>
      <c r="AM29"/>
      <c r="AN29"/>
      <c r="AO29"/>
      <c r="AP29"/>
      <c r="AQ29"/>
      <c r="AR29"/>
      <c r="AS29"/>
    </row>
    <row r="30" spans="1:45">
      <c r="A30" s="17" t="s">
        <v>1477</v>
      </c>
      <c r="B30" s="6" t="s">
        <v>1478</v>
      </c>
      <c r="C30" s="17" t="s">
        <v>2852</v>
      </c>
      <c r="D30" s="8">
        <v>-4.1245399999999997</v>
      </c>
      <c r="E30" s="8">
        <v>10.911440000000001</v>
      </c>
      <c r="F30" s="8">
        <v>15.03598</v>
      </c>
      <c r="G30" s="13">
        <f>stats_auc_ctd2_TCELLS_RIGHTJOIN_545[[#This Row],[AVG_AUC_LEUK]]/stats_auc_ctd2_TCELLS_RIGHTJOIN_545[[#This Row],[AVG_AUC_SOLIDTUMORS_x]]</f>
        <v>0.72568864816260736</v>
      </c>
      <c r="H30" s="8" t="s">
        <v>2853</v>
      </c>
      <c r="I30" s="20" t="s">
        <v>2854</v>
      </c>
      <c r="J30" s="26">
        <v>7.6802000000000001</v>
      </c>
      <c r="K30" s="26">
        <v>12.564</v>
      </c>
      <c r="L30" s="26">
        <v>6.5396000000000001</v>
      </c>
      <c r="M30" s="26">
        <v>10.62</v>
      </c>
      <c r="N30" s="26">
        <v>7.5494000000000003</v>
      </c>
      <c r="O30" s="26">
        <v>14.209</v>
      </c>
      <c r="P30" s="26">
        <v>14.736000000000001</v>
      </c>
      <c r="Q30" s="26">
        <v>7.859</v>
      </c>
      <c r="R30" s="26">
        <v>6.8658999999999999</v>
      </c>
      <c r="S30" s="26">
        <v>12.382</v>
      </c>
      <c r="T30" s="26">
        <v>14.207000000000001</v>
      </c>
      <c r="U30" s="26">
        <v>12.558999999999999</v>
      </c>
      <c r="V30" s="26">
        <v>10.413</v>
      </c>
      <c r="W30" s="27">
        <v>14.576000000000001</v>
      </c>
      <c r="X30" s="8">
        <v>-3.3585799999999999</v>
      </c>
      <c r="Y30" s="8">
        <v>11.6774</v>
      </c>
      <c r="Z30" s="8">
        <v>15.03598</v>
      </c>
      <c r="AA30" s="13">
        <f>stats_auc_ctd2_TCELLS_RIGHTJOIN_545[[#This Row],[AVG_AUC_LYMPH]]/stats_auc_ctd2_TCELLS_RIGHTJOIN_545[[#This Row],[AVG_AUC_SOLIDTUMORS_y]]</f>
        <v>0.77663045574681533</v>
      </c>
      <c r="AB30" s="8" t="s">
        <v>2855</v>
      </c>
      <c r="AC30" s="20">
        <v>11.6774</v>
      </c>
      <c r="AD30" s="1">
        <v>14.981999999999999</v>
      </c>
      <c r="AE30" s="1">
        <v>3.3045</v>
      </c>
      <c r="AG30" s="1">
        <v>12.997999999999999</v>
      </c>
      <c r="AH30" s="1">
        <v>16.86</v>
      </c>
      <c r="AI30" s="1">
        <v>7.6573000000000002</v>
      </c>
      <c r="AJ30" s="1">
        <v>13.047000000000001</v>
      </c>
      <c r="AL30" s="1">
        <v>12.893000000000001</v>
      </c>
      <c r="AM30"/>
      <c r="AN30"/>
      <c r="AO30"/>
      <c r="AP30"/>
      <c r="AQ30"/>
      <c r="AR30"/>
      <c r="AS30"/>
    </row>
    <row r="31" spans="1:45">
      <c r="A31" s="17" t="s">
        <v>22</v>
      </c>
      <c r="B31" s="6" t="s">
        <v>785</v>
      </c>
      <c r="C31" s="17" t="s">
        <v>2856</v>
      </c>
      <c r="D31" s="8">
        <v>-4.10025</v>
      </c>
      <c r="E31" s="8">
        <v>6.4478600000000004</v>
      </c>
      <c r="F31" s="8">
        <v>10.548109999999999</v>
      </c>
      <c r="G31" s="13">
        <f>stats_auc_ctd2_TCELLS_RIGHTJOIN_545[[#This Row],[AVG_AUC_LEUK]]/stats_auc_ctd2_TCELLS_RIGHTJOIN_545[[#This Row],[AVG_AUC_SOLIDTUMORS_x]]</f>
        <v>0.61128107310219559</v>
      </c>
      <c r="H31" s="8" t="s">
        <v>2857</v>
      </c>
      <c r="I31" s="20" t="s">
        <v>2858</v>
      </c>
      <c r="J31" s="26">
        <v>5.9446000000000003</v>
      </c>
      <c r="K31" s="26">
        <v>5.5777000000000001</v>
      </c>
      <c r="L31" s="26">
        <v>6.8521999999999998</v>
      </c>
      <c r="M31" s="26">
        <v>8.0216999999999992</v>
      </c>
      <c r="N31" s="26">
        <v>6.3700999999999999</v>
      </c>
      <c r="O31" s="26">
        <v>6.0698999999999996</v>
      </c>
      <c r="P31" s="26">
        <v>6.9406999999999996</v>
      </c>
      <c r="Q31" s="26">
        <v>6.1303000000000001</v>
      </c>
      <c r="R31" s="26">
        <v>4.4480000000000004</v>
      </c>
      <c r="S31" s="26">
        <v>8.0764999999999993</v>
      </c>
      <c r="T31" s="26">
        <v>5.4386000000000001</v>
      </c>
      <c r="U31" s="26">
        <v>5.8207000000000004</v>
      </c>
      <c r="V31" s="26">
        <v>8.8826999999999998</v>
      </c>
      <c r="W31" s="27">
        <v>5.6963999999999997</v>
      </c>
      <c r="X31" s="8">
        <v>-4.20214</v>
      </c>
      <c r="Y31" s="8">
        <v>6.34598</v>
      </c>
      <c r="Z31" s="8">
        <v>10.548109999999999</v>
      </c>
      <c r="AA31" s="13">
        <f>stats_auc_ctd2_TCELLS_RIGHTJOIN_545[[#This Row],[AVG_AUC_LYMPH]]/stats_auc_ctd2_TCELLS_RIGHTJOIN_545[[#This Row],[AVG_AUC_SOLIDTUMORS_y]]</f>
        <v>0.60162247075542441</v>
      </c>
      <c r="AB31" s="8" t="s">
        <v>2859</v>
      </c>
      <c r="AC31" s="20">
        <v>6.34598</v>
      </c>
      <c r="AD31" s="1">
        <v>5.8087</v>
      </c>
      <c r="AF31" s="1">
        <v>5.3796999999999997</v>
      </c>
      <c r="AG31" s="1">
        <v>4.2515999999999998</v>
      </c>
      <c r="AH31" s="1">
        <v>6.8944000000000001</v>
      </c>
      <c r="AI31" s="1">
        <v>6.7087000000000003</v>
      </c>
      <c r="AJ31" s="1">
        <v>6.9355000000000002</v>
      </c>
      <c r="AK31" s="1">
        <v>8.7949000000000002</v>
      </c>
      <c r="AL31" s="1">
        <v>5.9943</v>
      </c>
      <c r="AM31"/>
      <c r="AN31"/>
      <c r="AO31"/>
      <c r="AP31"/>
      <c r="AQ31"/>
      <c r="AR31"/>
      <c r="AS31"/>
    </row>
    <row r="32" spans="1:45">
      <c r="A32" s="17" t="s">
        <v>1001</v>
      </c>
      <c r="B32" s="6" t="s">
        <v>1002</v>
      </c>
      <c r="C32" s="17" t="s">
        <v>1003</v>
      </c>
      <c r="D32" s="8">
        <v>-4.0153699999999999</v>
      </c>
      <c r="E32" s="8">
        <v>5.5808799999999996</v>
      </c>
      <c r="F32" s="8">
        <v>9.5962499999999995</v>
      </c>
      <c r="G32" s="13">
        <f>stats_auc_ctd2_TCELLS_RIGHTJOIN_545[[#This Row],[AVG_AUC_LEUK]]/stats_auc_ctd2_TCELLS_RIGHTJOIN_545[[#This Row],[AVG_AUC_SOLIDTUMORS_x]]</f>
        <v>0.58156884199557113</v>
      </c>
      <c r="H32" s="8" t="s">
        <v>2860</v>
      </c>
      <c r="I32" s="20" t="s">
        <v>2861</v>
      </c>
      <c r="J32" s="26">
        <v>4.9832999999999998</v>
      </c>
      <c r="L32" s="26">
        <v>6.0576999999999996</v>
      </c>
      <c r="M32" s="26">
        <v>7.6859000000000002</v>
      </c>
      <c r="N32" s="26">
        <v>5.6116999999999999</v>
      </c>
      <c r="O32" s="26">
        <v>4.5327999999999999</v>
      </c>
      <c r="P32" s="26">
        <v>7.1586999999999996</v>
      </c>
      <c r="Q32" s="26">
        <v>4.2065000000000001</v>
      </c>
      <c r="R32" s="26">
        <v>3.7044000000000001</v>
      </c>
      <c r="S32" s="26">
        <v>6.7567000000000004</v>
      </c>
      <c r="T32" s="26">
        <v>4.6033999999999997</v>
      </c>
      <c r="U32" s="26">
        <v>3.9026000000000001</v>
      </c>
      <c r="V32" s="26">
        <v>8.1168999999999993</v>
      </c>
      <c r="W32" s="27">
        <v>5.2308000000000003</v>
      </c>
      <c r="X32" s="8">
        <v>-4.5891500000000001</v>
      </c>
      <c r="Y32" s="8">
        <v>5.0071000000000003</v>
      </c>
      <c r="Z32" s="8">
        <v>9.5962499999999995</v>
      </c>
      <c r="AA32" s="13">
        <f>stats_auc_ctd2_TCELLS_RIGHTJOIN_545[[#This Row],[AVG_AUC_LYMPH]]/stats_auc_ctd2_TCELLS_RIGHTJOIN_545[[#This Row],[AVG_AUC_SOLIDTUMORS_y]]</f>
        <v>0.52177673570405114</v>
      </c>
      <c r="AB32" s="8" t="s">
        <v>2862</v>
      </c>
      <c r="AC32" s="20">
        <v>5.0071000000000003</v>
      </c>
      <c r="AD32" s="1">
        <v>4.4852999999999996</v>
      </c>
      <c r="AF32" s="1">
        <v>5.1582999999999997</v>
      </c>
      <c r="AH32" s="1"/>
      <c r="AI32" s="1">
        <v>5.6647999999999996</v>
      </c>
      <c r="AJ32" s="1">
        <v>5.9568000000000003</v>
      </c>
      <c r="AL32" s="1">
        <v>3.7703000000000002</v>
      </c>
      <c r="AM32"/>
      <c r="AN32"/>
      <c r="AO32"/>
      <c r="AP32"/>
      <c r="AQ32"/>
      <c r="AR32"/>
      <c r="AS32"/>
    </row>
    <row r="33" spans="1:45">
      <c r="A33" s="17" t="s">
        <v>519</v>
      </c>
      <c r="B33" s="6" t="s">
        <v>520</v>
      </c>
      <c r="C33" s="17" t="s">
        <v>2863</v>
      </c>
      <c r="D33" s="8">
        <v>-3.9901300000000002</v>
      </c>
      <c r="E33" s="8">
        <v>9.3450299999999995</v>
      </c>
      <c r="F33" s="8">
        <v>13.33516</v>
      </c>
      <c r="G33" s="13">
        <f>stats_auc_ctd2_TCELLS_RIGHTJOIN_545[[#This Row],[AVG_AUC_LEUK]]/stats_auc_ctd2_TCELLS_RIGHTJOIN_545[[#This Row],[AVG_AUC_SOLIDTUMORS_x]]</f>
        <v>0.70078124296971311</v>
      </c>
      <c r="H33" s="8" t="s">
        <v>2864</v>
      </c>
      <c r="I33" s="20" t="s">
        <v>2865</v>
      </c>
      <c r="J33" s="26">
        <v>8.0335999999999999</v>
      </c>
      <c r="K33" s="26">
        <v>9.3710000000000004</v>
      </c>
      <c r="L33" s="26">
        <v>10.832000000000001</v>
      </c>
      <c r="M33" s="26">
        <v>9.3856999999999999</v>
      </c>
      <c r="N33" s="26">
        <v>8.4810999999999996</v>
      </c>
      <c r="O33" s="26">
        <v>10.132</v>
      </c>
      <c r="P33" s="26">
        <v>6.8334999999999999</v>
      </c>
      <c r="R33" s="26">
        <v>6.1703999999999999</v>
      </c>
      <c r="T33" s="26">
        <v>11.042999999999999</v>
      </c>
      <c r="U33" s="26">
        <v>10.718999999999999</v>
      </c>
      <c r="W33" s="27">
        <v>11.794</v>
      </c>
      <c r="X33" s="8">
        <v>-3.0439400000000001</v>
      </c>
      <c r="Y33" s="8">
        <v>10.29121</v>
      </c>
      <c r="Z33" s="8">
        <v>13.33516</v>
      </c>
      <c r="AA33" s="13">
        <f>stats_auc_ctd2_TCELLS_RIGHTJOIN_545[[#This Row],[AVG_AUC_LYMPH]]/stats_auc_ctd2_TCELLS_RIGHTJOIN_545[[#This Row],[AVG_AUC_SOLIDTUMORS_y]]</f>
        <v>0.77173502230194457</v>
      </c>
      <c r="AB33" s="8" t="s">
        <v>2866</v>
      </c>
      <c r="AC33" s="20">
        <v>10.29121</v>
      </c>
      <c r="AD33" s="1"/>
      <c r="AE33" s="1">
        <v>12.978</v>
      </c>
      <c r="AG33" s="1">
        <v>7.7084000000000001</v>
      </c>
      <c r="AH33" s="1">
        <v>10.234999999999999</v>
      </c>
      <c r="AI33" s="1">
        <v>12.122999999999999</v>
      </c>
      <c r="AJ33" s="1">
        <v>8.3337000000000003</v>
      </c>
      <c r="AK33" s="1">
        <v>9.7423999999999999</v>
      </c>
      <c r="AL33" s="1">
        <v>10.917999999999999</v>
      </c>
      <c r="AM33"/>
      <c r="AN33"/>
      <c r="AO33"/>
      <c r="AP33"/>
      <c r="AQ33"/>
      <c r="AR33"/>
      <c r="AS33"/>
    </row>
    <row r="34" spans="1:45">
      <c r="A34" s="17" t="s">
        <v>1513</v>
      </c>
      <c r="B34" s="6" t="s">
        <v>1514</v>
      </c>
      <c r="C34" s="17" t="s">
        <v>2867</v>
      </c>
      <c r="D34" s="8">
        <v>-3.948</v>
      </c>
      <c r="E34" s="8">
        <v>11.21008</v>
      </c>
      <c r="F34" s="8">
        <v>15.15807</v>
      </c>
      <c r="G34" s="13">
        <f>stats_auc_ctd2_TCELLS_RIGHTJOIN_545[[#This Row],[AVG_AUC_LEUK]]/stats_auc_ctd2_TCELLS_RIGHTJOIN_545[[#This Row],[AVG_AUC_SOLIDTUMORS_x]]</f>
        <v>0.73954533789591947</v>
      </c>
      <c r="H34" s="8" t="s">
        <v>2868</v>
      </c>
      <c r="I34" s="20" t="s">
        <v>2869</v>
      </c>
      <c r="J34" s="26">
        <v>9.3765000000000001</v>
      </c>
      <c r="K34" s="26">
        <v>13.545999999999999</v>
      </c>
      <c r="L34" s="26">
        <v>15</v>
      </c>
      <c r="M34" s="26">
        <v>8.2253000000000007</v>
      </c>
      <c r="N34" s="26">
        <v>9.5418000000000003</v>
      </c>
      <c r="O34" s="26">
        <v>13.818</v>
      </c>
      <c r="P34" s="26">
        <v>10.052</v>
      </c>
      <c r="Q34" s="26">
        <v>8.6472999999999995</v>
      </c>
      <c r="R34" s="26">
        <v>17.440000000000001</v>
      </c>
      <c r="S34" s="26">
        <v>11.193</v>
      </c>
      <c r="T34" s="26">
        <v>11.757</v>
      </c>
      <c r="U34" s="26">
        <v>8.4741999999999997</v>
      </c>
      <c r="V34" s="26">
        <v>7.29</v>
      </c>
      <c r="W34" s="27">
        <v>12.58</v>
      </c>
      <c r="X34" s="8">
        <v>7.5759999999999994E-2</v>
      </c>
      <c r="Y34" s="8">
        <v>15.233829999999999</v>
      </c>
      <c r="Z34" s="8">
        <v>15.15807</v>
      </c>
      <c r="AA34" s="13">
        <f>stats_auc_ctd2_TCELLS_RIGHTJOIN_545[[#This Row],[AVG_AUC_LYMPH]]/stats_auc_ctd2_TCELLS_RIGHTJOIN_545[[#This Row],[AVG_AUC_SOLIDTUMORS_y]]</f>
        <v>1.0049979977662062</v>
      </c>
      <c r="AB34" s="8" t="s">
        <v>2870</v>
      </c>
      <c r="AC34" s="20">
        <v>15.233829999999999</v>
      </c>
      <c r="AD34" s="1"/>
      <c r="AE34" s="1">
        <v>12.606999999999999</v>
      </c>
      <c r="AG34" s="1">
        <v>17.858000000000001</v>
      </c>
      <c r="AH34" s="1"/>
      <c r="AI34" s="1">
        <v>16.451000000000001</v>
      </c>
      <c r="AJ34" s="1">
        <v>15</v>
      </c>
      <c r="AK34" s="1">
        <v>15</v>
      </c>
      <c r="AL34" s="1">
        <v>14.487</v>
      </c>
      <c r="AM34"/>
      <c r="AN34"/>
      <c r="AO34"/>
      <c r="AP34"/>
      <c r="AQ34"/>
      <c r="AR34"/>
      <c r="AS34"/>
    </row>
    <row r="35" spans="1:45">
      <c r="A35" s="17" t="s">
        <v>363</v>
      </c>
      <c r="B35" s="6" t="s">
        <v>364</v>
      </c>
      <c r="C35" s="17" t="s">
        <v>2871</v>
      </c>
      <c r="D35" s="8">
        <v>-3.9015499999999999</v>
      </c>
      <c r="E35" s="8">
        <v>7.9231800000000003</v>
      </c>
      <c r="F35" s="8">
        <v>11.824730000000001</v>
      </c>
      <c r="G35" s="13">
        <f>stats_auc_ctd2_TCELLS_RIGHTJOIN_545[[#This Row],[AVG_AUC_LEUK]]/stats_auc_ctd2_TCELLS_RIGHTJOIN_545[[#This Row],[AVG_AUC_SOLIDTUMORS_x]]</f>
        <v>0.67005166291323348</v>
      </c>
      <c r="H35" s="8" t="s">
        <v>2872</v>
      </c>
      <c r="I35" s="20" t="s">
        <v>2873</v>
      </c>
      <c r="J35" s="26">
        <v>4.7225999999999999</v>
      </c>
      <c r="K35" s="26">
        <v>7.3495999999999997</v>
      </c>
      <c r="L35" s="26">
        <v>12.52</v>
      </c>
      <c r="M35" s="26">
        <v>7.9146000000000001</v>
      </c>
      <c r="N35" s="26">
        <v>5.3148</v>
      </c>
      <c r="O35" s="26">
        <v>6.8628</v>
      </c>
      <c r="P35" s="26">
        <v>7.5416999999999996</v>
      </c>
      <c r="R35" s="26">
        <v>4.6414999999999997</v>
      </c>
      <c r="S35" s="26">
        <v>8.2277000000000005</v>
      </c>
      <c r="T35" s="26">
        <v>9.0268999999999995</v>
      </c>
      <c r="U35" s="26">
        <v>11.84</v>
      </c>
      <c r="V35" s="26">
        <v>9.1159999999999997</v>
      </c>
      <c r="W35" s="27"/>
      <c r="X35" s="8">
        <v>-1.5286500000000001</v>
      </c>
      <c r="Y35" s="8">
        <v>10.29608</v>
      </c>
      <c r="Z35" s="8">
        <v>11.824730000000001</v>
      </c>
      <c r="AA35" s="13">
        <f>stats_auc_ctd2_TCELLS_RIGHTJOIN_545[[#This Row],[AVG_AUC_LYMPH]]/stats_auc_ctd2_TCELLS_RIGHTJOIN_545[[#This Row],[AVG_AUC_SOLIDTUMORS_y]]</f>
        <v>0.87072432097815333</v>
      </c>
      <c r="AB35" s="8" t="s">
        <v>2874</v>
      </c>
      <c r="AC35" s="20">
        <v>10.29608</v>
      </c>
      <c r="AD35" s="1"/>
      <c r="AH35" s="1">
        <v>14.430999999999999</v>
      </c>
      <c r="AI35" s="1">
        <v>4.7178000000000004</v>
      </c>
      <c r="AJ35" s="1">
        <v>11.772</v>
      </c>
      <c r="AK35" s="1">
        <v>8.7335999999999991</v>
      </c>
      <c r="AL35" s="1">
        <v>11.826000000000001</v>
      </c>
      <c r="AM35"/>
      <c r="AN35"/>
      <c r="AO35"/>
      <c r="AP35"/>
      <c r="AQ35"/>
      <c r="AR35"/>
      <c r="AS35"/>
    </row>
    <row r="36" spans="1:45">
      <c r="A36" s="17" t="s">
        <v>22</v>
      </c>
      <c r="B36" s="6" t="s">
        <v>421</v>
      </c>
      <c r="C36" s="17" t="s">
        <v>823</v>
      </c>
      <c r="D36" s="8">
        <v>-3.8699699999999999</v>
      </c>
      <c r="E36" s="8">
        <v>9.3224499999999999</v>
      </c>
      <c r="F36" s="8">
        <v>13.19242</v>
      </c>
      <c r="G36" s="13">
        <f>stats_auc_ctd2_TCELLS_RIGHTJOIN_545[[#This Row],[AVG_AUC_LEUK]]/stats_auc_ctd2_TCELLS_RIGHTJOIN_545[[#This Row],[AVG_AUC_SOLIDTUMORS_x]]</f>
        <v>0.7066520016797524</v>
      </c>
      <c r="H36" s="8" t="s">
        <v>2875</v>
      </c>
      <c r="I36" s="20" t="s">
        <v>2876</v>
      </c>
      <c r="J36" s="26">
        <v>9.8215000000000003</v>
      </c>
      <c r="L36" s="26">
        <v>13.715</v>
      </c>
      <c r="M36" s="26">
        <v>8.0884</v>
      </c>
      <c r="N36" s="26">
        <v>7.8326000000000002</v>
      </c>
      <c r="O36" s="26">
        <v>8.5548000000000002</v>
      </c>
      <c r="P36" s="26">
        <v>7.5458999999999996</v>
      </c>
      <c r="R36" s="26">
        <v>9.7948000000000004</v>
      </c>
      <c r="T36" s="26">
        <v>8.9184999999999999</v>
      </c>
      <c r="U36" s="26">
        <v>8.7424999999999997</v>
      </c>
      <c r="V36" s="26">
        <v>10.645</v>
      </c>
      <c r="W36" s="27">
        <v>8.8879000000000001</v>
      </c>
      <c r="X36" s="8">
        <v>-3.4473199999999999</v>
      </c>
      <c r="Y36" s="8">
        <v>9.7451000000000008</v>
      </c>
      <c r="Z36" s="8">
        <v>13.19242</v>
      </c>
      <c r="AA36" s="13">
        <f>stats_auc_ctd2_TCELLS_RIGHTJOIN_545[[#This Row],[AVG_AUC_LYMPH]]/stats_auc_ctd2_TCELLS_RIGHTJOIN_545[[#This Row],[AVG_AUC_SOLIDTUMORS_y]]</f>
        <v>0.73868933827152261</v>
      </c>
      <c r="AB36" s="8" t="s">
        <v>2877</v>
      </c>
      <c r="AC36" s="20">
        <v>9.7451000000000008</v>
      </c>
      <c r="AD36" s="1"/>
      <c r="AH36" s="1">
        <v>10.425000000000001</v>
      </c>
      <c r="AI36" s="1">
        <v>7.7645999999999997</v>
      </c>
      <c r="AJ36" s="1">
        <v>12.047000000000001</v>
      </c>
      <c r="AK36" s="1">
        <v>7.8139000000000003</v>
      </c>
      <c r="AL36" s="1">
        <v>10.675000000000001</v>
      </c>
      <c r="AM36"/>
      <c r="AN36"/>
      <c r="AO36"/>
      <c r="AP36"/>
      <c r="AQ36"/>
      <c r="AR36"/>
      <c r="AS36"/>
    </row>
    <row r="37" spans="1:45">
      <c r="A37" s="17" t="s">
        <v>1281</v>
      </c>
      <c r="B37" s="6" t="s">
        <v>1297</v>
      </c>
      <c r="C37" s="17" t="s">
        <v>1298</v>
      </c>
      <c r="D37" s="8">
        <v>-3.80375</v>
      </c>
      <c r="E37" s="8">
        <v>5.2244000000000002</v>
      </c>
      <c r="F37" s="8">
        <v>9.0281500000000001</v>
      </c>
      <c r="G37" s="13">
        <f>stats_auc_ctd2_TCELLS_RIGHTJOIN_545[[#This Row],[AVG_AUC_LEUK]]/stats_auc_ctd2_TCELLS_RIGHTJOIN_545[[#This Row],[AVG_AUC_SOLIDTUMORS_x]]</f>
        <v>0.57867890985417836</v>
      </c>
      <c r="H37" s="8" t="s">
        <v>1810</v>
      </c>
      <c r="I37" s="20" t="s">
        <v>1810</v>
      </c>
      <c r="V37" s="26">
        <v>5.2244000000000002</v>
      </c>
      <c r="W37" s="27"/>
      <c r="X37" s="8">
        <v>-3.8507500000000001</v>
      </c>
      <c r="Y37" s="8">
        <v>5.1773999999999996</v>
      </c>
      <c r="Z37" s="8">
        <v>9.0281500000000001</v>
      </c>
      <c r="AA37" s="13">
        <f>stats_auc_ctd2_TCELLS_RIGHTJOIN_545[[#This Row],[AVG_AUC_LYMPH]]/stats_auc_ctd2_TCELLS_RIGHTJOIN_545[[#This Row],[AVG_AUC_SOLIDTUMORS_y]]</f>
        <v>0.57347297065290226</v>
      </c>
      <c r="AB37" s="8" t="s">
        <v>2878</v>
      </c>
      <c r="AC37" s="20">
        <v>5.1773999999999996</v>
      </c>
      <c r="AD37" s="1"/>
      <c r="AE37" s="1">
        <v>5.2859999999999996</v>
      </c>
      <c r="AF37" s="1">
        <v>4.2398999999999996</v>
      </c>
      <c r="AG37" s="1">
        <v>2.8574000000000002</v>
      </c>
      <c r="AH37" s="1"/>
      <c r="AI37" s="1">
        <v>4.6553000000000004</v>
      </c>
      <c r="AJ37" s="1"/>
      <c r="AL37" s="1">
        <v>8.8483999999999998</v>
      </c>
      <c r="AM37"/>
      <c r="AN37"/>
      <c r="AO37"/>
      <c r="AP37"/>
      <c r="AQ37"/>
      <c r="AR37"/>
      <c r="AS37"/>
    </row>
    <row r="38" spans="1:45">
      <c r="A38" s="17" t="s">
        <v>22</v>
      </c>
      <c r="B38" s="6" t="s">
        <v>1167</v>
      </c>
      <c r="C38" s="17" t="s">
        <v>1168</v>
      </c>
      <c r="D38" s="8">
        <v>-3.7696200000000002</v>
      </c>
      <c r="E38" s="8">
        <v>6.9983899999999997</v>
      </c>
      <c r="F38" s="8">
        <v>10.76801</v>
      </c>
      <c r="G38" s="13">
        <f>stats_auc_ctd2_TCELLS_RIGHTJOIN_545[[#This Row],[AVG_AUC_LEUK]]/stats_auc_ctd2_TCELLS_RIGHTJOIN_545[[#This Row],[AVG_AUC_SOLIDTUMORS_x]]</f>
        <v>0.64992417354738707</v>
      </c>
      <c r="H38" s="8" t="s">
        <v>2879</v>
      </c>
      <c r="I38" s="20" t="s">
        <v>2880</v>
      </c>
      <c r="J38" s="26">
        <v>6.5369000000000002</v>
      </c>
      <c r="K38" s="26">
        <v>6.9223999999999997</v>
      </c>
      <c r="L38" s="26">
        <v>4.3704000000000001</v>
      </c>
      <c r="M38" s="26">
        <v>7.2279999999999998</v>
      </c>
      <c r="N38" s="26">
        <v>7.3536999999999999</v>
      </c>
      <c r="O38" s="26">
        <v>3.4662999999999999</v>
      </c>
      <c r="P38" s="26">
        <v>10.542999999999999</v>
      </c>
      <c r="R38" s="26">
        <v>7.3470000000000004</v>
      </c>
      <c r="S38" s="26">
        <v>4.0304000000000002</v>
      </c>
      <c r="T38" s="26">
        <v>10.577999999999999</v>
      </c>
      <c r="V38" s="26">
        <v>6.3929999999999998</v>
      </c>
      <c r="W38" s="27">
        <v>9.2116000000000007</v>
      </c>
      <c r="X38" s="8">
        <v>-4.1132999999999997</v>
      </c>
      <c r="Y38" s="8">
        <v>6.6547099999999997</v>
      </c>
      <c r="Z38" s="8">
        <v>10.76801</v>
      </c>
      <c r="AA38" s="13">
        <f>stats_auc_ctd2_TCELLS_RIGHTJOIN_545[[#This Row],[AVG_AUC_LYMPH]]/stats_auc_ctd2_TCELLS_RIGHTJOIN_545[[#This Row],[AVG_AUC_SOLIDTUMORS_y]]</f>
        <v>0.61800741269742498</v>
      </c>
      <c r="AB38" s="8" t="s">
        <v>2881</v>
      </c>
      <c r="AC38" s="20">
        <v>6.6547099999999997</v>
      </c>
      <c r="AD38" s="1"/>
      <c r="AE38" s="1">
        <v>5.8959000000000001</v>
      </c>
      <c r="AF38" s="1">
        <v>12.785</v>
      </c>
      <c r="AG38" s="1">
        <v>3.1088</v>
      </c>
      <c r="AH38" s="1"/>
      <c r="AI38" s="1">
        <v>8.0394000000000005</v>
      </c>
      <c r="AJ38" s="1">
        <v>3.9777999999999998</v>
      </c>
      <c r="AK38" s="1">
        <v>5.6349999999999998</v>
      </c>
      <c r="AL38" s="1">
        <v>7.1410999999999998</v>
      </c>
      <c r="AM38"/>
      <c r="AN38"/>
      <c r="AO38"/>
      <c r="AP38"/>
      <c r="AQ38"/>
      <c r="AR38"/>
      <c r="AS38"/>
    </row>
    <row r="39" spans="1:45">
      <c r="A39" s="17" t="s">
        <v>22</v>
      </c>
      <c r="B39" s="6" t="s">
        <v>69</v>
      </c>
      <c r="C39" s="17" t="s">
        <v>2882</v>
      </c>
      <c r="D39" s="8">
        <v>-3.7491500000000002</v>
      </c>
      <c r="E39" s="8">
        <v>7.6298199999999996</v>
      </c>
      <c r="F39" s="8">
        <v>11.378970000000001</v>
      </c>
      <c r="G39" s="13">
        <f>stats_auc_ctd2_TCELLS_RIGHTJOIN_545[[#This Row],[AVG_AUC_LEUK]]/stats_auc_ctd2_TCELLS_RIGHTJOIN_545[[#This Row],[AVG_AUC_SOLIDTUMORS_x]]</f>
        <v>0.67051938795866406</v>
      </c>
      <c r="H39" s="8" t="s">
        <v>2883</v>
      </c>
      <c r="I39" s="20" t="s">
        <v>2884</v>
      </c>
      <c r="J39" s="26">
        <v>5.5316999999999998</v>
      </c>
      <c r="K39" s="26">
        <v>7.0621</v>
      </c>
      <c r="L39" s="26">
        <v>7.8056999999999999</v>
      </c>
      <c r="M39" s="26">
        <v>7.7691999999999997</v>
      </c>
      <c r="N39" s="26">
        <v>6.5518000000000001</v>
      </c>
      <c r="O39" s="26">
        <v>9.1205999999999996</v>
      </c>
      <c r="P39" s="26">
        <v>6.1360000000000001</v>
      </c>
      <c r="R39" s="26">
        <v>5.0913000000000004</v>
      </c>
      <c r="S39" s="26">
        <v>8.4257000000000009</v>
      </c>
      <c r="T39" s="26">
        <v>10.061999999999999</v>
      </c>
      <c r="U39" s="26">
        <v>8.0715000000000003</v>
      </c>
      <c r="V39" s="26">
        <v>8.8519000000000005</v>
      </c>
      <c r="W39" s="27">
        <v>8.7081999999999997</v>
      </c>
      <c r="X39" s="8">
        <v>-2.9396</v>
      </c>
      <c r="Y39" s="8">
        <v>8.4393799999999999</v>
      </c>
      <c r="Z39" s="8">
        <v>11.378970000000001</v>
      </c>
      <c r="AA39" s="13">
        <f>stats_auc_ctd2_TCELLS_RIGHTJOIN_545[[#This Row],[AVG_AUC_LYMPH]]/stats_auc_ctd2_TCELLS_RIGHTJOIN_545[[#This Row],[AVG_AUC_SOLIDTUMORS_y]]</f>
        <v>0.74166466736444503</v>
      </c>
      <c r="AB39" s="8" t="s">
        <v>2885</v>
      </c>
      <c r="AC39" s="20">
        <v>8.4393799999999999</v>
      </c>
      <c r="AD39" s="1">
        <v>10.946</v>
      </c>
      <c r="AF39" s="1">
        <v>9.6978000000000009</v>
      </c>
      <c r="AG39" s="1">
        <v>5.5262000000000002</v>
      </c>
      <c r="AH39" s="1">
        <v>8.6883999999999997</v>
      </c>
      <c r="AI39" s="1">
        <v>8.9076000000000004</v>
      </c>
      <c r="AJ39" s="1">
        <v>6.2214999999999998</v>
      </c>
      <c r="AK39" s="1">
        <v>8.6562000000000001</v>
      </c>
      <c r="AL39" s="1">
        <v>8.8712999999999997</v>
      </c>
      <c r="AM39"/>
      <c r="AN39"/>
      <c r="AO39"/>
      <c r="AP39"/>
      <c r="AQ39"/>
      <c r="AR39"/>
      <c r="AS39"/>
    </row>
    <row r="40" spans="1:45">
      <c r="A40" s="17" t="s">
        <v>519</v>
      </c>
      <c r="B40" s="6" t="s">
        <v>692</v>
      </c>
      <c r="C40" s="17" t="s">
        <v>2886</v>
      </c>
      <c r="D40" s="8">
        <v>-3.7127599999999998</v>
      </c>
      <c r="E40" s="8">
        <v>4.7909699999999997</v>
      </c>
      <c r="F40" s="8">
        <v>8.5037299999999991</v>
      </c>
      <c r="G40" s="13">
        <f>stats_auc_ctd2_TCELLS_RIGHTJOIN_545[[#This Row],[AVG_AUC_LEUK]]/stats_auc_ctd2_TCELLS_RIGHTJOIN_545[[#This Row],[AVG_AUC_SOLIDTUMORS_x]]</f>
        <v>0.56339629785988032</v>
      </c>
      <c r="H40" s="8" t="s">
        <v>2887</v>
      </c>
      <c r="I40" s="20" t="s">
        <v>2888</v>
      </c>
      <c r="J40" s="26">
        <v>3.2240000000000002</v>
      </c>
      <c r="K40" s="26">
        <v>4.1140999999999996</v>
      </c>
      <c r="L40" s="26">
        <v>4.0189000000000004</v>
      </c>
      <c r="M40" s="26">
        <v>7.0545999999999998</v>
      </c>
      <c r="N40" s="26">
        <v>3.8464</v>
      </c>
      <c r="O40" s="26">
        <v>6.6632999999999996</v>
      </c>
      <c r="P40" s="26">
        <v>4.7763</v>
      </c>
      <c r="Q40" s="26">
        <v>4.6562999999999999</v>
      </c>
      <c r="R40" s="26">
        <v>1.1666000000000001</v>
      </c>
      <c r="S40" s="26">
        <v>4.5380000000000003</v>
      </c>
      <c r="T40" s="26">
        <v>5.0327000000000002</v>
      </c>
      <c r="U40" s="26">
        <v>5.3780999999999999</v>
      </c>
      <c r="V40" s="26">
        <v>6.4222999999999999</v>
      </c>
      <c r="W40" s="27">
        <v>6.1820000000000004</v>
      </c>
      <c r="X40" s="8">
        <v>-2.92991</v>
      </c>
      <c r="Y40" s="8">
        <v>5.5738200000000004</v>
      </c>
      <c r="Z40" s="8">
        <v>8.5037299999999991</v>
      </c>
      <c r="AA40" s="13">
        <f>stats_auc_ctd2_TCELLS_RIGHTJOIN_545[[#This Row],[AVG_AUC_LYMPH]]/stats_auc_ctd2_TCELLS_RIGHTJOIN_545[[#This Row],[AVG_AUC_SOLIDTUMORS_y]]</f>
        <v>0.65545589994037923</v>
      </c>
      <c r="AB40" s="8" t="s">
        <v>2889</v>
      </c>
      <c r="AC40" s="20">
        <v>5.5738200000000004</v>
      </c>
      <c r="AD40" s="1">
        <v>4.8754</v>
      </c>
      <c r="AE40" s="1">
        <v>7.2610000000000001</v>
      </c>
      <c r="AF40" s="1">
        <v>7.8114999999999997</v>
      </c>
      <c r="AG40" s="1">
        <v>3.5651999999999999</v>
      </c>
      <c r="AH40" s="1">
        <v>3.6617000000000002</v>
      </c>
      <c r="AI40" s="1">
        <v>7.8861999999999997</v>
      </c>
      <c r="AJ40" s="1">
        <v>5.4055999999999997</v>
      </c>
      <c r="AK40" s="1">
        <v>5.3018000000000001</v>
      </c>
      <c r="AL40" s="1">
        <v>4.3959999999999999</v>
      </c>
      <c r="AM40"/>
      <c r="AN40"/>
      <c r="AO40"/>
      <c r="AP40"/>
      <c r="AQ40"/>
      <c r="AR40"/>
      <c r="AS40"/>
    </row>
    <row r="41" spans="1:45">
      <c r="A41" s="17" t="s">
        <v>1068</v>
      </c>
      <c r="B41" s="6" t="s">
        <v>1069</v>
      </c>
      <c r="C41" s="17" t="s">
        <v>1070</v>
      </c>
      <c r="D41" s="8">
        <v>-3.6541800000000002</v>
      </c>
      <c r="E41" s="8">
        <v>10.359</v>
      </c>
      <c r="F41" s="8">
        <v>14.01318</v>
      </c>
      <c r="G41" s="13">
        <f>stats_auc_ctd2_TCELLS_RIGHTJOIN_545[[#This Row],[AVG_AUC_LEUK]]/stats_auc_ctd2_TCELLS_RIGHTJOIN_545[[#This Row],[AVG_AUC_SOLIDTUMORS_x]]</f>
        <v>0.7392326367034463</v>
      </c>
      <c r="H41" s="8" t="s">
        <v>1810</v>
      </c>
      <c r="I41" s="20" t="s">
        <v>1810</v>
      </c>
      <c r="V41" s="26">
        <v>10.359</v>
      </c>
      <c r="W41" s="27"/>
      <c r="X41" s="8">
        <v>-0.27767999999999998</v>
      </c>
      <c r="Y41" s="8">
        <v>13.7355</v>
      </c>
      <c r="Z41" s="8">
        <v>14.01318</v>
      </c>
      <c r="AA41" s="13">
        <f>stats_auc_ctd2_TCELLS_RIGHTJOIN_545[[#This Row],[AVG_AUC_LYMPH]]/stats_auc_ctd2_TCELLS_RIGHTJOIN_545[[#This Row],[AVG_AUC_SOLIDTUMORS_y]]</f>
        <v>0.98018436928662878</v>
      </c>
      <c r="AB41" s="8" t="s">
        <v>2890</v>
      </c>
      <c r="AC41" s="20">
        <v>13.7355</v>
      </c>
      <c r="AD41" s="1"/>
      <c r="AE41" s="1">
        <v>12.853</v>
      </c>
      <c r="AG41" s="1">
        <v>13.862</v>
      </c>
      <c r="AH41" s="1"/>
      <c r="AI41" s="1">
        <v>13.951000000000001</v>
      </c>
      <c r="AJ41" s="1"/>
      <c r="AL41" s="1">
        <v>14.276</v>
      </c>
      <c r="AM41"/>
      <c r="AN41"/>
      <c r="AO41"/>
      <c r="AP41"/>
      <c r="AQ41"/>
      <c r="AR41"/>
      <c r="AS41"/>
    </row>
    <row r="42" spans="1:45">
      <c r="A42" s="17" t="s">
        <v>1112</v>
      </c>
      <c r="B42" s="6" t="s">
        <v>1113</v>
      </c>
      <c r="C42" s="17" t="s">
        <v>1114</v>
      </c>
      <c r="D42" s="8">
        <v>-3.6500900000000001</v>
      </c>
      <c r="E42" s="8">
        <v>8.0566499999999994</v>
      </c>
      <c r="F42" s="8">
        <v>11.70674</v>
      </c>
      <c r="G42" s="13">
        <f>stats_auc_ctd2_TCELLS_RIGHTJOIN_545[[#This Row],[AVG_AUC_LEUK]]/stats_auc_ctd2_TCELLS_RIGHTJOIN_545[[#This Row],[AVG_AUC_SOLIDTUMORS_x]]</f>
        <v>0.68820611032618817</v>
      </c>
      <c r="H42" s="8" t="s">
        <v>2891</v>
      </c>
      <c r="I42" s="20" t="s">
        <v>2892</v>
      </c>
      <c r="K42" s="26">
        <v>7.3234000000000004</v>
      </c>
      <c r="L42" s="26">
        <v>14.656000000000001</v>
      </c>
      <c r="M42" s="26">
        <v>14.544</v>
      </c>
      <c r="N42" s="26">
        <v>3.8479000000000001</v>
      </c>
      <c r="O42" s="26">
        <v>5.2690000000000001</v>
      </c>
      <c r="P42" s="26">
        <v>6.0030000000000001</v>
      </c>
      <c r="Q42" s="26">
        <v>11.597</v>
      </c>
      <c r="R42" s="26">
        <v>6.9756999999999998</v>
      </c>
      <c r="S42" s="26">
        <v>6.4972000000000003</v>
      </c>
      <c r="T42" s="26">
        <v>7.2450000000000001</v>
      </c>
      <c r="U42" s="26">
        <v>6.9135</v>
      </c>
      <c r="V42" s="26">
        <v>5.6044999999999998</v>
      </c>
      <c r="W42" s="27">
        <v>8.2601999999999993</v>
      </c>
      <c r="X42" s="8">
        <v>-1.88859</v>
      </c>
      <c r="Y42" s="8">
        <v>9.8181499999999993</v>
      </c>
      <c r="Z42" s="8">
        <v>11.70674</v>
      </c>
      <c r="AA42" s="13">
        <f>stats_auc_ctd2_TCELLS_RIGHTJOIN_545[[#This Row],[AVG_AUC_LYMPH]]/stats_auc_ctd2_TCELLS_RIGHTJOIN_545[[#This Row],[AVG_AUC_SOLIDTUMORS_y]]</f>
        <v>0.83867498552116126</v>
      </c>
      <c r="AB42" s="8" t="s">
        <v>2893</v>
      </c>
      <c r="AC42" s="20">
        <v>9.8181499999999993</v>
      </c>
      <c r="AD42" s="1">
        <v>9.9438999999999993</v>
      </c>
      <c r="AE42" s="1">
        <v>6.0321999999999996</v>
      </c>
      <c r="AG42" s="1">
        <v>12.667</v>
      </c>
      <c r="AH42" s="1">
        <v>7.9961000000000002</v>
      </c>
      <c r="AI42" s="1">
        <v>11.647</v>
      </c>
      <c r="AJ42" s="1">
        <v>11.295</v>
      </c>
      <c r="AK42" s="1">
        <v>10.81</v>
      </c>
      <c r="AL42" s="1">
        <v>8.1539999999999999</v>
      </c>
      <c r="AM42"/>
      <c r="AN42"/>
      <c r="AO42"/>
      <c r="AP42"/>
      <c r="AQ42"/>
      <c r="AR42"/>
      <c r="AS42"/>
    </row>
    <row r="43" spans="1:45">
      <c r="A43" s="17" t="s">
        <v>1220</v>
      </c>
      <c r="B43" s="6" t="s">
        <v>1221</v>
      </c>
      <c r="C43" s="17" t="s">
        <v>1667</v>
      </c>
      <c r="D43" s="8">
        <v>-3.6255600000000001</v>
      </c>
      <c r="E43" s="8">
        <v>10.984</v>
      </c>
      <c r="F43" s="8">
        <v>14.60956</v>
      </c>
      <c r="G43" s="13">
        <f>stats_auc_ctd2_TCELLS_RIGHTJOIN_545[[#This Row],[AVG_AUC_LEUK]]/stats_auc_ctd2_TCELLS_RIGHTJOIN_545[[#This Row],[AVG_AUC_SOLIDTUMORS_x]]</f>
        <v>0.75183646872321963</v>
      </c>
      <c r="H43" s="8" t="s">
        <v>1810</v>
      </c>
      <c r="I43" s="20" t="s">
        <v>1810</v>
      </c>
      <c r="V43" s="26">
        <v>10.984</v>
      </c>
      <c r="W43" s="27"/>
      <c r="X43" s="8">
        <v>-1.22706</v>
      </c>
      <c r="Y43" s="8">
        <v>13.3825</v>
      </c>
      <c r="Z43" s="8">
        <v>14.60956</v>
      </c>
      <c r="AA43" s="13">
        <f>stats_auc_ctd2_TCELLS_RIGHTJOIN_545[[#This Row],[AVG_AUC_LYMPH]]/stats_auc_ctd2_TCELLS_RIGHTJOIN_545[[#This Row],[AVG_AUC_SOLIDTUMORS_y]]</f>
        <v>0.91600979084927947</v>
      </c>
      <c r="AB43" s="8" t="s">
        <v>2894</v>
      </c>
      <c r="AC43" s="20">
        <v>13.3825</v>
      </c>
      <c r="AD43" s="1"/>
      <c r="AE43" s="1">
        <v>11.952999999999999</v>
      </c>
      <c r="AG43" s="1">
        <v>14.07</v>
      </c>
      <c r="AH43" s="1"/>
      <c r="AI43" s="1">
        <v>12.766999999999999</v>
      </c>
      <c r="AJ43" s="1"/>
      <c r="AL43" s="1">
        <v>14.74</v>
      </c>
      <c r="AM43"/>
      <c r="AN43"/>
      <c r="AO43"/>
      <c r="AP43"/>
      <c r="AQ43"/>
      <c r="AR43"/>
      <c r="AS43"/>
    </row>
    <row r="44" spans="1:45">
      <c r="A44" s="17" t="s">
        <v>622</v>
      </c>
      <c r="B44" s="6" t="s">
        <v>1162</v>
      </c>
      <c r="C44" s="17" t="s">
        <v>1163</v>
      </c>
      <c r="D44" s="8">
        <v>-3.59633</v>
      </c>
      <c r="E44" s="8">
        <v>6.1332100000000001</v>
      </c>
      <c r="F44" s="8">
        <v>9.7295499999999997</v>
      </c>
      <c r="G44" s="13">
        <f>stats_auc_ctd2_TCELLS_RIGHTJOIN_545[[#This Row],[AVG_AUC_LEUK]]/stats_auc_ctd2_TCELLS_RIGHTJOIN_545[[#This Row],[AVG_AUC_SOLIDTUMORS_x]]</f>
        <v>0.63036933876695223</v>
      </c>
      <c r="H44" s="8" t="s">
        <v>2895</v>
      </c>
      <c r="I44" s="20" t="s">
        <v>2896</v>
      </c>
      <c r="L44" s="26">
        <v>7.0271999999999997</v>
      </c>
      <c r="M44" s="26">
        <v>5.9463999999999997</v>
      </c>
      <c r="Q44" s="26">
        <v>3.1577999999999999</v>
      </c>
      <c r="R44" s="26">
        <v>5.5187999999999997</v>
      </c>
      <c r="T44" s="26">
        <v>6.7468000000000004</v>
      </c>
      <c r="U44" s="26">
        <v>7.8167</v>
      </c>
      <c r="V44" s="26">
        <v>6.7187999999999999</v>
      </c>
      <c r="W44" s="27"/>
      <c r="X44" s="8">
        <v>-3.8180800000000001</v>
      </c>
      <c r="Y44" s="8">
        <v>5.9114699999999996</v>
      </c>
      <c r="Z44" s="8">
        <v>9.7295499999999997</v>
      </c>
      <c r="AA44" s="13">
        <f>stats_auc_ctd2_TCELLS_RIGHTJOIN_545[[#This Row],[AVG_AUC_LYMPH]]/stats_auc_ctd2_TCELLS_RIGHTJOIN_545[[#This Row],[AVG_AUC_SOLIDTUMORS_y]]</f>
        <v>0.60757897333381294</v>
      </c>
      <c r="AB44" s="8" t="s">
        <v>2897</v>
      </c>
      <c r="AC44" s="20">
        <v>5.9114699999999996</v>
      </c>
      <c r="AD44" s="1">
        <v>8.2207000000000008</v>
      </c>
      <c r="AF44" s="1">
        <v>6.4941000000000004</v>
      </c>
      <c r="AG44" s="1">
        <v>3.2985000000000002</v>
      </c>
      <c r="AH44" s="1">
        <v>7.4874999999999998</v>
      </c>
      <c r="AI44" s="1">
        <v>4.9867999999999997</v>
      </c>
      <c r="AJ44" s="1"/>
      <c r="AL44" s="1">
        <v>4.9812000000000003</v>
      </c>
      <c r="AM44"/>
      <c r="AN44"/>
      <c r="AO44"/>
      <c r="AP44"/>
      <c r="AQ44"/>
      <c r="AR44"/>
      <c r="AS44"/>
    </row>
    <row r="45" spans="1:45">
      <c r="A45" s="17" t="s">
        <v>1243</v>
      </c>
      <c r="B45" s="6" t="s">
        <v>1244</v>
      </c>
      <c r="C45" s="17" t="s">
        <v>2898</v>
      </c>
      <c r="D45" s="8">
        <v>-3.4957099999999999</v>
      </c>
      <c r="E45" s="8">
        <v>5.6091800000000003</v>
      </c>
      <c r="F45" s="8">
        <v>9.1049000000000007</v>
      </c>
      <c r="G45" s="13">
        <f>stats_auc_ctd2_TCELLS_RIGHTJOIN_545[[#This Row],[AVG_AUC_LEUK]]/stats_auc_ctd2_TCELLS_RIGHTJOIN_545[[#This Row],[AVG_AUC_SOLIDTUMORS_x]]</f>
        <v>0.61606168107282888</v>
      </c>
      <c r="H45" s="8" t="s">
        <v>2899</v>
      </c>
      <c r="I45" s="20" t="s">
        <v>2900</v>
      </c>
      <c r="J45" s="26">
        <v>3.9601000000000002</v>
      </c>
      <c r="K45" s="26">
        <v>3.9906999999999999</v>
      </c>
      <c r="L45" s="26">
        <v>10.353</v>
      </c>
      <c r="M45" s="26">
        <v>6.7572000000000001</v>
      </c>
      <c r="N45" s="26">
        <v>4.9257999999999997</v>
      </c>
      <c r="O45" s="26">
        <v>6.6696999999999997</v>
      </c>
      <c r="P45" s="26">
        <v>6.5807000000000002</v>
      </c>
      <c r="R45" s="26">
        <v>2.1332</v>
      </c>
      <c r="S45" s="26">
        <v>5.0609000000000002</v>
      </c>
      <c r="T45" s="26">
        <v>5.6973000000000003</v>
      </c>
      <c r="U45" s="26">
        <v>3.2010000000000001</v>
      </c>
      <c r="V45" s="26">
        <v>6.0197000000000003</v>
      </c>
      <c r="W45" s="27">
        <v>7.5701000000000001</v>
      </c>
      <c r="X45" s="8">
        <v>-2.1946599999999998</v>
      </c>
      <c r="Y45" s="8">
        <v>6.9102399999999999</v>
      </c>
      <c r="Z45" s="8">
        <v>9.1049000000000007</v>
      </c>
      <c r="AA45" s="13">
        <f>stats_auc_ctd2_TCELLS_RIGHTJOIN_545[[#This Row],[AVG_AUC_LYMPH]]/stats_auc_ctd2_TCELLS_RIGHTJOIN_545[[#This Row],[AVG_AUC_SOLIDTUMORS_y]]</f>
        <v>0.75895836307922104</v>
      </c>
      <c r="AB45" s="8" t="s">
        <v>2901</v>
      </c>
      <c r="AC45" s="20">
        <v>6.9102399999999999</v>
      </c>
      <c r="AD45" s="1"/>
      <c r="AE45" s="1">
        <v>9.4011999999999993</v>
      </c>
      <c r="AF45" s="1">
        <v>4.4855</v>
      </c>
      <c r="AG45" s="1">
        <v>11.879</v>
      </c>
      <c r="AH45" s="1"/>
      <c r="AI45" s="1">
        <v>6.7918000000000003</v>
      </c>
      <c r="AJ45" s="1">
        <v>5.3883000000000001</v>
      </c>
      <c r="AK45" s="1">
        <v>5.0566000000000004</v>
      </c>
      <c r="AL45" s="1">
        <v>5.3693</v>
      </c>
      <c r="AM45"/>
      <c r="AN45"/>
      <c r="AO45"/>
      <c r="AP45"/>
      <c r="AQ45"/>
      <c r="AR45"/>
      <c r="AS45"/>
    </row>
    <row r="46" spans="1:45">
      <c r="A46" s="17" t="s">
        <v>1229</v>
      </c>
      <c r="B46" s="6" t="s">
        <v>1230</v>
      </c>
      <c r="C46" s="17" t="s">
        <v>1231</v>
      </c>
      <c r="D46" s="8">
        <v>-3.4803000000000002</v>
      </c>
      <c r="E46" s="8">
        <v>8.0417299999999994</v>
      </c>
      <c r="F46" s="8">
        <v>11.522030000000001</v>
      </c>
      <c r="G46" s="13">
        <f>stats_auc_ctd2_TCELLS_RIGHTJOIN_545[[#This Row],[AVG_AUC_LEUK]]/stats_auc_ctd2_TCELLS_RIGHTJOIN_545[[#This Row],[AVG_AUC_SOLIDTUMORS_x]]</f>
        <v>0.69794385190804042</v>
      </c>
      <c r="H46" s="8" t="s">
        <v>2902</v>
      </c>
      <c r="I46" s="20" t="s">
        <v>2903</v>
      </c>
      <c r="J46" s="26">
        <v>8.0952000000000002</v>
      </c>
      <c r="K46" s="26">
        <v>7.2218</v>
      </c>
      <c r="L46" s="26">
        <v>8.7749000000000006</v>
      </c>
      <c r="M46" s="26">
        <v>9.4324999999999992</v>
      </c>
      <c r="N46" s="26">
        <v>7.8593000000000002</v>
      </c>
      <c r="O46" s="26">
        <v>7.3380999999999998</v>
      </c>
      <c r="P46" s="26">
        <v>7.9999000000000002</v>
      </c>
      <c r="Q46" s="26">
        <v>7.6951000000000001</v>
      </c>
      <c r="R46" s="26">
        <v>6.8554000000000004</v>
      </c>
      <c r="S46" s="26">
        <v>8.8126999999999995</v>
      </c>
      <c r="T46" s="26">
        <v>7.3335999999999997</v>
      </c>
      <c r="U46" s="26">
        <v>8.0969999999999995</v>
      </c>
      <c r="V46" s="26">
        <v>9.7883999999999993</v>
      </c>
      <c r="W46" s="27">
        <v>7.2803000000000004</v>
      </c>
      <c r="X46" s="8">
        <v>-2.87019</v>
      </c>
      <c r="Y46" s="8">
        <v>8.65184</v>
      </c>
      <c r="Z46" s="8">
        <v>11.522030000000001</v>
      </c>
      <c r="AA46" s="13">
        <f>stats_auc_ctd2_TCELLS_RIGHTJOIN_545[[#This Row],[AVG_AUC_LYMPH]]/stats_auc_ctd2_TCELLS_RIGHTJOIN_545[[#This Row],[AVG_AUC_SOLIDTUMORS_y]]</f>
        <v>0.7508954585259715</v>
      </c>
      <c r="AB46" s="8" t="s">
        <v>2904</v>
      </c>
      <c r="AC46" s="20">
        <v>8.65184</v>
      </c>
      <c r="AD46" s="1">
        <v>7.9607000000000001</v>
      </c>
      <c r="AF46" s="1">
        <v>10.773</v>
      </c>
      <c r="AH46" s="1">
        <v>8.2117000000000004</v>
      </c>
      <c r="AI46" s="1">
        <v>6.9850000000000003</v>
      </c>
      <c r="AJ46" s="1">
        <v>7.9428000000000001</v>
      </c>
      <c r="AK46" s="1">
        <v>9.2263000000000002</v>
      </c>
      <c r="AL46" s="1">
        <v>9.4634</v>
      </c>
      <c r="AM46"/>
      <c r="AN46"/>
      <c r="AO46"/>
      <c r="AP46"/>
      <c r="AQ46"/>
      <c r="AR46"/>
      <c r="AS46"/>
    </row>
    <row r="47" spans="1:45">
      <c r="A47" s="17" t="s">
        <v>1151</v>
      </c>
      <c r="B47" s="6" t="s">
        <v>1152</v>
      </c>
      <c r="C47" s="17" t="s">
        <v>2905</v>
      </c>
      <c r="D47" s="8">
        <v>-3.4629599999999998</v>
      </c>
      <c r="E47" s="8">
        <v>8.7492300000000007</v>
      </c>
      <c r="F47" s="8">
        <v>12.21219</v>
      </c>
      <c r="G47" s="13">
        <f>stats_auc_ctd2_TCELLS_RIGHTJOIN_545[[#This Row],[AVG_AUC_LEUK]]/stats_auc_ctd2_TCELLS_RIGHTJOIN_545[[#This Row],[AVG_AUC_SOLIDTUMORS_x]]</f>
        <v>0.71643415308802116</v>
      </c>
      <c r="H47" s="8" t="s">
        <v>2906</v>
      </c>
      <c r="I47" s="20" t="s">
        <v>2907</v>
      </c>
      <c r="J47" s="26">
        <v>8.9898000000000007</v>
      </c>
      <c r="K47" s="26">
        <v>8.5157000000000007</v>
      </c>
      <c r="L47" s="26">
        <v>12.118</v>
      </c>
      <c r="M47" s="26">
        <v>10.425000000000001</v>
      </c>
      <c r="N47" s="26">
        <v>8.0155999999999992</v>
      </c>
      <c r="O47" s="26">
        <v>7.4718999999999998</v>
      </c>
      <c r="P47" s="26">
        <v>6.8887999999999998</v>
      </c>
      <c r="Q47" s="26">
        <v>9.7613000000000003</v>
      </c>
      <c r="R47" s="26">
        <v>7.5823</v>
      </c>
      <c r="S47" s="26">
        <v>8.1701999999999995</v>
      </c>
      <c r="T47" s="26">
        <v>9.4574999999999996</v>
      </c>
      <c r="U47" s="26">
        <v>7.7266000000000004</v>
      </c>
      <c r="V47" s="26">
        <v>9.4273000000000007</v>
      </c>
      <c r="W47" s="27">
        <v>7.9391999999999996</v>
      </c>
      <c r="X47" s="8">
        <v>-1.85589</v>
      </c>
      <c r="Y47" s="8">
        <v>10.356299999999999</v>
      </c>
      <c r="Z47" s="8">
        <v>12.21219</v>
      </c>
      <c r="AA47" s="13">
        <f>stats_auc_ctd2_TCELLS_RIGHTJOIN_545[[#This Row],[AVG_AUC_LYMPH]]/stats_auc_ctd2_TCELLS_RIGHTJOIN_545[[#This Row],[AVG_AUC_SOLIDTUMORS_y]]</f>
        <v>0.84802971457207921</v>
      </c>
      <c r="AB47" s="8" t="s">
        <v>2908</v>
      </c>
      <c r="AC47" s="20">
        <v>10.356299999999999</v>
      </c>
      <c r="AD47" s="1">
        <v>10.752000000000001</v>
      </c>
      <c r="AE47" s="1">
        <v>13.432</v>
      </c>
      <c r="AH47" s="1">
        <v>9.9490999999999996</v>
      </c>
      <c r="AI47" s="1">
        <v>11.138999999999999</v>
      </c>
      <c r="AJ47" s="1">
        <v>7.4920999999999998</v>
      </c>
      <c r="AK47" s="1">
        <v>7.4859</v>
      </c>
      <c r="AL47" s="1">
        <v>12.244</v>
      </c>
      <c r="AM47"/>
      <c r="AN47"/>
      <c r="AO47"/>
      <c r="AP47"/>
      <c r="AQ47"/>
      <c r="AR47"/>
      <c r="AS47"/>
    </row>
    <row r="48" spans="1:45">
      <c r="A48" s="17" t="s">
        <v>1009</v>
      </c>
      <c r="B48" s="6" t="s">
        <v>1010</v>
      </c>
      <c r="C48" s="17" t="s">
        <v>2909</v>
      </c>
      <c r="D48" s="8">
        <v>-3.4241700000000002</v>
      </c>
      <c r="E48" s="8">
        <v>8.8406300000000009</v>
      </c>
      <c r="F48" s="8">
        <v>12.26479</v>
      </c>
      <c r="G48" s="13">
        <f>stats_auc_ctd2_TCELLS_RIGHTJOIN_545[[#This Row],[AVG_AUC_LEUK]]/stats_auc_ctd2_TCELLS_RIGHTJOIN_545[[#This Row],[AVG_AUC_SOLIDTUMORS_x]]</f>
        <v>0.7208138092865839</v>
      </c>
      <c r="H48" s="8" t="s">
        <v>2910</v>
      </c>
      <c r="I48" s="20" t="s">
        <v>2911</v>
      </c>
      <c r="K48" s="26">
        <v>5.5018000000000002</v>
      </c>
      <c r="L48" s="26">
        <v>12.292</v>
      </c>
      <c r="M48" s="26">
        <v>5.7218999999999998</v>
      </c>
      <c r="O48" s="26">
        <v>8.4171999999999993</v>
      </c>
      <c r="P48" s="26">
        <v>10.925000000000001</v>
      </c>
      <c r="Q48" s="26">
        <v>7.5133000000000001</v>
      </c>
      <c r="R48" s="26">
        <v>7.1101999999999999</v>
      </c>
      <c r="S48" s="26">
        <v>8.9597999999999995</v>
      </c>
      <c r="T48" s="26">
        <v>9.4054000000000002</v>
      </c>
      <c r="U48" s="26">
        <v>11.471</v>
      </c>
      <c r="V48" s="26">
        <v>6.7309000000000001</v>
      </c>
      <c r="W48" s="27">
        <v>12.039</v>
      </c>
      <c r="X48" s="8">
        <v>-4.0027900000000001</v>
      </c>
      <c r="Y48" s="8">
        <v>8.2620000000000005</v>
      </c>
      <c r="Z48" s="8">
        <v>12.26479</v>
      </c>
      <c r="AA48" s="13">
        <f>stats_auc_ctd2_TCELLS_RIGHTJOIN_545[[#This Row],[AVG_AUC_LYMPH]]/stats_auc_ctd2_TCELLS_RIGHTJOIN_545[[#This Row],[AVG_AUC_SOLIDTUMORS_y]]</f>
        <v>0.67363566763067295</v>
      </c>
      <c r="AB48" s="8" t="s">
        <v>2912</v>
      </c>
      <c r="AC48" s="20">
        <v>8.2620000000000005</v>
      </c>
      <c r="AD48" s="1">
        <v>7.4714999999999998</v>
      </c>
      <c r="AH48" s="1">
        <v>6.2316000000000003</v>
      </c>
      <c r="AI48" s="1">
        <v>9.4786999999999999</v>
      </c>
      <c r="AJ48" s="1">
        <v>11.641</v>
      </c>
      <c r="AK48" s="1">
        <v>4.4682000000000004</v>
      </c>
      <c r="AL48" s="1">
        <v>10.281000000000001</v>
      </c>
      <c r="AM48"/>
      <c r="AN48"/>
      <c r="AO48"/>
      <c r="AP48"/>
      <c r="AQ48"/>
      <c r="AR48"/>
      <c r="AS48"/>
    </row>
    <row r="49" spans="1:45">
      <c r="A49" s="17" t="s">
        <v>1491</v>
      </c>
      <c r="B49" s="6" t="s">
        <v>1492</v>
      </c>
      <c r="C49" s="17" t="s">
        <v>1136</v>
      </c>
      <c r="D49" s="8">
        <v>-3.3781300000000001</v>
      </c>
      <c r="E49" s="8">
        <v>6.5514999999999999</v>
      </c>
      <c r="F49" s="8">
        <v>9.9296299999999995</v>
      </c>
      <c r="G49" s="13">
        <f>stats_auc_ctd2_TCELLS_RIGHTJOIN_545[[#This Row],[AVG_AUC_LEUK]]/stats_auc_ctd2_TCELLS_RIGHTJOIN_545[[#This Row],[AVG_AUC_SOLIDTUMORS_x]]</f>
        <v>0.65979296308120239</v>
      </c>
      <c r="H49" s="8" t="s">
        <v>2913</v>
      </c>
      <c r="I49" s="20" t="s">
        <v>2914</v>
      </c>
      <c r="J49" s="26">
        <v>5.2112999999999996</v>
      </c>
      <c r="K49" s="26">
        <v>5.5147000000000004</v>
      </c>
      <c r="L49" s="26">
        <v>6.9733999999999998</v>
      </c>
      <c r="M49" s="26">
        <v>7.6006999999999998</v>
      </c>
      <c r="N49" s="26">
        <v>7.2450999999999999</v>
      </c>
      <c r="O49" s="26">
        <v>6.7508999999999997</v>
      </c>
      <c r="P49" s="26">
        <v>7.3234000000000004</v>
      </c>
      <c r="Q49" s="26">
        <v>7.7302999999999997</v>
      </c>
      <c r="R49" s="26">
        <v>4.5702999999999996</v>
      </c>
      <c r="S49" s="26">
        <v>5.6257000000000001</v>
      </c>
      <c r="T49" s="26">
        <v>6.1755000000000004</v>
      </c>
      <c r="U49" s="26">
        <v>6.8114999999999997</v>
      </c>
      <c r="W49" s="27">
        <v>7.6367000000000003</v>
      </c>
      <c r="X49" s="8">
        <v>-3.5634899999999998</v>
      </c>
      <c r="Y49" s="8">
        <v>6.3661300000000001</v>
      </c>
      <c r="Z49" s="8">
        <v>9.9296299999999995</v>
      </c>
      <c r="AA49" s="13">
        <f>stats_auc_ctd2_TCELLS_RIGHTJOIN_545[[#This Row],[AVG_AUC_LYMPH]]/stats_auc_ctd2_TCELLS_RIGHTJOIN_545[[#This Row],[AVG_AUC_SOLIDTUMORS_y]]</f>
        <v>0.64112459376633368</v>
      </c>
      <c r="AB49" s="8" t="s">
        <v>2915</v>
      </c>
      <c r="AC49" s="20">
        <v>6.3661300000000001</v>
      </c>
      <c r="AD49" s="1">
        <v>6.4451999999999998</v>
      </c>
      <c r="AE49" s="1">
        <v>6.1863999999999999</v>
      </c>
      <c r="AF49" s="1">
        <v>6.6487999999999996</v>
      </c>
      <c r="AG49" s="1">
        <v>4.9401999999999999</v>
      </c>
      <c r="AH49" s="1">
        <v>5.7793999999999999</v>
      </c>
      <c r="AI49" s="1">
        <v>6.2797000000000001</v>
      </c>
      <c r="AJ49" s="1">
        <v>6.5216000000000003</v>
      </c>
      <c r="AK49" s="1">
        <v>6.0122</v>
      </c>
      <c r="AL49" s="1">
        <v>8.4817</v>
      </c>
      <c r="AM49"/>
      <c r="AN49"/>
      <c r="AO49"/>
      <c r="AP49"/>
      <c r="AQ49"/>
      <c r="AR49"/>
      <c r="AS49"/>
    </row>
    <row r="50" spans="1:45">
      <c r="A50" s="17" t="s">
        <v>622</v>
      </c>
      <c r="B50" s="6" t="s">
        <v>1162</v>
      </c>
      <c r="C50" s="17" t="s">
        <v>2916</v>
      </c>
      <c r="D50" s="8">
        <v>-3.3632200000000001</v>
      </c>
      <c r="E50" s="8">
        <v>1.3697600000000001</v>
      </c>
      <c r="F50" s="8">
        <v>4.73299</v>
      </c>
      <c r="G50" s="13">
        <f>stats_auc_ctd2_TCELLS_RIGHTJOIN_545[[#This Row],[AVG_AUC_LEUK]]/stats_auc_ctd2_TCELLS_RIGHTJOIN_545[[#This Row],[AVG_AUC_SOLIDTUMORS_x]]</f>
        <v>0.28940690768414895</v>
      </c>
      <c r="H50" s="8" t="s">
        <v>2917</v>
      </c>
      <c r="I50" s="20" t="s">
        <v>2918</v>
      </c>
      <c r="J50" s="26">
        <v>0.49530000000000002</v>
      </c>
      <c r="K50" s="26">
        <v>1.2366999999999999</v>
      </c>
      <c r="L50" s="26">
        <v>2.8418000000000001</v>
      </c>
      <c r="M50" s="26">
        <v>3.3248000000000002</v>
      </c>
      <c r="N50" s="26">
        <v>2.7686999999999999</v>
      </c>
      <c r="O50" s="26">
        <v>1.2647999999999999</v>
      </c>
      <c r="P50" s="26">
        <v>0.63480000000000003</v>
      </c>
      <c r="Q50" s="26">
        <v>0.56510000000000005</v>
      </c>
      <c r="R50" s="26">
        <v>0.2162</v>
      </c>
      <c r="S50" s="26">
        <v>0.78010000000000002</v>
      </c>
      <c r="T50" s="26">
        <v>1.5077</v>
      </c>
      <c r="U50" s="26">
        <v>0.7954</v>
      </c>
      <c r="V50" s="26">
        <v>1.5086999999999999</v>
      </c>
      <c r="W50" s="27">
        <v>1.2365999999999999</v>
      </c>
      <c r="X50" s="8">
        <v>-3.5829599999999999</v>
      </c>
      <c r="Y50" s="8">
        <v>1.15002</v>
      </c>
      <c r="Z50" s="8">
        <v>4.73299</v>
      </c>
      <c r="AA50" s="13">
        <f>stats_auc_ctd2_TCELLS_RIGHTJOIN_545[[#This Row],[AVG_AUC_LYMPH]]/stats_auc_ctd2_TCELLS_RIGHTJOIN_545[[#This Row],[AVG_AUC_SOLIDTUMORS_y]]</f>
        <v>0.24297959640734504</v>
      </c>
      <c r="AB50" s="8" t="s">
        <v>2919</v>
      </c>
      <c r="AC50" s="20">
        <v>1.15002</v>
      </c>
      <c r="AD50" s="1">
        <v>0.58250000000000002</v>
      </c>
      <c r="AE50" s="1">
        <v>0.85019999999999996</v>
      </c>
      <c r="AF50" s="1">
        <v>2.4942000000000002</v>
      </c>
      <c r="AG50" s="1">
        <v>0.5857</v>
      </c>
      <c r="AH50" s="1">
        <v>1.6463000000000001</v>
      </c>
      <c r="AI50" s="1">
        <v>1.4984</v>
      </c>
      <c r="AJ50" s="1">
        <v>0.84199999999999997</v>
      </c>
      <c r="AK50" s="1">
        <v>0.60660000000000003</v>
      </c>
      <c r="AL50" s="1">
        <v>1.2443</v>
      </c>
      <c r="AM50"/>
      <c r="AN50"/>
      <c r="AO50"/>
      <c r="AP50"/>
      <c r="AQ50"/>
      <c r="AR50"/>
      <c r="AS50"/>
    </row>
    <row r="51" spans="1:45">
      <c r="A51" s="17" t="s">
        <v>420</v>
      </c>
      <c r="B51" s="6" t="s">
        <v>421</v>
      </c>
      <c r="C51" s="17" t="s">
        <v>2920</v>
      </c>
      <c r="D51" s="8">
        <v>-3.33141</v>
      </c>
      <c r="E51" s="8">
        <v>9.9812100000000008</v>
      </c>
      <c r="F51" s="8">
        <v>13.312609999999999</v>
      </c>
      <c r="G51" s="13">
        <f>stats_auc_ctd2_TCELLS_RIGHTJOIN_545[[#This Row],[AVG_AUC_LEUK]]/stats_auc_ctd2_TCELLS_RIGHTJOIN_545[[#This Row],[AVG_AUC_SOLIDTUMORS_x]]</f>
        <v>0.7497560583536963</v>
      </c>
      <c r="H51" s="8" t="s">
        <v>2921</v>
      </c>
      <c r="I51" s="20" t="s">
        <v>2922</v>
      </c>
      <c r="J51" s="26">
        <v>10.9</v>
      </c>
      <c r="K51" s="26">
        <v>9.1515000000000004</v>
      </c>
      <c r="L51" s="26">
        <v>14.058</v>
      </c>
      <c r="M51" s="26">
        <v>9.7730999999999995</v>
      </c>
      <c r="N51" s="26">
        <v>9.0202000000000009</v>
      </c>
      <c r="O51" s="26">
        <v>9.2065000000000001</v>
      </c>
      <c r="P51" s="26">
        <v>8.7266999999999992</v>
      </c>
      <c r="Q51" s="26">
        <v>8.7651000000000003</v>
      </c>
      <c r="R51" s="26">
        <v>10.239000000000001</v>
      </c>
      <c r="S51" s="26">
        <v>9.7319999999999993</v>
      </c>
      <c r="T51" s="26">
        <v>10.058</v>
      </c>
      <c r="U51" s="26">
        <v>8.4859000000000009</v>
      </c>
      <c r="V51" s="26">
        <v>11.664999999999999</v>
      </c>
      <c r="W51" s="27">
        <v>9.9558999999999997</v>
      </c>
      <c r="X51" s="8">
        <v>-2.5344000000000002</v>
      </c>
      <c r="Y51" s="8">
        <v>10.77821</v>
      </c>
      <c r="Z51" s="8">
        <v>13.312609999999999</v>
      </c>
      <c r="AA51" s="13">
        <f>stats_auc_ctd2_TCELLS_RIGHTJOIN_545[[#This Row],[AVG_AUC_LYMPH]]/stats_auc_ctd2_TCELLS_RIGHTJOIN_545[[#This Row],[AVG_AUC_SOLIDTUMORS_y]]</f>
        <v>0.80962410827027909</v>
      </c>
      <c r="AB51" s="8" t="s">
        <v>2923</v>
      </c>
      <c r="AC51" s="20">
        <v>10.77821</v>
      </c>
      <c r="AD51" s="1">
        <v>11.746</v>
      </c>
      <c r="AE51" s="1">
        <v>10.79</v>
      </c>
      <c r="AG51" s="1">
        <v>10.887</v>
      </c>
      <c r="AH51" s="1">
        <v>11.069000000000001</v>
      </c>
      <c r="AI51" s="1">
        <v>9.0637000000000008</v>
      </c>
      <c r="AJ51" s="1">
        <v>12.071</v>
      </c>
      <c r="AK51" s="1">
        <v>10.096</v>
      </c>
      <c r="AL51" s="1">
        <v>10.503</v>
      </c>
      <c r="AM51"/>
      <c r="AN51"/>
      <c r="AO51"/>
      <c r="AP51"/>
      <c r="AQ51"/>
      <c r="AR51"/>
      <c r="AS51"/>
    </row>
    <row r="52" spans="1:45">
      <c r="A52" s="17" t="s">
        <v>1503</v>
      </c>
      <c r="B52" s="6" t="s">
        <v>1504</v>
      </c>
      <c r="C52" s="17" t="s">
        <v>2924</v>
      </c>
      <c r="D52" s="8">
        <v>-3.3255499999999998</v>
      </c>
      <c r="E52" s="8">
        <v>6.5409300000000004</v>
      </c>
      <c r="F52" s="8">
        <v>9.8664799999999993</v>
      </c>
      <c r="G52" s="13">
        <f>stats_auc_ctd2_TCELLS_RIGHTJOIN_545[[#This Row],[AVG_AUC_LEUK]]/stats_auc_ctd2_TCELLS_RIGHTJOIN_545[[#This Row],[AVG_AUC_SOLIDTUMORS_x]]</f>
        <v>0.66294463679042581</v>
      </c>
      <c r="H52" s="8" t="s">
        <v>2925</v>
      </c>
      <c r="I52" s="20" t="s">
        <v>2926</v>
      </c>
      <c r="J52" s="26">
        <v>7.1218000000000004</v>
      </c>
      <c r="K52" s="26">
        <v>5.5880999999999998</v>
      </c>
      <c r="L52" s="26">
        <v>5.6154000000000002</v>
      </c>
      <c r="M52" s="26">
        <v>7.8627000000000002</v>
      </c>
      <c r="N52" s="26">
        <v>7.3552</v>
      </c>
      <c r="O52" s="26">
        <v>5.8338999999999999</v>
      </c>
      <c r="P52" s="26">
        <v>6.7321999999999997</v>
      </c>
      <c r="Q52" s="26">
        <v>4.6144999999999996</v>
      </c>
      <c r="R52" s="26">
        <v>6.5656999999999996</v>
      </c>
      <c r="S52" s="26">
        <v>6.7617000000000003</v>
      </c>
      <c r="T52" s="26">
        <v>6.5269000000000004</v>
      </c>
      <c r="U52" s="26">
        <v>4.7481999999999998</v>
      </c>
      <c r="V52" s="26">
        <v>12.746</v>
      </c>
      <c r="W52" s="27">
        <v>3.5007000000000001</v>
      </c>
      <c r="X52" s="8">
        <v>-3.81176</v>
      </c>
      <c r="Y52" s="8">
        <v>6.0547199999999997</v>
      </c>
      <c r="Z52" s="8">
        <v>9.8664799999999993</v>
      </c>
      <c r="AA52" s="13">
        <f>stats_auc_ctd2_TCELLS_RIGHTJOIN_545[[#This Row],[AVG_AUC_LYMPH]]/stats_auc_ctd2_TCELLS_RIGHTJOIN_545[[#This Row],[AVG_AUC_SOLIDTUMORS_y]]</f>
        <v>0.61366566394499356</v>
      </c>
      <c r="AB52" s="8" t="s">
        <v>2927</v>
      </c>
      <c r="AC52" s="20">
        <v>6.0547199999999997</v>
      </c>
      <c r="AD52" s="1">
        <v>3.6410999999999998</v>
      </c>
      <c r="AH52" s="1">
        <v>6.2637999999999998</v>
      </c>
      <c r="AI52" s="1">
        <v>8.7491000000000003</v>
      </c>
      <c r="AJ52" s="1">
        <v>7.2309999999999999</v>
      </c>
      <c r="AK52" s="1">
        <v>4.8474000000000004</v>
      </c>
      <c r="AL52" s="1">
        <v>5.5959000000000003</v>
      </c>
      <c r="AM52"/>
      <c r="AN52"/>
      <c r="AO52"/>
      <c r="AP52"/>
      <c r="AQ52"/>
      <c r="AR52"/>
      <c r="AS52"/>
    </row>
    <row r="53" spans="1:45">
      <c r="A53" s="17" t="s">
        <v>658</v>
      </c>
      <c r="B53" s="6" t="s">
        <v>659</v>
      </c>
      <c r="C53" s="17" t="s">
        <v>660</v>
      </c>
      <c r="D53" s="8">
        <v>-3.2582800000000001</v>
      </c>
      <c r="E53" s="8">
        <v>8.3949499999999997</v>
      </c>
      <c r="F53" s="8">
        <v>11.65324</v>
      </c>
      <c r="G53" s="13">
        <f>stats_auc_ctd2_TCELLS_RIGHTJOIN_545[[#This Row],[AVG_AUC_LEUK]]/stats_auc_ctd2_TCELLS_RIGHTJOIN_545[[#This Row],[AVG_AUC_SOLIDTUMORS_x]]</f>
        <v>0.72039621598799986</v>
      </c>
      <c r="H53" s="8" t="s">
        <v>2928</v>
      </c>
      <c r="I53" s="20" t="s">
        <v>2929</v>
      </c>
      <c r="J53" s="26">
        <v>7.4882</v>
      </c>
      <c r="L53" s="26">
        <v>10.295</v>
      </c>
      <c r="M53" s="26">
        <v>9.18</v>
      </c>
      <c r="N53" s="26">
        <v>8.0388000000000002</v>
      </c>
      <c r="O53" s="26">
        <v>8.1575000000000006</v>
      </c>
      <c r="P53" s="26">
        <v>7.8813000000000004</v>
      </c>
      <c r="Q53" s="26">
        <v>6.1675000000000004</v>
      </c>
      <c r="R53" s="26">
        <v>9.2302</v>
      </c>
      <c r="S53" s="26">
        <v>7.7107000000000001</v>
      </c>
      <c r="T53" s="26">
        <v>10.513</v>
      </c>
      <c r="U53" s="26">
        <v>7.4379999999999997</v>
      </c>
      <c r="V53" s="26">
        <v>8.2547999999999995</v>
      </c>
      <c r="W53" s="27">
        <v>8.7794000000000008</v>
      </c>
      <c r="X53" s="8">
        <v>-2.5496400000000001</v>
      </c>
      <c r="Y53" s="8">
        <v>9.1036000000000001</v>
      </c>
      <c r="Z53" s="8">
        <v>11.65324</v>
      </c>
      <c r="AA53" s="13">
        <f>stats_auc_ctd2_TCELLS_RIGHTJOIN_545[[#This Row],[AVG_AUC_LYMPH]]/stats_auc_ctd2_TCELLS_RIGHTJOIN_545[[#This Row],[AVG_AUC_SOLIDTUMORS_y]]</f>
        <v>0.78120762980939207</v>
      </c>
      <c r="AB53" s="8" t="s">
        <v>2930</v>
      </c>
      <c r="AC53" s="20">
        <v>9.1036000000000001</v>
      </c>
      <c r="AD53" s="1">
        <v>9.2756000000000007</v>
      </c>
      <c r="AF53" s="1">
        <v>12.587999999999999</v>
      </c>
      <c r="AG53" s="1">
        <v>7.2133000000000003</v>
      </c>
      <c r="AH53" s="1">
        <v>10.282</v>
      </c>
      <c r="AI53" s="1">
        <v>5.7759</v>
      </c>
      <c r="AJ53" s="1">
        <v>10.456</v>
      </c>
      <c r="AK53" s="1">
        <v>9.3706999999999994</v>
      </c>
      <c r="AL53" s="1">
        <v>7.8673000000000002</v>
      </c>
      <c r="AM53"/>
      <c r="AN53"/>
      <c r="AO53"/>
      <c r="AP53"/>
      <c r="AQ53"/>
      <c r="AR53"/>
      <c r="AS53"/>
    </row>
    <row r="54" spans="1:45">
      <c r="A54" s="17" t="s">
        <v>875</v>
      </c>
      <c r="B54" s="6" t="s">
        <v>876</v>
      </c>
      <c r="C54" s="17" t="s">
        <v>2931</v>
      </c>
      <c r="D54" s="8">
        <v>-3.2115800000000001</v>
      </c>
      <c r="E54" s="8">
        <v>10.21134</v>
      </c>
      <c r="F54" s="8">
        <v>13.42292</v>
      </c>
      <c r="G54" s="13">
        <f>stats_auc_ctd2_TCELLS_RIGHTJOIN_545[[#This Row],[AVG_AUC_LEUK]]/stats_auc_ctd2_TCELLS_RIGHTJOIN_545[[#This Row],[AVG_AUC_SOLIDTUMORS_x]]</f>
        <v>0.76073909402723106</v>
      </c>
      <c r="H54" s="8" t="s">
        <v>2932</v>
      </c>
      <c r="I54" s="20" t="s">
        <v>2933</v>
      </c>
      <c r="K54" s="26">
        <v>8.5152000000000001</v>
      </c>
      <c r="L54" s="26">
        <v>12.742000000000001</v>
      </c>
      <c r="M54" s="26">
        <v>6.7384000000000004</v>
      </c>
      <c r="N54" s="26">
        <v>11.115</v>
      </c>
      <c r="O54" s="26">
        <v>10.779</v>
      </c>
      <c r="P54" s="26">
        <v>13.746</v>
      </c>
      <c r="R54" s="26">
        <v>9.0798000000000005</v>
      </c>
      <c r="T54" s="26">
        <v>10.614000000000001</v>
      </c>
      <c r="V54" s="26">
        <v>8.5726999999999993</v>
      </c>
      <c r="W54" s="27"/>
      <c r="X54" s="8">
        <v>-1.2259199999999999</v>
      </c>
      <c r="Y54" s="8">
        <v>12.196999999999999</v>
      </c>
      <c r="Z54" s="8">
        <v>13.42292</v>
      </c>
      <c r="AA54" s="13">
        <f>stats_auc_ctd2_TCELLS_RIGHTJOIN_545[[#This Row],[AVG_AUC_LYMPH]]/stats_auc_ctd2_TCELLS_RIGHTJOIN_545[[#This Row],[AVG_AUC_SOLIDTUMORS_y]]</f>
        <v>0.90866964863084931</v>
      </c>
      <c r="AB54" s="8" t="s">
        <v>2934</v>
      </c>
      <c r="AC54" s="20">
        <v>12.196999999999999</v>
      </c>
      <c r="AD54" s="1"/>
      <c r="AE54" s="1">
        <v>12.016999999999999</v>
      </c>
      <c r="AG54" s="1">
        <v>10.02</v>
      </c>
      <c r="AH54" s="1">
        <v>14.012</v>
      </c>
      <c r="AI54" s="1">
        <v>10.031000000000001</v>
      </c>
      <c r="AJ54" s="1">
        <v>16.335000000000001</v>
      </c>
      <c r="AK54" s="1">
        <v>10.866</v>
      </c>
      <c r="AL54" s="1">
        <v>12.098000000000001</v>
      </c>
      <c r="AM54"/>
      <c r="AN54"/>
      <c r="AO54"/>
      <c r="AP54"/>
      <c r="AQ54"/>
      <c r="AR54"/>
      <c r="AS54"/>
    </row>
    <row r="55" spans="1:45">
      <c r="A55" s="17" t="s">
        <v>36</v>
      </c>
      <c r="B55" s="6" t="s">
        <v>319</v>
      </c>
      <c r="C55" s="17" t="s">
        <v>320</v>
      </c>
      <c r="D55" s="8">
        <v>-3.2076799999999999</v>
      </c>
      <c r="E55" s="8">
        <v>9.9812899999999996</v>
      </c>
      <c r="F55" s="8">
        <v>13.188969999999999</v>
      </c>
      <c r="G55" s="13">
        <f>stats_auc_ctd2_TCELLS_RIGHTJOIN_545[[#This Row],[AVG_AUC_LEUK]]/stats_auc_ctd2_TCELLS_RIGHTJOIN_545[[#This Row],[AVG_AUC_SOLIDTUMORS_x]]</f>
        <v>0.75679071223909067</v>
      </c>
      <c r="H55" s="8" t="s">
        <v>2935</v>
      </c>
      <c r="I55" s="20" t="s">
        <v>2936</v>
      </c>
      <c r="J55" s="26">
        <v>10.279</v>
      </c>
      <c r="L55" s="26">
        <v>8.4280000000000008</v>
      </c>
      <c r="M55" s="26">
        <v>10.451000000000001</v>
      </c>
      <c r="N55" s="26">
        <v>11.782999999999999</v>
      </c>
      <c r="O55" s="26">
        <v>9.9270999999999994</v>
      </c>
      <c r="P55" s="26">
        <v>9.6623000000000001</v>
      </c>
      <c r="Q55" s="26">
        <v>7.9095000000000004</v>
      </c>
      <c r="R55" s="26">
        <v>10.233000000000001</v>
      </c>
      <c r="S55" s="26">
        <v>10.416</v>
      </c>
      <c r="T55" s="26">
        <v>9.9797999999999991</v>
      </c>
      <c r="U55" s="26">
        <v>9.2280999999999995</v>
      </c>
      <c r="V55" s="26">
        <v>10.19</v>
      </c>
      <c r="W55" s="27">
        <v>11.27</v>
      </c>
      <c r="X55" s="8">
        <v>-2.45404</v>
      </c>
      <c r="Y55" s="8">
        <v>10.73493</v>
      </c>
      <c r="Z55" s="8">
        <v>13.188969999999999</v>
      </c>
      <c r="AA55" s="13">
        <f>stats_auc_ctd2_TCELLS_RIGHTJOIN_545[[#This Row],[AVG_AUC_LYMPH]]/stats_auc_ctd2_TCELLS_RIGHTJOIN_545[[#This Row],[AVG_AUC_SOLIDTUMORS_y]]</f>
        <v>0.8139323995732799</v>
      </c>
      <c r="AB55" s="8" t="s">
        <v>2937</v>
      </c>
      <c r="AC55" s="20">
        <v>10.73493</v>
      </c>
      <c r="AD55" s="1">
        <v>12.021000000000001</v>
      </c>
      <c r="AH55" s="1">
        <v>11.737</v>
      </c>
      <c r="AI55" s="1">
        <v>7.5826000000000002</v>
      </c>
      <c r="AJ55" s="1">
        <v>11.170999999999999</v>
      </c>
      <c r="AK55" s="1">
        <v>10.846</v>
      </c>
      <c r="AL55" s="1">
        <v>11.052</v>
      </c>
      <c r="AM55"/>
      <c r="AN55"/>
      <c r="AO55"/>
      <c r="AP55"/>
      <c r="AQ55"/>
      <c r="AR55"/>
      <c r="AS55"/>
    </row>
    <row r="56" spans="1:45">
      <c r="A56" s="17" t="s">
        <v>1373</v>
      </c>
      <c r="B56" s="6" t="s">
        <v>1374</v>
      </c>
      <c r="C56" s="17" t="s">
        <v>1375</v>
      </c>
      <c r="D56" s="8">
        <v>-3.1881699999999999</v>
      </c>
      <c r="E56" s="8">
        <v>5.30992</v>
      </c>
      <c r="F56" s="8">
        <v>8.4980899999999995</v>
      </c>
      <c r="G56" s="13">
        <f>stats_auc_ctd2_TCELLS_RIGHTJOIN_545[[#This Row],[AVG_AUC_LEUK]]/stats_auc_ctd2_TCELLS_RIGHTJOIN_545[[#This Row],[AVG_AUC_SOLIDTUMORS_x]]</f>
        <v>0.62483687510958352</v>
      </c>
      <c r="H56" s="8" t="s">
        <v>2938</v>
      </c>
      <c r="I56" s="20" t="s">
        <v>2939</v>
      </c>
      <c r="J56" s="26">
        <v>7.0907999999999998</v>
      </c>
      <c r="K56" s="26">
        <v>6.7938000000000001</v>
      </c>
      <c r="L56" s="26">
        <v>3.694</v>
      </c>
      <c r="M56" s="26">
        <v>5.8945999999999996</v>
      </c>
      <c r="N56" s="26">
        <v>6.0151000000000003</v>
      </c>
      <c r="O56" s="26">
        <v>4.5766999999999998</v>
      </c>
      <c r="P56" s="26">
        <v>7.9253</v>
      </c>
      <c r="Q56" s="26">
        <v>1.9139999999999999</v>
      </c>
      <c r="R56" s="26">
        <v>6.6460999999999997</v>
      </c>
      <c r="S56" s="26">
        <v>2.6602000000000001</v>
      </c>
      <c r="T56" s="26">
        <v>7.3231000000000002</v>
      </c>
      <c r="U56" s="26">
        <v>1.196</v>
      </c>
      <c r="V56" s="26">
        <v>5.4058000000000002</v>
      </c>
      <c r="W56" s="27">
        <v>7.2034000000000002</v>
      </c>
      <c r="X56" s="8">
        <v>-3.91256</v>
      </c>
      <c r="Y56" s="8">
        <v>4.5855399999999999</v>
      </c>
      <c r="Z56" s="8">
        <v>8.4980899999999995</v>
      </c>
      <c r="AA56" s="13">
        <f>stats_auc_ctd2_TCELLS_RIGHTJOIN_545[[#This Row],[AVG_AUC_LYMPH]]/stats_auc_ctd2_TCELLS_RIGHTJOIN_545[[#This Row],[AVG_AUC_SOLIDTUMORS_y]]</f>
        <v>0.53959654463532392</v>
      </c>
      <c r="AB56" s="8" t="s">
        <v>2940</v>
      </c>
      <c r="AC56" s="20">
        <v>4.5855399999999999</v>
      </c>
      <c r="AD56" s="1">
        <v>4.5171999999999999</v>
      </c>
      <c r="AE56" s="1">
        <v>4.1840000000000002</v>
      </c>
      <c r="AG56" s="1">
        <v>3.4918</v>
      </c>
      <c r="AH56" s="1">
        <v>6.8360000000000003</v>
      </c>
      <c r="AI56" s="1">
        <v>6.2874999999999996</v>
      </c>
      <c r="AJ56" s="1">
        <v>4.4739000000000004</v>
      </c>
      <c r="AK56" s="1">
        <v>2.8673999999999999</v>
      </c>
      <c r="AL56" s="1">
        <v>4.0265000000000004</v>
      </c>
      <c r="AM56"/>
      <c r="AN56"/>
      <c r="AO56"/>
      <c r="AP56"/>
      <c r="AQ56"/>
      <c r="AR56"/>
      <c r="AS56"/>
    </row>
    <row r="57" spans="1:45">
      <c r="A57" s="17" t="s">
        <v>1093</v>
      </c>
      <c r="B57" s="6" t="s">
        <v>1292</v>
      </c>
      <c r="C57" s="17" t="s">
        <v>904</v>
      </c>
      <c r="D57" s="8">
        <v>-3.1852399999999998</v>
      </c>
      <c r="E57" s="8">
        <v>7.9643800000000002</v>
      </c>
      <c r="F57" s="8">
        <v>11.149620000000001</v>
      </c>
      <c r="G57" s="13">
        <f>stats_auc_ctd2_TCELLS_RIGHTJOIN_545[[#This Row],[AVG_AUC_LEUK]]/stats_auc_ctd2_TCELLS_RIGHTJOIN_545[[#This Row],[AVG_AUC_SOLIDTUMORS_x]]</f>
        <v>0.71431851489109044</v>
      </c>
      <c r="H57" s="8" t="s">
        <v>2941</v>
      </c>
      <c r="I57" s="20" t="s">
        <v>2942</v>
      </c>
      <c r="J57" s="26">
        <v>2.7101999999999999</v>
      </c>
      <c r="L57" s="26">
        <v>10.647</v>
      </c>
      <c r="M57" s="26">
        <v>9.7967999999999993</v>
      </c>
      <c r="O57" s="26">
        <v>7.9340999999999999</v>
      </c>
      <c r="P57" s="26">
        <v>7.5568999999999997</v>
      </c>
      <c r="Q57" s="26">
        <v>8.1371000000000002</v>
      </c>
      <c r="R57" s="26">
        <v>7.2579000000000002</v>
      </c>
      <c r="S57" s="26">
        <v>8.0785</v>
      </c>
      <c r="T57" s="26">
        <v>8.3757000000000001</v>
      </c>
      <c r="U57" s="26">
        <v>8.0437999999999992</v>
      </c>
      <c r="W57" s="27">
        <v>9.0701999999999998</v>
      </c>
      <c r="X57" s="8">
        <v>-1.9342900000000001</v>
      </c>
      <c r="Y57" s="8">
        <v>9.2153299999999998</v>
      </c>
      <c r="Z57" s="8">
        <v>11.149620000000001</v>
      </c>
      <c r="AA57" s="13">
        <f>stats_auc_ctd2_TCELLS_RIGHTJOIN_545[[#This Row],[AVG_AUC_LYMPH]]/stats_auc_ctd2_TCELLS_RIGHTJOIN_545[[#This Row],[AVG_AUC_SOLIDTUMORS_y]]</f>
        <v>0.82651516374549083</v>
      </c>
      <c r="AB57" s="8" t="s">
        <v>2943</v>
      </c>
      <c r="AC57" s="20">
        <v>9.2153299999999998</v>
      </c>
      <c r="AD57" s="1">
        <v>9.2394999999999996</v>
      </c>
      <c r="AG57" s="1">
        <v>7.6494</v>
      </c>
      <c r="AH57" s="1">
        <v>10.846</v>
      </c>
      <c r="AI57" s="1">
        <v>9.6350999999999996</v>
      </c>
      <c r="AJ57" s="1">
        <v>9.5289000000000001</v>
      </c>
      <c r="AK57" s="1">
        <v>9.2440999999999995</v>
      </c>
      <c r="AL57" s="1">
        <v>8.3643000000000001</v>
      </c>
      <c r="AM57"/>
      <c r="AN57"/>
      <c r="AO57"/>
      <c r="AP57"/>
      <c r="AQ57"/>
      <c r="AR57"/>
      <c r="AS57"/>
    </row>
    <row r="58" spans="1:45">
      <c r="A58" s="17" t="s">
        <v>486</v>
      </c>
      <c r="B58" s="6" t="s">
        <v>487</v>
      </c>
      <c r="C58" s="17" t="s">
        <v>1509</v>
      </c>
      <c r="D58" s="8">
        <v>-3.1838799999999998</v>
      </c>
      <c r="E58" s="8">
        <v>2.5703100000000001</v>
      </c>
      <c r="F58" s="8">
        <v>5.7541900000000004</v>
      </c>
      <c r="G58" s="13">
        <f>stats_auc_ctd2_TCELLS_RIGHTJOIN_545[[#This Row],[AVG_AUC_LEUK]]/stats_auc_ctd2_TCELLS_RIGHTJOIN_545[[#This Row],[AVG_AUC_SOLIDTUMORS_x]]</f>
        <v>0.44668493741082582</v>
      </c>
      <c r="H58" s="8" t="s">
        <v>2944</v>
      </c>
      <c r="I58" s="20" t="s">
        <v>2945</v>
      </c>
      <c r="J58" s="26">
        <v>1.7034</v>
      </c>
      <c r="K58" s="26">
        <v>2.1751999999999998</v>
      </c>
      <c r="L58" s="26">
        <v>4.2633000000000001</v>
      </c>
      <c r="M58" s="26">
        <v>2.6230000000000002</v>
      </c>
      <c r="N58" s="26">
        <v>2.1160000000000001</v>
      </c>
      <c r="O58" s="26">
        <v>2.3761000000000001</v>
      </c>
      <c r="P58" s="26">
        <v>2.2730999999999999</v>
      </c>
      <c r="Q58" s="26">
        <v>1.3421000000000001</v>
      </c>
      <c r="R58" s="26">
        <v>2.3031000000000001</v>
      </c>
      <c r="S58" s="26">
        <v>2.5981000000000001</v>
      </c>
      <c r="T58" s="26">
        <v>1.9342999999999999</v>
      </c>
      <c r="U58" s="26">
        <v>2.4018000000000002</v>
      </c>
      <c r="V58" s="26">
        <v>4.6158999999999999</v>
      </c>
      <c r="W58" s="27">
        <v>3.2589999999999999</v>
      </c>
      <c r="X58" s="8">
        <v>-2.7159800000000001</v>
      </c>
      <c r="Y58" s="8">
        <v>3.0382199999999999</v>
      </c>
      <c r="Z58" s="8">
        <v>5.7541900000000004</v>
      </c>
      <c r="AA58" s="13">
        <f>stats_auc_ctd2_TCELLS_RIGHTJOIN_545[[#This Row],[AVG_AUC_LYMPH]]/stats_auc_ctd2_TCELLS_RIGHTJOIN_545[[#This Row],[AVG_AUC_SOLIDTUMORS_y]]</f>
        <v>0.52800133467959864</v>
      </c>
      <c r="AB58" s="8" t="s">
        <v>2946</v>
      </c>
      <c r="AC58" s="20">
        <v>3.0382199999999999</v>
      </c>
      <c r="AD58" s="1">
        <v>3.3691</v>
      </c>
      <c r="AH58" s="1">
        <v>4.7153</v>
      </c>
      <c r="AI58" s="1">
        <v>2.0320999999999998</v>
      </c>
      <c r="AJ58" s="1">
        <v>4.6136999999999997</v>
      </c>
      <c r="AK58" s="1">
        <v>2.4072</v>
      </c>
      <c r="AL58" s="1">
        <v>1.0919000000000001</v>
      </c>
      <c r="AM58"/>
      <c r="AN58"/>
      <c r="AO58"/>
      <c r="AP58"/>
      <c r="AQ58"/>
      <c r="AR58"/>
      <c r="AS58"/>
    </row>
    <row r="59" spans="1:45">
      <c r="A59" s="17" t="s">
        <v>1467</v>
      </c>
      <c r="B59" s="6" t="s">
        <v>1468</v>
      </c>
      <c r="C59" s="17" t="s">
        <v>2947</v>
      </c>
      <c r="D59" s="8">
        <v>-3.1647500000000002</v>
      </c>
      <c r="E59" s="8">
        <v>5.1782700000000004</v>
      </c>
      <c r="F59" s="8">
        <v>8.3430199999999992</v>
      </c>
      <c r="G59" s="13">
        <f>stats_auc_ctd2_TCELLS_RIGHTJOIN_545[[#This Row],[AVG_AUC_LEUK]]/stats_auc_ctd2_TCELLS_RIGHTJOIN_545[[#This Row],[AVG_AUC_SOLIDTUMORS_x]]</f>
        <v>0.6206709321085172</v>
      </c>
      <c r="H59" s="8" t="s">
        <v>2948</v>
      </c>
      <c r="I59" s="20" t="s">
        <v>2949</v>
      </c>
      <c r="J59" s="26">
        <v>2.7900999999999998</v>
      </c>
      <c r="K59" s="26">
        <v>5.7847999999999997</v>
      </c>
      <c r="L59" s="26">
        <v>5.4383999999999997</v>
      </c>
      <c r="M59" s="26">
        <v>4.2298</v>
      </c>
      <c r="N59" s="26">
        <v>3.7450999999999999</v>
      </c>
      <c r="O59" s="26">
        <v>5.0589000000000004</v>
      </c>
      <c r="P59" s="26">
        <v>3.6772999999999998</v>
      </c>
      <c r="Q59" s="26">
        <v>7.4946999999999999</v>
      </c>
      <c r="R59" s="26">
        <v>1.6205000000000001</v>
      </c>
      <c r="S59" s="26">
        <v>5.0016999999999996</v>
      </c>
      <c r="T59" s="26">
        <v>6.51</v>
      </c>
      <c r="U59" s="26">
        <v>7.9185999999999996</v>
      </c>
      <c r="V59" s="26">
        <v>6.4862000000000002</v>
      </c>
      <c r="W59" s="27">
        <v>6.7397</v>
      </c>
      <c r="X59" s="8">
        <v>-2.4157700000000002</v>
      </c>
      <c r="Y59" s="8">
        <v>5.9272499999999999</v>
      </c>
      <c r="Z59" s="8">
        <v>8.3430199999999992</v>
      </c>
      <c r="AA59" s="13">
        <f>stats_auc_ctd2_TCELLS_RIGHTJOIN_545[[#This Row],[AVG_AUC_LYMPH]]/stats_auc_ctd2_TCELLS_RIGHTJOIN_545[[#This Row],[AVG_AUC_SOLIDTUMORS_y]]</f>
        <v>0.71044417968553364</v>
      </c>
      <c r="AB59" s="8" t="s">
        <v>2950</v>
      </c>
      <c r="AC59" s="20">
        <v>5.9272499999999999</v>
      </c>
      <c r="AD59" s="1">
        <v>7.5781999999999998</v>
      </c>
      <c r="AE59" s="1">
        <v>7.1139999999999999</v>
      </c>
      <c r="AF59" s="1">
        <v>4.9657999999999998</v>
      </c>
      <c r="AH59" s="1">
        <v>5.9352999999999998</v>
      </c>
      <c r="AI59" s="1">
        <v>8.2725000000000009</v>
      </c>
      <c r="AJ59" s="1">
        <v>3.9217</v>
      </c>
      <c r="AK59" s="1">
        <v>4.5670999999999999</v>
      </c>
      <c r="AL59" s="1">
        <v>5.0633999999999997</v>
      </c>
      <c r="AM59"/>
      <c r="AN59"/>
      <c r="AO59"/>
      <c r="AP59"/>
      <c r="AQ59"/>
      <c r="AR59"/>
      <c r="AS59"/>
    </row>
    <row r="60" spans="1:45">
      <c r="A60" s="17" t="s">
        <v>726</v>
      </c>
      <c r="B60" s="6" t="s">
        <v>727</v>
      </c>
      <c r="C60" s="17" t="s">
        <v>2951</v>
      </c>
      <c r="D60" s="8">
        <v>-3.1529799999999999</v>
      </c>
      <c r="E60" s="8">
        <v>9.6138999999999992</v>
      </c>
      <c r="F60" s="8">
        <v>12.76688</v>
      </c>
      <c r="G60" s="13">
        <f>stats_auc_ctd2_TCELLS_RIGHTJOIN_545[[#This Row],[AVG_AUC_LEUK]]/stats_auc_ctd2_TCELLS_RIGHTJOIN_545[[#This Row],[AVG_AUC_SOLIDTUMORS_x]]</f>
        <v>0.75303441404634486</v>
      </c>
      <c r="H60" s="8" t="s">
        <v>2952</v>
      </c>
      <c r="I60" s="20" t="s">
        <v>2953</v>
      </c>
      <c r="J60" s="26">
        <v>7.9059999999999997</v>
      </c>
      <c r="K60" s="26">
        <v>8.8698999999999995</v>
      </c>
      <c r="L60" s="26">
        <v>10.135999999999999</v>
      </c>
      <c r="M60" s="26">
        <v>7.1539000000000001</v>
      </c>
      <c r="N60" s="26">
        <v>7.7088000000000001</v>
      </c>
      <c r="O60" s="26">
        <v>8.7048000000000005</v>
      </c>
      <c r="P60" s="26">
        <v>11.776999999999999</v>
      </c>
      <c r="R60" s="26">
        <v>7.8082000000000003</v>
      </c>
      <c r="S60" s="26">
        <v>9.8103999999999996</v>
      </c>
      <c r="T60" s="26">
        <v>10.052</v>
      </c>
      <c r="U60" s="26">
        <v>13.756</v>
      </c>
      <c r="V60" s="26">
        <v>8.9677000000000007</v>
      </c>
      <c r="W60" s="27">
        <v>12.33</v>
      </c>
      <c r="X60" s="8">
        <v>-2.15571</v>
      </c>
      <c r="Y60" s="8">
        <v>10.61117</v>
      </c>
      <c r="Z60" s="8">
        <v>12.76688</v>
      </c>
      <c r="AA60" s="13">
        <f>stats_auc_ctd2_TCELLS_RIGHTJOIN_545[[#This Row],[AVG_AUC_LYMPH]]/stats_auc_ctd2_TCELLS_RIGHTJOIN_545[[#This Row],[AVG_AUC_SOLIDTUMORS_y]]</f>
        <v>0.83114825235296319</v>
      </c>
      <c r="AB60" s="8" t="s">
        <v>2954</v>
      </c>
      <c r="AC60" s="20">
        <v>10.61117</v>
      </c>
      <c r="AD60" s="1"/>
      <c r="AE60" s="1">
        <v>6.6749999999999998</v>
      </c>
      <c r="AG60" s="1">
        <v>9.5871999999999993</v>
      </c>
      <c r="AH60" s="1">
        <v>13.12</v>
      </c>
      <c r="AI60" s="1">
        <v>6.0179999999999998</v>
      </c>
      <c r="AJ60" s="1">
        <v>13.167999999999999</v>
      </c>
      <c r="AK60" s="1">
        <v>11.353999999999999</v>
      </c>
      <c r="AL60" s="1">
        <v>14.356</v>
      </c>
      <c r="AM60"/>
      <c r="AN60"/>
      <c r="AO60"/>
      <c r="AP60"/>
      <c r="AQ60"/>
      <c r="AR60"/>
      <c r="AS60"/>
    </row>
    <row r="61" spans="1:45">
      <c r="A61" s="17" t="s">
        <v>1488</v>
      </c>
      <c r="B61" s="6" t="s">
        <v>1489</v>
      </c>
      <c r="C61" s="17" t="s">
        <v>2955</v>
      </c>
      <c r="D61" s="8">
        <v>-3.0895700000000001</v>
      </c>
      <c r="E61" s="8">
        <v>5.2233599999999996</v>
      </c>
      <c r="F61" s="8">
        <v>8.3129299999999997</v>
      </c>
      <c r="G61" s="13">
        <f>stats_auc_ctd2_TCELLS_RIGHTJOIN_545[[#This Row],[AVG_AUC_LEUK]]/stats_auc_ctd2_TCELLS_RIGHTJOIN_545[[#This Row],[AVG_AUC_SOLIDTUMORS_x]]</f>
        <v>0.62834163165093415</v>
      </c>
      <c r="H61" s="8" t="s">
        <v>2956</v>
      </c>
      <c r="I61" s="20" t="s">
        <v>2957</v>
      </c>
      <c r="J61" s="26">
        <v>5.1513</v>
      </c>
      <c r="K61" s="26">
        <v>6.9870000000000001</v>
      </c>
      <c r="L61" s="26">
        <v>5.1570999999999998</v>
      </c>
      <c r="M61" s="26">
        <v>5.7801</v>
      </c>
      <c r="N61" s="26">
        <v>5.8445999999999998</v>
      </c>
      <c r="O61" s="26">
        <v>5.3390000000000004</v>
      </c>
      <c r="P61" s="26">
        <v>4.8422000000000001</v>
      </c>
      <c r="Q61" s="26">
        <v>4.0770999999999997</v>
      </c>
      <c r="R61" s="26">
        <v>3.2343000000000002</v>
      </c>
      <c r="S61" s="26">
        <v>5.3268000000000004</v>
      </c>
      <c r="T61" s="26">
        <v>5.7343999999999999</v>
      </c>
      <c r="U61" s="26">
        <v>4.6661999999999999</v>
      </c>
      <c r="V61" s="26">
        <v>5.6313000000000004</v>
      </c>
      <c r="W61" s="27">
        <v>5.3556999999999997</v>
      </c>
      <c r="X61" s="8">
        <v>-3.2059700000000002</v>
      </c>
      <c r="Y61" s="8">
        <v>5.1069599999999999</v>
      </c>
      <c r="Z61" s="8">
        <v>8.3129299999999997</v>
      </c>
      <c r="AA61" s="13">
        <f>stats_auc_ctd2_TCELLS_RIGHTJOIN_545[[#This Row],[AVG_AUC_LYMPH]]/stats_auc_ctd2_TCELLS_RIGHTJOIN_545[[#This Row],[AVG_AUC_SOLIDTUMORS_y]]</f>
        <v>0.61433934846077132</v>
      </c>
      <c r="AB61" s="8" t="s">
        <v>2958</v>
      </c>
      <c r="AC61" s="20">
        <v>5.1069599999999999</v>
      </c>
      <c r="AD61" s="1">
        <v>4.9405000000000001</v>
      </c>
      <c r="AG61" s="1">
        <v>3.9849000000000001</v>
      </c>
      <c r="AH61" s="1">
        <v>5.1858000000000004</v>
      </c>
      <c r="AI61" s="1">
        <v>5.8361000000000001</v>
      </c>
      <c r="AJ61" s="1">
        <v>5.2102000000000004</v>
      </c>
      <c r="AK61" s="1">
        <v>5.8484999999999996</v>
      </c>
      <c r="AL61" s="1">
        <v>4.7427000000000001</v>
      </c>
      <c r="AM61"/>
      <c r="AN61"/>
      <c r="AO61"/>
      <c r="AP61"/>
      <c r="AQ61"/>
      <c r="AR61"/>
      <c r="AS61"/>
    </row>
    <row r="62" spans="1:45">
      <c r="A62" s="17" t="s">
        <v>486</v>
      </c>
      <c r="B62" s="6" t="s">
        <v>487</v>
      </c>
      <c r="C62" s="17" t="s">
        <v>2959</v>
      </c>
      <c r="D62" s="8">
        <v>-3.08677</v>
      </c>
      <c r="E62" s="8">
        <v>7.2460300000000002</v>
      </c>
      <c r="F62" s="8">
        <v>10.332800000000001</v>
      </c>
      <c r="G62" s="13">
        <f>stats_auc_ctd2_TCELLS_RIGHTJOIN_545[[#This Row],[AVG_AUC_LEUK]]/stats_auc_ctd2_TCELLS_RIGHTJOIN_545[[#This Row],[AVG_AUC_SOLIDTUMORS_x]]</f>
        <v>0.70126490399504493</v>
      </c>
      <c r="H62" s="8" t="s">
        <v>2960</v>
      </c>
      <c r="I62" s="20" t="s">
        <v>2961</v>
      </c>
      <c r="J62" s="26">
        <v>7.1704999999999997</v>
      </c>
      <c r="K62" s="26">
        <v>7.5772000000000004</v>
      </c>
      <c r="L62" s="26">
        <v>10.393000000000001</v>
      </c>
      <c r="M62" s="26">
        <v>6.42</v>
      </c>
      <c r="N62" s="26">
        <v>7.4752000000000001</v>
      </c>
      <c r="O62" s="26">
        <v>6.2601000000000004</v>
      </c>
      <c r="P62" s="26">
        <v>6.4318999999999997</v>
      </c>
      <c r="Q62" s="26">
        <v>5.4961000000000002</v>
      </c>
      <c r="R62" s="26">
        <v>7.4416000000000002</v>
      </c>
      <c r="S62" s="26">
        <v>7.7370000000000001</v>
      </c>
      <c r="T62" s="26">
        <v>6.9850000000000003</v>
      </c>
      <c r="U62" s="26">
        <v>6.0273000000000003</v>
      </c>
      <c r="W62" s="27">
        <v>8.7835000000000001</v>
      </c>
      <c r="X62" s="8">
        <v>-2.8739400000000002</v>
      </c>
      <c r="Y62" s="8">
        <v>7.4588700000000001</v>
      </c>
      <c r="Z62" s="8">
        <v>10.332800000000001</v>
      </c>
      <c r="AA62" s="13">
        <f>stats_auc_ctd2_TCELLS_RIGHTJOIN_545[[#This Row],[AVG_AUC_LYMPH]]/stats_auc_ctd2_TCELLS_RIGHTJOIN_545[[#This Row],[AVG_AUC_SOLIDTUMORS_y]]</f>
        <v>0.72186338649736759</v>
      </c>
      <c r="AB62" s="8" t="s">
        <v>2962</v>
      </c>
      <c r="AC62" s="20">
        <v>7.4588700000000001</v>
      </c>
      <c r="AD62" s="1">
        <v>7.3799000000000001</v>
      </c>
      <c r="AE62" s="1">
        <v>4.7485999999999997</v>
      </c>
      <c r="AF62" s="1">
        <v>9.234</v>
      </c>
      <c r="AG62" s="1">
        <v>6.5461999999999998</v>
      </c>
      <c r="AH62" s="1">
        <v>8.9094999999999995</v>
      </c>
      <c r="AI62" s="1">
        <v>7.0490000000000004</v>
      </c>
      <c r="AJ62" s="1">
        <v>8.8656000000000006</v>
      </c>
      <c r="AK62" s="1">
        <v>7.4147999999999996</v>
      </c>
      <c r="AL62" s="1">
        <v>6.9821999999999997</v>
      </c>
      <c r="AM62"/>
      <c r="AN62"/>
      <c r="AO62"/>
      <c r="AP62"/>
      <c r="AQ62"/>
      <c r="AR62"/>
      <c r="AS62"/>
    </row>
    <row r="63" spans="1:45">
      <c r="A63" s="17" t="s">
        <v>22</v>
      </c>
      <c r="B63" s="6" t="s">
        <v>690</v>
      </c>
      <c r="C63" s="17" t="s">
        <v>691</v>
      </c>
      <c r="D63" s="8">
        <v>-3.0776400000000002</v>
      </c>
      <c r="E63" s="8">
        <v>8.1377600000000001</v>
      </c>
      <c r="F63" s="8">
        <v>11.215400000000001</v>
      </c>
      <c r="G63" s="13">
        <f>stats_auc_ctd2_TCELLS_RIGHTJOIN_545[[#This Row],[AVG_AUC_LEUK]]/stats_auc_ctd2_TCELLS_RIGHTJOIN_545[[#This Row],[AVG_AUC_SOLIDTUMORS_x]]</f>
        <v>0.72558803074344203</v>
      </c>
      <c r="H63" s="8" t="s">
        <v>2963</v>
      </c>
      <c r="I63" s="20" t="s">
        <v>2964</v>
      </c>
      <c r="J63" s="26">
        <v>5.2407000000000004</v>
      </c>
      <c r="K63" s="26">
        <v>10.260999999999999</v>
      </c>
      <c r="L63" s="26">
        <v>8.5128000000000004</v>
      </c>
      <c r="M63" s="26">
        <v>10.257999999999999</v>
      </c>
      <c r="N63" s="26">
        <v>6.5439999999999996</v>
      </c>
      <c r="O63" s="26">
        <v>3.7637999999999998</v>
      </c>
      <c r="P63" s="26">
        <v>6.2531999999999996</v>
      </c>
      <c r="Q63" s="26">
        <v>9.5104000000000006</v>
      </c>
      <c r="R63" s="26">
        <v>8.1715999999999998</v>
      </c>
      <c r="S63" s="26">
        <v>8.8531999999999993</v>
      </c>
      <c r="T63" s="26">
        <v>9.5130999999999997</v>
      </c>
      <c r="U63" s="26">
        <v>7.5233999999999996</v>
      </c>
      <c r="V63" s="26">
        <v>11.561999999999999</v>
      </c>
      <c r="W63" s="27">
        <v>7.9615</v>
      </c>
      <c r="X63" s="8">
        <v>-1.2517199999999999</v>
      </c>
      <c r="Y63" s="8">
        <v>9.9636800000000001</v>
      </c>
      <c r="Z63" s="8">
        <v>11.215400000000001</v>
      </c>
      <c r="AA63" s="13">
        <f>stats_auc_ctd2_TCELLS_RIGHTJOIN_545[[#This Row],[AVG_AUC_LYMPH]]/stats_auc_ctd2_TCELLS_RIGHTJOIN_545[[#This Row],[AVG_AUC_SOLIDTUMORS_y]]</f>
        <v>0.88839274568896331</v>
      </c>
      <c r="AB63" s="8" t="s">
        <v>2965</v>
      </c>
      <c r="AC63" s="20">
        <v>9.9636800000000001</v>
      </c>
      <c r="AD63" s="1">
        <v>8.9003999999999994</v>
      </c>
      <c r="AH63" s="1">
        <v>10.821</v>
      </c>
      <c r="AI63" s="1"/>
      <c r="AJ63" s="1">
        <v>5.9132999999999996</v>
      </c>
      <c r="AK63" s="1">
        <v>9.7256999999999998</v>
      </c>
      <c r="AL63" s="1">
        <v>14.458</v>
      </c>
      <c r="AM63"/>
      <c r="AN63"/>
      <c r="AO63"/>
      <c r="AP63"/>
      <c r="AQ63"/>
      <c r="AR63"/>
      <c r="AS63"/>
    </row>
    <row r="64" spans="1:45">
      <c r="A64" s="17" t="s">
        <v>1112</v>
      </c>
      <c r="B64" s="6" t="s">
        <v>1113</v>
      </c>
      <c r="C64" s="17" t="s">
        <v>1364</v>
      </c>
      <c r="D64" s="8">
        <v>-3.0501399999999999</v>
      </c>
      <c r="E64" s="8">
        <v>7.45444</v>
      </c>
      <c r="F64" s="8">
        <v>10.504569999999999</v>
      </c>
      <c r="G64" s="13">
        <f>stats_auc_ctd2_TCELLS_RIGHTJOIN_545[[#This Row],[AVG_AUC_LEUK]]/stats_auc_ctd2_TCELLS_RIGHTJOIN_545[[#This Row],[AVG_AUC_SOLIDTUMORS_x]]</f>
        <v>0.70963780525999642</v>
      </c>
      <c r="H64" s="8" t="s">
        <v>2966</v>
      </c>
      <c r="I64" s="20" t="s">
        <v>2967</v>
      </c>
      <c r="J64" s="26">
        <v>7.3449999999999998</v>
      </c>
      <c r="K64" s="26">
        <v>6.7480000000000002</v>
      </c>
      <c r="L64" s="26">
        <v>14.43</v>
      </c>
      <c r="M64" s="26">
        <v>13.64</v>
      </c>
      <c r="N64" s="26">
        <v>5.1851000000000003</v>
      </c>
      <c r="O64" s="26">
        <v>5.8710000000000004</v>
      </c>
      <c r="P64" s="26">
        <v>5.5848000000000004</v>
      </c>
      <c r="Q64" s="26">
        <v>9.5817999999999994</v>
      </c>
      <c r="R64" s="26">
        <v>6.2538</v>
      </c>
      <c r="S64" s="26">
        <v>5.5620000000000003</v>
      </c>
      <c r="T64" s="26">
        <v>6.2915999999999999</v>
      </c>
      <c r="U64" s="26">
        <v>5.2807000000000004</v>
      </c>
      <c r="V64" s="26">
        <v>5.0446</v>
      </c>
      <c r="W64" s="27">
        <v>7.5437000000000003</v>
      </c>
      <c r="X64" s="8">
        <v>-1.7805899999999999</v>
      </c>
      <c r="Y64" s="8">
        <v>8.7239900000000006</v>
      </c>
      <c r="Z64" s="8">
        <v>10.504569999999999</v>
      </c>
      <c r="AA64" s="13">
        <f>stats_auc_ctd2_TCELLS_RIGHTJOIN_545[[#This Row],[AVG_AUC_LYMPH]]/stats_auc_ctd2_TCELLS_RIGHTJOIN_545[[#This Row],[AVG_AUC_SOLIDTUMORS_y]]</f>
        <v>0.8304947275328739</v>
      </c>
      <c r="AB64" s="8" t="s">
        <v>2968</v>
      </c>
      <c r="AC64" s="20">
        <v>8.7239900000000006</v>
      </c>
      <c r="AD64" s="1">
        <v>8.3882999999999992</v>
      </c>
      <c r="AE64" s="1">
        <v>5.1075999999999997</v>
      </c>
      <c r="AG64" s="1">
        <v>11.464</v>
      </c>
      <c r="AH64" s="1">
        <v>6.5217999999999998</v>
      </c>
      <c r="AI64" s="1">
        <v>10.331</v>
      </c>
      <c r="AJ64" s="1">
        <v>9.8399000000000001</v>
      </c>
      <c r="AK64" s="1">
        <v>10.929</v>
      </c>
      <c r="AL64" s="1">
        <v>7.2103000000000002</v>
      </c>
      <c r="AM64"/>
      <c r="AN64"/>
      <c r="AO64"/>
      <c r="AP64"/>
      <c r="AQ64"/>
      <c r="AR64"/>
      <c r="AS64"/>
    </row>
    <row r="65" spans="1:45">
      <c r="A65" s="17" t="s">
        <v>955</v>
      </c>
      <c r="B65" s="6" t="s">
        <v>956</v>
      </c>
      <c r="C65" s="17" t="s">
        <v>2969</v>
      </c>
      <c r="D65" s="8">
        <v>-3.04894</v>
      </c>
      <c r="E65" s="8">
        <v>9.9220299999999995</v>
      </c>
      <c r="F65" s="8">
        <v>12.970980000000001</v>
      </c>
      <c r="G65" s="13">
        <f>stats_auc_ctd2_TCELLS_RIGHTJOIN_545[[#This Row],[AVG_AUC_LEUK]]/stats_auc_ctd2_TCELLS_RIGHTJOIN_545[[#This Row],[AVG_AUC_SOLIDTUMORS_x]]</f>
        <v>0.7649406598422015</v>
      </c>
      <c r="H65" s="8" t="s">
        <v>2970</v>
      </c>
      <c r="I65" s="20" t="s">
        <v>2971</v>
      </c>
      <c r="J65" s="26">
        <v>7.9771999999999998</v>
      </c>
      <c r="K65" s="26">
        <v>8.3588000000000005</v>
      </c>
      <c r="L65" s="26">
        <v>13.055</v>
      </c>
      <c r="M65" s="26">
        <v>7.1547999999999998</v>
      </c>
      <c r="N65" s="26">
        <v>8.9459999999999997</v>
      </c>
      <c r="O65" s="26">
        <v>8.9308999999999994</v>
      </c>
      <c r="P65" s="26">
        <v>11.539</v>
      </c>
      <c r="R65" s="26">
        <v>8.0827000000000009</v>
      </c>
      <c r="S65" s="26">
        <v>10.183</v>
      </c>
      <c r="T65" s="26">
        <v>10.233000000000001</v>
      </c>
      <c r="U65" s="26">
        <v>13.273</v>
      </c>
      <c r="W65" s="27">
        <v>11.331</v>
      </c>
      <c r="X65" s="8">
        <v>-0.84680999999999995</v>
      </c>
      <c r="Y65" s="8">
        <v>12.124169999999999</v>
      </c>
      <c r="Z65" s="8">
        <v>12.970980000000001</v>
      </c>
      <c r="AA65" s="13">
        <f>stats_auc_ctd2_TCELLS_RIGHTJOIN_545[[#This Row],[AVG_AUC_LYMPH]]/stats_auc_ctd2_TCELLS_RIGHTJOIN_545[[#This Row],[AVG_AUC_SOLIDTUMORS_y]]</f>
        <v>0.93471503309695947</v>
      </c>
      <c r="AB65" s="8" t="s">
        <v>2972</v>
      </c>
      <c r="AC65" s="20">
        <v>12.124169999999999</v>
      </c>
      <c r="AD65" s="1"/>
      <c r="AG65" s="1">
        <v>10.334</v>
      </c>
      <c r="AH65" s="1">
        <v>12.199</v>
      </c>
      <c r="AI65" s="1">
        <v>11.138999999999999</v>
      </c>
      <c r="AJ65" s="1">
        <v>13.834</v>
      </c>
      <c r="AK65" s="1">
        <v>11.553000000000001</v>
      </c>
      <c r="AL65" s="1">
        <v>13.686</v>
      </c>
      <c r="AM65"/>
      <c r="AN65"/>
      <c r="AO65"/>
      <c r="AP65"/>
      <c r="AQ65"/>
      <c r="AR65"/>
      <c r="AS65"/>
    </row>
    <row r="66" spans="1:45">
      <c r="A66" s="17" t="s">
        <v>22</v>
      </c>
      <c r="B66" s="6" t="s">
        <v>878</v>
      </c>
      <c r="C66" s="17" t="s">
        <v>879</v>
      </c>
      <c r="D66" s="8">
        <v>-3.00129</v>
      </c>
      <c r="E66" s="8">
        <v>10.60975</v>
      </c>
      <c r="F66" s="8">
        <v>13.611039999999999</v>
      </c>
      <c r="G66" s="13">
        <f>stats_auc_ctd2_TCELLS_RIGHTJOIN_545[[#This Row],[AVG_AUC_LEUK]]/stats_auc_ctd2_TCELLS_RIGHTJOIN_545[[#This Row],[AVG_AUC_SOLIDTUMORS_x]]</f>
        <v>0.77949590920311751</v>
      </c>
      <c r="H66" s="8" t="s">
        <v>2973</v>
      </c>
      <c r="I66" s="20" t="s">
        <v>2974</v>
      </c>
      <c r="J66" s="26">
        <v>11.146000000000001</v>
      </c>
      <c r="K66" s="26">
        <v>9.2577999999999996</v>
      </c>
      <c r="L66" s="26">
        <v>12.103</v>
      </c>
      <c r="M66" s="26">
        <v>9.2377000000000002</v>
      </c>
      <c r="N66" s="26">
        <v>10.496</v>
      </c>
      <c r="O66" s="26">
        <v>11.007</v>
      </c>
      <c r="P66" s="26">
        <v>10.38</v>
      </c>
      <c r="Q66" s="26">
        <v>9.5501000000000005</v>
      </c>
      <c r="R66" s="26">
        <v>11.064</v>
      </c>
      <c r="S66" s="26">
        <v>10.637</v>
      </c>
      <c r="T66" s="26">
        <v>11.006</v>
      </c>
      <c r="U66" s="26">
        <v>9.4908999999999999</v>
      </c>
      <c r="V66" s="26">
        <v>11.805</v>
      </c>
      <c r="W66" s="27">
        <v>11.356</v>
      </c>
      <c r="X66" s="8">
        <v>-1.13622</v>
      </c>
      <c r="Y66" s="8">
        <v>12.474819999999999</v>
      </c>
      <c r="Z66" s="8">
        <v>13.611039999999999</v>
      </c>
      <c r="AA66" s="13">
        <f>stats_auc_ctd2_TCELLS_RIGHTJOIN_545[[#This Row],[AVG_AUC_LYMPH]]/stats_auc_ctd2_TCELLS_RIGHTJOIN_545[[#This Row],[AVG_AUC_SOLIDTUMORS_y]]</f>
        <v>0.91652217611585896</v>
      </c>
      <c r="AB66" s="8" t="s">
        <v>2975</v>
      </c>
      <c r="AC66" s="20">
        <v>12.474819999999999</v>
      </c>
      <c r="AD66" s="1">
        <v>9.9596</v>
      </c>
      <c r="AE66" s="1">
        <v>15.632</v>
      </c>
      <c r="AG66" s="1">
        <v>16.125</v>
      </c>
      <c r="AH66" s="1">
        <v>11.519</v>
      </c>
      <c r="AI66" s="1">
        <v>10.805999999999999</v>
      </c>
      <c r="AJ66" s="1">
        <v>11.192</v>
      </c>
      <c r="AK66" s="1">
        <v>10.16</v>
      </c>
      <c r="AL66" s="1">
        <v>14.404999999999999</v>
      </c>
      <c r="AM66"/>
      <c r="AN66"/>
      <c r="AO66"/>
      <c r="AP66"/>
      <c r="AQ66"/>
      <c r="AR66"/>
      <c r="AS66"/>
    </row>
    <row r="67" spans="1:45">
      <c r="A67" s="17" t="s">
        <v>457</v>
      </c>
      <c r="B67" s="6" t="s">
        <v>458</v>
      </c>
      <c r="C67" s="17" t="s">
        <v>763</v>
      </c>
      <c r="D67" s="8">
        <v>-3.00116</v>
      </c>
      <c r="E67" s="8">
        <v>9.4130800000000008</v>
      </c>
      <c r="F67" s="8">
        <v>12.414239999999999</v>
      </c>
      <c r="G67" s="13">
        <f>stats_auc_ctd2_TCELLS_RIGHTJOIN_545[[#This Row],[AVG_AUC_LEUK]]/stats_auc_ctd2_TCELLS_RIGHTJOIN_545[[#This Row],[AVG_AUC_SOLIDTUMORS_x]]</f>
        <v>0.75824859193957916</v>
      </c>
      <c r="H67" s="8" t="s">
        <v>2976</v>
      </c>
      <c r="I67" s="20" t="s">
        <v>2977</v>
      </c>
      <c r="J67" s="26">
        <v>7.9774000000000003</v>
      </c>
      <c r="K67" s="26">
        <v>7.6067</v>
      </c>
      <c r="L67" s="26">
        <v>9.8998000000000008</v>
      </c>
      <c r="M67" s="26">
        <v>9.1051000000000002</v>
      </c>
      <c r="N67" s="26">
        <v>7.5770999999999997</v>
      </c>
      <c r="O67" s="26">
        <v>8.5279000000000007</v>
      </c>
      <c r="P67" s="26">
        <v>9.1857000000000006</v>
      </c>
      <c r="R67" s="26">
        <v>10.483000000000001</v>
      </c>
      <c r="S67" s="26">
        <v>10.212999999999999</v>
      </c>
      <c r="T67" s="26">
        <v>10.282999999999999</v>
      </c>
      <c r="U67" s="26">
        <v>9.9433000000000007</v>
      </c>
      <c r="V67" s="26">
        <v>12.504</v>
      </c>
      <c r="W67" s="27">
        <v>9.0640999999999998</v>
      </c>
      <c r="X67" s="8">
        <v>-1.79034</v>
      </c>
      <c r="Y67" s="8">
        <v>10.623900000000001</v>
      </c>
      <c r="Z67" s="8">
        <v>12.414239999999999</v>
      </c>
      <c r="AA67" s="13">
        <f>stats_auc_ctd2_TCELLS_RIGHTJOIN_545[[#This Row],[AVG_AUC_LYMPH]]/stats_auc_ctd2_TCELLS_RIGHTJOIN_545[[#This Row],[AVG_AUC_SOLIDTUMORS_y]]</f>
        <v>0.85578335846576203</v>
      </c>
      <c r="AB67" s="8" t="s">
        <v>2978</v>
      </c>
      <c r="AC67" s="20">
        <v>10.623900000000001</v>
      </c>
      <c r="AD67" s="1">
        <v>10.124000000000001</v>
      </c>
      <c r="AF67" s="1">
        <v>12.795</v>
      </c>
      <c r="AG67" s="1">
        <v>9.5068000000000001</v>
      </c>
      <c r="AH67" s="1">
        <v>11.238</v>
      </c>
      <c r="AI67" s="1"/>
      <c r="AJ67" s="1">
        <v>10.087</v>
      </c>
      <c r="AK67" s="1">
        <v>9.5135000000000005</v>
      </c>
      <c r="AL67" s="1">
        <v>11.103</v>
      </c>
      <c r="AM67"/>
      <c r="AN67"/>
      <c r="AO67"/>
      <c r="AP67"/>
      <c r="AQ67"/>
      <c r="AR67"/>
      <c r="AS67"/>
    </row>
    <row r="68" spans="1:45">
      <c r="A68" s="17" t="s">
        <v>792</v>
      </c>
      <c r="B68" s="6" t="s">
        <v>659</v>
      </c>
      <c r="C68" s="17" t="s">
        <v>994</v>
      </c>
      <c r="D68" s="8">
        <v>-2.97166</v>
      </c>
      <c r="E68" s="8">
        <v>10.53674</v>
      </c>
      <c r="F68" s="8">
        <v>13.50841</v>
      </c>
      <c r="G68" s="13">
        <f>stats_auc_ctd2_TCELLS_RIGHTJOIN_545[[#This Row],[AVG_AUC_LEUK]]/stats_auc_ctd2_TCELLS_RIGHTJOIN_545[[#This Row],[AVG_AUC_SOLIDTUMORS_x]]</f>
        <v>0.7800133398379232</v>
      </c>
      <c r="H68" s="8" t="s">
        <v>2979</v>
      </c>
      <c r="I68" s="20" t="s">
        <v>2980</v>
      </c>
      <c r="J68" s="26">
        <v>9.75</v>
      </c>
      <c r="K68" s="26">
        <v>11.409000000000001</v>
      </c>
      <c r="L68" s="26">
        <v>12.654</v>
      </c>
      <c r="M68" s="26">
        <v>10.896000000000001</v>
      </c>
      <c r="N68" s="26">
        <v>10.715999999999999</v>
      </c>
      <c r="O68" s="26">
        <v>10.945</v>
      </c>
      <c r="P68" s="26">
        <v>11.329000000000001</v>
      </c>
      <c r="Q68" s="26">
        <v>8.0330999999999992</v>
      </c>
      <c r="R68" s="26">
        <v>10.788</v>
      </c>
      <c r="S68" s="26">
        <v>9.3082999999999991</v>
      </c>
      <c r="T68" s="26">
        <v>11.779</v>
      </c>
      <c r="U68" s="26">
        <v>9.4581</v>
      </c>
      <c r="V68" s="26">
        <v>10.615</v>
      </c>
      <c r="W68" s="27">
        <v>9.8338999999999999</v>
      </c>
      <c r="X68" s="8">
        <v>-1.9073</v>
      </c>
      <c r="Y68" s="8">
        <v>11.60111</v>
      </c>
      <c r="Z68" s="8">
        <v>13.50841</v>
      </c>
      <c r="AA68" s="13">
        <f>stats_auc_ctd2_TCELLS_RIGHTJOIN_545[[#This Row],[AVG_AUC_LYMPH]]/stats_auc_ctd2_TCELLS_RIGHTJOIN_545[[#This Row],[AVG_AUC_SOLIDTUMORS_y]]</f>
        <v>0.85880647685404876</v>
      </c>
      <c r="AB68" s="8" t="s">
        <v>2981</v>
      </c>
      <c r="AC68" s="20">
        <v>11.60111</v>
      </c>
      <c r="AD68" s="1">
        <v>11.68</v>
      </c>
      <c r="AE68" s="1">
        <v>9.8120999999999992</v>
      </c>
      <c r="AF68" s="1">
        <v>13.211</v>
      </c>
      <c r="AG68" s="1">
        <v>10.769</v>
      </c>
      <c r="AH68" s="1">
        <v>15</v>
      </c>
      <c r="AI68" s="1">
        <v>9.8961000000000006</v>
      </c>
      <c r="AJ68" s="1">
        <v>13.18</v>
      </c>
      <c r="AK68" s="1">
        <v>9.8547999999999991</v>
      </c>
      <c r="AL68" s="1">
        <v>11.007</v>
      </c>
      <c r="AM68"/>
      <c r="AN68"/>
      <c r="AO68"/>
      <c r="AP68"/>
      <c r="AQ68"/>
      <c r="AR68"/>
      <c r="AS68"/>
    </row>
    <row r="69" spans="1:45">
      <c r="A69" s="17" t="s">
        <v>1030</v>
      </c>
      <c r="B69" s="6" t="s">
        <v>1338</v>
      </c>
      <c r="C69" s="17" t="s">
        <v>502</v>
      </c>
      <c r="D69" s="8">
        <v>-2.96292</v>
      </c>
      <c r="E69" s="8">
        <v>10.2921</v>
      </c>
      <c r="F69" s="8">
        <v>13.25502</v>
      </c>
      <c r="G69" s="13">
        <f>stats_auc_ctd2_TCELLS_RIGHTJOIN_545[[#This Row],[AVG_AUC_LEUK]]/stats_auc_ctd2_TCELLS_RIGHTJOIN_545[[#This Row],[AVG_AUC_SOLIDTUMORS_x]]</f>
        <v>0.77646808529900369</v>
      </c>
      <c r="H69" s="8" t="s">
        <v>2982</v>
      </c>
      <c r="I69" s="20" t="s">
        <v>2983</v>
      </c>
      <c r="J69" s="26">
        <v>8.0942000000000007</v>
      </c>
      <c r="K69" s="26">
        <v>7.7918000000000003</v>
      </c>
      <c r="N69" s="26">
        <v>8.5204000000000004</v>
      </c>
      <c r="O69" s="26">
        <v>8.4062000000000001</v>
      </c>
      <c r="P69" s="26">
        <v>12.895</v>
      </c>
      <c r="Q69" s="26">
        <v>12.734</v>
      </c>
      <c r="R69" s="26">
        <v>6.5164</v>
      </c>
      <c r="S69" s="26">
        <v>10.25</v>
      </c>
      <c r="U69" s="26">
        <v>14.115</v>
      </c>
      <c r="W69" s="27">
        <v>13.598000000000001</v>
      </c>
      <c r="X69" s="8">
        <v>-0.53102000000000005</v>
      </c>
      <c r="Y69" s="8">
        <v>12.724</v>
      </c>
      <c r="Z69" s="8">
        <v>13.25502</v>
      </c>
      <c r="AA69" s="13">
        <f>stats_auc_ctd2_TCELLS_RIGHTJOIN_545[[#This Row],[AVG_AUC_LYMPH]]/stats_auc_ctd2_TCELLS_RIGHTJOIN_545[[#This Row],[AVG_AUC_SOLIDTUMORS_y]]</f>
        <v>0.95993819700007998</v>
      </c>
      <c r="AB69" s="8" t="s">
        <v>2984</v>
      </c>
      <c r="AC69" s="20">
        <v>12.724</v>
      </c>
      <c r="AD69" s="1">
        <v>13.945</v>
      </c>
      <c r="AE69" s="1">
        <v>11.753</v>
      </c>
      <c r="AG69" s="1">
        <v>11.627000000000001</v>
      </c>
      <c r="AH69" s="1">
        <v>13.144</v>
      </c>
      <c r="AI69" s="1">
        <v>11.711</v>
      </c>
      <c r="AJ69" s="1">
        <v>14.477</v>
      </c>
      <c r="AK69" s="1">
        <v>11.898</v>
      </c>
      <c r="AL69" s="1">
        <v>13.237</v>
      </c>
      <c r="AM69"/>
      <c r="AN69"/>
      <c r="AO69"/>
      <c r="AP69"/>
      <c r="AQ69"/>
      <c r="AR69"/>
      <c r="AS69"/>
    </row>
    <row r="70" spans="1:45">
      <c r="A70" s="17" t="s">
        <v>22</v>
      </c>
      <c r="B70" s="6" t="s">
        <v>558</v>
      </c>
      <c r="C70" s="17" t="s">
        <v>1111</v>
      </c>
      <c r="D70" s="8">
        <v>-2.9522499999999998</v>
      </c>
      <c r="E70" s="8">
        <v>8.5796799999999998</v>
      </c>
      <c r="F70" s="8">
        <v>11.531940000000001</v>
      </c>
      <c r="G70" s="13">
        <f>stats_auc_ctd2_TCELLS_RIGHTJOIN_545[[#This Row],[AVG_AUC_LEUK]]/stats_auc_ctd2_TCELLS_RIGHTJOIN_545[[#This Row],[AVG_AUC_SOLIDTUMORS_x]]</f>
        <v>0.74399277138105113</v>
      </c>
      <c r="H70" s="8" t="s">
        <v>2985</v>
      </c>
      <c r="I70" s="20" t="s">
        <v>2986</v>
      </c>
      <c r="J70" s="26">
        <v>8.3256999999999994</v>
      </c>
      <c r="K70" s="26">
        <v>7.8339999999999996</v>
      </c>
      <c r="L70" s="26">
        <v>5.8863000000000003</v>
      </c>
      <c r="M70" s="26">
        <v>7.8563000000000001</v>
      </c>
      <c r="N70" s="26">
        <v>9.4300999999999995</v>
      </c>
      <c r="O70" s="26">
        <v>8.0582999999999991</v>
      </c>
      <c r="P70" s="26">
        <v>9.5814000000000004</v>
      </c>
      <c r="R70" s="26">
        <v>9.1814999999999998</v>
      </c>
      <c r="S70" s="26">
        <v>8.9140999999999995</v>
      </c>
      <c r="T70" s="26">
        <v>9.6148000000000007</v>
      </c>
      <c r="U70" s="26">
        <v>8.2667000000000002</v>
      </c>
      <c r="W70" s="27">
        <v>10.007</v>
      </c>
      <c r="X70" s="8">
        <v>-1.63239</v>
      </c>
      <c r="Y70" s="8">
        <v>9.8995499999999996</v>
      </c>
      <c r="Z70" s="8">
        <v>11.531940000000001</v>
      </c>
      <c r="AA70" s="13">
        <f>stats_auc_ctd2_TCELLS_RIGHTJOIN_545[[#This Row],[AVG_AUC_LYMPH]]/stats_auc_ctd2_TCELLS_RIGHTJOIN_545[[#This Row],[AVG_AUC_SOLIDTUMORS_y]]</f>
        <v>0.85844619378872933</v>
      </c>
      <c r="AB70" s="8" t="s">
        <v>2987</v>
      </c>
      <c r="AC70" s="20">
        <v>9.8995499999999996</v>
      </c>
      <c r="AD70" s="1"/>
      <c r="AF70" s="1">
        <v>11.859</v>
      </c>
      <c r="AG70" s="1">
        <v>9.1211000000000002</v>
      </c>
      <c r="AH70" s="1">
        <v>11.148999999999999</v>
      </c>
      <c r="AI70" s="1"/>
      <c r="AJ70" s="1">
        <v>9.9801000000000002</v>
      </c>
      <c r="AK70" s="1">
        <v>7.9842000000000004</v>
      </c>
      <c r="AL70" s="1">
        <v>9.3039000000000005</v>
      </c>
      <c r="AM70"/>
      <c r="AN70"/>
      <c r="AO70"/>
      <c r="AP70"/>
      <c r="AQ70"/>
      <c r="AR70"/>
      <c r="AS70"/>
    </row>
    <row r="71" spans="1:45">
      <c r="A71" s="17" t="s">
        <v>1090</v>
      </c>
      <c r="B71" s="6" t="s">
        <v>1091</v>
      </c>
      <c r="C71" s="17" t="s">
        <v>2988</v>
      </c>
      <c r="D71" s="8">
        <v>-2.9409700000000001</v>
      </c>
      <c r="E71" s="8">
        <v>6.23794</v>
      </c>
      <c r="F71" s="8">
        <v>9.1789100000000001</v>
      </c>
      <c r="G71" s="13">
        <f>stats_auc_ctd2_TCELLS_RIGHTJOIN_545[[#This Row],[AVG_AUC_LEUK]]/stats_auc_ctd2_TCELLS_RIGHTJOIN_545[[#This Row],[AVG_AUC_SOLIDTUMORS_x]]</f>
        <v>0.67959485385519636</v>
      </c>
      <c r="H71" s="8" t="s">
        <v>2989</v>
      </c>
      <c r="I71" s="20" t="s">
        <v>2990</v>
      </c>
      <c r="J71" s="26">
        <v>5.5273000000000003</v>
      </c>
      <c r="K71" s="26">
        <v>8.6331000000000007</v>
      </c>
      <c r="L71" s="26">
        <v>3.8673000000000002</v>
      </c>
      <c r="M71" s="26">
        <v>10.628</v>
      </c>
      <c r="N71" s="26">
        <v>5.5445000000000002</v>
      </c>
      <c r="O71" s="26">
        <v>3.4079999999999999</v>
      </c>
      <c r="P71" s="26">
        <v>7.6943000000000001</v>
      </c>
      <c r="Q71" s="26">
        <v>4.3281000000000001</v>
      </c>
      <c r="R71" s="26">
        <v>0.34649999999999997</v>
      </c>
      <c r="S71" s="26">
        <v>8.2984000000000009</v>
      </c>
      <c r="T71" s="26">
        <v>4.5678000000000001</v>
      </c>
      <c r="U71" s="26">
        <v>10.898999999999999</v>
      </c>
      <c r="V71" s="26">
        <v>9.6222999999999992</v>
      </c>
      <c r="W71" s="27">
        <v>3.9666000000000001</v>
      </c>
      <c r="X71" s="8">
        <v>0.15956999999999999</v>
      </c>
      <c r="Y71" s="8">
        <v>9.3384800000000006</v>
      </c>
      <c r="Z71" s="8">
        <v>9.1789100000000001</v>
      </c>
      <c r="AA71" s="13">
        <f>stats_auc_ctd2_TCELLS_RIGHTJOIN_545[[#This Row],[AVG_AUC_LYMPH]]/stats_auc_ctd2_TCELLS_RIGHTJOIN_545[[#This Row],[AVG_AUC_SOLIDTUMORS_y]]</f>
        <v>1.0173844171039916</v>
      </c>
      <c r="AB71" s="8" t="s">
        <v>2991</v>
      </c>
      <c r="AC71" s="20">
        <v>9.3384800000000006</v>
      </c>
      <c r="AD71" s="1">
        <v>9.1550999999999991</v>
      </c>
      <c r="AE71" s="1">
        <v>4.9615999999999998</v>
      </c>
      <c r="AF71" s="1">
        <v>13.064</v>
      </c>
      <c r="AG71" s="1">
        <v>9.2733000000000008</v>
      </c>
      <c r="AH71" s="1">
        <v>1.8847</v>
      </c>
      <c r="AI71" s="1">
        <v>14.163</v>
      </c>
      <c r="AJ71" s="1">
        <v>6.9085999999999999</v>
      </c>
      <c r="AK71" s="1">
        <v>10.435</v>
      </c>
      <c r="AL71" s="1">
        <v>14.201000000000001</v>
      </c>
      <c r="AM71"/>
      <c r="AN71"/>
      <c r="AO71"/>
      <c r="AP71"/>
      <c r="AQ71"/>
      <c r="AR71"/>
      <c r="AS71"/>
    </row>
    <row r="72" spans="1:45">
      <c r="A72" s="17" t="s">
        <v>1389</v>
      </c>
      <c r="B72" s="6" t="s">
        <v>1390</v>
      </c>
      <c r="C72" s="17" t="s">
        <v>901</v>
      </c>
      <c r="D72" s="8">
        <v>-2.9178999999999999</v>
      </c>
      <c r="E72" s="8">
        <v>5.8265599999999997</v>
      </c>
      <c r="F72" s="8">
        <v>8.7444600000000001</v>
      </c>
      <c r="G72" s="13">
        <f>stats_auc_ctd2_TCELLS_RIGHTJOIN_545[[#This Row],[AVG_AUC_LEUK]]/stats_auc_ctd2_TCELLS_RIGHTJOIN_545[[#This Row],[AVG_AUC_SOLIDTUMORS_x]]</f>
        <v>0.66631444365918535</v>
      </c>
      <c r="H72" s="8" t="s">
        <v>2992</v>
      </c>
      <c r="I72" s="20" t="s">
        <v>2993</v>
      </c>
      <c r="J72" s="26">
        <v>4.4782999999999999</v>
      </c>
      <c r="K72" s="26">
        <v>6.1429</v>
      </c>
      <c r="L72" s="26">
        <v>4.7693000000000003</v>
      </c>
      <c r="M72" s="26">
        <v>5.5265000000000004</v>
      </c>
      <c r="N72" s="26">
        <v>6.1384999999999996</v>
      </c>
      <c r="O72" s="26">
        <v>6.0784000000000002</v>
      </c>
      <c r="P72" s="26">
        <v>6.2862</v>
      </c>
      <c r="Q72" s="26">
        <v>7.0232999999999999</v>
      </c>
      <c r="R72" s="26">
        <v>3.5095999999999998</v>
      </c>
      <c r="S72" s="26">
        <v>6.3856999999999999</v>
      </c>
      <c r="T72" s="26">
        <v>6.8320999999999996</v>
      </c>
      <c r="U72" s="26">
        <v>5.3147000000000002</v>
      </c>
      <c r="V72" s="26">
        <v>5.6098999999999997</v>
      </c>
      <c r="W72" s="27">
        <v>7.4764999999999997</v>
      </c>
      <c r="X72" s="8">
        <v>-2.2936000000000001</v>
      </c>
      <c r="Y72" s="8">
        <v>6.4508599999999996</v>
      </c>
      <c r="Z72" s="8">
        <v>8.7444600000000001</v>
      </c>
      <c r="AA72" s="13">
        <f>stats_auc_ctd2_TCELLS_RIGHTJOIN_545[[#This Row],[AVG_AUC_LYMPH]]/stats_auc_ctd2_TCELLS_RIGHTJOIN_545[[#This Row],[AVG_AUC_SOLIDTUMORS_y]]</f>
        <v>0.73770821754573745</v>
      </c>
      <c r="AB72" s="8" t="s">
        <v>2994</v>
      </c>
      <c r="AC72" s="20">
        <v>6.4508599999999996</v>
      </c>
      <c r="AD72" s="1">
        <v>4.7788000000000004</v>
      </c>
      <c r="AE72" s="1">
        <v>7.2706</v>
      </c>
      <c r="AF72" s="1">
        <v>8.1602999999999994</v>
      </c>
      <c r="AH72" s="1">
        <v>5.8449</v>
      </c>
      <c r="AI72" s="1">
        <v>6.6712999999999996</v>
      </c>
      <c r="AJ72" s="1">
        <v>6.38</v>
      </c>
      <c r="AK72" s="1">
        <v>5.8505000000000003</v>
      </c>
      <c r="AL72" s="1">
        <v>6.6505000000000001</v>
      </c>
      <c r="AM72"/>
      <c r="AN72"/>
      <c r="AO72"/>
      <c r="AP72"/>
      <c r="AQ72"/>
      <c r="AR72"/>
      <c r="AS72"/>
    </row>
    <row r="73" spans="1:45">
      <c r="A73" s="17" t="s">
        <v>1549</v>
      </c>
      <c r="B73" s="6" t="s">
        <v>920</v>
      </c>
      <c r="C73" s="17" t="s">
        <v>2995</v>
      </c>
      <c r="D73" s="8">
        <v>-2.9176199999999999</v>
      </c>
      <c r="E73" s="8">
        <v>2.9323999999999999</v>
      </c>
      <c r="F73" s="8">
        <v>5.8500199999999998</v>
      </c>
      <c r="G73" s="13">
        <f>stats_auc_ctd2_TCELLS_RIGHTJOIN_545[[#This Row],[AVG_AUC_LEUK]]/stats_auc_ctd2_TCELLS_RIGHTJOIN_545[[#This Row],[AVG_AUC_SOLIDTUMORS_x]]</f>
        <v>0.5012632435444665</v>
      </c>
      <c r="H73" s="8" t="s">
        <v>1810</v>
      </c>
      <c r="I73" s="20" t="s">
        <v>1810</v>
      </c>
      <c r="V73" s="26">
        <v>2.9323999999999999</v>
      </c>
      <c r="W73" s="27"/>
      <c r="X73" s="8">
        <v>-3.6665199999999998</v>
      </c>
      <c r="Y73" s="8">
        <v>2.1835</v>
      </c>
      <c r="Z73" s="8">
        <v>5.8500199999999998</v>
      </c>
      <c r="AA73" s="13">
        <f>stats_auc_ctd2_TCELLS_RIGHTJOIN_545[[#This Row],[AVG_AUC_LYMPH]]/stats_auc_ctd2_TCELLS_RIGHTJOIN_545[[#This Row],[AVG_AUC_SOLIDTUMORS_y]]</f>
        <v>0.37324658719115489</v>
      </c>
      <c r="AB73" s="8" t="s">
        <v>2996</v>
      </c>
      <c r="AC73" s="20">
        <v>2.1835</v>
      </c>
      <c r="AD73" s="1"/>
      <c r="AE73" s="1">
        <v>0.72650000000000003</v>
      </c>
      <c r="AG73" s="1">
        <v>0.81540000000000001</v>
      </c>
      <c r="AH73" s="1"/>
      <c r="AI73" s="1">
        <v>4.7232000000000003</v>
      </c>
      <c r="AJ73" s="1"/>
      <c r="AL73" s="1">
        <v>2.4689000000000001</v>
      </c>
      <c r="AM73"/>
      <c r="AN73"/>
      <c r="AO73"/>
      <c r="AP73"/>
      <c r="AQ73"/>
      <c r="AR73"/>
      <c r="AS73"/>
    </row>
    <row r="74" spans="1:45">
      <c r="A74" s="17" t="s">
        <v>1030</v>
      </c>
      <c r="B74" s="6" t="s">
        <v>1031</v>
      </c>
      <c r="C74" s="17" t="s">
        <v>2997</v>
      </c>
      <c r="D74" s="8">
        <v>-2.9066700000000001</v>
      </c>
      <c r="E74" s="8">
        <v>9.3046399999999991</v>
      </c>
      <c r="F74" s="8">
        <v>12.211320000000001</v>
      </c>
      <c r="G74" s="13">
        <f>stats_auc_ctd2_TCELLS_RIGHTJOIN_545[[#This Row],[AVG_AUC_LEUK]]/stats_auc_ctd2_TCELLS_RIGHTJOIN_545[[#This Row],[AVG_AUC_SOLIDTUMORS_x]]</f>
        <v>0.76196840308828195</v>
      </c>
      <c r="H74" s="8" t="s">
        <v>2998</v>
      </c>
      <c r="I74" s="20" t="s">
        <v>2999</v>
      </c>
      <c r="J74" s="26">
        <v>7.6059999999999999</v>
      </c>
      <c r="K74" s="26">
        <v>7.5202</v>
      </c>
      <c r="L74" s="26">
        <v>12.132999999999999</v>
      </c>
      <c r="M74" s="26">
        <v>6.9321999999999999</v>
      </c>
      <c r="N74" s="26">
        <v>8.5471000000000004</v>
      </c>
      <c r="O74" s="26">
        <v>8.8666</v>
      </c>
      <c r="P74" s="26">
        <v>10.814</v>
      </c>
      <c r="R74" s="26">
        <v>8.0130999999999997</v>
      </c>
      <c r="T74" s="26">
        <v>9.2928999999999995</v>
      </c>
      <c r="U74" s="26">
        <v>11.188000000000001</v>
      </c>
      <c r="V74" s="26">
        <v>8.3155999999999999</v>
      </c>
      <c r="W74" s="27">
        <v>12.427</v>
      </c>
      <c r="X74" s="8">
        <v>-1.0439000000000001</v>
      </c>
      <c r="Y74" s="8">
        <v>11.16741</v>
      </c>
      <c r="Z74" s="8">
        <v>12.211320000000001</v>
      </c>
      <c r="AA74" s="13">
        <f>stats_auc_ctd2_TCELLS_RIGHTJOIN_545[[#This Row],[AVG_AUC_LYMPH]]/stats_auc_ctd2_TCELLS_RIGHTJOIN_545[[#This Row],[AVG_AUC_SOLIDTUMORS_y]]</f>
        <v>0.91451292734937739</v>
      </c>
      <c r="AB74" s="8" t="s">
        <v>3000</v>
      </c>
      <c r="AC74" s="20">
        <v>11.16741</v>
      </c>
      <c r="AD74" s="1"/>
      <c r="AE74" s="1">
        <v>10.597</v>
      </c>
      <c r="AG74" s="1">
        <v>12.677</v>
      </c>
      <c r="AH74" s="1">
        <v>12.369</v>
      </c>
      <c r="AI74" s="1">
        <v>9.4337</v>
      </c>
      <c r="AJ74" s="1">
        <v>12.148999999999999</v>
      </c>
      <c r="AK74" s="1">
        <v>9.2531999999999996</v>
      </c>
      <c r="AL74" s="1">
        <v>11.693</v>
      </c>
      <c r="AM74"/>
      <c r="AN74"/>
      <c r="AO74"/>
      <c r="AP74"/>
      <c r="AQ74"/>
      <c r="AR74"/>
      <c r="AS74"/>
    </row>
    <row r="75" spans="1:45">
      <c r="A75" s="17" t="s">
        <v>22</v>
      </c>
      <c r="B75" s="6" t="s">
        <v>891</v>
      </c>
      <c r="C75" s="17" t="s">
        <v>1187</v>
      </c>
      <c r="D75" s="8">
        <v>-2.8565900000000002</v>
      </c>
      <c r="E75" s="8">
        <v>7.9634499999999999</v>
      </c>
      <c r="F75" s="8">
        <v>10.82005</v>
      </c>
      <c r="G75" s="13">
        <f>stats_auc_ctd2_TCELLS_RIGHTJOIN_545[[#This Row],[AVG_AUC_LEUK]]/stats_auc_ctd2_TCELLS_RIGHTJOIN_545[[#This Row],[AVG_AUC_SOLIDTUMORS_x]]</f>
        <v>0.73599012943563102</v>
      </c>
      <c r="H75" s="8" t="s">
        <v>3001</v>
      </c>
      <c r="I75" s="20" t="s">
        <v>3002</v>
      </c>
      <c r="J75" s="26">
        <v>5.2001999999999997</v>
      </c>
      <c r="K75" s="26">
        <v>8.1026000000000007</v>
      </c>
      <c r="L75" s="26">
        <v>10.465999999999999</v>
      </c>
      <c r="M75" s="26">
        <v>8.3529</v>
      </c>
      <c r="N75" s="26">
        <v>8.4039000000000001</v>
      </c>
      <c r="O75" s="26">
        <v>7.9903000000000004</v>
      </c>
      <c r="P75" s="26">
        <v>8.1781000000000006</v>
      </c>
      <c r="R75" s="26">
        <v>6.4255000000000004</v>
      </c>
      <c r="S75" s="26">
        <v>8.407</v>
      </c>
      <c r="T75" s="26">
        <v>7.7725</v>
      </c>
      <c r="W75" s="27">
        <v>8.2989999999999995</v>
      </c>
      <c r="X75" s="8">
        <v>-1.4051400000000001</v>
      </c>
      <c r="Y75" s="8">
        <v>9.4149100000000008</v>
      </c>
      <c r="Z75" s="8">
        <v>10.82005</v>
      </c>
      <c r="AA75" s="13">
        <f>stats_auc_ctd2_TCELLS_RIGHTJOIN_545[[#This Row],[AVG_AUC_LYMPH]]/stats_auc_ctd2_TCELLS_RIGHTJOIN_545[[#This Row],[AVG_AUC_SOLIDTUMORS_y]]</f>
        <v>0.87013553541804345</v>
      </c>
      <c r="AB75" s="8" t="s">
        <v>3003</v>
      </c>
      <c r="AC75" s="20">
        <v>9.4149100000000008</v>
      </c>
      <c r="AD75" s="1">
        <v>8.6089000000000002</v>
      </c>
      <c r="AE75" s="1">
        <v>9.5897000000000006</v>
      </c>
      <c r="AG75" s="1">
        <v>9.8416999999999994</v>
      </c>
      <c r="AH75" s="1">
        <v>11.071</v>
      </c>
      <c r="AI75" s="1">
        <v>7.6814</v>
      </c>
      <c r="AJ75" s="1">
        <v>9.5807000000000002</v>
      </c>
      <c r="AK75" s="1">
        <v>9.1478999999999999</v>
      </c>
      <c r="AL75" s="1">
        <v>9.798</v>
      </c>
      <c r="AM75"/>
      <c r="AN75"/>
      <c r="AO75"/>
      <c r="AP75"/>
      <c r="AQ75"/>
      <c r="AR75"/>
      <c r="AS75"/>
    </row>
    <row r="76" spans="1:45">
      <c r="A76" s="17" t="s">
        <v>397</v>
      </c>
      <c r="B76" s="6" t="s">
        <v>398</v>
      </c>
      <c r="C76" s="17" t="s">
        <v>399</v>
      </c>
      <c r="D76" s="8">
        <v>-2.8543400000000001</v>
      </c>
      <c r="E76" s="8">
        <v>11.05636</v>
      </c>
      <c r="F76" s="8">
        <v>13.91071</v>
      </c>
      <c r="G76" s="13">
        <f>stats_auc_ctd2_TCELLS_RIGHTJOIN_545[[#This Row],[AVG_AUC_LEUK]]/stats_auc_ctd2_TCELLS_RIGHTJOIN_545[[#This Row],[AVG_AUC_SOLIDTUMORS_x]]</f>
        <v>0.79480917940205786</v>
      </c>
      <c r="H76" s="8" t="s">
        <v>3004</v>
      </c>
      <c r="I76" s="20" t="s">
        <v>3005</v>
      </c>
      <c r="J76" s="26">
        <v>11.756</v>
      </c>
      <c r="K76" s="26">
        <v>10.298999999999999</v>
      </c>
      <c r="L76" s="26">
        <v>10.179</v>
      </c>
      <c r="M76" s="26">
        <v>11.461</v>
      </c>
      <c r="N76" s="26">
        <v>11.343999999999999</v>
      </c>
      <c r="O76" s="26">
        <v>10.367000000000001</v>
      </c>
      <c r="P76" s="26">
        <v>10.837999999999999</v>
      </c>
      <c r="Q76" s="26">
        <v>9.9031000000000002</v>
      </c>
      <c r="R76" s="26">
        <v>11.55</v>
      </c>
      <c r="S76" s="26">
        <v>10.125999999999999</v>
      </c>
      <c r="T76" s="26">
        <v>12.041</v>
      </c>
      <c r="U76" s="26">
        <v>11.038</v>
      </c>
      <c r="V76" s="26">
        <v>11.476000000000001</v>
      </c>
      <c r="W76" s="27">
        <v>12.411</v>
      </c>
      <c r="X76" s="8">
        <v>-1.72719</v>
      </c>
      <c r="Y76" s="8">
        <v>12.18351</v>
      </c>
      <c r="Z76" s="8">
        <v>13.91071</v>
      </c>
      <c r="AA76" s="13">
        <f>stats_auc_ctd2_TCELLS_RIGHTJOIN_545[[#This Row],[AVG_AUC_LYMPH]]/stats_auc_ctd2_TCELLS_RIGHTJOIN_545[[#This Row],[AVG_AUC_SOLIDTUMORS_y]]</f>
        <v>0.87583667548241606</v>
      </c>
      <c r="AB76" s="8" t="s">
        <v>3006</v>
      </c>
      <c r="AC76" s="20">
        <v>12.18351</v>
      </c>
      <c r="AD76" s="1">
        <v>12.686</v>
      </c>
      <c r="AF76" s="1">
        <v>13.058</v>
      </c>
      <c r="AH76" s="1">
        <v>13.268000000000001</v>
      </c>
      <c r="AI76" s="1">
        <v>9.9225999999999992</v>
      </c>
      <c r="AJ76" s="1">
        <v>12.317</v>
      </c>
      <c r="AK76" s="1">
        <v>12.472</v>
      </c>
      <c r="AL76" s="1">
        <v>11.561</v>
      </c>
      <c r="AM76"/>
      <c r="AN76"/>
      <c r="AO76"/>
      <c r="AP76"/>
      <c r="AQ76"/>
      <c r="AR76"/>
      <c r="AS76"/>
    </row>
    <row r="77" spans="1:45">
      <c r="A77" s="17" t="s">
        <v>1194</v>
      </c>
      <c r="B77" s="6" t="s">
        <v>1195</v>
      </c>
      <c r="C77" s="17" t="s">
        <v>1196</v>
      </c>
      <c r="D77" s="8">
        <v>-2.8469199999999999</v>
      </c>
      <c r="E77" s="8">
        <v>10.21448</v>
      </c>
      <c r="F77" s="8">
        <v>13.061400000000001</v>
      </c>
      <c r="G77" s="13">
        <f>stats_auc_ctd2_TCELLS_RIGHTJOIN_545[[#This Row],[AVG_AUC_LEUK]]/stats_auc_ctd2_TCELLS_RIGHTJOIN_545[[#This Row],[AVG_AUC_SOLIDTUMORS_x]]</f>
        <v>0.78203561639640462</v>
      </c>
      <c r="H77" s="8" t="s">
        <v>3007</v>
      </c>
      <c r="I77" s="20" t="s">
        <v>3008</v>
      </c>
      <c r="K77" s="26">
        <v>9.0402000000000005</v>
      </c>
      <c r="L77" s="26">
        <v>11.938000000000001</v>
      </c>
      <c r="M77" s="26">
        <v>9.7476000000000003</v>
      </c>
      <c r="Q77" s="26">
        <v>11.167</v>
      </c>
      <c r="R77" s="26">
        <v>10.141999999999999</v>
      </c>
      <c r="T77" s="26">
        <v>10.321</v>
      </c>
      <c r="U77" s="26">
        <v>9.8571000000000009</v>
      </c>
      <c r="V77" s="26">
        <v>9.5029000000000003</v>
      </c>
      <c r="W77" s="27"/>
      <c r="X77" s="8">
        <v>-2.3767399999999999</v>
      </c>
      <c r="Y77" s="8">
        <v>10.684659999999999</v>
      </c>
      <c r="Z77" s="8">
        <v>13.061400000000001</v>
      </c>
      <c r="AA77" s="13">
        <f>stats_auc_ctd2_TCELLS_RIGHTJOIN_545[[#This Row],[AVG_AUC_LYMPH]]/stats_auc_ctd2_TCELLS_RIGHTJOIN_545[[#This Row],[AVG_AUC_SOLIDTUMORS_y]]</f>
        <v>0.8180332889276799</v>
      </c>
      <c r="AB77" s="8" t="s">
        <v>3009</v>
      </c>
      <c r="AC77" s="20">
        <v>10.684659999999999</v>
      </c>
      <c r="AD77" s="1">
        <v>11.435</v>
      </c>
      <c r="AH77" s="1">
        <v>10.377000000000001</v>
      </c>
      <c r="AI77" s="1">
        <v>9.5693000000000001</v>
      </c>
      <c r="AJ77" s="1">
        <v>11.679</v>
      </c>
      <c r="AL77" s="1">
        <v>10.363</v>
      </c>
      <c r="AM77"/>
      <c r="AN77"/>
      <c r="AO77"/>
      <c r="AP77"/>
      <c r="AQ77"/>
      <c r="AR77"/>
      <c r="AS77"/>
    </row>
    <row r="78" spans="1:45">
      <c r="A78" s="17" t="s">
        <v>792</v>
      </c>
      <c r="B78" s="6" t="s">
        <v>659</v>
      </c>
      <c r="C78" s="17" t="s">
        <v>793</v>
      </c>
      <c r="D78" s="8">
        <v>-2.8374199999999998</v>
      </c>
      <c r="E78" s="8">
        <v>9.3267399999999991</v>
      </c>
      <c r="F78" s="8">
        <v>12.164160000000001</v>
      </c>
      <c r="G78" s="13">
        <f>stats_auc_ctd2_TCELLS_RIGHTJOIN_545[[#This Row],[AVG_AUC_LEUK]]/stats_auc_ctd2_TCELLS_RIGHTJOIN_545[[#This Row],[AVG_AUC_SOLIDTUMORS_x]]</f>
        <v>0.7667393391734405</v>
      </c>
      <c r="H78" s="8" t="s">
        <v>3010</v>
      </c>
      <c r="I78" s="20" t="s">
        <v>3011</v>
      </c>
      <c r="J78" s="26">
        <v>8.8086000000000002</v>
      </c>
      <c r="K78" s="26">
        <v>9.7973999999999997</v>
      </c>
      <c r="L78" s="26">
        <v>11.051</v>
      </c>
      <c r="M78" s="26">
        <v>9.2143999999999995</v>
      </c>
      <c r="N78" s="26">
        <v>9.2227999999999994</v>
      </c>
      <c r="O78" s="26">
        <v>9.5361999999999991</v>
      </c>
      <c r="P78" s="26">
        <v>9.25</v>
      </c>
      <c r="Q78" s="26">
        <v>8.2713000000000001</v>
      </c>
      <c r="R78" s="26">
        <v>9.4107000000000003</v>
      </c>
      <c r="S78" s="26">
        <v>7.9229000000000003</v>
      </c>
      <c r="T78" s="26">
        <v>10.775</v>
      </c>
      <c r="U78" s="26">
        <v>8.5675000000000008</v>
      </c>
      <c r="V78" s="26">
        <v>9.2181999999999995</v>
      </c>
      <c r="W78" s="27">
        <v>9.5282999999999998</v>
      </c>
      <c r="X78" s="8">
        <v>-2.1635200000000001</v>
      </c>
      <c r="Y78" s="8">
        <v>10.000629999999999</v>
      </c>
      <c r="Z78" s="8">
        <v>12.164160000000001</v>
      </c>
      <c r="AA78" s="13">
        <f>stats_auc_ctd2_TCELLS_RIGHTJOIN_545[[#This Row],[AVG_AUC_LYMPH]]/stats_auc_ctd2_TCELLS_RIGHTJOIN_545[[#This Row],[AVG_AUC_SOLIDTUMORS_y]]</f>
        <v>0.82213897219372312</v>
      </c>
      <c r="AB78" s="8" t="s">
        <v>3012</v>
      </c>
      <c r="AC78" s="20">
        <v>10.000629999999999</v>
      </c>
      <c r="AD78" s="1">
        <v>9.3745999999999992</v>
      </c>
      <c r="AE78" s="1">
        <v>7.1197999999999997</v>
      </c>
      <c r="AF78" s="1">
        <v>12.071999999999999</v>
      </c>
      <c r="AG78" s="1">
        <v>13.218999999999999</v>
      </c>
      <c r="AH78" s="1">
        <v>9.8079999999999998</v>
      </c>
      <c r="AI78" s="1">
        <v>8.5313999999999997</v>
      </c>
      <c r="AJ78" s="1">
        <v>11.75</v>
      </c>
      <c r="AK78" s="1">
        <v>8.5525000000000002</v>
      </c>
      <c r="AL78" s="1">
        <v>9.5784000000000002</v>
      </c>
      <c r="AM78"/>
      <c r="AN78"/>
      <c r="AO78"/>
      <c r="AP78"/>
      <c r="AQ78"/>
      <c r="AR78"/>
      <c r="AS78"/>
    </row>
    <row r="79" spans="1:45">
      <c r="A79" s="17" t="s">
        <v>1248</v>
      </c>
      <c r="B79" s="6" t="s">
        <v>1249</v>
      </c>
      <c r="C79" s="17" t="s">
        <v>1250</v>
      </c>
      <c r="D79" s="8">
        <v>-2.8276599999999998</v>
      </c>
      <c r="E79" s="8">
        <v>8.2548300000000001</v>
      </c>
      <c r="F79" s="8">
        <v>11.08249</v>
      </c>
      <c r="G79" s="13">
        <f>stats_auc_ctd2_TCELLS_RIGHTJOIN_545[[#This Row],[AVG_AUC_LEUK]]/stats_auc_ctd2_TCELLS_RIGHTJOIN_545[[#This Row],[AVG_AUC_SOLIDTUMORS_x]]</f>
        <v>0.74485336779009048</v>
      </c>
      <c r="H79" s="8" t="s">
        <v>3013</v>
      </c>
      <c r="I79" s="20" t="s">
        <v>3014</v>
      </c>
      <c r="J79" s="26">
        <v>8.9177999999999997</v>
      </c>
      <c r="K79" s="26">
        <v>6.5785999999999998</v>
      </c>
      <c r="L79" s="26">
        <v>7.4545000000000003</v>
      </c>
      <c r="M79" s="26">
        <v>7.0011000000000001</v>
      </c>
      <c r="N79" s="26">
        <v>8.3855000000000004</v>
      </c>
      <c r="O79" s="26">
        <v>7.1241000000000003</v>
      </c>
      <c r="P79" s="26">
        <v>8.9072999999999993</v>
      </c>
      <c r="Q79" s="26">
        <v>7.9630999999999998</v>
      </c>
      <c r="R79" s="26">
        <v>7.7485999999999997</v>
      </c>
      <c r="S79" s="26">
        <v>8.5307999999999993</v>
      </c>
      <c r="T79" s="26">
        <v>8.2178000000000004</v>
      </c>
      <c r="U79" s="26">
        <v>8.2359000000000009</v>
      </c>
      <c r="V79" s="26">
        <v>8.1575000000000006</v>
      </c>
      <c r="W79" s="27">
        <v>12.345000000000001</v>
      </c>
      <c r="X79" s="8">
        <v>-1.6757899999999999</v>
      </c>
      <c r="Y79" s="8">
        <v>9.4067000000000007</v>
      </c>
      <c r="Z79" s="8">
        <v>11.08249</v>
      </c>
      <c r="AA79" s="13">
        <f>stats_auc_ctd2_TCELLS_RIGHTJOIN_545[[#This Row],[AVG_AUC_LYMPH]]/stats_auc_ctd2_TCELLS_RIGHTJOIN_545[[#This Row],[AVG_AUC_SOLIDTUMORS_y]]</f>
        <v>0.84878939660671937</v>
      </c>
      <c r="AB79" s="8" t="s">
        <v>3015</v>
      </c>
      <c r="AC79" s="20">
        <v>9.4067000000000007</v>
      </c>
      <c r="AD79" s="1"/>
      <c r="AH79" s="1">
        <v>8.0282</v>
      </c>
      <c r="AI79" s="1">
        <v>9.34</v>
      </c>
      <c r="AJ79" s="1">
        <v>8.4903999999999993</v>
      </c>
      <c r="AK79" s="1">
        <v>11.568</v>
      </c>
      <c r="AL79" s="1">
        <v>9.6068999999999996</v>
      </c>
      <c r="AM79"/>
      <c r="AN79"/>
      <c r="AO79"/>
      <c r="AP79"/>
      <c r="AQ79"/>
      <c r="AR79"/>
      <c r="AS79"/>
    </row>
    <row r="80" spans="1:45">
      <c r="A80" s="17" t="s">
        <v>858</v>
      </c>
      <c r="B80" s="6" t="s">
        <v>859</v>
      </c>
      <c r="C80" s="17" t="s">
        <v>1131</v>
      </c>
      <c r="D80" s="8">
        <v>-2.8273999999999999</v>
      </c>
      <c r="E80" s="8">
        <v>9.0223999999999993</v>
      </c>
      <c r="F80" s="8">
        <v>11.8498</v>
      </c>
      <c r="G80" s="13">
        <f>stats_auc_ctd2_TCELLS_RIGHTJOIN_545[[#This Row],[AVG_AUC_LEUK]]/stats_auc_ctd2_TCELLS_RIGHTJOIN_545[[#This Row],[AVG_AUC_SOLIDTUMORS_x]]</f>
        <v>0.76139681682391258</v>
      </c>
      <c r="H80" s="8" t="s">
        <v>3016</v>
      </c>
      <c r="I80" s="20" t="s">
        <v>3017</v>
      </c>
      <c r="J80" s="26">
        <v>8.4467999999999996</v>
      </c>
      <c r="K80" s="26">
        <v>9.2199000000000009</v>
      </c>
      <c r="L80" s="26">
        <v>8.6869999999999994</v>
      </c>
      <c r="M80" s="26">
        <v>7.3339999999999996</v>
      </c>
      <c r="N80" s="26">
        <v>7.7027999999999999</v>
      </c>
      <c r="O80" s="26">
        <v>10.705</v>
      </c>
      <c r="P80" s="26">
        <v>8.8411000000000008</v>
      </c>
      <c r="Q80" s="26">
        <v>9.8727</v>
      </c>
      <c r="S80" s="26">
        <v>9.8984000000000005</v>
      </c>
      <c r="U80" s="26">
        <v>9.5495999999999999</v>
      </c>
      <c r="V80" s="26">
        <v>8.8606999999999996</v>
      </c>
      <c r="W80" s="27">
        <v>9.1508000000000003</v>
      </c>
      <c r="X80" s="8">
        <v>-2.8702000000000001</v>
      </c>
      <c r="Y80" s="8">
        <v>8.9795999999999996</v>
      </c>
      <c r="Z80" s="8">
        <v>11.8498</v>
      </c>
      <c r="AA80" s="13">
        <f>stats_auc_ctd2_TCELLS_RIGHTJOIN_545[[#This Row],[AVG_AUC_LYMPH]]/stats_auc_ctd2_TCELLS_RIGHTJOIN_545[[#This Row],[AVG_AUC_SOLIDTUMORS_y]]</f>
        <v>0.75778494151800024</v>
      </c>
      <c r="AB80" s="8" t="s">
        <v>3018</v>
      </c>
      <c r="AC80" s="20">
        <v>8.9795999999999996</v>
      </c>
      <c r="AD80" s="1">
        <v>8.6378000000000004</v>
      </c>
      <c r="AG80" s="1">
        <v>6.6310000000000002</v>
      </c>
      <c r="AH80" s="1">
        <v>9.8668999999999993</v>
      </c>
      <c r="AI80" s="1">
        <v>9.7093000000000007</v>
      </c>
      <c r="AJ80" s="1">
        <v>7.4328000000000003</v>
      </c>
      <c r="AK80" s="1">
        <v>9.6524000000000001</v>
      </c>
      <c r="AL80" s="1">
        <v>10.927</v>
      </c>
      <c r="AM80"/>
      <c r="AN80"/>
      <c r="AO80"/>
      <c r="AP80"/>
      <c r="AQ80"/>
      <c r="AR80"/>
      <c r="AS80"/>
    </row>
    <row r="81" spans="1:45">
      <c r="A81" s="17" t="s">
        <v>1030</v>
      </c>
      <c r="B81" s="6" t="s">
        <v>1048</v>
      </c>
      <c r="C81" s="17" t="s">
        <v>3019</v>
      </c>
      <c r="D81" s="8">
        <v>-2.8239700000000001</v>
      </c>
      <c r="E81" s="8">
        <v>10.99385</v>
      </c>
      <c r="F81" s="8">
        <v>13.817819999999999</v>
      </c>
      <c r="G81" s="13">
        <f>stats_auc_ctd2_TCELLS_RIGHTJOIN_545[[#This Row],[AVG_AUC_LEUK]]/stats_auc_ctd2_TCELLS_RIGHTJOIN_545[[#This Row],[AVG_AUC_SOLIDTUMORS_x]]</f>
        <v>0.7956283986909658</v>
      </c>
      <c r="H81" s="8" t="s">
        <v>3020</v>
      </c>
      <c r="I81" s="20" t="s">
        <v>3021</v>
      </c>
      <c r="L81" s="26">
        <v>13.901999999999999</v>
      </c>
      <c r="M81" s="26">
        <v>7.5980999999999996</v>
      </c>
      <c r="O81" s="26">
        <v>8.9739000000000004</v>
      </c>
      <c r="P81" s="26">
        <v>12.759</v>
      </c>
      <c r="R81" s="26">
        <v>7.6281999999999996</v>
      </c>
      <c r="T81" s="26">
        <v>8.1275999999999993</v>
      </c>
      <c r="U81" s="26">
        <v>15.537000000000001</v>
      </c>
      <c r="W81" s="27">
        <v>13.425000000000001</v>
      </c>
      <c r="X81" s="8">
        <v>2.2179999999999998E-2</v>
      </c>
      <c r="Y81" s="8">
        <v>13.84</v>
      </c>
      <c r="Z81" s="8">
        <v>13.817819999999999</v>
      </c>
      <c r="AA81" s="13">
        <f>stats_auc_ctd2_TCELLS_RIGHTJOIN_545[[#This Row],[AVG_AUC_LYMPH]]/stats_auc_ctd2_TCELLS_RIGHTJOIN_545[[#This Row],[AVG_AUC_SOLIDTUMORS_y]]</f>
        <v>1.0016051736091511</v>
      </c>
      <c r="AB81" s="8" t="s">
        <v>3022</v>
      </c>
      <c r="AC81" s="20">
        <v>13.84</v>
      </c>
      <c r="AD81" s="1">
        <v>15.734</v>
      </c>
      <c r="AH81" s="1">
        <v>13.727</v>
      </c>
      <c r="AI81" s="1"/>
      <c r="AJ81" s="1">
        <v>12.82</v>
      </c>
      <c r="AK81" s="1">
        <v>13.079000000000001</v>
      </c>
      <c r="AM81"/>
      <c r="AN81"/>
      <c r="AO81"/>
      <c r="AP81"/>
      <c r="AQ81"/>
      <c r="AR81"/>
      <c r="AS81"/>
    </row>
    <row r="82" spans="1:45">
      <c r="A82" s="17" t="s">
        <v>1506</v>
      </c>
      <c r="B82" s="6" t="s">
        <v>1507</v>
      </c>
      <c r="C82" s="17" t="s">
        <v>1508</v>
      </c>
      <c r="D82" s="8">
        <v>-2.7799800000000001</v>
      </c>
      <c r="E82" s="8">
        <v>5.3462100000000001</v>
      </c>
      <c r="F82" s="8">
        <v>8.1261899999999994</v>
      </c>
      <c r="G82" s="13">
        <f>stats_auc_ctd2_TCELLS_RIGHTJOIN_545[[#This Row],[AVG_AUC_LEUK]]/stats_auc_ctd2_TCELLS_RIGHTJOIN_545[[#This Row],[AVG_AUC_SOLIDTUMORS_x]]</f>
        <v>0.65789872006438443</v>
      </c>
      <c r="H82" s="8" t="s">
        <v>3023</v>
      </c>
      <c r="I82" s="20" t="s">
        <v>3024</v>
      </c>
      <c r="J82" s="26">
        <v>4.0895000000000001</v>
      </c>
      <c r="K82" s="26">
        <v>7.1910999999999996</v>
      </c>
      <c r="L82" s="26">
        <v>5.8060999999999998</v>
      </c>
      <c r="M82" s="26">
        <v>7.1120000000000001</v>
      </c>
      <c r="N82" s="26">
        <v>4.4077000000000002</v>
      </c>
      <c r="O82" s="26">
        <v>4.3101000000000003</v>
      </c>
      <c r="P82" s="26">
        <v>4.2830000000000004</v>
      </c>
      <c r="Q82" s="26">
        <v>5.2058999999999997</v>
      </c>
      <c r="R82" s="26">
        <v>4.1143000000000001</v>
      </c>
      <c r="S82" s="26">
        <v>5.3545999999999996</v>
      </c>
      <c r="T82" s="26">
        <v>6.9076000000000004</v>
      </c>
      <c r="U82" s="26">
        <v>5.4733999999999998</v>
      </c>
      <c r="V82" s="26">
        <v>5.1989999999999998</v>
      </c>
      <c r="W82" s="27">
        <v>5.3926999999999996</v>
      </c>
      <c r="X82" s="8">
        <v>-2.9544999999999999</v>
      </c>
      <c r="Y82" s="8">
        <v>5.1716899999999999</v>
      </c>
      <c r="Z82" s="8">
        <v>8.1261899999999994</v>
      </c>
      <c r="AA82" s="13">
        <f>stats_auc_ctd2_TCELLS_RIGHTJOIN_545[[#This Row],[AVG_AUC_LYMPH]]/stats_auc_ctd2_TCELLS_RIGHTJOIN_545[[#This Row],[AVG_AUC_SOLIDTUMORS_y]]</f>
        <v>0.63642248089202935</v>
      </c>
      <c r="AB82" s="8" t="s">
        <v>3025</v>
      </c>
      <c r="AC82" s="20">
        <v>5.1716899999999999</v>
      </c>
      <c r="AD82" s="1">
        <v>4.9374000000000002</v>
      </c>
      <c r="AF82" s="1">
        <v>7.3311999999999999</v>
      </c>
      <c r="AG82" s="1">
        <v>3.4502999999999999</v>
      </c>
      <c r="AH82" s="1">
        <v>4.9532999999999996</v>
      </c>
      <c r="AI82" s="1">
        <v>6.9886999999999997</v>
      </c>
      <c r="AJ82" s="1">
        <v>4.0697999999999999</v>
      </c>
      <c r="AK82" s="1">
        <v>4.9157999999999999</v>
      </c>
      <c r="AL82" s="1">
        <v>4.7270000000000003</v>
      </c>
      <c r="AM82"/>
      <c r="AN82"/>
      <c r="AO82"/>
      <c r="AP82"/>
      <c r="AQ82"/>
      <c r="AR82"/>
      <c r="AS82"/>
    </row>
    <row r="83" spans="1:45">
      <c r="A83" s="17" t="s">
        <v>919</v>
      </c>
      <c r="B83" s="6" t="s">
        <v>920</v>
      </c>
      <c r="C83" s="17" t="s">
        <v>353</v>
      </c>
      <c r="D83" s="8">
        <v>-2.75217</v>
      </c>
      <c r="E83" s="8">
        <v>9.3034099999999995</v>
      </c>
      <c r="F83" s="8">
        <v>12.055569999999999</v>
      </c>
      <c r="G83" s="13">
        <f>stats_auc_ctd2_TCELLS_RIGHTJOIN_545[[#This Row],[AVG_AUC_LEUK]]/stats_auc_ctd2_TCELLS_RIGHTJOIN_545[[#This Row],[AVG_AUC_SOLIDTUMORS_x]]</f>
        <v>0.77171050394133167</v>
      </c>
      <c r="H83" s="8" t="s">
        <v>3026</v>
      </c>
      <c r="I83" s="20" t="s">
        <v>3027</v>
      </c>
      <c r="J83" s="26">
        <v>8.7640999999999991</v>
      </c>
      <c r="K83" s="26">
        <v>9.9999000000000002</v>
      </c>
      <c r="L83" s="26">
        <v>10.821999999999999</v>
      </c>
      <c r="M83" s="26">
        <v>10.6</v>
      </c>
      <c r="N83" s="26">
        <v>9.1728000000000005</v>
      </c>
      <c r="O83" s="26">
        <v>9.6693999999999996</v>
      </c>
      <c r="P83" s="26">
        <v>8.2309000000000001</v>
      </c>
      <c r="Q83" s="26">
        <v>7.5129999999999999</v>
      </c>
      <c r="R83" s="26">
        <v>7.2835000000000001</v>
      </c>
      <c r="S83" s="26">
        <v>9.8872999999999998</v>
      </c>
      <c r="T83" s="26">
        <v>11.083</v>
      </c>
      <c r="U83" s="26">
        <v>7.9086999999999996</v>
      </c>
      <c r="V83" s="26">
        <v>9.1030999999999995</v>
      </c>
      <c r="W83" s="27">
        <v>10.210000000000001</v>
      </c>
      <c r="X83" s="8">
        <v>-3.8226200000000001</v>
      </c>
      <c r="Y83" s="8">
        <v>8.2329600000000003</v>
      </c>
      <c r="Z83" s="8">
        <v>12.055569999999999</v>
      </c>
      <c r="AA83" s="13">
        <f>stats_auc_ctd2_TCELLS_RIGHTJOIN_545[[#This Row],[AVG_AUC_LYMPH]]/stats_auc_ctd2_TCELLS_RIGHTJOIN_545[[#This Row],[AVG_AUC_SOLIDTUMORS_y]]</f>
        <v>0.68291752277163176</v>
      </c>
      <c r="AB83" s="8" t="s">
        <v>3028</v>
      </c>
      <c r="AC83" s="20">
        <v>8.2329600000000003</v>
      </c>
      <c r="AD83" s="1">
        <v>7.1694000000000004</v>
      </c>
      <c r="AG83" s="1">
        <v>5.4063999999999997</v>
      </c>
      <c r="AH83" s="1">
        <v>8.8378999999999994</v>
      </c>
      <c r="AI83" s="1">
        <v>10.384</v>
      </c>
      <c r="AJ83" s="1">
        <v>8.4440000000000008</v>
      </c>
      <c r="AK83" s="1">
        <v>8.8544</v>
      </c>
      <c r="AL83" s="1">
        <v>8.5345999999999993</v>
      </c>
      <c r="AM83"/>
      <c r="AN83"/>
      <c r="AO83"/>
      <c r="AP83"/>
      <c r="AQ83"/>
      <c r="AR83"/>
      <c r="AS83"/>
    </row>
    <row r="84" spans="1:45">
      <c r="A84" s="17" t="s">
        <v>721</v>
      </c>
      <c r="B84" s="6" t="s">
        <v>722</v>
      </c>
      <c r="C84" s="17" t="s">
        <v>3029</v>
      </c>
      <c r="D84" s="8">
        <v>-2.7467000000000001</v>
      </c>
      <c r="E84" s="8">
        <v>10.642770000000001</v>
      </c>
      <c r="F84" s="8">
        <v>13.389469999999999</v>
      </c>
      <c r="G84" s="13">
        <f>stats_auc_ctd2_TCELLS_RIGHTJOIN_545[[#This Row],[AVG_AUC_LEUK]]/stats_auc_ctd2_TCELLS_RIGHTJOIN_545[[#This Row],[AVG_AUC_SOLIDTUMORS_x]]</f>
        <v>0.7948611856929364</v>
      </c>
      <c r="H84" s="8" t="s">
        <v>3030</v>
      </c>
      <c r="I84" s="20" t="s">
        <v>3031</v>
      </c>
      <c r="J84" s="26">
        <v>8.3537999999999997</v>
      </c>
      <c r="K84" s="26">
        <v>8.2227999999999994</v>
      </c>
      <c r="L84" s="26">
        <v>13.632</v>
      </c>
      <c r="M84" s="26">
        <v>9.4171999999999993</v>
      </c>
      <c r="N84" s="26">
        <v>8.8036999999999992</v>
      </c>
      <c r="O84" s="26">
        <v>9.2081999999999997</v>
      </c>
      <c r="P84" s="26">
        <v>12.064</v>
      </c>
      <c r="R84" s="26">
        <v>11.138999999999999</v>
      </c>
      <c r="U84" s="26">
        <v>13.266999999999999</v>
      </c>
      <c r="W84" s="27">
        <v>12.32</v>
      </c>
      <c r="X84" s="8">
        <v>-1.18282</v>
      </c>
      <c r="Y84" s="8">
        <v>12.20665</v>
      </c>
      <c r="Z84" s="8">
        <v>13.389469999999999</v>
      </c>
      <c r="AA84" s="13">
        <f>stats_auc_ctd2_TCELLS_RIGHTJOIN_545[[#This Row],[AVG_AUC_LYMPH]]/stats_auc_ctd2_TCELLS_RIGHTJOIN_545[[#This Row],[AVG_AUC_SOLIDTUMORS_y]]</f>
        <v>0.9116604316675716</v>
      </c>
      <c r="AB84" s="8" t="s">
        <v>3032</v>
      </c>
      <c r="AC84" s="20">
        <v>12.20665</v>
      </c>
      <c r="AD84" s="1"/>
      <c r="AE84" s="1">
        <v>11.911</v>
      </c>
      <c r="AF84" s="1">
        <v>11.416</v>
      </c>
      <c r="AG84" s="1">
        <v>10.032999999999999</v>
      </c>
      <c r="AH84" s="1">
        <v>14.394</v>
      </c>
      <c r="AI84" s="1">
        <v>8.5261999999999993</v>
      </c>
      <c r="AJ84" s="1">
        <v>14.808999999999999</v>
      </c>
      <c r="AK84" s="1">
        <v>12.089</v>
      </c>
      <c r="AL84" s="1">
        <v>14.475</v>
      </c>
      <c r="AM84"/>
      <c r="AN84"/>
      <c r="AO84"/>
      <c r="AP84"/>
      <c r="AQ84"/>
      <c r="AR84"/>
      <c r="AS84"/>
    </row>
    <row r="85" spans="1:45">
      <c r="A85" s="17" t="s">
        <v>888</v>
      </c>
      <c r="B85" s="6" t="s">
        <v>889</v>
      </c>
      <c r="C85" s="17" t="s">
        <v>3033</v>
      </c>
      <c r="D85" s="8">
        <v>-2.7279300000000002</v>
      </c>
      <c r="E85" s="8">
        <v>9.65672</v>
      </c>
      <c r="F85" s="8">
        <v>12.384650000000001</v>
      </c>
      <c r="G85" s="13">
        <f>stats_auc_ctd2_TCELLS_RIGHTJOIN_545[[#This Row],[AVG_AUC_LEUK]]/stats_auc_ctd2_TCELLS_RIGHTJOIN_545[[#This Row],[AVG_AUC_SOLIDTUMORS_x]]</f>
        <v>0.77973297590162016</v>
      </c>
      <c r="H85" s="8" t="s">
        <v>3034</v>
      </c>
      <c r="I85" s="20" t="s">
        <v>3035</v>
      </c>
      <c r="J85" s="26">
        <v>7.8369</v>
      </c>
      <c r="K85" s="26">
        <v>9.4801000000000002</v>
      </c>
      <c r="L85" s="26">
        <v>9.7011000000000003</v>
      </c>
      <c r="M85" s="26">
        <v>10.496</v>
      </c>
      <c r="N85" s="26">
        <v>8.8209999999999997</v>
      </c>
      <c r="O85" s="26">
        <v>9.3766999999999996</v>
      </c>
      <c r="P85" s="26">
        <v>9.9771999999999998</v>
      </c>
      <c r="Q85" s="26">
        <v>9.7784999999999993</v>
      </c>
      <c r="R85" s="26">
        <v>9.4298999999999999</v>
      </c>
      <c r="S85" s="26">
        <v>10.101000000000001</v>
      </c>
      <c r="T85" s="26">
        <v>10.541</v>
      </c>
      <c r="U85" s="26">
        <v>10.122999999999999</v>
      </c>
      <c r="V85" s="26">
        <v>9.4977</v>
      </c>
      <c r="W85" s="27">
        <v>10.034000000000001</v>
      </c>
      <c r="X85" s="8">
        <v>-1.57487</v>
      </c>
      <c r="Y85" s="8">
        <v>10.80978</v>
      </c>
      <c r="Z85" s="8">
        <v>12.384650000000001</v>
      </c>
      <c r="AA85" s="13">
        <f>stats_auc_ctd2_TCELLS_RIGHTJOIN_545[[#This Row],[AVG_AUC_LYMPH]]/stats_auc_ctd2_TCELLS_RIGHTJOIN_545[[#This Row],[AVG_AUC_SOLIDTUMORS_y]]</f>
        <v>0.87283693927563555</v>
      </c>
      <c r="AB85" s="8" t="s">
        <v>3036</v>
      </c>
      <c r="AC85" s="20">
        <v>10.80978</v>
      </c>
      <c r="AD85" s="1">
        <v>11.599</v>
      </c>
      <c r="AE85" s="1">
        <v>11.464</v>
      </c>
      <c r="AF85" s="1">
        <v>11.345000000000001</v>
      </c>
      <c r="AG85" s="1">
        <v>10.776999999999999</v>
      </c>
      <c r="AH85" s="1">
        <v>11.455</v>
      </c>
      <c r="AI85" s="1">
        <v>9.9321000000000002</v>
      </c>
      <c r="AJ85" s="1">
        <v>9.4598999999999993</v>
      </c>
      <c r="AK85" s="1">
        <v>11.076000000000001</v>
      </c>
      <c r="AL85" s="1">
        <v>10.18</v>
      </c>
      <c r="AM85"/>
      <c r="AN85"/>
      <c r="AO85"/>
      <c r="AP85"/>
      <c r="AQ85"/>
      <c r="AR85"/>
      <c r="AS85"/>
    </row>
    <row r="86" spans="1:45">
      <c r="A86" s="17" t="s">
        <v>658</v>
      </c>
      <c r="B86" s="6" t="s">
        <v>986</v>
      </c>
      <c r="C86" s="17" t="s">
        <v>3037</v>
      </c>
      <c r="D86" s="8">
        <v>-2.6688299999999998</v>
      </c>
      <c r="E86" s="8">
        <v>9.3488199999999999</v>
      </c>
      <c r="F86" s="8">
        <v>12.01765</v>
      </c>
      <c r="G86" s="13">
        <f>stats_auc_ctd2_TCELLS_RIGHTJOIN_545[[#This Row],[AVG_AUC_LEUK]]/stats_auc_ctd2_TCELLS_RIGHTJOIN_545[[#This Row],[AVG_AUC_SOLIDTUMORS_x]]</f>
        <v>0.7779241365824433</v>
      </c>
      <c r="H86" s="8" t="s">
        <v>3038</v>
      </c>
      <c r="I86" s="20" t="s">
        <v>3039</v>
      </c>
      <c r="J86" s="26">
        <v>8.2675000000000001</v>
      </c>
      <c r="K86" s="26">
        <v>8.7849000000000004</v>
      </c>
      <c r="L86" s="26">
        <v>10.871</v>
      </c>
      <c r="M86" s="26">
        <v>8.9643999999999995</v>
      </c>
      <c r="N86" s="26">
        <v>9.0821000000000005</v>
      </c>
      <c r="O86" s="26">
        <v>8.5213000000000001</v>
      </c>
      <c r="P86" s="26">
        <v>8.9832999999999998</v>
      </c>
      <c r="R86" s="26">
        <v>9.5629000000000008</v>
      </c>
      <c r="T86" s="26">
        <v>11.09</v>
      </c>
      <c r="U86" s="26">
        <v>8.8574000000000002</v>
      </c>
      <c r="V86" s="26">
        <v>8.798</v>
      </c>
      <c r="W86" s="27">
        <v>10.403</v>
      </c>
      <c r="X86" s="8">
        <v>-2.7123699999999999</v>
      </c>
      <c r="Y86" s="8">
        <v>9.3052899999999994</v>
      </c>
      <c r="Z86" s="8">
        <v>12.01765</v>
      </c>
      <c r="AA86" s="13">
        <f>stats_auc_ctd2_TCELLS_RIGHTJOIN_545[[#This Row],[AVG_AUC_LYMPH]]/stats_auc_ctd2_TCELLS_RIGHTJOIN_545[[#This Row],[AVG_AUC_SOLIDTUMORS_y]]</f>
        <v>0.77430196419433084</v>
      </c>
      <c r="AB86" s="8" t="s">
        <v>3040</v>
      </c>
      <c r="AC86" s="20">
        <v>9.3052899999999994</v>
      </c>
      <c r="AD86" s="1"/>
      <c r="AE86" s="1">
        <v>7.4730999999999996</v>
      </c>
      <c r="AG86" s="1">
        <v>8.5215999999999994</v>
      </c>
      <c r="AH86" s="1">
        <v>11.272</v>
      </c>
      <c r="AI86" s="1">
        <v>6.3468</v>
      </c>
      <c r="AJ86" s="1">
        <v>12.584</v>
      </c>
      <c r="AK86" s="1">
        <v>9.0307999999999993</v>
      </c>
      <c r="AL86" s="1">
        <v>9.9086999999999996</v>
      </c>
      <c r="AM86"/>
      <c r="AN86"/>
      <c r="AO86"/>
      <c r="AP86"/>
      <c r="AQ86"/>
      <c r="AR86"/>
      <c r="AS86"/>
    </row>
    <row r="87" spans="1:45">
      <c r="A87" s="17" t="s">
        <v>1017</v>
      </c>
      <c r="B87" s="6" t="s">
        <v>1018</v>
      </c>
      <c r="C87" s="17" t="s">
        <v>1019</v>
      </c>
      <c r="D87" s="8">
        <v>-2.6547499999999999</v>
      </c>
      <c r="E87" s="8">
        <v>9.9338899999999999</v>
      </c>
      <c r="F87" s="8">
        <v>12.58863</v>
      </c>
      <c r="G87" s="13">
        <f>stats_auc_ctd2_TCELLS_RIGHTJOIN_545[[#This Row],[AVG_AUC_LEUK]]/stats_auc_ctd2_TCELLS_RIGHTJOIN_545[[#This Row],[AVG_AUC_SOLIDTUMORS_x]]</f>
        <v>0.78911605154810327</v>
      </c>
      <c r="H87" s="8" t="s">
        <v>3041</v>
      </c>
      <c r="I87" s="20" t="s">
        <v>3042</v>
      </c>
      <c r="J87" s="26">
        <v>10.531000000000001</v>
      </c>
      <c r="K87" s="26">
        <v>8.6616999999999997</v>
      </c>
      <c r="L87" s="26">
        <v>9.5713000000000008</v>
      </c>
      <c r="M87" s="26">
        <v>11.097</v>
      </c>
      <c r="N87" s="26">
        <v>10.250999999999999</v>
      </c>
      <c r="O87" s="26">
        <v>8.7524999999999995</v>
      </c>
      <c r="P87" s="26">
        <v>9.2662999999999993</v>
      </c>
      <c r="Q87" s="26">
        <v>11.032</v>
      </c>
      <c r="R87" s="26">
        <v>9.6692999999999998</v>
      </c>
      <c r="S87" s="26">
        <v>11.13</v>
      </c>
      <c r="T87" s="26">
        <v>10.582000000000001</v>
      </c>
      <c r="U87" s="26">
        <v>8.8922000000000008</v>
      </c>
      <c r="V87" s="26">
        <v>10.298</v>
      </c>
      <c r="W87" s="27">
        <v>9.3400999999999996</v>
      </c>
      <c r="X87" s="8">
        <v>-2.8467799999999999</v>
      </c>
      <c r="Y87" s="8">
        <v>9.7418499999999995</v>
      </c>
      <c r="Z87" s="8">
        <v>12.58863</v>
      </c>
      <c r="AA87" s="13">
        <f>stats_auc_ctd2_TCELLS_RIGHTJOIN_545[[#This Row],[AVG_AUC_LYMPH]]/stats_auc_ctd2_TCELLS_RIGHTJOIN_545[[#This Row],[AVG_AUC_SOLIDTUMORS_y]]</f>
        <v>0.77386101585319444</v>
      </c>
      <c r="AB87" s="8" t="s">
        <v>3043</v>
      </c>
      <c r="AC87" s="20">
        <v>9.7418499999999995</v>
      </c>
      <c r="AD87" s="1">
        <v>9.7581000000000007</v>
      </c>
      <c r="AE87" s="1">
        <v>7.9071999999999996</v>
      </c>
      <c r="AF87" s="1">
        <v>8.3550000000000004</v>
      </c>
      <c r="AG87" s="1">
        <v>8.3757000000000001</v>
      </c>
      <c r="AH87" s="1">
        <v>11.081</v>
      </c>
      <c r="AI87" s="1">
        <v>10.833</v>
      </c>
      <c r="AJ87" s="1">
        <v>9.2088000000000001</v>
      </c>
      <c r="AL87" s="1">
        <v>12.416</v>
      </c>
      <c r="AM87"/>
      <c r="AN87"/>
      <c r="AO87"/>
      <c r="AP87"/>
      <c r="AQ87"/>
      <c r="AR87"/>
      <c r="AS87"/>
    </row>
    <row r="88" spans="1:45">
      <c r="A88" s="17" t="s">
        <v>885</v>
      </c>
      <c r="B88" s="6" t="s">
        <v>886</v>
      </c>
      <c r="C88" s="17" t="s">
        <v>3044</v>
      </c>
      <c r="D88" s="8">
        <v>-2.6498900000000001</v>
      </c>
      <c r="E88" s="8">
        <v>8.8074399999999997</v>
      </c>
      <c r="F88" s="8">
        <v>11.457330000000001</v>
      </c>
      <c r="G88" s="13">
        <f>stats_auc_ctd2_TCELLS_RIGHTJOIN_545[[#This Row],[AVG_AUC_LEUK]]/stats_auc_ctd2_TCELLS_RIGHTJOIN_545[[#This Row],[AVG_AUC_SOLIDTUMORS_x]]</f>
        <v>0.76871662071355185</v>
      </c>
      <c r="H88" s="8" t="s">
        <v>3045</v>
      </c>
      <c r="I88" s="20" t="s">
        <v>3046</v>
      </c>
      <c r="J88" s="26">
        <v>9.0853000000000002</v>
      </c>
      <c r="K88" s="26">
        <v>8.1161999999999992</v>
      </c>
      <c r="L88" s="26">
        <v>9.6913</v>
      </c>
      <c r="M88" s="26">
        <v>9.8420000000000005</v>
      </c>
      <c r="N88" s="26">
        <v>9.3280999999999992</v>
      </c>
      <c r="O88" s="26">
        <v>7.8891</v>
      </c>
      <c r="P88" s="26">
        <v>8.8681000000000001</v>
      </c>
      <c r="Q88" s="26">
        <v>9.7258999999999993</v>
      </c>
      <c r="R88" s="26">
        <v>9.4563000000000006</v>
      </c>
      <c r="S88" s="26">
        <v>9.2922999999999991</v>
      </c>
      <c r="T88" s="26">
        <v>9.9734999999999996</v>
      </c>
      <c r="U88" s="26">
        <v>8.9144000000000005</v>
      </c>
      <c r="V88" s="26">
        <v>4.9284999999999997</v>
      </c>
      <c r="W88" s="27">
        <v>8.1930999999999994</v>
      </c>
      <c r="X88" s="8">
        <v>-2.00637</v>
      </c>
      <c r="Y88" s="8">
        <v>9.4509600000000002</v>
      </c>
      <c r="Z88" s="8">
        <v>11.457330000000001</v>
      </c>
      <c r="AA88" s="13">
        <f>stats_auc_ctd2_TCELLS_RIGHTJOIN_545[[#This Row],[AVG_AUC_LYMPH]]/stats_auc_ctd2_TCELLS_RIGHTJOIN_545[[#This Row],[AVG_AUC_SOLIDTUMORS_y]]</f>
        <v>0.82488328432540559</v>
      </c>
      <c r="AB88" s="8" t="s">
        <v>3047</v>
      </c>
      <c r="AC88" s="20">
        <v>9.4509600000000002</v>
      </c>
      <c r="AD88" s="1">
        <v>9.3199000000000005</v>
      </c>
      <c r="AG88" s="1">
        <v>7.4710000000000001</v>
      </c>
      <c r="AH88" s="1">
        <v>10.458</v>
      </c>
      <c r="AI88" s="1">
        <v>10.707000000000001</v>
      </c>
      <c r="AJ88" s="1">
        <v>8.3582000000000001</v>
      </c>
      <c r="AK88" s="1">
        <v>9.9563000000000006</v>
      </c>
      <c r="AL88" s="1">
        <v>9.8863000000000003</v>
      </c>
      <c r="AM88"/>
      <c r="AN88"/>
      <c r="AO88"/>
      <c r="AP88"/>
      <c r="AQ88"/>
      <c r="AR88"/>
      <c r="AS88"/>
    </row>
    <row r="89" spans="1:45">
      <c r="A89" s="17" t="s">
        <v>1216</v>
      </c>
      <c r="B89" s="6" t="s">
        <v>1217</v>
      </c>
      <c r="C89" s="17" t="s">
        <v>3048</v>
      </c>
      <c r="D89" s="8">
        <v>-2.5119699999999998</v>
      </c>
      <c r="E89" s="8">
        <v>9.3303899999999995</v>
      </c>
      <c r="F89" s="8">
        <v>11.842370000000001</v>
      </c>
      <c r="G89" s="13">
        <f>stats_auc_ctd2_TCELLS_RIGHTJOIN_545[[#This Row],[AVG_AUC_LEUK]]/stats_auc_ctd2_TCELLS_RIGHTJOIN_545[[#This Row],[AVG_AUC_SOLIDTUMORS_x]]</f>
        <v>0.78788198646048035</v>
      </c>
      <c r="H89" s="8" t="s">
        <v>3049</v>
      </c>
      <c r="I89" s="20" t="s">
        <v>3050</v>
      </c>
      <c r="J89" s="26">
        <v>8.1873000000000005</v>
      </c>
      <c r="K89" s="26">
        <v>8.0518000000000001</v>
      </c>
      <c r="L89" s="26">
        <v>12.22</v>
      </c>
      <c r="M89" s="26">
        <v>7.7561</v>
      </c>
      <c r="N89" s="26">
        <v>8.6978000000000009</v>
      </c>
      <c r="O89" s="26">
        <v>8.9982000000000006</v>
      </c>
      <c r="P89" s="26">
        <v>10.241</v>
      </c>
      <c r="S89" s="26">
        <v>9.8240999999999996</v>
      </c>
      <c r="T89" s="26">
        <v>10.041</v>
      </c>
      <c r="V89" s="26">
        <v>8.5640000000000001</v>
      </c>
      <c r="W89" s="27">
        <v>10.053000000000001</v>
      </c>
      <c r="X89" s="8">
        <v>-1.6063000000000001</v>
      </c>
      <c r="Y89" s="8">
        <v>10.23607</v>
      </c>
      <c r="Z89" s="8">
        <v>11.842370000000001</v>
      </c>
      <c r="AA89" s="13">
        <f>stats_auc_ctd2_TCELLS_RIGHTJOIN_545[[#This Row],[AVG_AUC_LYMPH]]/stats_auc_ctd2_TCELLS_RIGHTJOIN_545[[#This Row],[AVG_AUC_SOLIDTUMORS_y]]</f>
        <v>0.86435992119820604</v>
      </c>
      <c r="AB89" s="8" t="s">
        <v>3051</v>
      </c>
      <c r="AC89" s="20">
        <v>10.23607</v>
      </c>
      <c r="AD89" s="1"/>
      <c r="AE89" s="1">
        <v>10.246</v>
      </c>
      <c r="AG89" s="1">
        <v>8.7083999999999993</v>
      </c>
      <c r="AH89" s="1"/>
      <c r="AI89" s="1">
        <v>10.257999999999999</v>
      </c>
      <c r="AJ89" s="1">
        <v>11.888</v>
      </c>
      <c r="AK89" s="1">
        <v>9.2769999999999992</v>
      </c>
      <c r="AL89" s="1">
        <v>11.039</v>
      </c>
      <c r="AM89"/>
      <c r="AN89"/>
      <c r="AO89"/>
      <c r="AP89"/>
      <c r="AQ89"/>
      <c r="AR89"/>
      <c r="AS89"/>
    </row>
    <row r="90" spans="1:45">
      <c r="A90" s="17" t="s">
        <v>1500</v>
      </c>
      <c r="B90" s="6" t="s">
        <v>1501</v>
      </c>
      <c r="C90" s="17" t="s">
        <v>3052</v>
      </c>
      <c r="D90" s="8">
        <v>-2.5048300000000001</v>
      </c>
      <c r="E90" s="8">
        <v>9.7499500000000001</v>
      </c>
      <c r="F90" s="8">
        <v>12.25478</v>
      </c>
      <c r="G90" s="13">
        <f>stats_auc_ctd2_TCELLS_RIGHTJOIN_545[[#This Row],[AVG_AUC_LEUK]]/stats_auc_ctd2_TCELLS_RIGHTJOIN_545[[#This Row],[AVG_AUC_SOLIDTUMORS_x]]</f>
        <v>0.79560383784939426</v>
      </c>
      <c r="H90" s="8" t="s">
        <v>3053</v>
      </c>
      <c r="I90" s="20" t="s">
        <v>3054</v>
      </c>
      <c r="J90" s="26">
        <v>9.2645999999999997</v>
      </c>
      <c r="K90" s="26">
        <v>8.2065000000000001</v>
      </c>
      <c r="L90" s="26">
        <v>11.561</v>
      </c>
      <c r="M90" s="26">
        <v>6.8832000000000004</v>
      </c>
      <c r="N90" s="26">
        <v>10.346</v>
      </c>
      <c r="O90" s="26">
        <v>9.9113000000000007</v>
      </c>
      <c r="P90" s="26">
        <v>12.260999999999999</v>
      </c>
      <c r="R90" s="26">
        <v>9.5456000000000003</v>
      </c>
      <c r="S90" s="26">
        <v>5.7401</v>
      </c>
      <c r="T90" s="26">
        <v>9.7553000000000001</v>
      </c>
      <c r="U90" s="26">
        <v>12.541</v>
      </c>
      <c r="V90" s="26">
        <v>7.4957000000000003</v>
      </c>
      <c r="W90" s="27">
        <v>13.238</v>
      </c>
      <c r="X90" s="8">
        <v>-0.63639999999999997</v>
      </c>
      <c r="Y90" s="8">
        <v>11.61838</v>
      </c>
      <c r="Z90" s="8">
        <v>12.25478</v>
      </c>
      <c r="AA90" s="13">
        <f>stats_auc_ctd2_TCELLS_RIGHTJOIN_545[[#This Row],[AVG_AUC_LYMPH]]/stats_auc_ctd2_TCELLS_RIGHTJOIN_545[[#This Row],[AVG_AUC_SOLIDTUMORS_y]]</f>
        <v>0.94806924318510821</v>
      </c>
      <c r="AB90" s="8" t="s">
        <v>3055</v>
      </c>
      <c r="AC90" s="20">
        <v>11.61838</v>
      </c>
      <c r="AD90" s="1"/>
      <c r="AE90" s="1">
        <v>10.903</v>
      </c>
      <c r="AF90" s="1">
        <v>10.346</v>
      </c>
      <c r="AG90" s="1">
        <v>12.108000000000001</v>
      </c>
      <c r="AH90" s="1">
        <v>12.023999999999999</v>
      </c>
      <c r="AI90" s="1">
        <v>11.541</v>
      </c>
      <c r="AJ90" s="1">
        <v>12.315</v>
      </c>
      <c r="AK90" s="1">
        <v>10.971</v>
      </c>
      <c r="AL90" s="1">
        <v>12.739000000000001</v>
      </c>
      <c r="AM90"/>
      <c r="AN90"/>
      <c r="AO90"/>
      <c r="AP90"/>
      <c r="AQ90"/>
      <c r="AR90"/>
      <c r="AS90"/>
    </row>
    <row r="91" spans="1:45">
      <c r="A91" s="17" t="s">
        <v>22</v>
      </c>
      <c r="B91" s="6" t="s">
        <v>243</v>
      </c>
      <c r="C91" s="17" t="s">
        <v>3056</v>
      </c>
      <c r="D91" s="8">
        <v>-2.5031099999999999</v>
      </c>
      <c r="E91" s="8">
        <v>11.350519999999999</v>
      </c>
      <c r="F91" s="8">
        <v>13.853619999999999</v>
      </c>
      <c r="G91" s="13">
        <f>stats_auc_ctd2_TCELLS_RIGHTJOIN_545[[#This Row],[AVG_AUC_LEUK]]/stats_auc_ctd2_TCELLS_RIGHTJOIN_545[[#This Row],[AVG_AUC_SOLIDTUMORS_x]]</f>
        <v>0.81931798331410854</v>
      </c>
      <c r="H91" s="8" t="s">
        <v>3057</v>
      </c>
      <c r="I91" s="20" t="s">
        <v>3058</v>
      </c>
      <c r="J91" s="26">
        <v>9.6910000000000007</v>
      </c>
      <c r="L91" s="26">
        <v>10.178000000000001</v>
      </c>
      <c r="M91" s="26">
        <v>9.1856000000000009</v>
      </c>
      <c r="N91" s="26">
        <v>10.186</v>
      </c>
      <c r="O91" s="26">
        <v>12.686999999999999</v>
      </c>
      <c r="P91" s="26">
        <v>11.125</v>
      </c>
      <c r="Q91" s="26">
        <v>12.843</v>
      </c>
      <c r="R91" s="26">
        <v>9.0680999999999994</v>
      </c>
      <c r="S91" s="26">
        <v>11.771000000000001</v>
      </c>
      <c r="T91" s="26">
        <v>12.72</v>
      </c>
      <c r="U91" s="26">
        <v>11.824</v>
      </c>
      <c r="V91" s="26">
        <v>13.776</v>
      </c>
      <c r="W91" s="27">
        <v>12.502000000000001</v>
      </c>
      <c r="X91" s="8">
        <v>-2.5191400000000002</v>
      </c>
      <c r="Y91" s="8">
        <v>11.334490000000001</v>
      </c>
      <c r="Z91" s="8">
        <v>13.853619999999999</v>
      </c>
      <c r="AA91" s="13">
        <f>stats_auc_ctd2_TCELLS_RIGHTJOIN_545[[#This Row],[AVG_AUC_LYMPH]]/stats_auc_ctd2_TCELLS_RIGHTJOIN_545[[#This Row],[AVG_AUC_SOLIDTUMORS_y]]</f>
        <v>0.81816088502499718</v>
      </c>
      <c r="AB91" s="8" t="s">
        <v>3059</v>
      </c>
      <c r="AC91" s="20">
        <v>11.334490000000001</v>
      </c>
      <c r="AD91" s="1">
        <v>13.154999999999999</v>
      </c>
      <c r="AF91" s="1">
        <v>12.646000000000001</v>
      </c>
      <c r="AH91" s="1">
        <v>10.961</v>
      </c>
      <c r="AI91" s="1">
        <v>7.2644000000000002</v>
      </c>
      <c r="AJ91" s="1">
        <v>10.833</v>
      </c>
      <c r="AK91" s="1">
        <v>12.526999999999999</v>
      </c>
      <c r="AL91" s="1">
        <v>11.955</v>
      </c>
      <c r="AM91"/>
      <c r="AN91"/>
      <c r="AO91"/>
      <c r="AP91"/>
      <c r="AQ91"/>
      <c r="AR91"/>
      <c r="AS91"/>
    </row>
    <row r="92" spans="1:45">
      <c r="A92" s="17" t="s">
        <v>960</v>
      </c>
      <c r="B92" s="6" t="s">
        <v>961</v>
      </c>
      <c r="C92" s="17" t="s">
        <v>3060</v>
      </c>
      <c r="D92" s="8">
        <v>-2.4909699999999999</v>
      </c>
      <c r="E92" s="8">
        <v>9.5072600000000005</v>
      </c>
      <c r="F92" s="8">
        <v>11.99823</v>
      </c>
      <c r="G92" s="13">
        <f>stats_auc_ctd2_TCELLS_RIGHTJOIN_545[[#This Row],[AVG_AUC_LEUK]]/stats_auc_ctd2_TCELLS_RIGHTJOIN_545[[#This Row],[AVG_AUC_SOLIDTUMORS_x]]</f>
        <v>0.79238854397690328</v>
      </c>
      <c r="H92" s="8" t="s">
        <v>3061</v>
      </c>
      <c r="I92" s="20" t="s">
        <v>3062</v>
      </c>
      <c r="J92" s="26">
        <v>8.7760999999999996</v>
      </c>
      <c r="K92" s="26">
        <v>9.2181999999999995</v>
      </c>
      <c r="L92" s="26">
        <v>10.805</v>
      </c>
      <c r="M92" s="26">
        <v>8.5687999999999995</v>
      </c>
      <c r="N92" s="26">
        <v>9.7398000000000007</v>
      </c>
      <c r="O92" s="26">
        <v>9.7090999999999994</v>
      </c>
      <c r="P92" s="26">
        <v>8.8420000000000005</v>
      </c>
      <c r="R92" s="26">
        <v>9.1920000000000002</v>
      </c>
      <c r="T92" s="26">
        <v>11.101000000000001</v>
      </c>
      <c r="U92" s="26">
        <v>9.3695000000000004</v>
      </c>
      <c r="V92" s="26">
        <v>8.7951999999999995</v>
      </c>
      <c r="W92" s="27">
        <v>9.9703999999999997</v>
      </c>
      <c r="X92" s="8">
        <v>-1.22881</v>
      </c>
      <c r="Y92" s="8">
        <v>10.76942</v>
      </c>
      <c r="Z92" s="8">
        <v>11.99823</v>
      </c>
      <c r="AA92" s="13">
        <f>stats_auc_ctd2_TCELLS_RIGHTJOIN_545[[#This Row],[AVG_AUC_LYMPH]]/stats_auc_ctd2_TCELLS_RIGHTJOIN_545[[#This Row],[AVG_AUC_SOLIDTUMORS_y]]</f>
        <v>0.89758406031556326</v>
      </c>
      <c r="AB92" s="8" t="s">
        <v>3063</v>
      </c>
      <c r="AC92" s="20">
        <v>10.76942</v>
      </c>
      <c r="AD92" s="1"/>
      <c r="AF92" s="1">
        <v>15.112</v>
      </c>
      <c r="AH92" s="1">
        <v>10.541</v>
      </c>
      <c r="AI92" s="1">
        <v>7.7218</v>
      </c>
      <c r="AJ92" s="1">
        <v>12.592000000000001</v>
      </c>
      <c r="AK92" s="1">
        <v>8.8010000000000002</v>
      </c>
      <c r="AL92" s="1">
        <v>9.8486999999999991</v>
      </c>
      <c r="AM92"/>
      <c r="AN92"/>
      <c r="AO92"/>
      <c r="AP92"/>
      <c r="AQ92"/>
      <c r="AR92"/>
      <c r="AS92"/>
    </row>
    <row r="93" spans="1:45">
      <c r="A93" s="17" t="s">
        <v>171</v>
      </c>
      <c r="B93" s="6" t="s">
        <v>1079</v>
      </c>
      <c r="C93" s="17" t="s">
        <v>1080</v>
      </c>
      <c r="D93" s="8">
        <v>-2.4868800000000002</v>
      </c>
      <c r="E93" s="8">
        <v>9.1720000000000006</v>
      </c>
      <c r="F93" s="8">
        <v>11.65888</v>
      </c>
      <c r="G93" s="13">
        <f>stats_auc_ctd2_TCELLS_RIGHTJOIN_545[[#This Row],[AVG_AUC_LEUK]]/stats_auc_ctd2_TCELLS_RIGHTJOIN_545[[#This Row],[AVG_AUC_SOLIDTUMORS_x]]</f>
        <v>0.78669649228742389</v>
      </c>
      <c r="H93" s="8" t="s">
        <v>1810</v>
      </c>
      <c r="I93" s="20" t="s">
        <v>1810</v>
      </c>
      <c r="V93" s="26">
        <v>9.1720000000000006</v>
      </c>
      <c r="W93" s="27"/>
      <c r="Z93" s="8">
        <v>11.65888</v>
      </c>
      <c r="AA93" s="13">
        <f>stats_auc_ctd2_TCELLS_RIGHTJOIN_545[[#This Row],[AVG_AUC_LYMPH]]/stats_auc_ctd2_TCELLS_RIGHTJOIN_545[[#This Row],[AVG_AUC_SOLIDTUMORS_y]]</f>
        <v>0</v>
      </c>
      <c r="AB93" s="8" t="s">
        <v>1810</v>
      </c>
      <c r="AD93" s="1"/>
      <c r="AH93" s="1"/>
      <c r="AI93" s="1"/>
      <c r="AJ93" s="1"/>
      <c r="AM93"/>
      <c r="AN93"/>
      <c r="AO93"/>
      <c r="AP93"/>
      <c r="AQ93"/>
      <c r="AR93"/>
      <c r="AS93"/>
    </row>
    <row r="94" spans="1:45">
      <c r="A94" s="17" t="s">
        <v>588</v>
      </c>
      <c r="B94" s="6" t="s">
        <v>589</v>
      </c>
      <c r="C94" s="17" t="s">
        <v>3064</v>
      </c>
      <c r="D94" s="8">
        <v>-2.47987</v>
      </c>
      <c r="E94" s="8">
        <v>9.2090200000000006</v>
      </c>
      <c r="F94" s="8">
        <v>11.688890000000001</v>
      </c>
      <c r="G94" s="13">
        <f>stats_auc_ctd2_TCELLS_RIGHTJOIN_545[[#This Row],[AVG_AUC_LEUK]]/stats_auc_ctd2_TCELLS_RIGHTJOIN_545[[#This Row],[AVG_AUC_SOLIDTUMORS_x]]</f>
        <v>0.78784384145971087</v>
      </c>
      <c r="H94" s="8" t="s">
        <v>3065</v>
      </c>
      <c r="I94" s="20" t="s">
        <v>3066</v>
      </c>
      <c r="J94" s="26">
        <v>5.9207999999999998</v>
      </c>
      <c r="K94" s="26">
        <v>13.151999999999999</v>
      </c>
      <c r="L94" s="26">
        <v>6.1432000000000002</v>
      </c>
      <c r="M94" s="26">
        <v>10.67</v>
      </c>
      <c r="N94" s="26">
        <v>13.204000000000001</v>
      </c>
      <c r="O94" s="26">
        <v>9.4646000000000008</v>
      </c>
      <c r="P94" s="26">
        <v>10.724</v>
      </c>
      <c r="Q94" s="26">
        <v>8.5342000000000002</v>
      </c>
      <c r="R94" s="26">
        <v>5.0033000000000003</v>
      </c>
      <c r="S94" s="26">
        <v>8.0626999999999995</v>
      </c>
      <c r="T94" s="26">
        <v>13.013</v>
      </c>
      <c r="U94" s="26">
        <v>8.8181999999999992</v>
      </c>
      <c r="V94" s="26">
        <v>8.0816999999999997</v>
      </c>
      <c r="W94" s="27">
        <v>8.1346000000000007</v>
      </c>
      <c r="X94" s="8">
        <v>-4.76546</v>
      </c>
      <c r="Y94" s="8">
        <v>6.9234400000000003</v>
      </c>
      <c r="Z94" s="8">
        <v>11.688890000000001</v>
      </c>
      <c r="AA94" s="13">
        <f>stats_auc_ctd2_TCELLS_RIGHTJOIN_545[[#This Row],[AVG_AUC_LYMPH]]/stats_auc_ctd2_TCELLS_RIGHTJOIN_545[[#This Row],[AVG_AUC_SOLIDTUMORS_y]]</f>
        <v>0.59230944940024244</v>
      </c>
      <c r="AB94" s="8" t="s">
        <v>3067</v>
      </c>
      <c r="AC94" s="20">
        <v>6.9234400000000003</v>
      </c>
      <c r="AD94" s="1">
        <v>5.5655999999999999</v>
      </c>
      <c r="AE94" s="1">
        <v>4.1845999999999997</v>
      </c>
      <c r="AG94" s="1">
        <v>2.6613000000000002</v>
      </c>
      <c r="AH94" s="1">
        <v>5.8293999999999997</v>
      </c>
      <c r="AI94" s="1">
        <v>9.8636999999999997</v>
      </c>
      <c r="AJ94" s="1">
        <v>13.208</v>
      </c>
      <c r="AK94" s="1">
        <v>5.8468999999999998</v>
      </c>
      <c r="AL94" s="1">
        <v>8.2279999999999998</v>
      </c>
      <c r="AM94"/>
      <c r="AN94"/>
      <c r="AO94"/>
      <c r="AP94"/>
      <c r="AQ94"/>
      <c r="AR94"/>
      <c r="AS94"/>
    </row>
    <row r="95" spans="1:45">
      <c r="A95" s="17" t="s">
        <v>426</v>
      </c>
      <c r="B95" s="6" t="s">
        <v>1088</v>
      </c>
      <c r="C95" s="17" t="s">
        <v>1089</v>
      </c>
      <c r="D95" s="8">
        <v>-2.4596900000000002</v>
      </c>
      <c r="E95" s="8">
        <v>10.47677</v>
      </c>
      <c r="F95" s="8">
        <v>12.93646</v>
      </c>
      <c r="G95" s="13">
        <f>stats_auc_ctd2_TCELLS_RIGHTJOIN_545[[#This Row],[AVG_AUC_LEUK]]/stats_auc_ctd2_TCELLS_RIGHTJOIN_545[[#This Row],[AVG_AUC_SOLIDTUMORS_x]]</f>
        <v>0.80986374943377093</v>
      </c>
      <c r="H95" s="8" t="s">
        <v>3068</v>
      </c>
      <c r="I95" s="20" t="s">
        <v>3069</v>
      </c>
      <c r="J95" s="26">
        <v>10.206</v>
      </c>
      <c r="K95" s="26">
        <v>10.137</v>
      </c>
      <c r="L95" s="26">
        <v>10.647</v>
      </c>
      <c r="M95" s="26">
        <v>11.65</v>
      </c>
      <c r="N95" s="26">
        <v>10.154999999999999</v>
      </c>
      <c r="O95" s="26">
        <v>9.3859999999999992</v>
      </c>
      <c r="P95" s="26">
        <v>9.5958000000000006</v>
      </c>
      <c r="Q95" s="26">
        <v>11.138999999999999</v>
      </c>
      <c r="R95" s="26">
        <v>10.865</v>
      </c>
      <c r="S95" s="26">
        <v>10.448</v>
      </c>
      <c r="T95" s="26">
        <v>10.651999999999999</v>
      </c>
      <c r="U95" s="26">
        <v>10.59</v>
      </c>
      <c r="V95" s="26">
        <v>10.750999999999999</v>
      </c>
      <c r="W95" s="27">
        <v>10.452999999999999</v>
      </c>
      <c r="X95" s="8">
        <v>-2.3211499999999998</v>
      </c>
      <c r="Y95" s="8">
        <v>10.615309999999999</v>
      </c>
      <c r="Z95" s="8">
        <v>12.93646</v>
      </c>
      <c r="AA95" s="13">
        <f>stats_auc_ctd2_TCELLS_RIGHTJOIN_545[[#This Row],[AVG_AUC_LYMPH]]/stats_auc_ctd2_TCELLS_RIGHTJOIN_545[[#This Row],[AVG_AUC_SOLIDTUMORS_y]]</f>
        <v>0.82057301611105349</v>
      </c>
      <c r="AB95" s="8" t="s">
        <v>3070</v>
      </c>
      <c r="AC95" s="20">
        <v>10.615309999999999</v>
      </c>
      <c r="AD95" s="1">
        <v>10.693</v>
      </c>
      <c r="AF95" s="1">
        <v>10.827999999999999</v>
      </c>
      <c r="AG95" s="1">
        <v>10.377000000000001</v>
      </c>
      <c r="AH95" s="1">
        <v>11.717000000000001</v>
      </c>
      <c r="AI95" s="1">
        <v>8.0815000000000001</v>
      </c>
      <c r="AJ95" s="1">
        <v>11.526</v>
      </c>
      <c r="AK95" s="1">
        <v>10.87</v>
      </c>
      <c r="AL95" s="1">
        <v>10.83</v>
      </c>
      <c r="AM95"/>
      <c r="AN95"/>
      <c r="AO95"/>
      <c r="AP95"/>
      <c r="AQ95"/>
      <c r="AR95"/>
      <c r="AS95"/>
    </row>
    <row r="96" spans="1:45">
      <c r="A96" s="17" t="s">
        <v>743</v>
      </c>
      <c r="B96" s="6" t="s">
        <v>744</v>
      </c>
      <c r="C96" s="17" t="s">
        <v>3071</v>
      </c>
      <c r="D96" s="8">
        <v>-2.4553400000000001</v>
      </c>
      <c r="E96" s="8">
        <v>11.2479</v>
      </c>
      <c r="F96" s="8">
        <v>13.703239999999999</v>
      </c>
      <c r="G96" s="13">
        <f>stats_auc_ctd2_TCELLS_RIGHTJOIN_545[[#This Row],[AVG_AUC_LEUK]]/stats_auc_ctd2_TCELLS_RIGHTJOIN_545[[#This Row],[AVG_AUC_SOLIDTUMORS_x]]</f>
        <v>0.82082047749291409</v>
      </c>
      <c r="H96" s="8" t="s">
        <v>3072</v>
      </c>
      <c r="I96" s="20" t="s">
        <v>3073</v>
      </c>
      <c r="J96" s="26">
        <v>11.581</v>
      </c>
      <c r="N96" s="26">
        <v>11.395</v>
      </c>
      <c r="O96" s="26">
        <v>10.487</v>
      </c>
      <c r="P96" s="26">
        <v>10.071999999999999</v>
      </c>
      <c r="Q96" s="26">
        <v>11.782</v>
      </c>
      <c r="R96" s="26">
        <v>10.765000000000001</v>
      </c>
      <c r="S96" s="26">
        <v>11.407999999999999</v>
      </c>
      <c r="U96" s="26">
        <v>11.417999999999999</v>
      </c>
      <c r="V96" s="26">
        <v>12.071</v>
      </c>
      <c r="W96" s="27">
        <v>11.5</v>
      </c>
      <c r="X96" s="8">
        <v>-1.0303599999999999</v>
      </c>
      <c r="Y96" s="8">
        <v>12.672879999999999</v>
      </c>
      <c r="Z96" s="8">
        <v>13.703239999999999</v>
      </c>
      <c r="AA96" s="13">
        <f>stats_auc_ctd2_TCELLS_RIGHTJOIN_545[[#This Row],[AVG_AUC_LYMPH]]/stats_auc_ctd2_TCELLS_RIGHTJOIN_545[[#This Row],[AVG_AUC_SOLIDTUMORS_y]]</f>
        <v>0.92480902326749004</v>
      </c>
      <c r="AB96" s="8" t="s">
        <v>3074</v>
      </c>
      <c r="AC96" s="20">
        <v>12.672879999999999</v>
      </c>
      <c r="AD96" s="1">
        <v>11.286</v>
      </c>
      <c r="AE96" s="1">
        <v>11.757999999999999</v>
      </c>
      <c r="AG96" s="1">
        <v>11.209</v>
      </c>
      <c r="AH96" s="1">
        <v>13.468999999999999</v>
      </c>
      <c r="AI96" s="1">
        <v>15.615</v>
      </c>
      <c r="AJ96" s="1">
        <v>13.807</v>
      </c>
      <c r="AK96" s="1">
        <v>13.253</v>
      </c>
      <c r="AL96" s="1">
        <v>10.986000000000001</v>
      </c>
      <c r="AM96"/>
      <c r="AN96"/>
      <c r="AO96"/>
      <c r="AP96"/>
      <c r="AQ96"/>
      <c r="AR96"/>
      <c r="AS96"/>
    </row>
    <row r="97" spans="1:45">
      <c r="A97" s="17" t="s">
        <v>924</v>
      </c>
      <c r="B97" s="6" t="s">
        <v>925</v>
      </c>
      <c r="C97" s="17" t="s">
        <v>3075</v>
      </c>
      <c r="D97" s="8">
        <v>-2.4413999999999998</v>
      </c>
      <c r="E97" s="8">
        <v>11.3955</v>
      </c>
      <c r="F97" s="8">
        <v>13.8369</v>
      </c>
      <c r="G97" s="13">
        <f>stats_auc_ctd2_TCELLS_RIGHTJOIN_545[[#This Row],[AVG_AUC_LEUK]]/stats_auc_ctd2_TCELLS_RIGHTJOIN_545[[#This Row],[AVG_AUC_SOLIDTUMORS_x]]</f>
        <v>0.82355874509463822</v>
      </c>
      <c r="H97" s="8" t="s">
        <v>3076</v>
      </c>
      <c r="I97" s="20" t="s">
        <v>3077</v>
      </c>
      <c r="J97" s="26">
        <v>10.385999999999999</v>
      </c>
      <c r="K97" s="26">
        <v>10.375</v>
      </c>
      <c r="L97" s="26">
        <v>11.576000000000001</v>
      </c>
      <c r="M97" s="26">
        <v>11.455</v>
      </c>
      <c r="N97" s="26">
        <v>11.166</v>
      </c>
      <c r="O97" s="26">
        <v>10.798999999999999</v>
      </c>
      <c r="P97" s="26">
        <v>11.291</v>
      </c>
      <c r="R97" s="26">
        <v>11.227</v>
      </c>
      <c r="S97" s="26">
        <v>10.477</v>
      </c>
      <c r="T97" s="26">
        <v>11.996</v>
      </c>
      <c r="U97" s="26">
        <v>11.472</v>
      </c>
      <c r="W97" s="27">
        <v>14.526</v>
      </c>
      <c r="X97" s="8">
        <v>-2.0040200000000001</v>
      </c>
      <c r="Y97" s="8">
        <v>11.832879999999999</v>
      </c>
      <c r="Z97" s="8">
        <v>13.8369</v>
      </c>
      <c r="AA97" s="13">
        <f>stats_auc_ctd2_TCELLS_RIGHTJOIN_545[[#This Row],[AVG_AUC_LYMPH]]/stats_auc_ctd2_TCELLS_RIGHTJOIN_545[[#This Row],[AVG_AUC_SOLIDTUMORS_y]]</f>
        <v>0.85516842645390223</v>
      </c>
      <c r="AB97" s="8" t="s">
        <v>3078</v>
      </c>
      <c r="AC97" s="20">
        <v>11.832879999999999</v>
      </c>
      <c r="AD97" s="1">
        <v>12.865</v>
      </c>
      <c r="AE97" s="1">
        <v>11.616</v>
      </c>
      <c r="AG97" s="1">
        <v>11.416</v>
      </c>
      <c r="AH97" s="1">
        <v>13.401</v>
      </c>
      <c r="AI97" s="1">
        <v>11.525</v>
      </c>
      <c r="AJ97" s="1">
        <v>11.253</v>
      </c>
      <c r="AK97" s="1">
        <v>11.358000000000001</v>
      </c>
      <c r="AL97" s="1">
        <v>11.228999999999999</v>
      </c>
      <c r="AM97"/>
      <c r="AN97"/>
      <c r="AO97"/>
      <c r="AP97"/>
      <c r="AQ97"/>
      <c r="AR97"/>
      <c r="AS97"/>
    </row>
    <row r="98" spans="1:45">
      <c r="A98" s="17" t="s">
        <v>22</v>
      </c>
      <c r="B98" s="6" t="s">
        <v>1317</v>
      </c>
      <c r="C98" s="17" t="s">
        <v>1318</v>
      </c>
      <c r="D98" s="8">
        <v>-2.4249499999999999</v>
      </c>
      <c r="E98" s="8">
        <v>9.9385300000000001</v>
      </c>
      <c r="F98" s="8">
        <v>12.363479999999999</v>
      </c>
      <c r="G98" s="13">
        <f>stats_auc_ctd2_TCELLS_RIGHTJOIN_545[[#This Row],[AVG_AUC_LEUK]]/stats_auc_ctd2_TCELLS_RIGHTJOIN_545[[#This Row],[AVG_AUC_SOLIDTUMORS_x]]</f>
        <v>0.80386185766467055</v>
      </c>
      <c r="H98" s="8" t="s">
        <v>3079</v>
      </c>
      <c r="I98" s="20" t="s">
        <v>3080</v>
      </c>
      <c r="J98" s="26">
        <v>10.708</v>
      </c>
      <c r="K98" s="26">
        <v>8.6920000000000002</v>
      </c>
      <c r="L98" s="26">
        <v>9.6597000000000008</v>
      </c>
      <c r="M98" s="26">
        <v>11.090999999999999</v>
      </c>
      <c r="N98" s="26">
        <v>9.4423999999999992</v>
      </c>
      <c r="O98" s="26">
        <v>8.8221000000000007</v>
      </c>
      <c r="P98" s="26">
        <v>9.4853000000000005</v>
      </c>
      <c r="Q98" s="26">
        <v>10.42</v>
      </c>
      <c r="R98" s="26">
        <v>9.1494999999999997</v>
      </c>
      <c r="S98" s="26">
        <v>10.302</v>
      </c>
      <c r="T98" s="26">
        <v>9.3030000000000008</v>
      </c>
      <c r="U98" s="26">
        <v>9.2834000000000003</v>
      </c>
      <c r="V98" s="26">
        <v>11.433</v>
      </c>
      <c r="W98" s="27">
        <v>11.348000000000001</v>
      </c>
      <c r="X98" s="8">
        <v>-2.3886599999999998</v>
      </c>
      <c r="Y98" s="8">
        <v>9.9748199999999994</v>
      </c>
      <c r="Z98" s="8">
        <v>12.363479999999999</v>
      </c>
      <c r="AA98" s="13">
        <f>stats_auc_ctd2_TCELLS_RIGHTJOIN_545[[#This Row],[AVG_AUC_LYMPH]]/stats_auc_ctd2_TCELLS_RIGHTJOIN_545[[#This Row],[AVG_AUC_SOLIDTUMORS_y]]</f>
        <v>0.80679711537528265</v>
      </c>
      <c r="AB98" s="8" t="s">
        <v>3081</v>
      </c>
      <c r="AC98" s="20">
        <v>9.9748199999999994</v>
      </c>
      <c r="AD98" s="1">
        <v>8.8873999999999995</v>
      </c>
      <c r="AE98" s="1">
        <v>11.028</v>
      </c>
      <c r="AG98" s="1">
        <v>8.9905000000000008</v>
      </c>
      <c r="AH98" s="1">
        <v>10.39</v>
      </c>
      <c r="AI98" s="1">
        <v>9.4998000000000005</v>
      </c>
      <c r="AJ98" s="1">
        <v>9.9419000000000004</v>
      </c>
      <c r="AK98" s="1">
        <v>10.010999999999999</v>
      </c>
      <c r="AL98" s="1">
        <v>11.05</v>
      </c>
      <c r="AM98"/>
      <c r="AN98"/>
      <c r="AO98"/>
      <c r="AP98"/>
      <c r="AQ98"/>
      <c r="AR98"/>
      <c r="AS98"/>
    </row>
    <row r="99" spans="1:45">
      <c r="A99" s="17" t="s">
        <v>651</v>
      </c>
      <c r="B99" s="6" t="s">
        <v>652</v>
      </c>
      <c r="C99" s="17" t="s">
        <v>653</v>
      </c>
      <c r="D99" s="8">
        <v>-2.4156300000000002</v>
      </c>
      <c r="E99" s="8">
        <v>11.592269999999999</v>
      </c>
      <c r="F99" s="8">
        <v>14.007899999999999</v>
      </c>
      <c r="G99" s="13">
        <f>stats_auc_ctd2_TCELLS_RIGHTJOIN_545[[#This Row],[AVG_AUC_LEUK]]/stats_auc_ctd2_TCELLS_RIGHTJOIN_545[[#This Row],[AVG_AUC_SOLIDTUMORS_x]]</f>
        <v>0.82755230976805938</v>
      </c>
      <c r="H99" s="8" t="s">
        <v>3082</v>
      </c>
      <c r="I99" s="20" t="s">
        <v>3083</v>
      </c>
      <c r="J99" s="26">
        <v>12.622</v>
      </c>
      <c r="K99" s="26">
        <v>11.03</v>
      </c>
      <c r="L99" s="26">
        <v>10.066000000000001</v>
      </c>
      <c r="M99" s="26">
        <v>11.826000000000001</v>
      </c>
      <c r="N99" s="26">
        <v>11.955</v>
      </c>
      <c r="O99" s="26">
        <v>11.785</v>
      </c>
      <c r="P99" s="26">
        <v>11.673999999999999</v>
      </c>
      <c r="R99" s="26">
        <v>10.497999999999999</v>
      </c>
      <c r="S99" s="26">
        <v>10.891999999999999</v>
      </c>
      <c r="T99" s="26">
        <v>11.862</v>
      </c>
      <c r="W99" s="27">
        <v>13.305</v>
      </c>
      <c r="X99" s="8">
        <v>-1.2103999999999999</v>
      </c>
      <c r="Y99" s="8">
        <v>12.797499999999999</v>
      </c>
      <c r="Z99" s="8">
        <v>14.007899999999999</v>
      </c>
      <c r="AA99" s="13">
        <f>stats_auc_ctd2_TCELLS_RIGHTJOIN_545[[#This Row],[AVG_AUC_LYMPH]]/stats_auc_ctd2_TCELLS_RIGHTJOIN_545[[#This Row],[AVG_AUC_SOLIDTUMORS_y]]</f>
        <v>0.91359161615945284</v>
      </c>
      <c r="AB99" s="8" t="s">
        <v>3084</v>
      </c>
      <c r="AC99" s="20">
        <v>12.797499999999999</v>
      </c>
      <c r="AD99" s="1"/>
      <c r="AH99" s="1"/>
      <c r="AI99" s="1"/>
      <c r="AJ99" s="1">
        <v>12.566000000000001</v>
      </c>
      <c r="AK99" s="1">
        <v>13.029</v>
      </c>
      <c r="AM99"/>
      <c r="AN99"/>
      <c r="AO99"/>
      <c r="AP99"/>
      <c r="AQ99"/>
      <c r="AR99"/>
      <c r="AS99"/>
    </row>
    <row r="100" spans="1:45">
      <c r="A100" s="17" t="s">
        <v>22</v>
      </c>
      <c r="B100" s="6" t="s">
        <v>883</v>
      </c>
      <c r="C100" s="17" t="s">
        <v>884</v>
      </c>
      <c r="D100" s="8">
        <v>-2.3797700000000002</v>
      </c>
      <c r="E100" s="8">
        <v>11.96325</v>
      </c>
      <c r="F100" s="8">
        <v>14.343019999999999</v>
      </c>
      <c r="G100" s="13">
        <f>stats_auc_ctd2_TCELLS_RIGHTJOIN_545[[#This Row],[AVG_AUC_LEUK]]/stats_auc_ctd2_TCELLS_RIGHTJOIN_545[[#This Row],[AVG_AUC_SOLIDTUMORS_x]]</f>
        <v>0.83408166480978208</v>
      </c>
      <c r="H100" s="8" t="s">
        <v>3085</v>
      </c>
      <c r="I100" s="20" t="s">
        <v>3086</v>
      </c>
      <c r="J100" s="26">
        <v>10.513999999999999</v>
      </c>
      <c r="L100" s="26">
        <v>15.462999999999999</v>
      </c>
      <c r="M100" s="26">
        <v>13.359</v>
      </c>
      <c r="N100" s="26">
        <v>10.144</v>
      </c>
      <c r="O100" s="26">
        <v>8.7789999999999999</v>
      </c>
      <c r="P100" s="26">
        <v>10.608000000000001</v>
      </c>
      <c r="Q100" s="26">
        <v>12.798999999999999</v>
      </c>
      <c r="R100" s="26">
        <v>13.053000000000001</v>
      </c>
      <c r="S100" s="26">
        <v>11.289</v>
      </c>
      <c r="T100" s="26">
        <v>12.491</v>
      </c>
      <c r="U100" s="26">
        <v>13.962</v>
      </c>
      <c r="W100" s="27">
        <v>11.098000000000001</v>
      </c>
      <c r="X100" s="8">
        <v>-0.25702000000000003</v>
      </c>
      <c r="Y100" s="8">
        <v>14.086</v>
      </c>
      <c r="Z100" s="8">
        <v>14.343019999999999</v>
      </c>
      <c r="AA100" s="13">
        <f>stats_auc_ctd2_TCELLS_RIGHTJOIN_545[[#This Row],[AVG_AUC_LYMPH]]/stats_auc_ctd2_TCELLS_RIGHTJOIN_545[[#This Row],[AVG_AUC_SOLIDTUMORS_y]]</f>
        <v>0.98208048235308887</v>
      </c>
      <c r="AB100" s="8" t="s">
        <v>3087</v>
      </c>
      <c r="AC100" s="20">
        <v>14.086</v>
      </c>
      <c r="AD100" s="1">
        <v>12.487</v>
      </c>
      <c r="AE100" s="1">
        <v>14.973000000000001</v>
      </c>
      <c r="AG100" s="1">
        <v>14.177</v>
      </c>
      <c r="AH100" s="1">
        <v>12.026</v>
      </c>
      <c r="AI100" s="1">
        <v>14.728</v>
      </c>
      <c r="AJ100" s="1">
        <v>14.893000000000001</v>
      </c>
      <c r="AK100" s="1">
        <v>14.619</v>
      </c>
      <c r="AL100" s="1">
        <v>14.785</v>
      </c>
      <c r="AM100"/>
      <c r="AN100"/>
      <c r="AO100"/>
      <c r="AP100"/>
      <c r="AQ100"/>
      <c r="AR100"/>
      <c r="AS100"/>
    </row>
    <row r="101" spans="1:45">
      <c r="A101" s="17" t="s">
        <v>588</v>
      </c>
      <c r="B101" s="6" t="s">
        <v>589</v>
      </c>
      <c r="C101" s="17" t="s">
        <v>3088</v>
      </c>
      <c r="D101" s="8">
        <v>-2.3685700000000001</v>
      </c>
      <c r="E101" s="8">
        <v>8.9448799999999995</v>
      </c>
      <c r="F101" s="8">
        <v>11.31345</v>
      </c>
      <c r="G101" s="13">
        <f>stats_auc_ctd2_TCELLS_RIGHTJOIN_545[[#This Row],[AVG_AUC_LEUK]]/stats_auc_ctd2_TCELLS_RIGHTJOIN_545[[#This Row],[AVG_AUC_SOLIDTUMORS_x]]</f>
        <v>0.79064122791898139</v>
      </c>
      <c r="H101" s="8" t="s">
        <v>3089</v>
      </c>
      <c r="I101" s="20" t="s">
        <v>3090</v>
      </c>
      <c r="J101" s="26">
        <v>5.7252000000000001</v>
      </c>
      <c r="L101" s="26">
        <v>7.5529000000000002</v>
      </c>
      <c r="M101" s="26">
        <v>9.7502999999999993</v>
      </c>
      <c r="N101" s="26">
        <v>11.039</v>
      </c>
      <c r="O101" s="26">
        <v>8.8672000000000004</v>
      </c>
      <c r="P101" s="26">
        <v>11.500999999999999</v>
      </c>
      <c r="Q101" s="26">
        <v>9.2645999999999997</v>
      </c>
      <c r="R101" s="26">
        <v>5.9520999999999997</v>
      </c>
      <c r="S101" s="26">
        <v>7.3692000000000002</v>
      </c>
      <c r="T101" s="26">
        <v>12.856999999999999</v>
      </c>
      <c r="U101" s="26">
        <v>9.2058999999999997</v>
      </c>
      <c r="W101" s="27">
        <v>8.2540999999999993</v>
      </c>
      <c r="X101" s="8">
        <v>-3.7102499999999998</v>
      </c>
      <c r="Y101" s="8">
        <v>7.6032000000000002</v>
      </c>
      <c r="Z101" s="8">
        <v>11.31345</v>
      </c>
      <c r="AA101" s="13">
        <f>stats_auc_ctd2_TCELLS_RIGHTJOIN_545[[#This Row],[AVG_AUC_LYMPH]]/stats_auc_ctd2_TCELLS_RIGHTJOIN_545[[#This Row],[AVG_AUC_SOLIDTUMORS_y]]</f>
        <v>0.6720496400302296</v>
      </c>
      <c r="AB101" s="8" t="s">
        <v>3091</v>
      </c>
      <c r="AC101" s="20">
        <v>7.6032000000000002</v>
      </c>
      <c r="AD101" s="1">
        <v>5.9410999999999996</v>
      </c>
      <c r="AH101" s="1">
        <v>5.7539999999999996</v>
      </c>
      <c r="AI101" s="1"/>
      <c r="AJ101" s="1">
        <v>13.601000000000001</v>
      </c>
      <c r="AK101" s="1">
        <v>5.1166999999999998</v>
      </c>
      <c r="AM101"/>
      <c r="AN101"/>
      <c r="AO101"/>
      <c r="AP101"/>
      <c r="AQ101"/>
      <c r="AR101"/>
      <c r="AS101"/>
    </row>
    <row r="102" spans="1:45">
      <c r="A102" s="17" t="s">
        <v>22</v>
      </c>
      <c r="B102" s="6" t="s">
        <v>702</v>
      </c>
      <c r="C102" s="17" t="s">
        <v>3092</v>
      </c>
      <c r="D102" s="8">
        <v>-2.3426200000000001</v>
      </c>
      <c r="E102" s="8">
        <v>10.5116</v>
      </c>
      <c r="F102" s="8">
        <v>12.85422</v>
      </c>
      <c r="G102" s="13">
        <f>stats_auc_ctd2_TCELLS_RIGHTJOIN_545[[#This Row],[AVG_AUC_LEUK]]/stats_auc_ctd2_TCELLS_RIGHTJOIN_545[[#This Row],[AVG_AUC_SOLIDTUMORS_x]]</f>
        <v>0.81775479181156074</v>
      </c>
      <c r="H102" s="8" t="s">
        <v>3093</v>
      </c>
      <c r="I102" s="20" t="s">
        <v>3094</v>
      </c>
      <c r="L102" s="26">
        <v>11.069000000000001</v>
      </c>
      <c r="M102" s="26">
        <v>10.286</v>
      </c>
      <c r="R102" s="26">
        <v>10.154</v>
      </c>
      <c r="T102" s="26">
        <v>10.766</v>
      </c>
      <c r="V102" s="26">
        <v>10.282999999999999</v>
      </c>
      <c r="W102" s="27"/>
      <c r="X102" s="8">
        <v>-2.3751899999999999</v>
      </c>
      <c r="Y102" s="8">
        <v>10.47902</v>
      </c>
      <c r="Z102" s="8">
        <v>12.85422</v>
      </c>
      <c r="AA102" s="13">
        <f>stats_auc_ctd2_TCELLS_RIGHTJOIN_545[[#This Row],[AVG_AUC_LYMPH]]/stats_auc_ctd2_TCELLS_RIGHTJOIN_545[[#This Row],[AVG_AUC_SOLIDTUMORS_y]]</f>
        <v>0.81522021561790603</v>
      </c>
      <c r="AB102" s="8" t="s">
        <v>3095</v>
      </c>
      <c r="AC102" s="20">
        <v>10.47902</v>
      </c>
      <c r="AD102" s="1"/>
      <c r="AG102" s="1">
        <v>10.468</v>
      </c>
      <c r="AH102" s="1">
        <v>9.1051000000000002</v>
      </c>
      <c r="AI102" s="1">
        <v>11.236000000000001</v>
      </c>
      <c r="AJ102" s="1"/>
      <c r="AL102" s="1">
        <v>11.106999999999999</v>
      </c>
      <c r="AM102"/>
      <c r="AN102"/>
      <c r="AO102"/>
      <c r="AP102"/>
      <c r="AQ102"/>
      <c r="AR102"/>
      <c r="AS102"/>
    </row>
    <row r="103" spans="1:45">
      <c r="A103" s="17" t="s">
        <v>486</v>
      </c>
      <c r="B103" s="6" t="s">
        <v>487</v>
      </c>
      <c r="C103" s="17" t="s">
        <v>844</v>
      </c>
      <c r="D103" s="8">
        <v>-2.3265699999999998</v>
      </c>
      <c r="E103" s="8">
        <v>11.028320000000001</v>
      </c>
      <c r="F103" s="8">
        <v>13.354889999999999</v>
      </c>
      <c r="G103" s="13">
        <f>stats_auc_ctd2_TCELLS_RIGHTJOIN_545[[#This Row],[AVG_AUC_LEUK]]/stats_auc_ctd2_TCELLS_RIGHTJOIN_545[[#This Row],[AVG_AUC_SOLIDTUMORS_x]]</f>
        <v>0.82578890578656972</v>
      </c>
      <c r="H103" s="8" t="s">
        <v>3096</v>
      </c>
      <c r="I103" s="20" t="s">
        <v>3097</v>
      </c>
      <c r="J103" s="26">
        <v>11.302</v>
      </c>
      <c r="K103" s="26">
        <v>10.587</v>
      </c>
      <c r="L103" s="26">
        <v>12.858000000000001</v>
      </c>
      <c r="M103" s="26">
        <v>10.85</v>
      </c>
      <c r="N103" s="26">
        <v>11.362</v>
      </c>
      <c r="O103" s="26">
        <v>8.5888000000000009</v>
      </c>
      <c r="P103" s="26">
        <v>11.141</v>
      </c>
      <c r="R103" s="26">
        <v>11.063000000000001</v>
      </c>
      <c r="S103" s="26">
        <v>11.459</v>
      </c>
      <c r="T103" s="26">
        <v>10.988</v>
      </c>
      <c r="U103" s="26">
        <v>10.452999999999999</v>
      </c>
      <c r="W103" s="27">
        <v>11.688000000000001</v>
      </c>
      <c r="X103" s="8">
        <v>-0.87522</v>
      </c>
      <c r="Y103" s="8">
        <v>12.47967</v>
      </c>
      <c r="Z103" s="8">
        <v>13.354889999999999</v>
      </c>
      <c r="AA103" s="13">
        <f>stats_auc_ctd2_TCELLS_RIGHTJOIN_545[[#This Row],[AVG_AUC_LYMPH]]/stats_auc_ctd2_TCELLS_RIGHTJOIN_545[[#This Row],[AVG_AUC_SOLIDTUMORS_y]]</f>
        <v>0.93446445459303684</v>
      </c>
      <c r="AB103" s="8" t="s">
        <v>3098</v>
      </c>
      <c r="AC103" s="20">
        <v>12.47967</v>
      </c>
      <c r="AD103" s="1"/>
      <c r="AH103" s="1">
        <v>12.741</v>
      </c>
      <c r="AI103" s="1"/>
      <c r="AJ103" s="1">
        <v>13.385</v>
      </c>
      <c r="AK103" s="1">
        <v>11.313000000000001</v>
      </c>
      <c r="AM103"/>
      <c r="AN103"/>
      <c r="AO103"/>
      <c r="AP103"/>
      <c r="AQ103"/>
      <c r="AR103"/>
      <c r="AS103"/>
    </row>
    <row r="104" spans="1:45">
      <c r="A104" s="17" t="s">
        <v>752</v>
      </c>
      <c r="B104" s="6" t="s">
        <v>753</v>
      </c>
      <c r="C104" s="17" t="s">
        <v>3099</v>
      </c>
      <c r="D104" s="8">
        <v>-2.3100399999999999</v>
      </c>
      <c r="E104" s="8">
        <v>12.2409</v>
      </c>
      <c r="F104" s="8">
        <v>14.550940000000001</v>
      </c>
      <c r="G104" s="13">
        <f>stats_auc_ctd2_TCELLS_RIGHTJOIN_545[[#This Row],[AVG_AUC_LEUK]]/stats_auc_ctd2_TCELLS_RIGHTJOIN_545[[#This Row],[AVG_AUC_SOLIDTUMORS_x]]</f>
        <v>0.84124462062244776</v>
      </c>
      <c r="H104" s="8" t="s">
        <v>3100</v>
      </c>
      <c r="I104" s="20" t="s">
        <v>3101</v>
      </c>
      <c r="L104" s="26">
        <v>11.898999999999999</v>
      </c>
      <c r="M104" s="26">
        <v>11.686</v>
      </c>
      <c r="O104" s="26">
        <v>12.108000000000001</v>
      </c>
      <c r="P104" s="26">
        <v>12.128</v>
      </c>
      <c r="R104" s="26">
        <v>11.64</v>
      </c>
      <c r="S104" s="26">
        <v>11.209</v>
      </c>
      <c r="T104" s="26">
        <v>12.933</v>
      </c>
      <c r="U104" s="26">
        <v>12.914999999999999</v>
      </c>
      <c r="V104" s="26">
        <v>12.108000000000001</v>
      </c>
      <c r="W104" s="27">
        <v>13.782999999999999</v>
      </c>
      <c r="X104" s="8">
        <v>-1.4396100000000001</v>
      </c>
      <c r="Y104" s="8">
        <v>13.111330000000001</v>
      </c>
      <c r="Z104" s="8">
        <v>14.550940000000001</v>
      </c>
      <c r="AA104" s="13">
        <f>stats_auc_ctd2_TCELLS_RIGHTJOIN_545[[#This Row],[AVG_AUC_LYMPH]]/stats_auc_ctd2_TCELLS_RIGHTJOIN_545[[#This Row],[AVG_AUC_SOLIDTUMORS_y]]</f>
        <v>0.90106412369235256</v>
      </c>
      <c r="AB104" s="8" t="s">
        <v>3102</v>
      </c>
      <c r="AC104" s="20">
        <v>13.111330000000001</v>
      </c>
      <c r="AD104" s="1"/>
      <c r="AG104" s="1">
        <v>14.843999999999999</v>
      </c>
      <c r="AH104" s="1">
        <v>14.62</v>
      </c>
      <c r="AI104" s="1">
        <v>11.907999999999999</v>
      </c>
      <c r="AJ104" s="1">
        <v>12.564</v>
      </c>
      <c r="AK104" s="1">
        <v>11.787000000000001</v>
      </c>
      <c r="AL104" s="1">
        <v>12.945</v>
      </c>
      <c r="AM104"/>
      <c r="AN104"/>
      <c r="AO104"/>
      <c r="AP104"/>
      <c r="AQ104"/>
      <c r="AR104"/>
      <c r="AS104"/>
    </row>
    <row r="105" spans="1:45">
      <c r="A105" s="17" t="s">
        <v>1330</v>
      </c>
      <c r="B105" s="6" t="s">
        <v>1331</v>
      </c>
      <c r="C105" s="17" t="s">
        <v>3103</v>
      </c>
      <c r="D105" s="8">
        <v>-2.3020399999999999</v>
      </c>
      <c r="E105" s="8">
        <v>8.7582199999999997</v>
      </c>
      <c r="F105" s="8">
        <v>11.06026</v>
      </c>
      <c r="G105" s="13">
        <f>stats_auc_ctd2_TCELLS_RIGHTJOIN_545[[#This Row],[AVG_AUC_LEUK]]/stats_auc_ctd2_TCELLS_RIGHTJOIN_545[[#This Row],[AVG_AUC_SOLIDTUMORS_x]]</f>
        <v>0.79186384406876509</v>
      </c>
      <c r="H105" s="8" t="s">
        <v>3104</v>
      </c>
      <c r="I105" s="20" t="s">
        <v>3105</v>
      </c>
      <c r="J105" s="26">
        <v>8.3588000000000005</v>
      </c>
      <c r="K105" s="26">
        <v>7.6246999999999998</v>
      </c>
      <c r="L105" s="26">
        <v>10.414999999999999</v>
      </c>
      <c r="M105" s="26">
        <v>6.7465999999999999</v>
      </c>
      <c r="N105" s="26">
        <v>9.3954000000000004</v>
      </c>
      <c r="O105" s="26">
        <v>10.654</v>
      </c>
      <c r="P105" s="26">
        <v>9.4700000000000006</v>
      </c>
      <c r="R105" s="26">
        <v>8.2123000000000008</v>
      </c>
      <c r="S105" s="26">
        <v>7.5369999999999999</v>
      </c>
      <c r="T105" s="26">
        <v>10.074999999999999</v>
      </c>
      <c r="U105" s="26">
        <v>8.5821000000000005</v>
      </c>
      <c r="V105" s="26">
        <v>7.5309999999999997</v>
      </c>
      <c r="W105" s="27">
        <v>9.2550000000000008</v>
      </c>
      <c r="X105" s="8">
        <v>-0.82533999999999996</v>
      </c>
      <c r="Y105" s="8">
        <v>10.234920000000001</v>
      </c>
      <c r="Z105" s="8">
        <v>11.06026</v>
      </c>
      <c r="AA105" s="13">
        <f>stats_auc_ctd2_TCELLS_RIGHTJOIN_545[[#This Row],[AVG_AUC_LYMPH]]/stats_auc_ctd2_TCELLS_RIGHTJOIN_545[[#This Row],[AVG_AUC_SOLIDTUMORS_y]]</f>
        <v>0.92537788442586355</v>
      </c>
      <c r="AB105" s="8" t="s">
        <v>3106</v>
      </c>
      <c r="AC105" s="20">
        <v>10.234920000000001</v>
      </c>
      <c r="AD105" s="1"/>
      <c r="AE105" s="1">
        <v>7.4322999999999997</v>
      </c>
      <c r="AF105" s="1">
        <v>10.279</v>
      </c>
      <c r="AG105" s="1">
        <v>13.042</v>
      </c>
      <c r="AH105" s="1">
        <v>10.805999999999999</v>
      </c>
      <c r="AI105" s="1">
        <v>8.8048000000000002</v>
      </c>
      <c r="AJ105" s="1">
        <v>12.973000000000001</v>
      </c>
      <c r="AK105" s="1">
        <v>9.5939999999999994</v>
      </c>
      <c r="AL105" s="1">
        <v>8.9482999999999997</v>
      </c>
      <c r="AM105"/>
      <c r="AN105"/>
      <c r="AO105"/>
      <c r="AP105"/>
      <c r="AQ105"/>
      <c r="AR105"/>
      <c r="AS105"/>
    </row>
    <row r="106" spans="1:45">
      <c r="A106" s="17" t="s">
        <v>22</v>
      </c>
      <c r="B106" s="6" t="s">
        <v>189</v>
      </c>
      <c r="C106" s="17" t="s">
        <v>3107</v>
      </c>
      <c r="D106" s="8">
        <v>-2.3001</v>
      </c>
      <c r="E106" s="8">
        <v>11.450419999999999</v>
      </c>
      <c r="F106" s="8">
        <v>13.75052</v>
      </c>
      <c r="G106" s="13">
        <f>stats_auc_ctd2_TCELLS_RIGHTJOIN_545[[#This Row],[AVG_AUC_LEUK]]/stats_auc_ctd2_TCELLS_RIGHTJOIN_545[[#This Row],[AVG_AUC_SOLIDTUMORS_x]]</f>
        <v>0.83272632598621721</v>
      </c>
      <c r="H106" s="8" t="s">
        <v>3108</v>
      </c>
      <c r="I106" s="20" t="s">
        <v>3109</v>
      </c>
      <c r="J106" s="26">
        <v>11.832000000000001</v>
      </c>
      <c r="K106" s="26">
        <v>11.673999999999999</v>
      </c>
      <c r="L106" s="26">
        <v>10.384</v>
      </c>
      <c r="M106" s="26">
        <v>10.974</v>
      </c>
      <c r="P106" s="26">
        <v>11.375</v>
      </c>
      <c r="Q106" s="26">
        <v>11.733000000000001</v>
      </c>
      <c r="R106" s="26">
        <v>11.009</v>
      </c>
      <c r="S106" s="26">
        <v>11.307</v>
      </c>
      <c r="T106" s="26">
        <v>10.407</v>
      </c>
      <c r="U106" s="26">
        <v>11.143000000000001</v>
      </c>
      <c r="V106" s="26">
        <v>11.375999999999999</v>
      </c>
      <c r="W106" s="27">
        <v>14.191000000000001</v>
      </c>
      <c r="X106" s="8">
        <v>-1.5632699999999999</v>
      </c>
      <c r="Y106" s="8">
        <v>12.187250000000001</v>
      </c>
      <c r="Z106" s="8">
        <v>13.75052</v>
      </c>
      <c r="AA106" s="13">
        <f>stats_auc_ctd2_TCELLS_RIGHTJOIN_545[[#This Row],[AVG_AUC_LYMPH]]/stats_auc_ctd2_TCELLS_RIGHTJOIN_545[[#This Row],[AVG_AUC_SOLIDTUMORS_y]]</f>
        <v>0.8863119358395174</v>
      </c>
      <c r="AB106" s="8" t="s">
        <v>3110</v>
      </c>
      <c r="AC106" s="20">
        <v>12.187250000000001</v>
      </c>
      <c r="AD106" s="1">
        <v>11.454000000000001</v>
      </c>
      <c r="AE106" s="1">
        <v>12.563000000000001</v>
      </c>
      <c r="AH106" s="1">
        <v>13.359</v>
      </c>
      <c r="AI106" s="1"/>
      <c r="AJ106" s="1"/>
      <c r="AK106" s="1">
        <v>11.372999999999999</v>
      </c>
      <c r="AM106"/>
      <c r="AN106"/>
      <c r="AO106"/>
      <c r="AP106"/>
      <c r="AQ106"/>
      <c r="AR106"/>
      <c r="AS106"/>
    </row>
    <row r="107" spans="1:45">
      <c r="A107" s="17" t="s">
        <v>470</v>
      </c>
      <c r="B107" s="6" t="s">
        <v>831</v>
      </c>
      <c r="C107" s="17" t="s">
        <v>3111</v>
      </c>
      <c r="D107" s="8">
        <v>-2.2990900000000001</v>
      </c>
      <c r="E107" s="8">
        <v>12.35</v>
      </c>
      <c r="F107" s="8">
        <v>14.649089999999999</v>
      </c>
      <c r="G107" s="13">
        <f>stats_auc_ctd2_TCELLS_RIGHTJOIN_545[[#This Row],[AVG_AUC_LEUK]]/stats_auc_ctd2_TCELLS_RIGHTJOIN_545[[#This Row],[AVG_AUC_SOLIDTUMORS_x]]</f>
        <v>0.84305578025665762</v>
      </c>
      <c r="H107" s="8" t="s">
        <v>1810</v>
      </c>
      <c r="I107" s="20" t="s">
        <v>1810</v>
      </c>
      <c r="V107" s="26">
        <v>12.35</v>
      </c>
      <c r="W107" s="27"/>
      <c r="X107" s="8">
        <v>-0.49658999999999998</v>
      </c>
      <c r="Y107" s="8">
        <v>14.1525</v>
      </c>
      <c r="Z107" s="8">
        <v>14.649089999999999</v>
      </c>
      <c r="AA107" s="13">
        <f>stats_auc_ctd2_TCELLS_RIGHTJOIN_545[[#This Row],[AVG_AUC_LYMPH]]/stats_auc_ctd2_TCELLS_RIGHTJOIN_545[[#This Row],[AVG_AUC_SOLIDTUMORS_y]]</f>
        <v>0.96610096599857065</v>
      </c>
      <c r="AB107" s="8" t="s">
        <v>3112</v>
      </c>
      <c r="AC107" s="20">
        <v>14.1525</v>
      </c>
      <c r="AD107" s="1"/>
      <c r="AE107" s="1">
        <v>13.946</v>
      </c>
      <c r="AF107" s="1">
        <v>14.731</v>
      </c>
      <c r="AH107" s="1"/>
      <c r="AI107" s="1">
        <v>13.712999999999999</v>
      </c>
      <c r="AJ107" s="1"/>
      <c r="AL107" s="1">
        <v>14.22</v>
      </c>
      <c r="AM107"/>
      <c r="AN107"/>
      <c r="AO107"/>
      <c r="AP107"/>
      <c r="AQ107"/>
      <c r="AR107"/>
      <c r="AS107"/>
    </row>
    <row r="108" spans="1:45">
      <c r="A108" s="17" t="s">
        <v>1381</v>
      </c>
      <c r="B108" s="6" t="s">
        <v>920</v>
      </c>
      <c r="C108" s="17" t="s">
        <v>1382</v>
      </c>
      <c r="D108" s="8">
        <v>-2.26315</v>
      </c>
      <c r="E108" s="8">
        <v>7.4641099999999998</v>
      </c>
      <c r="F108" s="8">
        <v>9.7272499999999997</v>
      </c>
      <c r="G108" s="13">
        <f>stats_auc_ctd2_TCELLS_RIGHTJOIN_545[[#This Row],[AVG_AUC_LEUK]]/stats_auc_ctd2_TCELLS_RIGHTJOIN_545[[#This Row],[AVG_AUC_SOLIDTUMORS_x]]</f>
        <v>0.76734020406589731</v>
      </c>
      <c r="H108" s="8" t="s">
        <v>3113</v>
      </c>
      <c r="I108" s="20" t="s">
        <v>3114</v>
      </c>
      <c r="J108" s="26">
        <v>7.4240000000000004</v>
      </c>
      <c r="K108" s="26">
        <v>6.3131000000000004</v>
      </c>
      <c r="L108" s="26">
        <v>8.7928999999999995</v>
      </c>
      <c r="M108" s="26">
        <v>10.62</v>
      </c>
      <c r="N108" s="26">
        <v>6.4451999999999998</v>
      </c>
      <c r="O108" s="26">
        <v>7.8654000000000002</v>
      </c>
      <c r="P108" s="26">
        <v>6.9126000000000003</v>
      </c>
      <c r="Q108" s="26">
        <v>6.8531000000000004</v>
      </c>
      <c r="R108" s="26">
        <v>6.4816000000000003</v>
      </c>
      <c r="S108" s="26">
        <v>7.1416000000000004</v>
      </c>
      <c r="T108" s="26">
        <v>8.6305999999999994</v>
      </c>
      <c r="U108" s="26">
        <v>7.2664</v>
      </c>
      <c r="V108" s="26">
        <v>7.1517999999999997</v>
      </c>
      <c r="W108" s="27">
        <v>6.5991999999999997</v>
      </c>
      <c r="X108" s="8">
        <v>-3.65144</v>
      </c>
      <c r="Y108" s="8">
        <v>6.0758200000000002</v>
      </c>
      <c r="Z108" s="8">
        <v>9.7272499999999997</v>
      </c>
      <c r="AA108" s="13">
        <f>stats_auc_ctd2_TCELLS_RIGHTJOIN_545[[#This Row],[AVG_AUC_LYMPH]]/stats_auc_ctd2_TCELLS_RIGHTJOIN_545[[#This Row],[AVG_AUC_SOLIDTUMORS_y]]</f>
        <v>0.62461846873474003</v>
      </c>
      <c r="AB108" s="8" t="s">
        <v>3115</v>
      </c>
      <c r="AC108" s="20">
        <v>6.0758200000000002</v>
      </c>
      <c r="AD108" s="1">
        <v>5.9318999999999997</v>
      </c>
      <c r="AH108" s="1">
        <v>6.5425000000000004</v>
      </c>
      <c r="AI108" s="1">
        <v>8.0135000000000005</v>
      </c>
      <c r="AJ108" s="1">
        <v>6.8483000000000001</v>
      </c>
      <c r="AK108" s="1">
        <v>5.7281000000000004</v>
      </c>
      <c r="AL108" s="1">
        <v>3.3906000000000001</v>
      </c>
      <c r="AM108"/>
      <c r="AN108"/>
      <c r="AO108"/>
      <c r="AP108"/>
      <c r="AQ108"/>
      <c r="AR108"/>
      <c r="AS108"/>
    </row>
    <row r="109" spans="1:45">
      <c r="A109" s="17" t="s">
        <v>22</v>
      </c>
      <c r="B109" s="6" t="s">
        <v>243</v>
      </c>
      <c r="C109" s="17" t="s">
        <v>3116</v>
      </c>
      <c r="D109" s="8">
        <v>-2.2493599999999998</v>
      </c>
      <c r="E109" s="8">
        <v>12.243790000000001</v>
      </c>
      <c r="F109" s="8">
        <v>14.49314</v>
      </c>
      <c r="G109" s="13">
        <f>stats_auc_ctd2_TCELLS_RIGHTJOIN_545[[#This Row],[AVG_AUC_LEUK]]/stats_auc_ctd2_TCELLS_RIGHTJOIN_545[[#This Row],[AVG_AUC_SOLIDTUMORS_x]]</f>
        <v>0.84479898765898909</v>
      </c>
      <c r="H109" s="8" t="s">
        <v>3117</v>
      </c>
      <c r="I109" s="20" t="s">
        <v>3118</v>
      </c>
      <c r="J109" s="26">
        <v>10.044</v>
      </c>
      <c r="K109" s="26">
        <v>12.731999999999999</v>
      </c>
      <c r="L109" s="26">
        <v>15.346</v>
      </c>
      <c r="M109" s="26">
        <v>13.198</v>
      </c>
      <c r="N109" s="26">
        <v>10.722</v>
      </c>
      <c r="O109" s="26">
        <v>12.71</v>
      </c>
      <c r="P109" s="26">
        <v>11.037000000000001</v>
      </c>
      <c r="Q109" s="26">
        <v>13.186</v>
      </c>
      <c r="R109" s="26">
        <v>10.276</v>
      </c>
      <c r="S109" s="26">
        <v>11.127000000000001</v>
      </c>
      <c r="T109" s="26">
        <v>12.176</v>
      </c>
      <c r="U109" s="26">
        <v>15</v>
      </c>
      <c r="V109" s="26">
        <v>12.257999999999999</v>
      </c>
      <c r="W109" s="27">
        <v>11.601000000000001</v>
      </c>
      <c r="X109" s="8">
        <v>-1.4969399999999999</v>
      </c>
      <c r="Y109" s="8">
        <v>12.9962</v>
      </c>
      <c r="Z109" s="8">
        <v>14.49314</v>
      </c>
      <c r="AA109" s="13">
        <f>stats_auc_ctd2_TCELLS_RIGHTJOIN_545[[#This Row],[AVG_AUC_LYMPH]]/stats_auc_ctd2_TCELLS_RIGHTJOIN_545[[#This Row],[AVG_AUC_SOLIDTUMORS_y]]</f>
        <v>0.89671389360759635</v>
      </c>
      <c r="AB109" s="8" t="s">
        <v>3119</v>
      </c>
      <c r="AC109" s="20">
        <v>12.9962</v>
      </c>
      <c r="AD109" s="1">
        <v>10.858000000000001</v>
      </c>
      <c r="AE109" s="1">
        <v>9.5015999999999998</v>
      </c>
      <c r="AG109" s="1">
        <v>12.786</v>
      </c>
      <c r="AH109" s="1">
        <v>13.077</v>
      </c>
      <c r="AI109" s="1">
        <v>16.556999999999999</v>
      </c>
      <c r="AJ109" s="1">
        <v>13.917</v>
      </c>
      <c r="AK109" s="1">
        <v>13.121</v>
      </c>
      <c r="AL109" s="1">
        <v>14.151999999999999</v>
      </c>
      <c r="AM109"/>
      <c r="AN109"/>
      <c r="AO109"/>
      <c r="AP109"/>
      <c r="AQ109"/>
      <c r="AR109"/>
      <c r="AS109"/>
    </row>
    <row r="110" spans="1:45">
      <c r="A110" s="17" t="s">
        <v>796</v>
      </c>
      <c r="B110" s="6" t="s">
        <v>797</v>
      </c>
      <c r="C110" s="17" t="s">
        <v>3120</v>
      </c>
      <c r="D110" s="8">
        <v>-2.2345700000000002</v>
      </c>
      <c r="E110" s="8">
        <v>10.492139999999999</v>
      </c>
      <c r="F110" s="8">
        <v>12.726710000000001</v>
      </c>
      <c r="G110" s="13">
        <f>stats_auc_ctd2_TCELLS_RIGHTJOIN_545[[#This Row],[AVG_AUC_LEUK]]/stats_auc_ctd2_TCELLS_RIGHTJOIN_545[[#This Row],[AVG_AUC_SOLIDTUMORS_x]]</f>
        <v>0.82441887966332217</v>
      </c>
      <c r="H110" s="8" t="s">
        <v>3121</v>
      </c>
      <c r="I110" s="20" t="s">
        <v>3122</v>
      </c>
      <c r="J110" s="26">
        <v>9.6161999999999992</v>
      </c>
      <c r="L110" s="26">
        <v>10.927</v>
      </c>
      <c r="M110" s="26">
        <v>11.9</v>
      </c>
      <c r="N110" s="26">
        <v>9.7773000000000003</v>
      </c>
      <c r="O110" s="26">
        <v>9.6472999999999995</v>
      </c>
      <c r="P110" s="26">
        <v>9.9468999999999994</v>
      </c>
      <c r="Q110" s="26">
        <v>9.4454999999999991</v>
      </c>
      <c r="R110" s="26">
        <v>9.8797999999999995</v>
      </c>
      <c r="S110" s="26">
        <v>9.7998999999999992</v>
      </c>
      <c r="T110" s="26">
        <v>12.231999999999999</v>
      </c>
      <c r="U110" s="26">
        <v>9.0838999999999999</v>
      </c>
      <c r="V110" s="26">
        <v>12.085000000000001</v>
      </c>
      <c r="W110" s="27">
        <v>12.057</v>
      </c>
      <c r="X110" s="8">
        <v>-1.38364</v>
      </c>
      <c r="Y110" s="8">
        <v>11.34308</v>
      </c>
      <c r="Z110" s="8">
        <v>12.726710000000001</v>
      </c>
      <c r="AA110" s="13">
        <f>stats_auc_ctd2_TCELLS_RIGHTJOIN_545[[#This Row],[AVG_AUC_LYMPH]]/stats_auc_ctd2_TCELLS_RIGHTJOIN_545[[#This Row],[AVG_AUC_SOLIDTUMORS_y]]</f>
        <v>0.89128140737079731</v>
      </c>
      <c r="AB110" s="8" t="s">
        <v>3123</v>
      </c>
      <c r="AC110" s="20">
        <v>11.34308</v>
      </c>
      <c r="AD110" s="1">
        <v>12.605</v>
      </c>
      <c r="AF110" s="1">
        <v>11.2</v>
      </c>
      <c r="AG110" s="1">
        <v>10.467000000000001</v>
      </c>
      <c r="AH110" s="1">
        <v>12.831</v>
      </c>
      <c r="AI110" s="1">
        <v>11.646000000000001</v>
      </c>
      <c r="AJ110" s="1">
        <v>8.4093</v>
      </c>
      <c r="AK110" s="1">
        <v>9.8082999999999991</v>
      </c>
      <c r="AL110" s="1">
        <v>13.778</v>
      </c>
      <c r="AM110"/>
      <c r="AN110"/>
      <c r="AO110"/>
      <c r="AP110"/>
      <c r="AQ110"/>
      <c r="AR110"/>
      <c r="AS110"/>
    </row>
    <row r="111" spans="1:45">
      <c r="A111" s="17" t="s">
        <v>486</v>
      </c>
      <c r="B111" s="6" t="s">
        <v>528</v>
      </c>
      <c r="C111" s="17" t="s">
        <v>3124</v>
      </c>
      <c r="D111" s="8">
        <v>-2.2306699999999999</v>
      </c>
      <c r="E111" s="8">
        <v>11.115</v>
      </c>
      <c r="F111" s="8">
        <v>13.34567</v>
      </c>
      <c r="G111" s="13">
        <f>stats_auc_ctd2_TCELLS_RIGHTJOIN_545[[#This Row],[AVG_AUC_LEUK]]/stats_auc_ctd2_TCELLS_RIGHTJOIN_545[[#This Row],[AVG_AUC_SOLIDTUMORS_x]]</f>
        <v>0.83285440146504452</v>
      </c>
      <c r="H111" s="8" t="s">
        <v>3125</v>
      </c>
      <c r="I111" s="20" t="s">
        <v>3126</v>
      </c>
      <c r="J111" s="26">
        <v>10.763</v>
      </c>
      <c r="K111" s="26">
        <v>10.768000000000001</v>
      </c>
      <c r="L111" s="26">
        <v>12.429</v>
      </c>
      <c r="M111" s="26">
        <v>10.557</v>
      </c>
      <c r="N111" s="26">
        <v>10.249000000000001</v>
      </c>
      <c r="O111" s="26">
        <v>10.16</v>
      </c>
      <c r="P111" s="26">
        <v>11.035</v>
      </c>
      <c r="R111" s="26">
        <v>11.422000000000001</v>
      </c>
      <c r="S111" s="26">
        <v>11.052</v>
      </c>
      <c r="T111" s="26">
        <v>11.449</v>
      </c>
      <c r="U111" s="26">
        <v>11.738</v>
      </c>
      <c r="V111" s="26">
        <v>11.454000000000001</v>
      </c>
      <c r="W111" s="27">
        <v>11.419</v>
      </c>
      <c r="X111" s="8">
        <v>-1.3806700000000001</v>
      </c>
      <c r="Y111" s="8">
        <v>11.965</v>
      </c>
      <c r="Z111" s="8">
        <v>13.34567</v>
      </c>
      <c r="AA111" s="13">
        <f>stats_auc_ctd2_TCELLS_RIGHTJOIN_545[[#This Row],[AVG_AUC_LYMPH]]/stats_auc_ctd2_TCELLS_RIGHTJOIN_545[[#This Row],[AVG_AUC_SOLIDTUMORS_y]]</f>
        <v>0.89654547130267714</v>
      </c>
      <c r="AB111" s="8" t="s">
        <v>3127</v>
      </c>
      <c r="AC111" s="20">
        <v>11.965</v>
      </c>
      <c r="AD111" s="1"/>
      <c r="AE111" s="1">
        <v>12.647</v>
      </c>
      <c r="AG111" s="1">
        <v>13.542999999999999</v>
      </c>
      <c r="AH111" s="1">
        <v>13.438000000000001</v>
      </c>
      <c r="AI111" s="1">
        <v>10.704000000000001</v>
      </c>
      <c r="AJ111" s="1">
        <v>10.129</v>
      </c>
      <c r="AK111" s="1">
        <v>10.647</v>
      </c>
      <c r="AL111" s="1">
        <v>12.647</v>
      </c>
      <c r="AM111"/>
      <c r="AN111"/>
      <c r="AO111"/>
      <c r="AP111"/>
      <c r="AQ111"/>
      <c r="AR111"/>
      <c r="AS111"/>
    </row>
    <row r="112" spans="1:45">
      <c r="A112" s="17" t="s">
        <v>545</v>
      </c>
      <c r="B112" s="6" t="s">
        <v>546</v>
      </c>
      <c r="C112" s="17" t="s">
        <v>547</v>
      </c>
      <c r="D112" s="8">
        <v>-2.22159</v>
      </c>
      <c r="E112" s="8">
        <v>10.991429999999999</v>
      </c>
      <c r="F112" s="8">
        <v>13.21302</v>
      </c>
      <c r="G112" s="13">
        <f>stats_auc_ctd2_TCELLS_RIGHTJOIN_545[[#This Row],[AVG_AUC_LEUK]]/stats_auc_ctd2_TCELLS_RIGHTJOIN_545[[#This Row],[AVG_AUC_SOLIDTUMORS_x]]</f>
        <v>0.83186357093230767</v>
      </c>
      <c r="H112" s="8" t="s">
        <v>3128</v>
      </c>
      <c r="I112" s="20" t="s">
        <v>3129</v>
      </c>
      <c r="L112" s="26">
        <v>12.115</v>
      </c>
      <c r="M112" s="26">
        <v>10.898999999999999</v>
      </c>
      <c r="Q112" s="26">
        <v>10.125</v>
      </c>
      <c r="R112" s="26">
        <v>10.552</v>
      </c>
      <c r="T112" s="26">
        <v>11.561999999999999</v>
      </c>
      <c r="U112" s="26">
        <v>10.843999999999999</v>
      </c>
      <c r="V112" s="26">
        <v>10.843</v>
      </c>
      <c r="W112" s="27"/>
      <c r="X112" s="8">
        <v>-2.6205400000000001</v>
      </c>
      <c r="Y112" s="8">
        <v>10.59248</v>
      </c>
      <c r="Z112" s="8">
        <v>13.21302</v>
      </c>
      <c r="AA112" s="13">
        <f>stats_auc_ctd2_TCELLS_RIGHTJOIN_545[[#This Row],[AVG_AUC_LYMPH]]/stats_auc_ctd2_TCELLS_RIGHTJOIN_545[[#This Row],[AVG_AUC_SOLIDTUMORS_y]]</f>
        <v>0.80166986805438878</v>
      </c>
      <c r="AB112" s="8" t="s">
        <v>3130</v>
      </c>
      <c r="AC112" s="20">
        <v>10.59248</v>
      </c>
      <c r="AD112" s="1">
        <v>11.205</v>
      </c>
      <c r="AG112" s="1">
        <v>10.798</v>
      </c>
      <c r="AH112" s="1">
        <v>12.118</v>
      </c>
      <c r="AI112" s="1">
        <v>8.2344000000000008</v>
      </c>
      <c r="AJ112" s="1"/>
      <c r="AL112" s="1">
        <v>10.606999999999999</v>
      </c>
      <c r="AM112"/>
      <c r="AN112"/>
      <c r="AO112"/>
      <c r="AP112"/>
      <c r="AQ112"/>
      <c r="AR112"/>
      <c r="AS112"/>
    </row>
    <row r="113" spans="1:45">
      <c r="A113" s="17" t="s">
        <v>618</v>
      </c>
      <c r="B113" s="6" t="s">
        <v>1192</v>
      </c>
      <c r="C113" s="17" t="s">
        <v>1193</v>
      </c>
      <c r="D113" s="8">
        <v>-2.2093400000000001</v>
      </c>
      <c r="E113" s="8">
        <v>9.9340299999999999</v>
      </c>
      <c r="F113" s="8">
        <v>12.143370000000001</v>
      </c>
      <c r="G113" s="13">
        <f>stats_auc_ctd2_TCELLS_RIGHTJOIN_545[[#This Row],[AVG_AUC_LEUK]]/stats_auc_ctd2_TCELLS_RIGHTJOIN_545[[#This Row],[AVG_AUC_SOLIDTUMORS_x]]</f>
        <v>0.81806203714454873</v>
      </c>
      <c r="H113" s="8" t="s">
        <v>3131</v>
      </c>
      <c r="I113" s="20" t="s">
        <v>3132</v>
      </c>
      <c r="J113" s="26">
        <v>9.2910000000000004</v>
      </c>
      <c r="K113" s="26">
        <v>10.491</v>
      </c>
      <c r="L113" s="26">
        <v>11.493</v>
      </c>
      <c r="M113" s="26">
        <v>8.9046000000000003</v>
      </c>
      <c r="N113" s="26">
        <v>10.037000000000001</v>
      </c>
      <c r="O113" s="26">
        <v>9.2896000000000001</v>
      </c>
      <c r="P113" s="26">
        <v>9.6603999999999992</v>
      </c>
      <c r="Q113" s="26">
        <v>6.8894000000000002</v>
      </c>
      <c r="R113" s="26">
        <v>10.962</v>
      </c>
      <c r="S113" s="26">
        <v>9.6433999999999997</v>
      </c>
      <c r="T113" s="26">
        <v>10.659000000000001</v>
      </c>
      <c r="V113" s="26">
        <v>10.95</v>
      </c>
      <c r="W113" s="27">
        <v>10.872</v>
      </c>
      <c r="X113" s="8">
        <v>-2.0456099999999999</v>
      </c>
      <c r="Y113" s="8">
        <v>10.097759999999999</v>
      </c>
      <c r="Z113" s="8">
        <v>12.143370000000001</v>
      </c>
      <c r="AA113" s="13">
        <f>stats_auc_ctd2_TCELLS_RIGHTJOIN_545[[#This Row],[AVG_AUC_LYMPH]]/stats_auc_ctd2_TCELLS_RIGHTJOIN_545[[#This Row],[AVG_AUC_SOLIDTUMORS_y]]</f>
        <v>0.83154511474162429</v>
      </c>
      <c r="AB113" s="8" t="s">
        <v>3133</v>
      </c>
      <c r="AC113" s="20">
        <v>10.097759999999999</v>
      </c>
      <c r="AD113" s="1"/>
      <c r="AE113" s="1">
        <v>10.444000000000001</v>
      </c>
      <c r="AG113" s="1">
        <v>10.102</v>
      </c>
      <c r="AH113" s="1">
        <v>9.6940000000000008</v>
      </c>
      <c r="AI113" s="1">
        <v>8.9040999999999997</v>
      </c>
      <c r="AJ113" s="1">
        <v>10.896000000000001</v>
      </c>
      <c r="AK113" s="1">
        <v>9.7972000000000001</v>
      </c>
      <c r="AL113" s="1">
        <v>10.847</v>
      </c>
      <c r="AM113"/>
      <c r="AN113"/>
      <c r="AO113"/>
      <c r="AP113"/>
      <c r="AQ113"/>
      <c r="AR113"/>
      <c r="AS113"/>
    </row>
    <row r="114" spans="1:45">
      <c r="A114" s="17" t="s">
        <v>594</v>
      </c>
      <c r="B114" s="6" t="s">
        <v>595</v>
      </c>
      <c r="C114" s="17" t="s">
        <v>596</v>
      </c>
      <c r="D114" s="8">
        <v>-2.1984499999999998</v>
      </c>
      <c r="E114" s="8">
        <v>10.794700000000001</v>
      </c>
      <c r="F114" s="8">
        <v>12.99315</v>
      </c>
      <c r="G114" s="13">
        <f>stats_auc_ctd2_TCELLS_RIGHTJOIN_545[[#This Row],[AVG_AUC_LEUK]]/stats_auc_ctd2_TCELLS_RIGHTJOIN_545[[#This Row],[AVG_AUC_SOLIDTUMORS_x]]</f>
        <v>0.83079930578804995</v>
      </c>
      <c r="H114" s="8" t="s">
        <v>3134</v>
      </c>
      <c r="I114" s="20" t="s">
        <v>3135</v>
      </c>
      <c r="J114" s="26">
        <v>12.053000000000001</v>
      </c>
      <c r="K114" s="26">
        <v>7.2370999999999999</v>
      </c>
      <c r="L114" s="26">
        <v>12.538</v>
      </c>
      <c r="M114" s="26">
        <v>10.38</v>
      </c>
      <c r="N114" s="26">
        <v>10.106999999999999</v>
      </c>
      <c r="O114" s="26">
        <v>9.7622999999999998</v>
      </c>
      <c r="P114" s="26">
        <v>10.553000000000001</v>
      </c>
      <c r="Q114" s="26">
        <v>11.811</v>
      </c>
      <c r="R114" s="26">
        <v>9.9873999999999992</v>
      </c>
      <c r="S114" s="26">
        <v>10.593</v>
      </c>
      <c r="T114" s="26">
        <v>10.522</v>
      </c>
      <c r="U114" s="26">
        <v>11.747999999999999</v>
      </c>
      <c r="V114" s="26">
        <v>11.803000000000001</v>
      </c>
      <c r="W114" s="27">
        <v>12.031000000000001</v>
      </c>
      <c r="X114" s="8">
        <v>-2.4589400000000001</v>
      </c>
      <c r="Y114" s="8">
        <v>10.53421</v>
      </c>
      <c r="Z114" s="8">
        <v>12.99315</v>
      </c>
      <c r="AA114" s="13">
        <f>stats_auc_ctd2_TCELLS_RIGHTJOIN_545[[#This Row],[AVG_AUC_LYMPH]]/stats_auc_ctd2_TCELLS_RIGHTJOIN_545[[#This Row],[AVG_AUC_SOLIDTUMORS_y]]</f>
        <v>0.81075104959151556</v>
      </c>
      <c r="AB114" s="8" t="s">
        <v>3136</v>
      </c>
      <c r="AC114" s="20">
        <v>10.53421</v>
      </c>
      <c r="AD114" s="1">
        <v>10.907</v>
      </c>
      <c r="AE114" s="1">
        <v>11.462999999999999</v>
      </c>
      <c r="AG114" s="1">
        <v>7.9996999999999998</v>
      </c>
      <c r="AH114" s="1">
        <v>11.552</v>
      </c>
      <c r="AI114" s="1">
        <v>10.220000000000001</v>
      </c>
      <c r="AJ114" s="1">
        <v>10.013</v>
      </c>
      <c r="AK114" s="1">
        <v>10.712999999999999</v>
      </c>
      <c r="AL114" s="1">
        <v>11.406000000000001</v>
      </c>
      <c r="AM114"/>
      <c r="AN114"/>
      <c r="AO114"/>
      <c r="AP114"/>
      <c r="AQ114"/>
      <c r="AR114"/>
      <c r="AS114"/>
    </row>
    <row r="115" spans="1:45">
      <c r="A115" s="17" t="s">
        <v>22</v>
      </c>
      <c r="B115" s="6" t="s">
        <v>189</v>
      </c>
      <c r="C115" s="17" t="s">
        <v>3137</v>
      </c>
      <c r="D115" s="8">
        <v>-2.1862300000000001</v>
      </c>
      <c r="E115" s="8">
        <v>7.9740000000000002</v>
      </c>
      <c r="F115" s="8">
        <v>10.16023</v>
      </c>
      <c r="G115" s="13">
        <f>stats_auc_ctd2_TCELLS_RIGHTJOIN_545[[#This Row],[AVG_AUC_LEUK]]/stats_auc_ctd2_TCELLS_RIGHTJOIN_545[[#This Row],[AVG_AUC_SOLIDTUMORS_x]]</f>
        <v>0.78482475298295407</v>
      </c>
      <c r="H115" s="8" t="s">
        <v>1810</v>
      </c>
      <c r="I115" s="20" t="s">
        <v>1810</v>
      </c>
      <c r="V115" s="26">
        <v>7.9740000000000002</v>
      </c>
      <c r="W115" s="27"/>
      <c r="X115" s="8">
        <v>-0.22033</v>
      </c>
      <c r="Y115" s="8">
        <v>9.9398999999999997</v>
      </c>
      <c r="Z115" s="8">
        <v>10.16023</v>
      </c>
      <c r="AA115" s="13">
        <f>stats_auc_ctd2_TCELLS_RIGHTJOIN_545[[#This Row],[AVG_AUC_LYMPH]]/stats_auc_ctd2_TCELLS_RIGHTJOIN_545[[#This Row],[AVG_AUC_SOLIDTUMORS_y]]</f>
        <v>0.97831446729060256</v>
      </c>
      <c r="AB115" s="8" t="s">
        <v>3138</v>
      </c>
      <c r="AC115" s="20">
        <v>9.9398999999999997</v>
      </c>
      <c r="AD115" s="1"/>
      <c r="AE115" s="1">
        <v>8.8434000000000008</v>
      </c>
      <c r="AH115" s="1"/>
      <c r="AI115" s="1">
        <v>11.875</v>
      </c>
      <c r="AJ115" s="1"/>
      <c r="AL115" s="1">
        <v>9.1013000000000002</v>
      </c>
      <c r="AM115"/>
      <c r="AN115"/>
      <c r="AO115"/>
      <c r="AP115"/>
      <c r="AQ115"/>
      <c r="AR115"/>
      <c r="AS115"/>
    </row>
    <row r="116" spans="1:45">
      <c r="A116" s="17" t="s">
        <v>22</v>
      </c>
      <c r="B116" s="6" t="s">
        <v>731</v>
      </c>
      <c r="C116" s="17" t="s">
        <v>3139</v>
      </c>
      <c r="D116" s="8">
        <v>-2.1840299999999999</v>
      </c>
      <c r="E116" s="8">
        <v>11.990220000000001</v>
      </c>
      <c r="F116" s="8">
        <v>14.174239999999999</v>
      </c>
      <c r="G116" s="13">
        <f>stats_auc_ctd2_TCELLS_RIGHTJOIN_545[[#This Row],[AVG_AUC_LEUK]]/stats_auc_ctd2_TCELLS_RIGHTJOIN_545[[#This Row],[AVG_AUC_SOLIDTUMORS_x]]</f>
        <v>0.84591625371095747</v>
      </c>
      <c r="H116" s="8" t="s">
        <v>3140</v>
      </c>
      <c r="I116" s="20" t="s">
        <v>3141</v>
      </c>
      <c r="J116" s="26">
        <v>10.217000000000001</v>
      </c>
      <c r="K116" s="26">
        <v>12.055</v>
      </c>
      <c r="L116" s="26">
        <v>11.442</v>
      </c>
      <c r="M116" s="26">
        <v>12.558999999999999</v>
      </c>
      <c r="N116" s="26">
        <v>11.356</v>
      </c>
      <c r="O116" s="26">
        <v>12.474</v>
      </c>
      <c r="P116" s="26">
        <v>12.738</v>
      </c>
      <c r="R116" s="26">
        <v>11.118</v>
      </c>
      <c r="S116" s="26">
        <v>13.875999999999999</v>
      </c>
      <c r="T116" s="26">
        <v>12.199</v>
      </c>
      <c r="U116" s="26">
        <v>9.6707999999999998</v>
      </c>
      <c r="V116" s="26">
        <v>12.38</v>
      </c>
      <c r="W116" s="27">
        <v>13.788</v>
      </c>
      <c r="X116" s="8">
        <v>-1.48584</v>
      </c>
      <c r="Y116" s="8">
        <v>12.6884</v>
      </c>
      <c r="Z116" s="8">
        <v>14.174239999999999</v>
      </c>
      <c r="AA116" s="13">
        <f>stats_auc_ctd2_TCELLS_RIGHTJOIN_545[[#This Row],[AVG_AUC_LYMPH]]/stats_auc_ctd2_TCELLS_RIGHTJOIN_545[[#This Row],[AVG_AUC_SOLIDTUMORS_y]]</f>
        <v>0.89517321563625285</v>
      </c>
      <c r="AB116" s="8" t="s">
        <v>3142</v>
      </c>
      <c r="AC116" s="20">
        <v>12.6884</v>
      </c>
      <c r="AD116" s="1">
        <v>14.01</v>
      </c>
      <c r="AG116" s="1">
        <v>9.6227999999999998</v>
      </c>
      <c r="AH116" s="1">
        <v>14.782999999999999</v>
      </c>
      <c r="AI116" s="1">
        <v>11.307</v>
      </c>
      <c r="AJ116" s="1">
        <v>11.884</v>
      </c>
      <c r="AK116" s="1">
        <v>12.439</v>
      </c>
      <c r="AL116" s="1">
        <v>14.773</v>
      </c>
      <c r="AM116"/>
      <c r="AN116"/>
      <c r="AO116"/>
      <c r="AP116"/>
      <c r="AQ116"/>
      <c r="AR116"/>
      <c r="AS116"/>
    </row>
    <row r="117" spans="1:45">
      <c r="A117" s="17" t="s">
        <v>463</v>
      </c>
      <c r="B117" s="6" t="s">
        <v>464</v>
      </c>
      <c r="C117" s="17" t="s">
        <v>465</v>
      </c>
      <c r="D117" s="8">
        <v>-2.1817700000000002</v>
      </c>
      <c r="E117" s="8">
        <v>9.7370999999999999</v>
      </c>
      <c r="F117" s="8">
        <v>11.91887</v>
      </c>
      <c r="G117" s="13">
        <f>stats_auc_ctd2_TCELLS_RIGHTJOIN_545[[#This Row],[AVG_AUC_LEUK]]/stats_auc_ctd2_TCELLS_RIGHTJOIN_545[[#This Row],[AVG_AUC_SOLIDTUMORS_x]]</f>
        <v>0.81694825096674428</v>
      </c>
      <c r="H117" s="8" t="s">
        <v>1810</v>
      </c>
      <c r="I117" s="20" t="s">
        <v>1810</v>
      </c>
      <c r="V117" s="26">
        <v>9.7370999999999999</v>
      </c>
      <c r="W117" s="27"/>
      <c r="X117" s="8">
        <v>-2.7598699999999998</v>
      </c>
      <c r="Y117" s="8">
        <v>9.1590000000000007</v>
      </c>
      <c r="Z117" s="8">
        <v>11.91887</v>
      </c>
      <c r="AA117" s="13">
        <f>stats_auc_ctd2_TCELLS_RIGHTJOIN_545[[#This Row],[AVG_AUC_LYMPH]]/stats_auc_ctd2_TCELLS_RIGHTJOIN_545[[#This Row],[AVG_AUC_SOLIDTUMORS_y]]</f>
        <v>0.76844533080736688</v>
      </c>
      <c r="AB117" s="8" t="s">
        <v>1810</v>
      </c>
      <c r="AC117" s="20">
        <v>9.1590000000000007</v>
      </c>
      <c r="AD117" s="1"/>
      <c r="AH117" s="1"/>
      <c r="AI117" s="1">
        <v>9.1590000000000007</v>
      </c>
      <c r="AJ117" s="1"/>
      <c r="AM117"/>
      <c r="AN117"/>
      <c r="AO117"/>
      <c r="AP117"/>
      <c r="AQ117"/>
      <c r="AR117"/>
      <c r="AS117"/>
    </row>
    <row r="118" spans="1:45">
      <c r="A118" s="17" t="s">
        <v>22</v>
      </c>
      <c r="B118" s="6" t="s">
        <v>1333</v>
      </c>
      <c r="C118" s="17" t="s">
        <v>3143</v>
      </c>
      <c r="D118" s="8">
        <v>-2.1766200000000002</v>
      </c>
      <c r="E118" s="8">
        <v>9.1792599999999993</v>
      </c>
      <c r="F118" s="8">
        <v>11.35589</v>
      </c>
      <c r="G118" s="13">
        <f>stats_auc_ctd2_TCELLS_RIGHTJOIN_545[[#This Row],[AVG_AUC_LEUK]]/stats_auc_ctd2_TCELLS_RIGHTJOIN_545[[#This Row],[AVG_AUC_SOLIDTUMORS_x]]</f>
        <v>0.80832589959923873</v>
      </c>
      <c r="H118" s="8" t="s">
        <v>3144</v>
      </c>
      <c r="I118" s="20" t="s">
        <v>3145</v>
      </c>
      <c r="J118" s="26">
        <v>8.2591000000000001</v>
      </c>
      <c r="K118" s="26">
        <v>8.9443000000000001</v>
      </c>
      <c r="L118" s="26">
        <v>10.074</v>
      </c>
      <c r="M118" s="26">
        <v>9.8481000000000005</v>
      </c>
      <c r="N118" s="26">
        <v>8.4715000000000007</v>
      </c>
      <c r="O118" s="26">
        <v>7.6048</v>
      </c>
      <c r="P118" s="26">
        <v>8.1562000000000001</v>
      </c>
      <c r="Q118" s="26">
        <v>9.4481000000000002</v>
      </c>
      <c r="R118" s="26">
        <v>9.5650999999999993</v>
      </c>
      <c r="S118" s="26">
        <v>9.39</v>
      </c>
      <c r="T118" s="26">
        <v>10.329000000000001</v>
      </c>
      <c r="U118" s="26">
        <v>9.5067000000000004</v>
      </c>
      <c r="V118" s="26">
        <v>10.496</v>
      </c>
      <c r="W118" s="27">
        <v>8.4168000000000003</v>
      </c>
      <c r="X118" s="8">
        <v>-1.77999</v>
      </c>
      <c r="Y118" s="8">
        <v>9.5759000000000007</v>
      </c>
      <c r="Z118" s="8">
        <v>11.35589</v>
      </c>
      <c r="AA118" s="13">
        <f>stats_auc_ctd2_TCELLS_RIGHTJOIN_545[[#This Row],[AVG_AUC_LYMPH]]/stats_auc_ctd2_TCELLS_RIGHTJOIN_545[[#This Row],[AVG_AUC_SOLIDTUMORS_y]]</f>
        <v>0.84325402940676608</v>
      </c>
      <c r="AB118" s="8" t="s">
        <v>3146</v>
      </c>
      <c r="AC118" s="20">
        <v>9.5759000000000007</v>
      </c>
      <c r="AD118" s="1">
        <v>8.7010000000000005</v>
      </c>
      <c r="AH118" s="1">
        <v>11.041</v>
      </c>
      <c r="AI118" s="1">
        <v>9.6973000000000003</v>
      </c>
      <c r="AJ118" s="1">
        <v>9.8545999999999996</v>
      </c>
      <c r="AK118" s="1">
        <v>9.1037999999999997</v>
      </c>
      <c r="AL118" s="1">
        <v>9.0577000000000005</v>
      </c>
      <c r="AM118"/>
      <c r="AN118"/>
      <c r="AO118"/>
      <c r="AP118"/>
      <c r="AQ118"/>
      <c r="AR118"/>
      <c r="AS118"/>
    </row>
    <row r="119" spans="1:45">
      <c r="A119" s="17" t="s">
        <v>22</v>
      </c>
      <c r="B119" s="6" t="s">
        <v>1167</v>
      </c>
      <c r="C119" s="17" t="s">
        <v>1258</v>
      </c>
      <c r="D119" s="8">
        <v>-2.16865</v>
      </c>
      <c r="E119" s="8">
        <v>7.5667600000000004</v>
      </c>
      <c r="F119" s="8">
        <v>9.7354099999999999</v>
      </c>
      <c r="G119" s="13">
        <f>stats_auc_ctd2_TCELLS_RIGHTJOIN_545[[#This Row],[AVG_AUC_LEUK]]/stats_auc_ctd2_TCELLS_RIGHTJOIN_545[[#This Row],[AVG_AUC_SOLIDTUMORS_x]]</f>
        <v>0.77724102015220731</v>
      </c>
      <c r="H119" s="8" t="s">
        <v>3147</v>
      </c>
      <c r="I119" s="20" t="s">
        <v>3148</v>
      </c>
      <c r="J119" s="26">
        <v>6.8746999999999998</v>
      </c>
      <c r="L119" s="26">
        <v>7.1657000000000002</v>
      </c>
      <c r="M119" s="26">
        <v>7.9989999999999997</v>
      </c>
      <c r="N119" s="26">
        <v>7.9093999999999998</v>
      </c>
      <c r="O119" s="26">
        <v>6.5186000000000002</v>
      </c>
      <c r="P119" s="26">
        <v>9.8737999999999992</v>
      </c>
      <c r="Q119" s="26">
        <v>6.5499000000000001</v>
      </c>
      <c r="R119" s="26">
        <v>9.9644999999999992</v>
      </c>
      <c r="S119" s="26">
        <v>4.3971</v>
      </c>
      <c r="T119" s="26">
        <v>10.106</v>
      </c>
      <c r="U119" s="26">
        <v>5.3689999999999998</v>
      </c>
      <c r="V119" s="26">
        <v>7.0770999999999997</v>
      </c>
      <c r="W119" s="27">
        <v>8.5631000000000004</v>
      </c>
      <c r="X119" s="8">
        <v>-2.7872699999999999</v>
      </c>
      <c r="Y119" s="8">
        <v>6.9481400000000004</v>
      </c>
      <c r="Z119" s="8">
        <v>9.7354099999999999</v>
      </c>
      <c r="AA119" s="13">
        <f>stats_auc_ctd2_TCELLS_RIGHTJOIN_545[[#This Row],[AVG_AUC_LYMPH]]/stats_auc_ctd2_TCELLS_RIGHTJOIN_545[[#This Row],[AVG_AUC_SOLIDTUMORS_y]]</f>
        <v>0.71369772819018418</v>
      </c>
      <c r="AB119" s="8" t="s">
        <v>3149</v>
      </c>
      <c r="AC119" s="20">
        <v>6.9481400000000004</v>
      </c>
      <c r="AD119" s="1">
        <v>7.6181000000000001</v>
      </c>
      <c r="AE119" s="1">
        <v>5.7611999999999997</v>
      </c>
      <c r="AG119" s="1">
        <v>5.6159999999999997</v>
      </c>
      <c r="AH119" s="1">
        <v>10.933999999999999</v>
      </c>
      <c r="AI119" s="1">
        <v>7.4478999999999997</v>
      </c>
      <c r="AJ119" s="1">
        <v>6.6067999999999998</v>
      </c>
      <c r="AK119" s="1">
        <v>5.2256</v>
      </c>
      <c r="AL119" s="1">
        <v>6.3754999999999997</v>
      </c>
      <c r="AM119"/>
      <c r="AN119"/>
      <c r="AO119"/>
      <c r="AP119"/>
      <c r="AQ119"/>
      <c r="AR119"/>
      <c r="AS119"/>
    </row>
    <row r="120" spans="1:45">
      <c r="A120" s="17" t="s">
        <v>979</v>
      </c>
      <c r="B120" s="6" t="s">
        <v>980</v>
      </c>
      <c r="C120" s="17" t="s">
        <v>270</v>
      </c>
      <c r="D120" s="8">
        <v>-2.1536900000000001</v>
      </c>
      <c r="E120" s="8">
        <v>11.46908</v>
      </c>
      <c r="F120" s="8">
        <v>13.622780000000001</v>
      </c>
      <c r="G120" s="13">
        <f>stats_auc_ctd2_TCELLS_RIGHTJOIN_545[[#This Row],[AVG_AUC_LEUK]]/stats_auc_ctd2_TCELLS_RIGHTJOIN_545[[#This Row],[AVG_AUC_SOLIDTUMORS_x]]</f>
        <v>0.84190451581835712</v>
      </c>
      <c r="H120" s="8" t="s">
        <v>3150</v>
      </c>
      <c r="I120" s="20" t="s">
        <v>3151</v>
      </c>
      <c r="J120" s="26">
        <v>11.519</v>
      </c>
      <c r="L120" s="26">
        <v>11.279</v>
      </c>
      <c r="M120" s="26">
        <v>11.853</v>
      </c>
      <c r="N120" s="26">
        <v>11.255000000000001</v>
      </c>
      <c r="O120" s="26">
        <v>10.32</v>
      </c>
      <c r="P120" s="26">
        <v>11.288</v>
      </c>
      <c r="Q120" s="26">
        <v>12.571</v>
      </c>
      <c r="R120" s="26">
        <v>11.429</v>
      </c>
      <c r="S120" s="26">
        <v>12.186</v>
      </c>
      <c r="T120" s="26">
        <v>11.784000000000001</v>
      </c>
      <c r="U120" s="26">
        <v>12.44</v>
      </c>
      <c r="V120" s="26">
        <v>9.4311000000000007</v>
      </c>
      <c r="W120" s="27">
        <v>11.743</v>
      </c>
      <c r="X120" s="8">
        <v>-1.51318</v>
      </c>
      <c r="Y120" s="8">
        <v>12.1096</v>
      </c>
      <c r="Z120" s="8">
        <v>13.622780000000001</v>
      </c>
      <c r="AA120" s="13">
        <f>stats_auc_ctd2_TCELLS_RIGHTJOIN_545[[#This Row],[AVG_AUC_LYMPH]]/stats_auc_ctd2_TCELLS_RIGHTJOIN_545[[#This Row],[AVG_AUC_SOLIDTUMORS_y]]</f>
        <v>0.88892281898408398</v>
      </c>
      <c r="AB120" s="8" t="s">
        <v>3152</v>
      </c>
      <c r="AC120" s="20">
        <v>12.1096</v>
      </c>
      <c r="AD120" s="1">
        <v>12.792999999999999</v>
      </c>
      <c r="AH120" s="1">
        <v>12.84</v>
      </c>
      <c r="AI120" s="1">
        <v>12.843999999999999</v>
      </c>
      <c r="AJ120" s="1">
        <v>11.191000000000001</v>
      </c>
      <c r="AK120" s="1">
        <v>10.88</v>
      </c>
      <c r="AM120"/>
      <c r="AN120"/>
      <c r="AO120"/>
      <c r="AP120"/>
      <c r="AQ120"/>
      <c r="AR120"/>
      <c r="AS120"/>
    </row>
    <row r="121" spans="1:45">
      <c r="A121" s="17" t="s">
        <v>1506</v>
      </c>
      <c r="B121" s="6" t="s">
        <v>1507</v>
      </c>
      <c r="C121" s="17" t="s">
        <v>1510</v>
      </c>
      <c r="D121" s="8">
        <v>-2.1529600000000002</v>
      </c>
      <c r="E121" s="8">
        <v>4.6184599999999998</v>
      </c>
      <c r="F121" s="8">
        <v>6.77142</v>
      </c>
      <c r="G121" s="13">
        <f>stats_auc_ctd2_TCELLS_RIGHTJOIN_545[[#This Row],[AVG_AUC_LEUK]]/stats_auc_ctd2_TCELLS_RIGHTJOIN_545[[#This Row],[AVG_AUC_SOLIDTUMORS_x]]</f>
        <v>0.6820519182091791</v>
      </c>
      <c r="H121" s="8" t="s">
        <v>3153</v>
      </c>
      <c r="I121" s="20" t="s">
        <v>3154</v>
      </c>
      <c r="J121" s="26">
        <v>4.1631</v>
      </c>
      <c r="K121" s="26">
        <v>6.7363999999999997</v>
      </c>
      <c r="L121" s="26">
        <v>4.6546000000000003</v>
      </c>
      <c r="M121" s="26">
        <v>6.9759000000000002</v>
      </c>
      <c r="N121" s="26">
        <v>3.5364</v>
      </c>
      <c r="O121" s="26">
        <v>3.8910999999999998</v>
      </c>
      <c r="P121" s="26">
        <v>3.6520000000000001</v>
      </c>
      <c r="Q121" s="26">
        <v>3.6871999999999998</v>
      </c>
      <c r="R121" s="26">
        <v>3.1356999999999999</v>
      </c>
      <c r="S121" s="26">
        <v>4.6337000000000002</v>
      </c>
      <c r="T121" s="26">
        <v>6.4218000000000002</v>
      </c>
      <c r="U121" s="26">
        <v>4.7561</v>
      </c>
      <c r="V121" s="26">
        <v>3.8502999999999998</v>
      </c>
      <c r="W121" s="27">
        <v>4.5640999999999998</v>
      </c>
      <c r="X121" s="8">
        <v>-3.5485600000000002</v>
      </c>
      <c r="Y121" s="8">
        <v>3.2228599999999998</v>
      </c>
      <c r="Z121" s="8">
        <v>6.77142</v>
      </c>
      <c r="AA121" s="13">
        <f>stats_auc_ctd2_TCELLS_RIGHTJOIN_545[[#This Row],[AVG_AUC_LYMPH]]/stats_auc_ctd2_TCELLS_RIGHTJOIN_545[[#This Row],[AVG_AUC_SOLIDTUMORS_y]]</f>
        <v>0.47595039149838586</v>
      </c>
      <c r="AB121" s="8" t="s">
        <v>3155</v>
      </c>
      <c r="AC121" s="20">
        <v>3.2228599999999998</v>
      </c>
      <c r="AD121" s="1">
        <v>2.5002</v>
      </c>
      <c r="AE121" s="1">
        <v>2.218</v>
      </c>
      <c r="AF121" s="1">
        <v>6.6637000000000004</v>
      </c>
      <c r="AG121" s="1">
        <v>1.5086999999999999</v>
      </c>
      <c r="AH121" s="1">
        <v>2.7721</v>
      </c>
      <c r="AI121" s="1">
        <v>3.6785000000000001</v>
      </c>
      <c r="AJ121" s="1">
        <v>2.4958</v>
      </c>
      <c r="AK121" s="1">
        <v>4.1536999999999997</v>
      </c>
      <c r="AL121" s="1">
        <v>3.0150000000000001</v>
      </c>
      <c r="AM121"/>
      <c r="AN121"/>
      <c r="AO121"/>
      <c r="AP121"/>
      <c r="AQ121"/>
      <c r="AR121"/>
      <c r="AS121"/>
    </row>
    <row r="122" spans="1:45">
      <c r="A122" s="17" t="s">
        <v>1084</v>
      </c>
      <c r="B122" s="6" t="s">
        <v>1085</v>
      </c>
      <c r="C122" s="17" t="s">
        <v>3156</v>
      </c>
      <c r="D122" s="8">
        <v>-2.1436899999999999</v>
      </c>
      <c r="E122" s="8">
        <v>9.3386600000000008</v>
      </c>
      <c r="F122" s="8">
        <v>11.48235</v>
      </c>
      <c r="G122" s="13">
        <f>stats_auc_ctd2_TCELLS_RIGHTJOIN_545[[#This Row],[AVG_AUC_LEUK]]/stats_auc_ctd2_TCELLS_RIGHTJOIN_545[[#This Row],[AVG_AUC_SOLIDTUMORS_x]]</f>
        <v>0.81330563865410832</v>
      </c>
      <c r="H122" s="8" t="s">
        <v>3157</v>
      </c>
      <c r="I122" s="20" t="s">
        <v>3158</v>
      </c>
      <c r="J122" s="26">
        <v>8.0505999999999993</v>
      </c>
      <c r="K122" s="26">
        <v>8.4960000000000004</v>
      </c>
      <c r="L122" s="26">
        <v>11.677</v>
      </c>
      <c r="M122" s="26">
        <v>7.1978999999999997</v>
      </c>
      <c r="N122" s="26">
        <v>7.9995000000000003</v>
      </c>
      <c r="O122" s="26">
        <v>10.916</v>
      </c>
      <c r="P122" s="26">
        <v>9.5760000000000005</v>
      </c>
      <c r="R122" s="26">
        <v>11.335000000000001</v>
      </c>
      <c r="S122" s="26">
        <v>8.9916999999999998</v>
      </c>
      <c r="T122" s="26">
        <v>11.651</v>
      </c>
      <c r="U122" s="26">
        <v>8.2857000000000003</v>
      </c>
      <c r="V122" s="26">
        <v>7.5204000000000004</v>
      </c>
      <c r="W122" s="27">
        <v>9.7058</v>
      </c>
      <c r="X122" s="8">
        <v>-2.42747</v>
      </c>
      <c r="Y122" s="8">
        <v>9.0548900000000003</v>
      </c>
      <c r="Z122" s="8">
        <v>11.48235</v>
      </c>
      <c r="AA122" s="13">
        <f>stats_auc_ctd2_TCELLS_RIGHTJOIN_545[[#This Row],[AVG_AUC_LYMPH]]/stats_auc_ctd2_TCELLS_RIGHTJOIN_545[[#This Row],[AVG_AUC_SOLIDTUMORS_y]]</f>
        <v>0.78859205650411279</v>
      </c>
      <c r="AB122" s="8" t="s">
        <v>3159</v>
      </c>
      <c r="AC122" s="20">
        <v>9.0548900000000003</v>
      </c>
      <c r="AD122" s="1"/>
      <c r="AE122" s="1">
        <v>10.467000000000001</v>
      </c>
      <c r="AF122" s="1">
        <v>8.8409999999999993</v>
      </c>
      <c r="AG122" s="1">
        <v>6.1093999999999999</v>
      </c>
      <c r="AH122" s="1">
        <v>9.7315000000000005</v>
      </c>
      <c r="AI122" s="1">
        <v>8.7362000000000002</v>
      </c>
      <c r="AJ122" s="1">
        <v>8.9351000000000003</v>
      </c>
      <c r="AK122" s="1">
        <v>9.0289000000000001</v>
      </c>
      <c r="AL122" s="1">
        <v>10.59</v>
      </c>
      <c r="AM122"/>
      <c r="AN122"/>
      <c r="AO122"/>
      <c r="AP122"/>
      <c r="AQ122"/>
      <c r="AR122"/>
      <c r="AS122"/>
    </row>
    <row r="123" spans="1:45">
      <c r="A123" s="17" t="s">
        <v>824</v>
      </c>
      <c r="B123" s="6" t="s">
        <v>825</v>
      </c>
      <c r="C123" s="17" t="s">
        <v>3160</v>
      </c>
      <c r="D123" s="8">
        <v>-2.1369600000000002</v>
      </c>
      <c r="E123" s="8">
        <v>10.845660000000001</v>
      </c>
      <c r="F123" s="8">
        <v>12.982620000000001</v>
      </c>
      <c r="G123" s="13">
        <f>stats_auc_ctd2_TCELLS_RIGHTJOIN_545[[#This Row],[AVG_AUC_LEUK]]/stats_auc_ctd2_TCELLS_RIGHTJOIN_545[[#This Row],[AVG_AUC_SOLIDTUMORS_x]]</f>
        <v>0.8353984018634143</v>
      </c>
      <c r="H123" s="8" t="s">
        <v>3161</v>
      </c>
      <c r="I123" s="20" t="s">
        <v>3162</v>
      </c>
      <c r="J123" s="26">
        <v>10.349</v>
      </c>
      <c r="K123" s="26">
        <v>7.1199000000000003</v>
      </c>
      <c r="L123" s="26">
        <v>11.451000000000001</v>
      </c>
      <c r="M123" s="26">
        <v>10.289</v>
      </c>
      <c r="N123" s="26">
        <v>10.295</v>
      </c>
      <c r="O123" s="26">
        <v>8.7333999999999996</v>
      </c>
      <c r="P123" s="26">
        <v>11.324999999999999</v>
      </c>
      <c r="Q123" s="26">
        <v>11.705</v>
      </c>
      <c r="R123" s="26">
        <v>10.566000000000001</v>
      </c>
      <c r="S123" s="26">
        <v>11.898999999999999</v>
      </c>
      <c r="T123" s="26">
        <v>11.262</v>
      </c>
      <c r="U123" s="26">
        <v>12.109</v>
      </c>
      <c r="V123" s="26">
        <v>11.686999999999999</v>
      </c>
      <c r="W123" s="27">
        <v>13.048999999999999</v>
      </c>
      <c r="X123" s="8">
        <v>-1.7969900000000001</v>
      </c>
      <c r="Y123" s="8">
        <v>11.185639999999999</v>
      </c>
      <c r="Z123" s="8">
        <v>12.982620000000001</v>
      </c>
      <c r="AA123" s="13">
        <f>stats_auc_ctd2_TCELLS_RIGHTJOIN_545[[#This Row],[AVG_AUC_LYMPH]]/stats_auc_ctd2_TCELLS_RIGHTJOIN_545[[#This Row],[AVG_AUC_SOLIDTUMORS_y]]</f>
        <v>0.86158571998564226</v>
      </c>
      <c r="AB123" s="8" t="s">
        <v>3163</v>
      </c>
      <c r="AC123" s="20">
        <v>11.185639999999999</v>
      </c>
      <c r="AD123" s="1">
        <v>12.614000000000001</v>
      </c>
      <c r="AF123" s="1">
        <v>9.4296000000000006</v>
      </c>
      <c r="AG123" s="1">
        <v>9.9220000000000006</v>
      </c>
      <c r="AH123" s="1">
        <v>12.739000000000001</v>
      </c>
      <c r="AI123" s="1">
        <v>8.6735000000000007</v>
      </c>
      <c r="AJ123" s="1">
        <v>13.063000000000001</v>
      </c>
      <c r="AK123" s="1">
        <v>11.529</v>
      </c>
      <c r="AL123" s="1">
        <v>11.515000000000001</v>
      </c>
      <c r="AM123"/>
      <c r="AN123"/>
      <c r="AO123"/>
      <c r="AP123"/>
      <c r="AQ123"/>
      <c r="AR123"/>
      <c r="AS123"/>
    </row>
    <row r="124" spans="1:45">
      <c r="A124" s="17" t="s">
        <v>486</v>
      </c>
      <c r="B124" s="6" t="s">
        <v>487</v>
      </c>
      <c r="C124" s="17" t="s">
        <v>3164</v>
      </c>
      <c r="D124" s="8">
        <v>-2.1363799999999999</v>
      </c>
      <c r="E124" s="8">
        <v>9.4197199999999999</v>
      </c>
      <c r="F124" s="8">
        <v>11.556100000000001</v>
      </c>
      <c r="G124" s="13">
        <f>stats_auc_ctd2_TCELLS_RIGHTJOIN_545[[#This Row],[AVG_AUC_LEUK]]/stats_auc_ctd2_TCELLS_RIGHTJOIN_545[[#This Row],[AVG_AUC_SOLIDTUMORS_x]]</f>
        <v>0.81512967177507978</v>
      </c>
      <c r="H124" s="8" t="s">
        <v>3165</v>
      </c>
      <c r="I124" s="20" t="s">
        <v>3166</v>
      </c>
      <c r="K124" s="26">
        <v>8.3618000000000006</v>
      </c>
      <c r="L124" s="26">
        <v>12.32</v>
      </c>
      <c r="M124" s="26">
        <v>9.2837999999999994</v>
      </c>
      <c r="N124" s="26">
        <v>9.2748000000000008</v>
      </c>
      <c r="O124" s="26">
        <v>7.7488999999999999</v>
      </c>
      <c r="P124" s="26">
        <v>8.6974999999999998</v>
      </c>
      <c r="R124" s="26">
        <v>9.4809999999999999</v>
      </c>
      <c r="T124" s="26">
        <v>9.5001999999999995</v>
      </c>
      <c r="U124" s="26">
        <v>9.2885000000000009</v>
      </c>
      <c r="V124" s="26">
        <v>9.8634000000000004</v>
      </c>
      <c r="W124" s="27">
        <v>9.7970000000000006</v>
      </c>
      <c r="X124" s="8">
        <v>-3.4173900000000001</v>
      </c>
      <c r="Y124" s="8">
        <v>8.1387099999999997</v>
      </c>
      <c r="Z124" s="8">
        <v>11.556100000000001</v>
      </c>
      <c r="AA124" s="13">
        <f>stats_auc_ctd2_TCELLS_RIGHTJOIN_545[[#This Row],[AVG_AUC_LYMPH]]/stats_auc_ctd2_TCELLS_RIGHTJOIN_545[[#This Row],[AVG_AUC_SOLIDTUMORS_y]]</f>
        <v>0.70427825996659765</v>
      </c>
      <c r="AB124" s="8" t="s">
        <v>3167</v>
      </c>
      <c r="AC124" s="20">
        <v>8.1387099999999997</v>
      </c>
      <c r="AD124" s="1"/>
      <c r="AE124" s="1">
        <v>7.7055999999999996</v>
      </c>
      <c r="AG124" s="1">
        <v>8.0018999999999991</v>
      </c>
      <c r="AH124" s="1">
        <v>9.9373000000000005</v>
      </c>
      <c r="AI124" s="1">
        <v>8.7281999999999993</v>
      </c>
      <c r="AJ124" s="1">
        <v>8.1033000000000008</v>
      </c>
      <c r="AK124" s="1">
        <v>6.6344000000000003</v>
      </c>
      <c r="AL124" s="1">
        <v>7.8602999999999996</v>
      </c>
      <c r="AM124"/>
      <c r="AN124"/>
      <c r="AO124"/>
      <c r="AP124"/>
      <c r="AQ124"/>
      <c r="AR124"/>
      <c r="AS124"/>
    </row>
    <row r="125" spans="1:45">
      <c r="A125" s="17" t="s">
        <v>22</v>
      </c>
      <c r="B125" s="6" t="s">
        <v>515</v>
      </c>
      <c r="C125" s="17" t="s">
        <v>1062</v>
      </c>
      <c r="D125" s="8">
        <v>-2.1286100000000001</v>
      </c>
      <c r="E125" s="8">
        <v>12.31739</v>
      </c>
      <c r="F125" s="8">
        <v>14.446</v>
      </c>
      <c r="G125" s="13">
        <f>stats_auc_ctd2_TCELLS_RIGHTJOIN_545[[#This Row],[AVG_AUC_LEUK]]/stats_auc_ctd2_TCELLS_RIGHTJOIN_545[[#This Row],[AVG_AUC_SOLIDTUMORS_x]]</f>
        <v>0.85265056070884671</v>
      </c>
      <c r="H125" s="8" t="s">
        <v>3168</v>
      </c>
      <c r="I125" s="20" t="s">
        <v>3169</v>
      </c>
      <c r="K125" s="26">
        <v>14.938000000000001</v>
      </c>
      <c r="L125" s="26">
        <v>14.965</v>
      </c>
      <c r="M125" s="26">
        <v>12.581</v>
      </c>
      <c r="R125" s="26">
        <v>13.853</v>
      </c>
      <c r="S125" s="26">
        <v>13.333</v>
      </c>
      <c r="T125" s="26">
        <v>14.335000000000001</v>
      </c>
      <c r="U125" s="26">
        <v>2.5461</v>
      </c>
      <c r="W125" s="27">
        <v>11.988</v>
      </c>
      <c r="X125" s="8">
        <v>0.17867</v>
      </c>
      <c r="Y125" s="8">
        <v>14.62467</v>
      </c>
      <c r="Z125" s="8">
        <v>14.446</v>
      </c>
      <c r="AA125" s="13">
        <f>stats_auc_ctd2_TCELLS_RIGHTJOIN_545[[#This Row],[AVG_AUC_LYMPH]]/stats_auc_ctd2_TCELLS_RIGHTJOIN_545[[#This Row],[AVG_AUC_SOLIDTUMORS_y]]</f>
        <v>1.0123681295860445</v>
      </c>
      <c r="AB125" s="8" t="s">
        <v>3170</v>
      </c>
      <c r="AC125" s="20">
        <v>14.62467</v>
      </c>
      <c r="AD125" s="1"/>
      <c r="AG125" s="1">
        <v>14.465</v>
      </c>
      <c r="AH125" s="1"/>
      <c r="AI125" s="1">
        <v>14.666</v>
      </c>
      <c r="AJ125" s="1"/>
      <c r="AL125" s="1">
        <v>14.743</v>
      </c>
      <c r="AM125"/>
      <c r="AN125"/>
      <c r="AO125"/>
      <c r="AP125"/>
      <c r="AQ125"/>
      <c r="AR125"/>
      <c r="AS125"/>
    </row>
    <row r="126" spans="1:45">
      <c r="A126" s="17" t="s">
        <v>746</v>
      </c>
      <c r="B126" s="6" t="s">
        <v>747</v>
      </c>
      <c r="C126" s="17" t="s">
        <v>3171</v>
      </c>
      <c r="D126" s="8">
        <v>-2.1173299999999999</v>
      </c>
      <c r="E126" s="8">
        <v>10.74414</v>
      </c>
      <c r="F126" s="8">
        <v>12.861470000000001</v>
      </c>
      <c r="G126" s="13">
        <f>stats_auc_ctd2_TCELLS_RIGHTJOIN_545[[#This Row],[AVG_AUC_LEUK]]/stats_auc_ctd2_TCELLS_RIGHTJOIN_545[[#This Row],[AVG_AUC_SOLIDTUMORS_x]]</f>
        <v>0.83537418351090498</v>
      </c>
      <c r="H126" s="8" t="s">
        <v>3172</v>
      </c>
      <c r="I126" s="20" t="s">
        <v>3173</v>
      </c>
      <c r="L126" s="26">
        <v>11.236000000000001</v>
      </c>
      <c r="M126" s="26">
        <v>10.228</v>
      </c>
      <c r="Q126" s="26">
        <v>10.411</v>
      </c>
      <c r="R126" s="26">
        <v>10.367000000000001</v>
      </c>
      <c r="T126" s="26">
        <v>10.904999999999999</v>
      </c>
      <c r="U126" s="26">
        <v>10.827999999999999</v>
      </c>
      <c r="V126" s="26">
        <v>11.234</v>
      </c>
      <c r="W126" s="27"/>
      <c r="X126" s="8">
        <v>-0.77797000000000005</v>
      </c>
      <c r="Y126" s="8">
        <v>12.083500000000001</v>
      </c>
      <c r="Z126" s="8">
        <v>12.861470000000001</v>
      </c>
      <c r="AA126" s="13">
        <f>stats_auc_ctd2_TCELLS_RIGHTJOIN_545[[#This Row],[AVG_AUC_LYMPH]]/stats_auc_ctd2_TCELLS_RIGHTJOIN_545[[#This Row],[AVG_AUC_SOLIDTUMORS_y]]</f>
        <v>0.93951157993604151</v>
      </c>
      <c r="AB126" s="8" t="s">
        <v>3174</v>
      </c>
      <c r="AC126" s="20">
        <v>12.083500000000001</v>
      </c>
      <c r="AD126" s="1">
        <v>11.63</v>
      </c>
      <c r="AH126" s="1">
        <v>12.914</v>
      </c>
      <c r="AI126" s="1">
        <v>11.025</v>
      </c>
      <c r="AJ126" s="1"/>
      <c r="AL126" s="1">
        <v>12.765000000000001</v>
      </c>
      <c r="AM126"/>
      <c r="AN126"/>
      <c r="AO126"/>
      <c r="AP126"/>
      <c r="AQ126"/>
      <c r="AR126"/>
      <c r="AS126"/>
    </row>
    <row r="127" spans="1:45">
      <c r="A127" s="17" t="s">
        <v>510</v>
      </c>
      <c r="B127" s="6" t="s">
        <v>1072</v>
      </c>
      <c r="C127" s="17" t="s">
        <v>1073</v>
      </c>
      <c r="D127" s="8">
        <v>-2.0771600000000001</v>
      </c>
      <c r="E127" s="8">
        <v>11.911619999999999</v>
      </c>
      <c r="F127" s="8">
        <v>13.98878</v>
      </c>
      <c r="G127" s="13">
        <f>stats_auc_ctd2_TCELLS_RIGHTJOIN_545[[#This Row],[AVG_AUC_LEUK]]/stats_auc_ctd2_TCELLS_RIGHTJOIN_545[[#This Row],[AVG_AUC_SOLIDTUMORS_x]]</f>
        <v>0.8515124263874333</v>
      </c>
      <c r="H127" s="8" t="s">
        <v>3175</v>
      </c>
      <c r="I127" s="20" t="s">
        <v>3176</v>
      </c>
      <c r="L127" s="26">
        <v>15.173</v>
      </c>
      <c r="M127" s="26">
        <v>10.887</v>
      </c>
      <c r="Q127" s="26">
        <v>12.148</v>
      </c>
      <c r="R127" s="26">
        <v>5.4356999999999998</v>
      </c>
      <c r="T127" s="26">
        <v>13.353</v>
      </c>
      <c r="U127" s="26">
        <v>14.473000000000001</v>
      </c>
      <c r="W127" s="27"/>
      <c r="X127" s="8">
        <v>0.15046999999999999</v>
      </c>
      <c r="Y127" s="8">
        <v>14.139250000000001</v>
      </c>
      <c r="Z127" s="8">
        <v>13.98878</v>
      </c>
      <c r="AA127" s="13">
        <f>stats_auc_ctd2_TCELLS_RIGHTJOIN_545[[#This Row],[AVG_AUC_LYMPH]]/stats_auc_ctd2_TCELLS_RIGHTJOIN_545[[#This Row],[AVG_AUC_SOLIDTUMORS_y]]</f>
        <v>1.0107564776914071</v>
      </c>
      <c r="AB127" s="8" t="s">
        <v>3177</v>
      </c>
      <c r="AC127" s="20">
        <v>14.139250000000001</v>
      </c>
      <c r="AD127" s="1">
        <v>14.62</v>
      </c>
      <c r="AH127" s="1">
        <v>14.952999999999999</v>
      </c>
      <c r="AI127" s="1">
        <v>13.954000000000001</v>
      </c>
      <c r="AJ127" s="1"/>
      <c r="AL127" s="1">
        <v>13.03</v>
      </c>
      <c r="AM127"/>
      <c r="AN127"/>
      <c r="AO127"/>
      <c r="AP127"/>
      <c r="AQ127"/>
      <c r="AR127"/>
      <c r="AS127"/>
    </row>
    <row r="128" spans="1:45">
      <c r="A128" s="17" t="s">
        <v>1226</v>
      </c>
      <c r="B128" s="6" t="s">
        <v>1227</v>
      </c>
      <c r="C128" s="17" t="s">
        <v>1228</v>
      </c>
      <c r="D128" s="8">
        <v>-2.0735399999999999</v>
      </c>
      <c r="E128" s="8">
        <v>12.149570000000001</v>
      </c>
      <c r="F128" s="8">
        <v>14.22311</v>
      </c>
      <c r="G128" s="13">
        <f>stats_auc_ctd2_TCELLS_RIGHTJOIN_545[[#This Row],[AVG_AUC_LEUK]]/stats_auc_ctd2_TCELLS_RIGHTJOIN_545[[#This Row],[AVG_AUC_SOLIDTUMORS_x]]</f>
        <v>0.85421331902797637</v>
      </c>
      <c r="H128" s="8" t="s">
        <v>3178</v>
      </c>
      <c r="I128" s="20" t="s">
        <v>3179</v>
      </c>
      <c r="L128" s="26">
        <v>11.117000000000001</v>
      </c>
      <c r="M128" s="26">
        <v>12.871</v>
      </c>
      <c r="Q128" s="26">
        <v>11.829000000000001</v>
      </c>
      <c r="R128" s="26">
        <v>11.904</v>
      </c>
      <c r="T128" s="26">
        <v>13.321999999999999</v>
      </c>
      <c r="U128" s="26">
        <v>12.436999999999999</v>
      </c>
      <c r="V128" s="26">
        <v>11.567</v>
      </c>
      <c r="W128" s="27"/>
      <c r="X128" s="8">
        <v>8.5599999999999996E-2</v>
      </c>
      <c r="Y128" s="8">
        <v>14.30871</v>
      </c>
      <c r="Z128" s="8">
        <v>14.22311</v>
      </c>
      <c r="AA128" s="13">
        <f>stats_auc_ctd2_TCELLS_RIGHTJOIN_545[[#This Row],[AVG_AUC_LYMPH]]/stats_auc_ctd2_TCELLS_RIGHTJOIN_545[[#This Row],[AVG_AUC_SOLIDTUMORS_y]]</f>
        <v>1.0060183743217903</v>
      </c>
      <c r="AB128" s="8" t="s">
        <v>3180</v>
      </c>
      <c r="AC128" s="20">
        <v>14.30871</v>
      </c>
      <c r="AD128" s="1">
        <v>13.337999999999999</v>
      </c>
      <c r="AE128" s="1">
        <v>16.402000000000001</v>
      </c>
      <c r="AF128" s="1">
        <v>14.545</v>
      </c>
      <c r="AG128" s="1">
        <v>14.638999999999999</v>
      </c>
      <c r="AH128" s="1">
        <v>14.375</v>
      </c>
      <c r="AI128" s="1">
        <v>11.271000000000001</v>
      </c>
      <c r="AJ128" s="1"/>
      <c r="AL128" s="1">
        <v>15.590999999999999</v>
      </c>
      <c r="AM128"/>
      <c r="AN128"/>
      <c r="AO128"/>
      <c r="AP128"/>
      <c r="AQ128"/>
      <c r="AR128"/>
      <c r="AS128"/>
    </row>
    <row r="129" spans="1:45">
      <c r="A129" s="17" t="s">
        <v>486</v>
      </c>
      <c r="B129" s="6" t="s">
        <v>487</v>
      </c>
      <c r="C129" s="17" t="s">
        <v>3181</v>
      </c>
      <c r="D129" s="8">
        <v>-2.0727699999999998</v>
      </c>
      <c r="E129" s="8">
        <v>10.10853</v>
      </c>
      <c r="F129" s="8">
        <v>12.1813</v>
      </c>
      <c r="G129" s="13">
        <f>stats_auc_ctd2_TCELLS_RIGHTJOIN_545[[#This Row],[AVG_AUC_LEUK]]/stats_auc_ctd2_TCELLS_RIGHTJOIN_545[[#This Row],[AVG_AUC_SOLIDTUMORS_x]]</f>
        <v>0.82984000065674435</v>
      </c>
      <c r="H129" s="8" t="s">
        <v>3182</v>
      </c>
      <c r="I129" s="20" t="s">
        <v>3183</v>
      </c>
      <c r="J129" s="26">
        <v>9.6925000000000008</v>
      </c>
      <c r="L129" s="26">
        <v>11.462999999999999</v>
      </c>
      <c r="M129" s="26">
        <v>9.9013000000000009</v>
      </c>
      <c r="N129" s="26">
        <v>9.9177</v>
      </c>
      <c r="O129" s="26">
        <v>9.1713000000000005</v>
      </c>
      <c r="P129" s="26">
        <v>9.6369000000000007</v>
      </c>
      <c r="Q129" s="26">
        <v>9.3602000000000007</v>
      </c>
      <c r="R129" s="26">
        <v>11.287000000000001</v>
      </c>
      <c r="S129" s="26">
        <v>10.457000000000001</v>
      </c>
      <c r="T129" s="26">
        <v>10.808</v>
      </c>
      <c r="U129" s="26">
        <v>9.4685000000000006</v>
      </c>
      <c r="V129" s="26">
        <v>9.9715000000000007</v>
      </c>
      <c r="W129" s="27">
        <v>10.276</v>
      </c>
      <c r="X129" s="8">
        <v>-1.5527500000000001</v>
      </c>
      <c r="Y129" s="8">
        <v>10.628550000000001</v>
      </c>
      <c r="Z129" s="8">
        <v>12.1813</v>
      </c>
      <c r="AA129" s="13">
        <f>stats_auc_ctd2_TCELLS_RIGHTJOIN_545[[#This Row],[AVG_AUC_LYMPH]]/stats_auc_ctd2_TCELLS_RIGHTJOIN_545[[#This Row],[AVG_AUC_SOLIDTUMORS_y]]</f>
        <v>0.87253002553093684</v>
      </c>
      <c r="AB129" s="8" t="s">
        <v>3184</v>
      </c>
      <c r="AC129" s="20">
        <v>10.628550000000001</v>
      </c>
      <c r="AD129" s="1">
        <v>10.637</v>
      </c>
      <c r="AE129" s="1">
        <v>10.457000000000001</v>
      </c>
      <c r="AG129" s="1">
        <v>10.494</v>
      </c>
      <c r="AH129" s="1">
        <v>11.722</v>
      </c>
      <c r="AI129" s="1">
        <v>9.5934000000000008</v>
      </c>
      <c r="AJ129" s="1">
        <v>10.933999999999999</v>
      </c>
      <c r="AK129" s="1">
        <v>10.378</v>
      </c>
      <c r="AL129" s="1">
        <v>10.813000000000001</v>
      </c>
      <c r="AM129"/>
      <c r="AN129"/>
      <c r="AO129"/>
      <c r="AP129"/>
      <c r="AQ129"/>
      <c r="AR129"/>
      <c r="AS129"/>
    </row>
    <row r="130" spans="1:45">
      <c r="A130" s="17" t="s">
        <v>22</v>
      </c>
      <c r="B130" s="6" t="s">
        <v>1317</v>
      </c>
      <c r="C130" s="17" t="s">
        <v>1355</v>
      </c>
      <c r="D130" s="8">
        <v>-2.0685799999999999</v>
      </c>
      <c r="E130" s="8">
        <v>10.60535</v>
      </c>
      <c r="F130" s="8">
        <v>12.67393</v>
      </c>
      <c r="G130" s="13">
        <f>stats_auc_ctd2_TCELLS_RIGHTJOIN_545[[#This Row],[AVG_AUC_LEUK]]/stats_auc_ctd2_TCELLS_RIGHTJOIN_545[[#This Row],[AVG_AUC_SOLIDTUMORS_x]]</f>
        <v>0.83678464375296369</v>
      </c>
      <c r="H130" s="8" t="s">
        <v>3185</v>
      </c>
      <c r="I130" s="20" t="s">
        <v>3186</v>
      </c>
      <c r="J130" s="26">
        <v>10.702999999999999</v>
      </c>
      <c r="L130" s="26">
        <v>11.52</v>
      </c>
      <c r="M130" s="26">
        <v>11.724</v>
      </c>
      <c r="N130" s="26">
        <v>9.7903000000000002</v>
      </c>
      <c r="O130" s="26">
        <v>9.4821000000000009</v>
      </c>
      <c r="P130" s="26">
        <v>9.9917999999999996</v>
      </c>
      <c r="Q130" s="26">
        <v>11.023</v>
      </c>
      <c r="R130" s="26">
        <v>10.606</v>
      </c>
      <c r="S130" s="26">
        <v>10.135999999999999</v>
      </c>
      <c r="T130" s="26">
        <v>11.19</v>
      </c>
      <c r="U130" s="26">
        <v>10.93</v>
      </c>
      <c r="W130" s="27">
        <v>10.167999999999999</v>
      </c>
      <c r="X130" s="8">
        <v>-1.96393</v>
      </c>
      <c r="Y130" s="8">
        <v>10.71</v>
      </c>
      <c r="Z130" s="8">
        <v>12.67393</v>
      </c>
      <c r="AA130" s="13">
        <f>stats_auc_ctd2_TCELLS_RIGHTJOIN_545[[#This Row],[AVG_AUC_LYMPH]]/stats_auc_ctd2_TCELLS_RIGHTJOIN_545[[#This Row],[AVG_AUC_SOLIDTUMORS_y]]</f>
        <v>0.84504175105906376</v>
      </c>
      <c r="AB130" s="8" t="s">
        <v>3187</v>
      </c>
      <c r="AC130" s="20">
        <v>10.71</v>
      </c>
      <c r="AD130" s="1">
        <v>10.686</v>
      </c>
      <c r="AH130" s="1">
        <v>11.661</v>
      </c>
      <c r="AI130" s="1"/>
      <c r="AJ130" s="1">
        <v>10.132999999999999</v>
      </c>
      <c r="AK130" s="1">
        <v>10.36</v>
      </c>
      <c r="AM130"/>
      <c r="AN130"/>
      <c r="AO130"/>
      <c r="AP130"/>
      <c r="AQ130"/>
      <c r="AR130"/>
      <c r="AS130"/>
    </row>
    <row r="131" spans="1:45">
      <c r="A131" s="17" t="s">
        <v>420</v>
      </c>
      <c r="B131" s="6" t="s">
        <v>421</v>
      </c>
      <c r="C131" s="17" t="s">
        <v>422</v>
      </c>
      <c r="D131" s="8">
        <v>-2.0535299999999999</v>
      </c>
      <c r="E131" s="8">
        <v>11.7719</v>
      </c>
      <c r="F131" s="8">
        <v>13.825430000000001</v>
      </c>
      <c r="G131" s="13">
        <f>stats_auc_ctd2_TCELLS_RIGHTJOIN_545[[#This Row],[AVG_AUC_LEUK]]/stats_auc_ctd2_TCELLS_RIGHTJOIN_545[[#This Row],[AVG_AUC_SOLIDTUMORS_x]]</f>
        <v>0.85146718763901008</v>
      </c>
      <c r="H131" s="8" t="s">
        <v>3188</v>
      </c>
      <c r="I131" s="20" t="s">
        <v>3189</v>
      </c>
      <c r="J131" s="26">
        <v>12.339</v>
      </c>
      <c r="K131" s="26">
        <v>12.334</v>
      </c>
      <c r="N131" s="26">
        <v>11.686</v>
      </c>
      <c r="O131" s="26">
        <v>11.005000000000001</v>
      </c>
      <c r="P131" s="26">
        <v>11.167999999999999</v>
      </c>
      <c r="Q131" s="26">
        <v>10.747999999999999</v>
      </c>
      <c r="R131" s="26">
        <v>11.643000000000001</v>
      </c>
      <c r="S131" s="26">
        <v>11.737</v>
      </c>
      <c r="U131" s="26">
        <v>11.427</v>
      </c>
      <c r="W131" s="27">
        <v>13.632</v>
      </c>
      <c r="X131" s="8">
        <v>-1.95688</v>
      </c>
      <c r="Y131" s="8">
        <v>11.86856</v>
      </c>
      <c r="Z131" s="8">
        <v>13.825430000000001</v>
      </c>
      <c r="AA131" s="13">
        <f>stats_auc_ctd2_TCELLS_RIGHTJOIN_545[[#This Row],[AVG_AUC_LYMPH]]/stats_auc_ctd2_TCELLS_RIGHTJOIN_545[[#This Row],[AVG_AUC_SOLIDTUMORS_y]]</f>
        <v>0.85845865191896376</v>
      </c>
      <c r="AB131" s="8" t="s">
        <v>3190</v>
      </c>
      <c r="AC131" s="20">
        <v>11.86856</v>
      </c>
      <c r="AD131" s="1">
        <v>12.116</v>
      </c>
      <c r="AE131" s="1">
        <v>11.628</v>
      </c>
      <c r="AF131" s="1">
        <v>10.981</v>
      </c>
      <c r="AG131" s="1">
        <v>12.997999999999999</v>
      </c>
      <c r="AH131" s="1">
        <v>11.824999999999999</v>
      </c>
      <c r="AI131" s="1">
        <v>10.013</v>
      </c>
      <c r="AJ131" s="1">
        <v>13.544</v>
      </c>
      <c r="AK131" s="1">
        <v>12.132999999999999</v>
      </c>
      <c r="AL131" s="1">
        <v>11.579000000000001</v>
      </c>
      <c r="AM131"/>
      <c r="AN131"/>
      <c r="AO131"/>
      <c r="AP131"/>
      <c r="AQ131"/>
      <c r="AR131"/>
      <c r="AS131"/>
    </row>
    <row r="132" spans="1:45">
      <c r="A132" s="17" t="s">
        <v>622</v>
      </c>
      <c r="B132" s="6" t="s">
        <v>623</v>
      </c>
      <c r="C132" s="17" t="s">
        <v>3191</v>
      </c>
      <c r="D132" s="8">
        <v>-2.0482800000000001</v>
      </c>
      <c r="E132" s="8">
        <v>11.63964</v>
      </c>
      <c r="F132" s="8">
        <v>13.68792</v>
      </c>
      <c r="G132" s="13">
        <f>stats_auc_ctd2_TCELLS_RIGHTJOIN_545[[#This Row],[AVG_AUC_LEUK]]/stats_auc_ctd2_TCELLS_RIGHTJOIN_545[[#This Row],[AVG_AUC_SOLIDTUMORS_x]]</f>
        <v>0.8503585643399435</v>
      </c>
      <c r="H132" s="8" t="s">
        <v>3192</v>
      </c>
      <c r="I132" s="20" t="s">
        <v>3193</v>
      </c>
      <c r="J132" s="26">
        <v>11.345000000000001</v>
      </c>
      <c r="K132" s="26">
        <v>10.784000000000001</v>
      </c>
      <c r="L132" s="26">
        <v>12.081</v>
      </c>
      <c r="M132" s="26">
        <v>11.813000000000001</v>
      </c>
      <c r="N132" s="26">
        <v>11.792999999999999</v>
      </c>
      <c r="O132" s="26">
        <v>11.09</v>
      </c>
      <c r="P132" s="26">
        <v>11.093</v>
      </c>
      <c r="Q132" s="26">
        <v>10.173999999999999</v>
      </c>
      <c r="R132" s="26">
        <v>11.965999999999999</v>
      </c>
      <c r="S132" s="26">
        <v>10.994999999999999</v>
      </c>
      <c r="T132" s="26">
        <v>13.074</v>
      </c>
      <c r="U132" s="26">
        <v>11.558999999999999</v>
      </c>
      <c r="V132" s="26">
        <v>12.78</v>
      </c>
      <c r="W132" s="27">
        <v>12.407999999999999</v>
      </c>
      <c r="X132" s="8">
        <v>-1.8472999999999999</v>
      </c>
      <c r="Y132" s="8">
        <v>11.840619999999999</v>
      </c>
      <c r="Z132" s="8">
        <v>13.68792</v>
      </c>
      <c r="AA132" s="13">
        <f>stats_auc_ctd2_TCELLS_RIGHTJOIN_545[[#This Row],[AVG_AUC_LYMPH]]/stats_auc_ctd2_TCELLS_RIGHTJOIN_545[[#This Row],[AVG_AUC_SOLIDTUMORS_y]]</f>
        <v>0.86504158411212217</v>
      </c>
      <c r="AB132" s="8" t="s">
        <v>3194</v>
      </c>
      <c r="AC132" s="20">
        <v>11.840619999999999</v>
      </c>
      <c r="AD132" s="1">
        <v>12.92</v>
      </c>
      <c r="AH132" s="1">
        <v>14.465999999999999</v>
      </c>
      <c r="AI132" s="1">
        <v>8.7611000000000008</v>
      </c>
      <c r="AJ132" s="1">
        <v>11.932</v>
      </c>
      <c r="AK132" s="1">
        <v>11.124000000000001</v>
      </c>
      <c r="AM132"/>
      <c r="AN132"/>
      <c r="AO132"/>
      <c r="AP132"/>
      <c r="AQ132"/>
      <c r="AR132"/>
      <c r="AS132"/>
    </row>
    <row r="133" spans="1:45">
      <c r="A133" s="17" t="s">
        <v>1531</v>
      </c>
      <c r="B133" s="6" t="s">
        <v>1532</v>
      </c>
      <c r="C133" s="17" t="s">
        <v>3195</v>
      </c>
      <c r="D133" s="8">
        <v>-2.04819</v>
      </c>
      <c r="E133" s="8">
        <v>4.1898600000000004</v>
      </c>
      <c r="F133" s="8">
        <v>6.2380500000000003</v>
      </c>
      <c r="G133" s="13">
        <f>stats_auc_ctd2_TCELLS_RIGHTJOIN_545[[#This Row],[AVG_AUC_LEUK]]/stats_auc_ctd2_TCELLS_RIGHTJOIN_545[[#This Row],[AVG_AUC_SOLIDTUMORS_x]]</f>
        <v>0.67166181739485897</v>
      </c>
      <c r="H133" s="8" t="s">
        <v>3196</v>
      </c>
      <c r="I133" s="20" t="s">
        <v>3197</v>
      </c>
      <c r="J133" s="26">
        <v>3.4237000000000002</v>
      </c>
      <c r="K133" s="26">
        <v>5.0269000000000004</v>
      </c>
      <c r="L133" s="26">
        <v>6.2237</v>
      </c>
      <c r="M133" s="26">
        <v>4.5217999999999998</v>
      </c>
      <c r="N133" s="26">
        <v>3.6267999999999998</v>
      </c>
      <c r="O133" s="26">
        <v>4.0876999999999999</v>
      </c>
      <c r="P133" s="26">
        <v>2.0366</v>
      </c>
      <c r="Q133" s="26">
        <v>3.7599</v>
      </c>
      <c r="R133" s="26">
        <v>3.1981999999999999</v>
      </c>
      <c r="S133" s="26">
        <v>3.1564000000000001</v>
      </c>
      <c r="T133" s="26">
        <v>4.1551</v>
      </c>
      <c r="U133" s="26">
        <v>5.1951000000000001</v>
      </c>
      <c r="V133" s="26">
        <v>6.2175000000000002</v>
      </c>
      <c r="W133" s="27">
        <v>4.0286999999999997</v>
      </c>
      <c r="X133" s="8">
        <v>-2.6604399999999999</v>
      </c>
      <c r="Y133" s="8">
        <v>3.57761</v>
      </c>
      <c r="Z133" s="8">
        <v>6.2380500000000003</v>
      </c>
      <c r="AA133" s="13">
        <f>stats_auc_ctd2_TCELLS_RIGHTJOIN_545[[#This Row],[AVG_AUC_LYMPH]]/stats_auc_ctd2_TCELLS_RIGHTJOIN_545[[#This Row],[AVG_AUC_SOLIDTUMORS_y]]</f>
        <v>0.57351415907214587</v>
      </c>
      <c r="AB133" s="8" t="s">
        <v>3198</v>
      </c>
      <c r="AC133" s="20">
        <v>3.57761</v>
      </c>
      <c r="AD133" s="1">
        <v>3.5173999999999999</v>
      </c>
      <c r="AE133" s="1">
        <v>1.7170000000000001</v>
      </c>
      <c r="AF133" s="1">
        <v>5.7876000000000003</v>
      </c>
      <c r="AH133" s="1">
        <v>2.6497999999999999</v>
      </c>
      <c r="AI133" s="1">
        <v>4.0023</v>
      </c>
      <c r="AJ133" s="1">
        <v>4.3803000000000001</v>
      </c>
      <c r="AK133" s="1">
        <v>3.8652000000000002</v>
      </c>
      <c r="AL133" s="1">
        <v>2.7012999999999998</v>
      </c>
      <c r="AM133"/>
      <c r="AN133"/>
      <c r="AO133"/>
      <c r="AP133"/>
      <c r="AQ133"/>
      <c r="AR133"/>
      <c r="AS133"/>
    </row>
    <row r="134" spans="1:45">
      <c r="A134" s="17" t="s">
        <v>672</v>
      </c>
      <c r="B134" s="6" t="s">
        <v>673</v>
      </c>
      <c r="C134" s="17" t="s">
        <v>3199</v>
      </c>
      <c r="D134" s="8">
        <v>-2.0383</v>
      </c>
      <c r="E134" s="8">
        <v>7.6302199999999996</v>
      </c>
      <c r="F134" s="8">
        <v>9.6685199999999991</v>
      </c>
      <c r="G134" s="13">
        <f>stats_auc_ctd2_TCELLS_RIGHTJOIN_545[[#This Row],[AVG_AUC_LEUK]]/stats_auc_ctd2_TCELLS_RIGHTJOIN_545[[#This Row],[AVG_AUC_SOLIDTUMORS_x]]</f>
        <v>0.7891817982483359</v>
      </c>
      <c r="H134" s="8" t="s">
        <v>3200</v>
      </c>
      <c r="I134" s="20" t="s">
        <v>3201</v>
      </c>
      <c r="J134" s="26">
        <v>1.3546</v>
      </c>
      <c r="K134" s="26">
        <v>8.43</v>
      </c>
      <c r="L134" s="26">
        <v>9.8079999999999998</v>
      </c>
      <c r="M134" s="26">
        <v>6.2904999999999998</v>
      </c>
      <c r="O134" s="26">
        <v>8.0251000000000001</v>
      </c>
      <c r="P134" s="26">
        <v>8.3655000000000008</v>
      </c>
      <c r="R134" s="26">
        <v>8.5073000000000008</v>
      </c>
      <c r="S134" s="26">
        <v>5.8985000000000003</v>
      </c>
      <c r="T134" s="26">
        <v>10.69</v>
      </c>
      <c r="U134" s="26">
        <v>7.0636000000000001</v>
      </c>
      <c r="V134" s="26">
        <v>7.8221999999999996</v>
      </c>
      <c r="W134" s="27">
        <v>9.3073999999999995</v>
      </c>
      <c r="X134" s="8">
        <v>-0.95647000000000004</v>
      </c>
      <c r="Y134" s="8">
        <v>8.7120599999999992</v>
      </c>
      <c r="Z134" s="8">
        <v>9.6685199999999991</v>
      </c>
      <c r="AA134" s="13">
        <f>stats_auc_ctd2_TCELLS_RIGHTJOIN_545[[#This Row],[AVG_AUC_LYMPH]]/stats_auc_ctd2_TCELLS_RIGHTJOIN_545[[#This Row],[AVG_AUC_SOLIDTUMORS_y]]</f>
        <v>0.90107482841220787</v>
      </c>
      <c r="AB134" s="8" t="s">
        <v>3202</v>
      </c>
      <c r="AC134" s="20">
        <v>8.7120599999999992</v>
      </c>
      <c r="AD134" s="1"/>
      <c r="AE134" s="1">
        <v>8.6272000000000002</v>
      </c>
      <c r="AG134" s="1">
        <v>12.715999999999999</v>
      </c>
      <c r="AH134" s="1">
        <v>10.834</v>
      </c>
      <c r="AI134" s="1">
        <v>2.7526999999999999</v>
      </c>
      <c r="AJ134" s="1">
        <v>8.6463000000000001</v>
      </c>
      <c r="AK134" s="1">
        <v>7.5406000000000004</v>
      </c>
      <c r="AL134" s="1">
        <v>9.8675999999999995</v>
      </c>
      <c r="AM134"/>
      <c r="AN134"/>
      <c r="AO134"/>
      <c r="AP134"/>
      <c r="AQ134"/>
      <c r="AR134"/>
      <c r="AS134"/>
    </row>
    <row r="135" spans="1:45">
      <c r="A135" s="17" t="s">
        <v>486</v>
      </c>
      <c r="B135" s="6" t="s">
        <v>487</v>
      </c>
      <c r="C135" s="17" t="s">
        <v>3203</v>
      </c>
      <c r="D135" s="8">
        <v>-2.0326399999999998</v>
      </c>
      <c r="E135" s="8">
        <v>7.9080000000000004</v>
      </c>
      <c r="F135" s="8">
        <v>9.9406400000000001</v>
      </c>
      <c r="G135" s="13">
        <f>stats_auc_ctd2_TCELLS_RIGHTJOIN_545[[#This Row],[AVG_AUC_LEUK]]/stats_auc_ctd2_TCELLS_RIGHTJOIN_545[[#This Row],[AVG_AUC_SOLIDTUMORS_x]]</f>
        <v>0.79552221989731042</v>
      </c>
      <c r="H135" s="8" t="s">
        <v>1810</v>
      </c>
      <c r="I135" s="20" t="s">
        <v>1810</v>
      </c>
      <c r="V135" s="26">
        <v>7.9080000000000004</v>
      </c>
      <c r="W135" s="27"/>
      <c r="X135" s="8">
        <v>-2.9445600000000001</v>
      </c>
      <c r="Y135" s="8">
        <v>6.9960800000000001</v>
      </c>
      <c r="Z135" s="8">
        <v>9.9406400000000001</v>
      </c>
      <c r="AA135" s="13">
        <f>stats_auc_ctd2_TCELLS_RIGHTJOIN_545[[#This Row],[AVG_AUC_LYMPH]]/stats_auc_ctd2_TCELLS_RIGHTJOIN_545[[#This Row],[AVG_AUC_SOLIDTUMORS_y]]</f>
        <v>0.70378567174749307</v>
      </c>
      <c r="AB135" s="8" t="s">
        <v>3204</v>
      </c>
      <c r="AC135" s="20">
        <v>6.9960800000000001</v>
      </c>
      <c r="AD135" s="1"/>
      <c r="AE135" s="1">
        <v>6.4786000000000001</v>
      </c>
      <c r="AF135" s="1">
        <v>8.6902000000000008</v>
      </c>
      <c r="AG135" s="1">
        <v>6.6547999999999998</v>
      </c>
      <c r="AH135" s="1"/>
      <c r="AI135" s="1">
        <v>5.8891</v>
      </c>
      <c r="AJ135" s="1"/>
      <c r="AL135" s="1">
        <v>7.2676999999999996</v>
      </c>
      <c r="AM135"/>
      <c r="AN135"/>
      <c r="AO135"/>
      <c r="AP135"/>
      <c r="AQ135"/>
      <c r="AR135"/>
      <c r="AS135"/>
    </row>
    <row r="136" spans="1:45">
      <c r="A136" s="17" t="s">
        <v>22</v>
      </c>
      <c r="B136" s="6" t="s">
        <v>1517</v>
      </c>
      <c r="C136" s="17" t="s">
        <v>3205</v>
      </c>
      <c r="D136" s="8">
        <v>-2.0317500000000002</v>
      </c>
      <c r="E136" s="8">
        <v>5.2176</v>
      </c>
      <c r="F136" s="8">
        <v>7.2493499999999997</v>
      </c>
      <c r="G136" s="13">
        <f>stats_auc_ctd2_TCELLS_RIGHTJOIN_545[[#This Row],[AVG_AUC_LEUK]]/stats_auc_ctd2_TCELLS_RIGHTJOIN_545[[#This Row],[AVG_AUC_SOLIDTUMORS_x]]</f>
        <v>0.71973349334767944</v>
      </c>
      <c r="H136" s="8" t="s">
        <v>3206</v>
      </c>
      <c r="I136" s="20" t="s">
        <v>3207</v>
      </c>
      <c r="L136" s="26">
        <v>7.6536</v>
      </c>
      <c r="M136" s="26">
        <v>6.9008000000000003</v>
      </c>
      <c r="Q136" s="26">
        <v>1.8626</v>
      </c>
      <c r="R136" s="26">
        <v>2.4253</v>
      </c>
      <c r="T136" s="26">
        <v>6.3056000000000001</v>
      </c>
      <c r="U136" s="26">
        <v>6.1577000000000002</v>
      </c>
      <c r="W136" s="27"/>
      <c r="X136" s="8">
        <v>-2.54792</v>
      </c>
      <c r="Y136" s="8">
        <v>4.7014300000000002</v>
      </c>
      <c r="Z136" s="8">
        <v>7.2493499999999997</v>
      </c>
      <c r="AA136" s="13">
        <f>stats_auc_ctd2_TCELLS_RIGHTJOIN_545[[#This Row],[AVG_AUC_LYMPH]]/stats_auc_ctd2_TCELLS_RIGHTJOIN_545[[#This Row],[AVG_AUC_SOLIDTUMORS_y]]</f>
        <v>0.64853124762909786</v>
      </c>
      <c r="AB136" s="8" t="s">
        <v>3208</v>
      </c>
      <c r="AC136" s="20">
        <v>4.7014300000000002</v>
      </c>
      <c r="AD136" s="1">
        <v>5.6981999999999999</v>
      </c>
      <c r="AF136" s="1">
        <v>4.0664999999999996</v>
      </c>
      <c r="AG136" s="1">
        <v>3.5741000000000001</v>
      </c>
      <c r="AH136" s="1">
        <v>6.4625000000000004</v>
      </c>
      <c r="AI136" s="1">
        <v>5.4279000000000002</v>
      </c>
      <c r="AJ136" s="1"/>
      <c r="AL136" s="1">
        <v>2.9794</v>
      </c>
      <c r="AM136"/>
      <c r="AN136"/>
      <c r="AO136"/>
      <c r="AP136"/>
      <c r="AQ136"/>
      <c r="AR136"/>
      <c r="AS136"/>
    </row>
    <row r="137" spans="1:45">
      <c r="A137" s="17" t="s">
        <v>992</v>
      </c>
      <c r="B137" s="6" t="s">
        <v>993</v>
      </c>
      <c r="C137" s="17" t="s">
        <v>3209</v>
      </c>
      <c r="D137" s="8">
        <v>-2.0298600000000002</v>
      </c>
      <c r="E137" s="8">
        <v>9.5425500000000003</v>
      </c>
      <c r="F137" s="8">
        <v>11.57241</v>
      </c>
      <c r="G137" s="13">
        <f>stats_auc_ctd2_TCELLS_RIGHTJOIN_545[[#This Row],[AVG_AUC_LEUK]]/stats_auc_ctd2_TCELLS_RIGHTJOIN_545[[#This Row],[AVG_AUC_SOLIDTUMORS_x]]</f>
        <v>0.8245948769530288</v>
      </c>
      <c r="H137" s="8" t="s">
        <v>3210</v>
      </c>
      <c r="I137" s="20" t="s">
        <v>3211</v>
      </c>
      <c r="J137" s="26">
        <v>9.1144999999999996</v>
      </c>
      <c r="K137" s="26">
        <v>7.2747000000000002</v>
      </c>
      <c r="L137" s="26">
        <v>10.198</v>
      </c>
      <c r="M137" s="26">
        <v>9.5045000000000002</v>
      </c>
      <c r="N137" s="26">
        <v>9.6516999999999999</v>
      </c>
      <c r="O137" s="26">
        <v>8.7187999999999999</v>
      </c>
      <c r="P137" s="26">
        <v>9.5846</v>
      </c>
      <c r="Q137" s="26">
        <v>10.039999999999999</v>
      </c>
      <c r="R137" s="26">
        <v>9.4144000000000005</v>
      </c>
      <c r="S137" s="26">
        <v>9.0710999999999995</v>
      </c>
      <c r="T137" s="26">
        <v>9.8564000000000007</v>
      </c>
      <c r="U137" s="26">
        <v>10.237</v>
      </c>
      <c r="V137" s="26">
        <v>10.557</v>
      </c>
      <c r="W137" s="27">
        <v>10.372999999999999</v>
      </c>
      <c r="X137" s="8">
        <v>-3.4338199999999999</v>
      </c>
      <c r="Y137" s="8">
        <v>8.1385799999999993</v>
      </c>
      <c r="Z137" s="8">
        <v>11.57241</v>
      </c>
      <c r="AA137" s="13">
        <f>stats_auc_ctd2_TCELLS_RIGHTJOIN_545[[#This Row],[AVG_AUC_LYMPH]]/stats_auc_ctd2_TCELLS_RIGHTJOIN_545[[#This Row],[AVG_AUC_SOLIDTUMORS_y]]</f>
        <v>0.70327442598387024</v>
      </c>
      <c r="AB137" s="8" t="s">
        <v>3212</v>
      </c>
      <c r="AC137" s="20">
        <v>8.1385799999999993</v>
      </c>
      <c r="AD137" s="1">
        <v>8.1206999999999994</v>
      </c>
      <c r="AH137" s="1">
        <v>8.3482000000000003</v>
      </c>
      <c r="AI137" s="1">
        <v>8.1643000000000008</v>
      </c>
      <c r="AJ137" s="1">
        <v>6.9194000000000004</v>
      </c>
      <c r="AK137" s="1">
        <v>6.3429000000000002</v>
      </c>
      <c r="AL137" s="1">
        <v>10.936</v>
      </c>
      <c r="AM137"/>
      <c r="AN137"/>
      <c r="AO137"/>
      <c r="AP137"/>
      <c r="AQ137"/>
      <c r="AR137"/>
      <c r="AS137"/>
    </row>
    <row r="138" spans="1:45">
      <c r="A138" s="17" t="s">
        <v>22</v>
      </c>
      <c r="B138" s="6" t="s">
        <v>1459</v>
      </c>
      <c r="C138" s="17" t="s">
        <v>3213</v>
      </c>
      <c r="D138" s="8">
        <v>-2.00454</v>
      </c>
      <c r="E138" s="8">
        <v>7.1453800000000003</v>
      </c>
      <c r="F138" s="8">
        <v>9.1499199999999998</v>
      </c>
      <c r="G138" s="13">
        <f>stats_auc_ctd2_TCELLS_RIGHTJOIN_545[[#This Row],[AVG_AUC_LEUK]]/stats_auc_ctd2_TCELLS_RIGHTJOIN_545[[#This Row],[AVG_AUC_SOLIDTUMORS_x]]</f>
        <v>0.7809226747337682</v>
      </c>
      <c r="H138" s="8" t="s">
        <v>3214</v>
      </c>
      <c r="I138" s="20" t="s">
        <v>3215</v>
      </c>
      <c r="J138" s="26">
        <v>6.8647999999999998</v>
      </c>
      <c r="K138" s="26">
        <v>6.6356999999999999</v>
      </c>
      <c r="L138" s="26">
        <v>8.1492000000000004</v>
      </c>
      <c r="M138" s="26">
        <v>5.9984000000000002</v>
      </c>
      <c r="N138" s="26">
        <v>7.09</v>
      </c>
      <c r="O138" s="26">
        <v>6.7625999999999999</v>
      </c>
      <c r="P138" s="26">
        <v>7.1970000000000001</v>
      </c>
      <c r="Q138" s="26">
        <v>6.2134999999999998</v>
      </c>
      <c r="R138" s="26">
        <v>5.2743000000000002</v>
      </c>
      <c r="T138" s="26">
        <v>7.8803000000000001</v>
      </c>
      <c r="U138" s="26">
        <v>8.6719000000000008</v>
      </c>
      <c r="W138" s="27">
        <v>9.0068999999999999</v>
      </c>
      <c r="X138" s="8">
        <v>-1.3141499999999999</v>
      </c>
      <c r="Y138" s="8">
        <v>7.8357799999999997</v>
      </c>
      <c r="Z138" s="8">
        <v>9.1499199999999998</v>
      </c>
      <c r="AA138" s="13">
        <f>stats_auc_ctd2_TCELLS_RIGHTJOIN_545[[#This Row],[AVG_AUC_LYMPH]]/stats_auc_ctd2_TCELLS_RIGHTJOIN_545[[#This Row],[AVG_AUC_SOLIDTUMORS_y]]</f>
        <v>0.85637688635529052</v>
      </c>
      <c r="AB138" s="8" t="s">
        <v>3216</v>
      </c>
      <c r="AC138" s="20">
        <v>7.8357799999999997</v>
      </c>
      <c r="AD138" s="1">
        <v>7.8635000000000002</v>
      </c>
      <c r="AF138" s="1">
        <v>11.911</v>
      </c>
      <c r="AG138" s="1">
        <v>4.5907</v>
      </c>
      <c r="AH138" s="1">
        <v>10.124000000000001</v>
      </c>
      <c r="AI138" s="1">
        <v>8.3539999999999992</v>
      </c>
      <c r="AJ138" s="1">
        <v>7.8536000000000001</v>
      </c>
      <c r="AK138" s="1">
        <v>7.0332999999999997</v>
      </c>
      <c r="AL138" s="1">
        <v>4.9561000000000002</v>
      </c>
      <c r="AM138"/>
      <c r="AN138"/>
      <c r="AO138"/>
      <c r="AP138"/>
      <c r="AQ138"/>
      <c r="AR138"/>
      <c r="AS138"/>
    </row>
    <row r="139" spans="1:45">
      <c r="A139" s="17" t="s">
        <v>22</v>
      </c>
      <c r="B139" s="6" t="s">
        <v>1232</v>
      </c>
      <c r="C139" s="17" t="s">
        <v>1233</v>
      </c>
      <c r="D139" s="8">
        <v>-1.99888</v>
      </c>
      <c r="E139" s="8">
        <v>9.1983499999999996</v>
      </c>
      <c r="F139" s="8">
        <v>11.197229999999999</v>
      </c>
      <c r="G139" s="13">
        <f>stats_auc_ctd2_TCELLS_RIGHTJOIN_545[[#This Row],[AVG_AUC_LEUK]]/stats_auc_ctd2_TCELLS_RIGHTJOIN_545[[#This Row],[AVG_AUC_SOLIDTUMORS_x]]</f>
        <v>0.82148442070047678</v>
      </c>
      <c r="H139" s="8" t="s">
        <v>3217</v>
      </c>
      <c r="I139" s="20" t="s">
        <v>3218</v>
      </c>
      <c r="J139" s="26">
        <v>8.7428000000000008</v>
      </c>
      <c r="K139" s="26">
        <v>8.6456999999999997</v>
      </c>
      <c r="L139" s="26">
        <v>10.324</v>
      </c>
      <c r="M139" s="26">
        <v>9.8234999999999992</v>
      </c>
      <c r="O139" s="26">
        <v>8.5343</v>
      </c>
      <c r="P139" s="26">
        <v>9.8231999999999999</v>
      </c>
      <c r="Q139" s="26">
        <v>8.9568999999999992</v>
      </c>
      <c r="R139" s="26">
        <v>9.4329000000000001</v>
      </c>
      <c r="S139" s="26">
        <v>9.6753</v>
      </c>
      <c r="T139" s="26">
        <v>9.4885000000000002</v>
      </c>
      <c r="U139" s="26">
        <v>8.3680000000000003</v>
      </c>
      <c r="V139" s="26">
        <v>7.3533999999999997</v>
      </c>
      <c r="W139" s="27">
        <v>10.41</v>
      </c>
      <c r="X139" s="8">
        <v>-1.6482399999999999</v>
      </c>
      <c r="Y139" s="8">
        <v>9.5489899999999999</v>
      </c>
      <c r="Z139" s="8">
        <v>11.197229999999999</v>
      </c>
      <c r="AA139" s="13">
        <f>stats_auc_ctd2_TCELLS_RIGHTJOIN_545[[#This Row],[AVG_AUC_LYMPH]]/stats_auc_ctd2_TCELLS_RIGHTJOIN_545[[#This Row],[AVG_AUC_SOLIDTUMORS_y]]</f>
        <v>0.85279930840038121</v>
      </c>
      <c r="AB139" s="8" t="s">
        <v>3219</v>
      </c>
      <c r="AC139" s="20">
        <v>9.5489899999999999</v>
      </c>
      <c r="AD139" s="1">
        <v>9.5208999999999993</v>
      </c>
      <c r="AF139" s="1">
        <v>11.833</v>
      </c>
      <c r="AH139" s="1">
        <v>10.585000000000001</v>
      </c>
      <c r="AI139" s="1">
        <v>9.0502000000000002</v>
      </c>
      <c r="AJ139" s="1">
        <v>9.5495999999999999</v>
      </c>
      <c r="AK139" s="1">
        <v>7.5810000000000004</v>
      </c>
      <c r="AL139" s="1">
        <v>8.7232000000000003</v>
      </c>
      <c r="AM139"/>
      <c r="AN139"/>
      <c r="AO139"/>
      <c r="AP139"/>
      <c r="AQ139"/>
      <c r="AR139"/>
      <c r="AS139"/>
    </row>
    <row r="140" spans="1:45">
      <c r="A140" s="17" t="s">
        <v>941</v>
      </c>
      <c r="B140" s="6" t="s">
        <v>942</v>
      </c>
      <c r="C140" s="17" t="s">
        <v>943</v>
      </c>
      <c r="D140" s="8">
        <v>-1.98306</v>
      </c>
      <c r="E140" s="8">
        <v>10.915839999999999</v>
      </c>
      <c r="F140" s="8">
        <v>12.89889</v>
      </c>
      <c r="G140" s="13">
        <f>stats_auc_ctd2_TCELLS_RIGHTJOIN_545[[#This Row],[AVG_AUC_LEUK]]/stats_auc_ctd2_TCELLS_RIGHTJOIN_545[[#This Row],[AVG_AUC_SOLIDTUMORS_x]]</f>
        <v>0.84626196517684849</v>
      </c>
      <c r="H140" s="8" t="s">
        <v>3220</v>
      </c>
      <c r="I140" s="20" t="s">
        <v>3221</v>
      </c>
      <c r="J140" s="26">
        <v>10.925000000000001</v>
      </c>
      <c r="K140" s="26">
        <v>8.5547000000000004</v>
      </c>
      <c r="L140" s="26">
        <v>11.384</v>
      </c>
      <c r="M140" s="26">
        <v>12.135999999999999</v>
      </c>
      <c r="N140" s="26">
        <v>10.813000000000001</v>
      </c>
      <c r="O140" s="26">
        <v>10.752000000000001</v>
      </c>
      <c r="P140" s="26">
        <v>11.457000000000001</v>
      </c>
      <c r="Q140" s="26">
        <v>11.321999999999999</v>
      </c>
      <c r="R140" s="26">
        <v>10.835000000000001</v>
      </c>
      <c r="S140" s="26">
        <v>11.712999999999999</v>
      </c>
      <c r="T140" s="26">
        <v>11.266999999999999</v>
      </c>
      <c r="U140" s="26">
        <v>10.396000000000001</v>
      </c>
      <c r="V140" s="26">
        <v>11.170999999999999</v>
      </c>
      <c r="W140" s="27">
        <v>10.096</v>
      </c>
      <c r="X140" s="8">
        <v>-2.1724999999999999</v>
      </c>
      <c r="Y140" s="8">
        <v>10.72639</v>
      </c>
      <c r="Z140" s="8">
        <v>12.89889</v>
      </c>
      <c r="AA140" s="13">
        <f>stats_auc_ctd2_TCELLS_RIGHTJOIN_545[[#This Row],[AVG_AUC_LYMPH]]/stats_auc_ctd2_TCELLS_RIGHTJOIN_545[[#This Row],[AVG_AUC_SOLIDTUMORS_y]]</f>
        <v>0.83157465487340387</v>
      </c>
      <c r="AB140" s="8" t="s">
        <v>3222</v>
      </c>
      <c r="AC140" s="20">
        <v>10.72639</v>
      </c>
      <c r="AD140" s="1">
        <v>10.744</v>
      </c>
      <c r="AE140" s="1">
        <v>11.127000000000001</v>
      </c>
      <c r="AG140" s="1">
        <v>8.7322000000000006</v>
      </c>
      <c r="AH140" s="1">
        <v>11.348000000000001</v>
      </c>
      <c r="AI140" s="1">
        <v>11.625</v>
      </c>
      <c r="AJ140" s="1">
        <v>11.047000000000001</v>
      </c>
      <c r="AK140" s="1">
        <v>9.8749000000000002</v>
      </c>
      <c r="AL140" s="1">
        <v>11.313000000000001</v>
      </c>
      <c r="AM140"/>
      <c r="AN140"/>
      <c r="AO140"/>
      <c r="AP140"/>
      <c r="AQ140"/>
      <c r="AR140"/>
      <c r="AS140"/>
    </row>
    <row r="141" spans="1:45">
      <c r="A141" s="17" t="s">
        <v>536</v>
      </c>
      <c r="B141" s="6" t="s">
        <v>537</v>
      </c>
      <c r="C141" s="17" t="s">
        <v>3223</v>
      </c>
      <c r="D141" s="8">
        <v>-1.9763299999999999</v>
      </c>
      <c r="E141" s="8">
        <v>12.55939</v>
      </c>
      <c r="F141" s="8">
        <v>14.53572</v>
      </c>
      <c r="G141" s="13">
        <f>stats_auc_ctd2_TCELLS_RIGHTJOIN_545[[#This Row],[AVG_AUC_LEUK]]/stats_auc_ctd2_TCELLS_RIGHTJOIN_545[[#This Row],[AVG_AUC_SOLIDTUMORS_x]]</f>
        <v>0.86403631880636123</v>
      </c>
      <c r="H141" s="8" t="s">
        <v>3224</v>
      </c>
      <c r="I141" s="20" t="s">
        <v>3225</v>
      </c>
      <c r="L141" s="26">
        <v>14.8</v>
      </c>
      <c r="M141" s="26">
        <v>12.302</v>
      </c>
      <c r="O141" s="26">
        <v>10.585000000000001</v>
      </c>
      <c r="P141" s="26">
        <v>12.55</v>
      </c>
      <c r="R141" s="26">
        <v>12.894</v>
      </c>
      <c r="S141" s="26">
        <v>12.077999999999999</v>
      </c>
      <c r="T141" s="26">
        <v>13.191000000000001</v>
      </c>
      <c r="U141" s="26">
        <v>13.537000000000001</v>
      </c>
      <c r="V141" s="26">
        <v>13.795</v>
      </c>
      <c r="W141" s="27">
        <v>9.8619000000000003</v>
      </c>
      <c r="X141" s="8">
        <v>-1.5727199999999999</v>
      </c>
      <c r="Y141" s="8">
        <v>12.962999999999999</v>
      </c>
      <c r="Z141" s="8">
        <v>14.53572</v>
      </c>
      <c r="AA141" s="13">
        <f>stats_auc_ctd2_TCELLS_RIGHTJOIN_545[[#This Row],[AVG_AUC_LYMPH]]/stats_auc_ctd2_TCELLS_RIGHTJOIN_545[[#This Row],[AVG_AUC_SOLIDTUMORS_y]]</f>
        <v>0.89180308921745877</v>
      </c>
      <c r="AB141" s="8" t="s">
        <v>3226</v>
      </c>
      <c r="AC141" s="20">
        <v>12.962999999999999</v>
      </c>
      <c r="AD141" s="1"/>
      <c r="AH141" s="1">
        <v>14.4</v>
      </c>
      <c r="AI141" s="1">
        <v>10.949</v>
      </c>
      <c r="AJ141" s="1">
        <v>12.616</v>
      </c>
      <c r="AK141" s="1">
        <v>13.887</v>
      </c>
      <c r="AM141"/>
      <c r="AN141"/>
      <c r="AO141"/>
      <c r="AP141"/>
      <c r="AQ141"/>
      <c r="AR141"/>
      <c r="AS141"/>
    </row>
    <row r="142" spans="1:45">
      <c r="A142" s="17" t="s">
        <v>22</v>
      </c>
      <c r="B142" s="6" t="s">
        <v>189</v>
      </c>
      <c r="C142" s="17" t="s">
        <v>3227</v>
      </c>
      <c r="D142" s="8">
        <v>-1.9734499999999999</v>
      </c>
      <c r="E142" s="8">
        <v>10.74757</v>
      </c>
      <c r="F142" s="8">
        <v>12.721019999999999</v>
      </c>
      <c r="G142" s="13">
        <f>stats_auc_ctd2_TCELLS_RIGHTJOIN_545[[#This Row],[AVG_AUC_LEUK]]/stats_auc_ctd2_TCELLS_RIGHTJOIN_545[[#This Row],[AVG_AUC_SOLIDTUMORS_x]]</f>
        <v>0.84486699965883238</v>
      </c>
      <c r="H142" s="8" t="s">
        <v>3228</v>
      </c>
      <c r="I142" s="20" t="s">
        <v>3229</v>
      </c>
      <c r="J142" s="26">
        <v>10.82</v>
      </c>
      <c r="L142" s="26">
        <v>11.513999999999999</v>
      </c>
      <c r="M142" s="26">
        <v>12.375999999999999</v>
      </c>
      <c r="N142" s="26">
        <v>10.238</v>
      </c>
      <c r="O142" s="26">
        <v>9.6083999999999996</v>
      </c>
      <c r="P142" s="26">
        <v>10.128</v>
      </c>
      <c r="R142" s="26">
        <v>10.16</v>
      </c>
      <c r="S142" s="26">
        <v>10.856</v>
      </c>
      <c r="T142" s="26">
        <v>10.699</v>
      </c>
      <c r="U142" s="26">
        <v>11.01</v>
      </c>
      <c r="V142" s="26">
        <v>12.013999999999999</v>
      </c>
      <c r="W142" s="27">
        <v>9.5473999999999997</v>
      </c>
      <c r="X142" s="8">
        <v>-2.0730200000000001</v>
      </c>
      <c r="Y142" s="8">
        <v>10.648</v>
      </c>
      <c r="Z142" s="8">
        <v>12.721019999999999</v>
      </c>
      <c r="AA142" s="13">
        <f>stats_auc_ctd2_TCELLS_RIGHTJOIN_545[[#This Row],[AVG_AUC_LYMPH]]/stats_auc_ctd2_TCELLS_RIGHTJOIN_545[[#This Row],[AVG_AUC_SOLIDTUMORS_y]]</f>
        <v>0.83703979712318666</v>
      </c>
      <c r="AB142" s="8" t="s">
        <v>3230</v>
      </c>
      <c r="AC142" s="20">
        <v>10.648</v>
      </c>
      <c r="AD142" s="1">
        <v>10.956</v>
      </c>
      <c r="AG142" s="1">
        <v>9.3796999999999997</v>
      </c>
      <c r="AH142" s="1">
        <v>11.534000000000001</v>
      </c>
      <c r="AI142" s="1">
        <v>11.914</v>
      </c>
      <c r="AJ142" s="1">
        <v>9.3757999999999999</v>
      </c>
      <c r="AK142" s="1">
        <v>9.8834999999999997</v>
      </c>
      <c r="AL142" s="1">
        <v>11.493</v>
      </c>
      <c r="AM142"/>
      <c r="AN142"/>
      <c r="AO142"/>
      <c r="AP142"/>
      <c r="AQ142"/>
      <c r="AR142"/>
      <c r="AS142"/>
    </row>
    <row r="143" spans="1:45">
      <c r="A143" s="17" t="s">
        <v>841</v>
      </c>
      <c r="B143" s="6" t="s">
        <v>842</v>
      </c>
      <c r="C143" s="17" t="s">
        <v>843</v>
      </c>
      <c r="D143" s="8">
        <v>-1.97329</v>
      </c>
      <c r="E143" s="8">
        <v>12.26327</v>
      </c>
      <c r="F143" s="8">
        <v>14.236560000000001</v>
      </c>
      <c r="G143" s="13">
        <f>stats_auc_ctd2_TCELLS_RIGHTJOIN_545[[#This Row],[AVG_AUC_LEUK]]/stats_auc_ctd2_TCELLS_RIGHTJOIN_545[[#This Row],[AVG_AUC_SOLIDTUMORS_x]]</f>
        <v>0.86139278027838184</v>
      </c>
      <c r="H143" s="8" t="s">
        <v>3231</v>
      </c>
      <c r="I143" s="20" t="s">
        <v>3232</v>
      </c>
      <c r="J143" s="26">
        <v>11.741</v>
      </c>
      <c r="L143" s="26">
        <v>11.262</v>
      </c>
      <c r="M143" s="26">
        <v>11.702999999999999</v>
      </c>
      <c r="N143" s="26">
        <v>9.3454999999999995</v>
      </c>
      <c r="O143" s="26">
        <v>10.922000000000001</v>
      </c>
      <c r="P143" s="26">
        <v>10.813000000000001</v>
      </c>
      <c r="Q143" s="26">
        <v>16.364999999999998</v>
      </c>
      <c r="R143" s="26">
        <v>11.801</v>
      </c>
      <c r="S143" s="26">
        <v>13.17</v>
      </c>
      <c r="T143" s="26">
        <v>12.398999999999999</v>
      </c>
      <c r="U143" s="26">
        <v>14.09</v>
      </c>
      <c r="V143" s="26">
        <v>13.12</v>
      </c>
      <c r="W143" s="27">
        <v>12.691000000000001</v>
      </c>
      <c r="X143" s="8">
        <v>-1.0588900000000001</v>
      </c>
      <c r="Y143" s="8">
        <v>13.177670000000001</v>
      </c>
      <c r="Z143" s="8">
        <v>14.236560000000001</v>
      </c>
      <c r="AA143" s="13">
        <f>stats_auc_ctd2_TCELLS_RIGHTJOIN_545[[#This Row],[AVG_AUC_LYMPH]]/stats_auc_ctd2_TCELLS_RIGHTJOIN_545[[#This Row],[AVG_AUC_SOLIDTUMORS_y]]</f>
        <v>0.92562177941862356</v>
      </c>
      <c r="AB143" s="8" t="s">
        <v>3233</v>
      </c>
      <c r="AC143" s="20">
        <v>13.177670000000001</v>
      </c>
      <c r="AD143" s="1">
        <v>15.276</v>
      </c>
      <c r="AG143" s="1">
        <v>11.532999999999999</v>
      </c>
      <c r="AH143" s="1">
        <v>13.358000000000001</v>
      </c>
      <c r="AI143" s="1"/>
      <c r="AJ143" s="1">
        <v>11.712999999999999</v>
      </c>
      <c r="AK143" s="1">
        <v>13.84</v>
      </c>
      <c r="AL143" s="1">
        <v>13.346</v>
      </c>
      <c r="AM143"/>
      <c r="AN143"/>
      <c r="AO143"/>
      <c r="AP143"/>
      <c r="AQ143"/>
      <c r="AR143"/>
      <c r="AS143"/>
    </row>
    <row r="144" spans="1:45">
      <c r="A144" s="17" t="s">
        <v>1447</v>
      </c>
      <c r="B144" s="6" t="s">
        <v>1448</v>
      </c>
      <c r="C144" s="17" t="s">
        <v>3234</v>
      </c>
      <c r="D144" s="8">
        <v>-1.9513400000000001</v>
      </c>
      <c r="E144" s="8">
        <v>7.8545499999999997</v>
      </c>
      <c r="F144" s="8">
        <v>9.8058899999999998</v>
      </c>
      <c r="G144" s="13">
        <f>stats_auc_ctd2_TCELLS_RIGHTJOIN_545[[#This Row],[AVG_AUC_LEUK]]/stats_auc_ctd2_TCELLS_RIGHTJOIN_545[[#This Row],[AVG_AUC_SOLIDTUMORS_x]]</f>
        <v>0.80100327456253329</v>
      </c>
      <c r="H144" s="8" t="s">
        <v>3235</v>
      </c>
      <c r="I144" s="20" t="s">
        <v>3236</v>
      </c>
      <c r="J144" s="26">
        <v>6.0880000000000001</v>
      </c>
      <c r="K144" s="26">
        <v>6.4654999999999996</v>
      </c>
      <c r="L144" s="26">
        <v>10.628</v>
      </c>
      <c r="M144" s="26">
        <v>9.0631000000000004</v>
      </c>
      <c r="N144" s="26">
        <v>7.4832000000000001</v>
      </c>
      <c r="O144" s="26">
        <v>7.3117000000000001</v>
      </c>
      <c r="P144" s="26">
        <v>8.4442000000000004</v>
      </c>
      <c r="R144" s="26">
        <v>6.5984999999999996</v>
      </c>
      <c r="S144" s="26">
        <v>7.1302000000000003</v>
      </c>
      <c r="T144" s="26">
        <v>8.2380999999999993</v>
      </c>
      <c r="U144" s="26">
        <v>8.4738000000000007</v>
      </c>
      <c r="W144" s="27">
        <v>8.3302999999999994</v>
      </c>
      <c r="X144" s="8">
        <v>-3.2504900000000001</v>
      </c>
      <c r="Y144" s="8">
        <v>6.5553999999999997</v>
      </c>
      <c r="Z144" s="8">
        <v>9.8058899999999998</v>
      </c>
      <c r="AA144" s="13">
        <f>stats_auc_ctd2_TCELLS_RIGHTJOIN_545[[#This Row],[AVG_AUC_LYMPH]]/stats_auc_ctd2_TCELLS_RIGHTJOIN_545[[#This Row],[AVG_AUC_SOLIDTUMORS_y]]</f>
        <v>0.6685165752420229</v>
      </c>
      <c r="AB144" s="8" t="s">
        <v>3237</v>
      </c>
      <c r="AC144" s="20">
        <v>6.5553999999999997</v>
      </c>
      <c r="AD144" s="1"/>
      <c r="AE144" s="1">
        <v>5.7767999999999997</v>
      </c>
      <c r="AF144" s="1">
        <v>6.6775000000000002</v>
      </c>
      <c r="AG144" s="1">
        <v>5.6843000000000004</v>
      </c>
      <c r="AH144" s="1">
        <v>4.7321</v>
      </c>
      <c r="AI144" s="1">
        <v>7.2248000000000001</v>
      </c>
      <c r="AJ144" s="1">
        <v>7.2264999999999997</v>
      </c>
      <c r="AK144" s="1">
        <v>6.6265999999999998</v>
      </c>
      <c r="AL144" s="1">
        <v>8.4946000000000002</v>
      </c>
      <c r="AM144"/>
      <c r="AN144"/>
      <c r="AO144"/>
      <c r="AP144"/>
      <c r="AQ144"/>
      <c r="AR144"/>
      <c r="AS144"/>
    </row>
    <row r="145" spans="1:45">
      <c r="A145" s="17" t="s">
        <v>132</v>
      </c>
      <c r="B145" s="6" t="s">
        <v>133</v>
      </c>
      <c r="C145" s="17" t="s">
        <v>134</v>
      </c>
      <c r="D145" s="8">
        <v>-1.9406699999999999</v>
      </c>
      <c r="E145" s="8">
        <v>11.295859999999999</v>
      </c>
      <c r="F145" s="8">
        <v>13.23653</v>
      </c>
      <c r="G145" s="13">
        <f>stats_auc_ctd2_TCELLS_RIGHTJOIN_545[[#This Row],[AVG_AUC_LEUK]]/stats_auc_ctd2_TCELLS_RIGHTJOIN_545[[#This Row],[AVG_AUC_SOLIDTUMORS_x]]</f>
        <v>0.8533852905557574</v>
      </c>
      <c r="H145" s="8" t="s">
        <v>3238</v>
      </c>
      <c r="I145" s="20" t="s">
        <v>3239</v>
      </c>
      <c r="J145" s="26">
        <v>10.492000000000001</v>
      </c>
      <c r="K145" s="26">
        <v>11.054</v>
      </c>
      <c r="L145" s="26">
        <v>10.904999999999999</v>
      </c>
      <c r="M145" s="26">
        <v>10.861000000000001</v>
      </c>
      <c r="N145" s="26">
        <v>11.721</v>
      </c>
      <c r="O145" s="26">
        <v>11.141999999999999</v>
      </c>
      <c r="P145" s="26">
        <v>11.298</v>
      </c>
      <c r="Q145" s="26">
        <v>11.581</v>
      </c>
      <c r="R145" s="26">
        <v>11.23</v>
      </c>
      <c r="S145" s="26">
        <v>11.013999999999999</v>
      </c>
      <c r="T145" s="26">
        <v>11.148</v>
      </c>
      <c r="U145" s="26">
        <v>11.347</v>
      </c>
      <c r="V145" s="26">
        <v>11.321</v>
      </c>
      <c r="W145" s="27">
        <v>13.028</v>
      </c>
      <c r="X145" s="8">
        <v>-1.6326700000000001</v>
      </c>
      <c r="Y145" s="8">
        <v>11.603859999999999</v>
      </c>
      <c r="Z145" s="8">
        <v>13.23653</v>
      </c>
      <c r="AA145" s="13">
        <f>stats_auc_ctd2_TCELLS_RIGHTJOIN_545[[#This Row],[AVG_AUC_LYMPH]]/stats_auc_ctd2_TCELLS_RIGHTJOIN_545[[#This Row],[AVG_AUC_SOLIDTUMORS_y]]</f>
        <v>0.8766542288651179</v>
      </c>
      <c r="AB145" s="8" t="s">
        <v>3240</v>
      </c>
      <c r="AC145" s="20">
        <v>11.603859999999999</v>
      </c>
      <c r="AD145" s="1">
        <v>11.099</v>
      </c>
      <c r="AG145" s="1">
        <v>11.173999999999999</v>
      </c>
      <c r="AH145" s="1">
        <v>11.911</v>
      </c>
      <c r="AI145" s="1">
        <v>12.231</v>
      </c>
      <c r="AJ145" s="1">
        <v>12.379</v>
      </c>
      <c r="AK145" s="1">
        <v>11.227</v>
      </c>
      <c r="AL145" s="1">
        <v>11.206</v>
      </c>
      <c r="AM145"/>
      <c r="AN145"/>
      <c r="AO145"/>
      <c r="AP145"/>
      <c r="AQ145"/>
      <c r="AR145"/>
      <c r="AS145"/>
    </row>
    <row r="146" spans="1:45">
      <c r="A146" s="17" t="s">
        <v>1537</v>
      </c>
      <c r="B146" s="6" t="s">
        <v>1538</v>
      </c>
      <c r="C146" s="17" t="s">
        <v>3241</v>
      </c>
      <c r="D146" s="8">
        <v>-1.93316</v>
      </c>
      <c r="E146" s="8">
        <v>7.3673299999999999</v>
      </c>
      <c r="F146" s="8">
        <v>9.3004899999999999</v>
      </c>
      <c r="G146" s="13">
        <f>stats_auc_ctd2_TCELLS_RIGHTJOIN_545[[#This Row],[AVG_AUC_LEUK]]/stats_auc_ctd2_TCELLS_RIGHTJOIN_545[[#This Row],[AVG_AUC_SOLIDTUMORS_x]]</f>
        <v>0.79214428487101218</v>
      </c>
      <c r="H146" s="8" t="s">
        <v>3242</v>
      </c>
      <c r="I146" s="20" t="s">
        <v>3243</v>
      </c>
      <c r="J146" s="26">
        <v>7.1835000000000004</v>
      </c>
      <c r="K146" s="26">
        <v>1.7123999999999999</v>
      </c>
      <c r="L146" s="26">
        <v>10.811999999999999</v>
      </c>
      <c r="M146" s="26">
        <v>6.9530000000000003</v>
      </c>
      <c r="N146" s="26">
        <v>8.2236999999999991</v>
      </c>
      <c r="O146" s="26">
        <v>6.3055000000000003</v>
      </c>
      <c r="P146" s="26">
        <v>8.8718000000000004</v>
      </c>
      <c r="R146" s="26">
        <v>6.8059000000000003</v>
      </c>
      <c r="S146" s="26">
        <v>5.6883999999999997</v>
      </c>
      <c r="T146" s="26">
        <v>8.9417000000000009</v>
      </c>
      <c r="U146" s="26">
        <v>6.4785000000000004</v>
      </c>
      <c r="V146" s="26">
        <v>8.7184000000000008</v>
      </c>
      <c r="W146" s="27">
        <v>9.0805000000000007</v>
      </c>
      <c r="X146" s="8">
        <v>0.76395000000000002</v>
      </c>
      <c r="Y146" s="8">
        <v>10.064439999999999</v>
      </c>
      <c r="Z146" s="8">
        <v>9.3004899999999999</v>
      </c>
      <c r="AA146" s="13">
        <f>stats_auc_ctd2_TCELLS_RIGHTJOIN_545[[#This Row],[AVG_AUC_LYMPH]]/stats_auc_ctd2_TCELLS_RIGHTJOIN_545[[#This Row],[AVG_AUC_SOLIDTUMORS_y]]</f>
        <v>1.0821408334399585</v>
      </c>
      <c r="AB146" s="8" t="s">
        <v>3244</v>
      </c>
      <c r="AC146" s="20">
        <v>10.064439999999999</v>
      </c>
      <c r="AD146" s="1"/>
      <c r="AE146" s="1">
        <v>9.577</v>
      </c>
      <c r="AF146" s="1">
        <v>9.2840000000000007</v>
      </c>
      <c r="AG146" s="1">
        <v>11.159000000000001</v>
      </c>
      <c r="AH146" s="1">
        <v>12.366</v>
      </c>
      <c r="AI146" s="1">
        <v>10.115</v>
      </c>
      <c r="AJ146" s="1">
        <v>10.66</v>
      </c>
      <c r="AK146" s="1">
        <v>7.4226999999999999</v>
      </c>
      <c r="AL146" s="1">
        <v>9.9318000000000008</v>
      </c>
      <c r="AM146"/>
      <c r="AN146"/>
      <c r="AO146"/>
      <c r="AP146"/>
      <c r="AQ146"/>
      <c r="AR146"/>
      <c r="AS146"/>
    </row>
    <row r="147" spans="1:45">
      <c r="A147" s="17" t="s">
        <v>597</v>
      </c>
      <c r="B147" s="6" t="s">
        <v>598</v>
      </c>
      <c r="C147" s="17" t="s">
        <v>599</v>
      </c>
      <c r="D147" s="8">
        <v>-1.91456</v>
      </c>
      <c r="E147" s="8">
        <v>11.20675</v>
      </c>
      <c r="F147" s="8">
        <v>13.121309999999999</v>
      </c>
      <c r="G147" s="13">
        <f>stats_auc_ctd2_TCELLS_RIGHTJOIN_545[[#This Row],[AVG_AUC_LEUK]]/stats_auc_ctd2_TCELLS_RIGHTJOIN_545[[#This Row],[AVG_AUC_SOLIDTUMORS_x]]</f>
        <v>0.85408773971501317</v>
      </c>
      <c r="H147" s="8" t="s">
        <v>3245</v>
      </c>
      <c r="I147" s="20" t="s">
        <v>3246</v>
      </c>
      <c r="J147" s="26">
        <v>10.586</v>
      </c>
      <c r="L147" s="26">
        <v>11.445</v>
      </c>
      <c r="M147" s="26">
        <v>10.954000000000001</v>
      </c>
      <c r="N147" s="26">
        <v>10.661</v>
      </c>
      <c r="O147" s="26">
        <v>11.657999999999999</v>
      </c>
      <c r="P147" s="26">
        <v>10.401</v>
      </c>
      <c r="R147" s="26">
        <v>10.723000000000001</v>
      </c>
      <c r="S147" s="26">
        <v>10.815</v>
      </c>
      <c r="T147" s="26">
        <v>12.587999999999999</v>
      </c>
      <c r="U147" s="26">
        <v>11.352</v>
      </c>
      <c r="V147" s="26">
        <v>11.843999999999999</v>
      </c>
      <c r="W147" s="27">
        <v>11.454000000000001</v>
      </c>
      <c r="X147" s="8">
        <v>-1.6593100000000001</v>
      </c>
      <c r="Y147" s="8">
        <v>11.462</v>
      </c>
      <c r="Z147" s="8">
        <v>13.121309999999999</v>
      </c>
      <c r="AA147" s="13">
        <f>stats_auc_ctd2_TCELLS_RIGHTJOIN_545[[#This Row],[AVG_AUC_LYMPH]]/stats_auc_ctd2_TCELLS_RIGHTJOIN_545[[#This Row],[AVG_AUC_SOLIDTUMORS_y]]</f>
        <v>0.87354082785941345</v>
      </c>
      <c r="AB147" s="8" t="s">
        <v>3247</v>
      </c>
      <c r="AC147" s="20">
        <v>11.462</v>
      </c>
      <c r="AD147" s="1">
        <v>11.676</v>
      </c>
      <c r="AH147" s="1">
        <v>11.105</v>
      </c>
      <c r="AI147" s="1">
        <v>11.811999999999999</v>
      </c>
      <c r="AJ147" s="1">
        <v>10.492000000000001</v>
      </c>
      <c r="AK147" s="1">
        <v>11.811</v>
      </c>
      <c r="AL147" s="1">
        <v>11.875999999999999</v>
      </c>
      <c r="AM147"/>
      <c r="AN147"/>
      <c r="AO147"/>
      <c r="AP147"/>
      <c r="AQ147"/>
      <c r="AR147"/>
      <c r="AS147"/>
    </row>
    <row r="148" spans="1:45">
      <c r="A148" s="17" t="s">
        <v>335</v>
      </c>
      <c r="B148" s="6" t="s">
        <v>735</v>
      </c>
      <c r="C148" s="17" t="s">
        <v>467</v>
      </c>
      <c r="D148" s="8">
        <v>-1.9031499999999999</v>
      </c>
      <c r="E148" s="8">
        <v>12.40283</v>
      </c>
      <c r="F148" s="8">
        <v>14.30599</v>
      </c>
      <c r="G148" s="13">
        <f>stats_auc_ctd2_TCELLS_RIGHTJOIN_545[[#This Row],[AVG_AUC_LEUK]]/stats_auc_ctd2_TCELLS_RIGHTJOIN_545[[#This Row],[AVG_AUC_SOLIDTUMORS_x]]</f>
        <v>0.86696761286705781</v>
      </c>
      <c r="H148" s="8" t="s">
        <v>3248</v>
      </c>
      <c r="I148" s="20" t="s">
        <v>3249</v>
      </c>
      <c r="J148" s="26">
        <v>11.512</v>
      </c>
      <c r="L148" s="26">
        <v>13.981</v>
      </c>
      <c r="M148" s="26">
        <v>13.194000000000001</v>
      </c>
      <c r="N148" s="26">
        <v>12.714</v>
      </c>
      <c r="O148" s="26">
        <v>11.188000000000001</v>
      </c>
      <c r="P148" s="26">
        <v>13.247999999999999</v>
      </c>
      <c r="R148" s="26">
        <v>11.794</v>
      </c>
      <c r="S148" s="26">
        <v>12.393000000000001</v>
      </c>
      <c r="T148" s="26">
        <v>13.09</v>
      </c>
      <c r="U148" s="26">
        <v>11.269</v>
      </c>
      <c r="V148" s="26">
        <v>12.356</v>
      </c>
      <c r="W148" s="27">
        <v>12.095000000000001</v>
      </c>
      <c r="X148" s="8">
        <v>-0.96755999999999998</v>
      </c>
      <c r="Y148" s="8">
        <v>13.338430000000001</v>
      </c>
      <c r="Z148" s="8">
        <v>14.30599</v>
      </c>
      <c r="AA148" s="13">
        <f>stats_auc_ctd2_TCELLS_RIGHTJOIN_545[[#This Row],[AVG_AUC_LYMPH]]/stats_auc_ctd2_TCELLS_RIGHTJOIN_545[[#This Row],[AVG_AUC_SOLIDTUMORS_y]]</f>
        <v>0.9323667918123808</v>
      </c>
      <c r="AB148" s="8" t="s">
        <v>3250</v>
      </c>
      <c r="AC148" s="20">
        <v>13.338430000000001</v>
      </c>
      <c r="AD148" s="1">
        <v>13.827</v>
      </c>
      <c r="AE148" s="1">
        <v>13.143000000000001</v>
      </c>
      <c r="AG148" s="1">
        <v>13.143000000000001</v>
      </c>
      <c r="AH148" s="1">
        <v>13.443</v>
      </c>
      <c r="AI148" s="1"/>
      <c r="AJ148" s="1">
        <v>12.768000000000001</v>
      </c>
      <c r="AK148" s="1">
        <v>12.9</v>
      </c>
      <c r="AL148" s="1">
        <v>14.145</v>
      </c>
      <c r="AM148"/>
      <c r="AN148"/>
      <c r="AO148"/>
      <c r="AP148"/>
      <c r="AQ148"/>
      <c r="AR148"/>
      <c r="AS148"/>
    </row>
    <row r="149" spans="1:45">
      <c r="A149" s="17" t="s">
        <v>22</v>
      </c>
      <c r="B149" s="6" t="s">
        <v>515</v>
      </c>
      <c r="C149" s="17" t="s">
        <v>794</v>
      </c>
      <c r="D149" s="8">
        <v>-1.9018999999999999</v>
      </c>
      <c r="E149" s="8">
        <v>11.008039999999999</v>
      </c>
      <c r="F149" s="8">
        <v>12.909929999999999</v>
      </c>
      <c r="G149" s="13">
        <f>stats_auc_ctd2_TCELLS_RIGHTJOIN_545[[#This Row],[AVG_AUC_LEUK]]/stats_auc_ctd2_TCELLS_RIGHTJOIN_545[[#This Row],[AVG_AUC_SOLIDTUMORS_x]]</f>
        <v>0.85268006875327751</v>
      </c>
      <c r="H149" s="8" t="s">
        <v>3251</v>
      </c>
      <c r="I149" s="20" t="s">
        <v>3252</v>
      </c>
      <c r="J149" s="26">
        <v>10.686999999999999</v>
      </c>
      <c r="K149" s="26">
        <v>8.9098000000000006</v>
      </c>
      <c r="L149" s="26">
        <v>11.332000000000001</v>
      </c>
      <c r="M149" s="26">
        <v>11.667</v>
      </c>
      <c r="N149" s="26">
        <v>10.875999999999999</v>
      </c>
      <c r="O149" s="26">
        <v>9.6846999999999994</v>
      </c>
      <c r="P149" s="26">
        <v>11.076000000000001</v>
      </c>
      <c r="Q149" s="26">
        <v>10.657</v>
      </c>
      <c r="R149" s="26">
        <v>10.702999999999999</v>
      </c>
      <c r="S149" s="26">
        <v>11.347</v>
      </c>
      <c r="T149" s="26">
        <v>10.928000000000001</v>
      </c>
      <c r="U149" s="26">
        <v>10.343999999999999</v>
      </c>
      <c r="V149" s="26">
        <v>15.118</v>
      </c>
      <c r="W149" s="27">
        <v>10.782999999999999</v>
      </c>
      <c r="X149" s="8">
        <v>-1.8986799999999999</v>
      </c>
      <c r="Y149" s="8">
        <v>11.01125</v>
      </c>
      <c r="Z149" s="8">
        <v>12.909929999999999</v>
      </c>
      <c r="AA149" s="13">
        <f>stats_auc_ctd2_TCELLS_RIGHTJOIN_545[[#This Row],[AVG_AUC_LYMPH]]/stats_auc_ctd2_TCELLS_RIGHTJOIN_545[[#This Row],[AVG_AUC_SOLIDTUMORS_y]]</f>
        <v>0.85292871456313091</v>
      </c>
      <c r="AB149" s="8" t="s">
        <v>3253</v>
      </c>
      <c r="AC149" s="20">
        <v>11.01125</v>
      </c>
      <c r="AD149" s="1">
        <v>10.875999999999999</v>
      </c>
      <c r="AH149" s="1">
        <v>11.711</v>
      </c>
      <c r="AI149" s="1">
        <v>12.317</v>
      </c>
      <c r="AJ149" s="1">
        <v>10.6</v>
      </c>
      <c r="AK149" s="1">
        <v>9.3574999999999999</v>
      </c>
      <c r="AL149" s="1">
        <v>11.206</v>
      </c>
      <c r="AM149"/>
      <c r="AN149"/>
      <c r="AO149"/>
      <c r="AP149"/>
      <c r="AQ149"/>
      <c r="AR149"/>
      <c r="AS149"/>
    </row>
    <row r="150" spans="1:45">
      <c r="A150" s="17" t="s">
        <v>335</v>
      </c>
      <c r="B150" s="6" t="s">
        <v>735</v>
      </c>
      <c r="C150" s="17" t="s">
        <v>1628</v>
      </c>
      <c r="D150" s="8">
        <v>-1.8983399999999999</v>
      </c>
      <c r="E150" s="8">
        <v>12.791639999999999</v>
      </c>
      <c r="F150" s="8">
        <v>14.68998</v>
      </c>
      <c r="G150" s="13">
        <f>stats_auc_ctd2_TCELLS_RIGHTJOIN_545[[#This Row],[AVG_AUC_LEUK]]/stats_auc_ctd2_TCELLS_RIGHTJOIN_545[[#This Row],[AVG_AUC_SOLIDTUMORS_x]]</f>
        <v>0.87077313924185051</v>
      </c>
      <c r="H150" s="8" t="s">
        <v>3254</v>
      </c>
      <c r="I150" s="20" t="s">
        <v>3255</v>
      </c>
      <c r="K150" s="26">
        <v>12.856</v>
      </c>
      <c r="L150" s="26">
        <v>14.582000000000001</v>
      </c>
      <c r="M150" s="26">
        <v>13.377000000000001</v>
      </c>
      <c r="O150" s="26">
        <v>11.864000000000001</v>
      </c>
      <c r="P150" s="26">
        <v>13.493</v>
      </c>
      <c r="R150" s="26">
        <v>10.531000000000001</v>
      </c>
      <c r="S150" s="26">
        <v>11.807</v>
      </c>
      <c r="T150" s="26">
        <v>13.805</v>
      </c>
      <c r="U150" s="26">
        <v>12.226000000000001</v>
      </c>
      <c r="V150" s="26">
        <v>13.340999999999999</v>
      </c>
      <c r="W150" s="27">
        <v>12.826000000000001</v>
      </c>
      <c r="X150" s="8">
        <v>-1.0498400000000001</v>
      </c>
      <c r="Y150" s="8">
        <v>13.640140000000001</v>
      </c>
      <c r="Z150" s="8">
        <v>14.68998</v>
      </c>
      <c r="AA150" s="13">
        <f>stats_auc_ctd2_TCELLS_RIGHTJOIN_545[[#This Row],[AVG_AUC_LYMPH]]/stats_auc_ctd2_TCELLS_RIGHTJOIN_545[[#This Row],[AVG_AUC_SOLIDTUMORS_y]]</f>
        <v>0.92853359909271493</v>
      </c>
      <c r="AB150" s="8" t="s">
        <v>3256</v>
      </c>
      <c r="AC150" s="20">
        <v>13.640140000000001</v>
      </c>
      <c r="AD150" s="1">
        <v>14.702</v>
      </c>
      <c r="AG150" s="1">
        <v>14.917</v>
      </c>
      <c r="AH150" s="1">
        <v>13.683999999999999</v>
      </c>
      <c r="AI150" s="1">
        <v>11.637</v>
      </c>
      <c r="AJ150" s="1">
        <v>12.55</v>
      </c>
      <c r="AK150" s="1">
        <v>13.081</v>
      </c>
      <c r="AL150" s="1">
        <v>14.91</v>
      </c>
      <c r="AM150"/>
      <c r="AN150"/>
      <c r="AO150"/>
      <c r="AP150"/>
      <c r="AQ150"/>
      <c r="AR150"/>
      <c r="AS150"/>
    </row>
    <row r="151" spans="1:45">
      <c r="A151" s="17" t="s">
        <v>1559</v>
      </c>
      <c r="B151" s="6" t="s">
        <v>1560</v>
      </c>
      <c r="C151" s="17" t="s">
        <v>3257</v>
      </c>
      <c r="D151" s="8">
        <v>-1.8777600000000001</v>
      </c>
      <c r="E151" s="8">
        <v>7.1487600000000002</v>
      </c>
      <c r="F151" s="8">
        <v>9.0265199999999997</v>
      </c>
      <c r="G151" s="13">
        <f>stats_auc_ctd2_TCELLS_RIGHTJOIN_545[[#This Row],[AVG_AUC_LEUK]]/stats_auc_ctd2_TCELLS_RIGHTJOIN_545[[#This Row],[AVG_AUC_SOLIDTUMORS_x]]</f>
        <v>0.79197298626713286</v>
      </c>
      <c r="H151" s="8" t="s">
        <v>3258</v>
      </c>
      <c r="I151" s="20" t="s">
        <v>3259</v>
      </c>
      <c r="J151" s="26">
        <v>4.7718999999999996</v>
      </c>
      <c r="K151" s="26">
        <v>6.8639000000000001</v>
      </c>
      <c r="L151" s="26">
        <v>6.9657</v>
      </c>
      <c r="M151" s="26">
        <v>6.9503000000000004</v>
      </c>
      <c r="N151" s="26">
        <v>6.2590000000000003</v>
      </c>
      <c r="O151" s="26">
        <v>6.7073</v>
      </c>
      <c r="P151" s="26">
        <v>6.5818000000000003</v>
      </c>
      <c r="Q151" s="26">
        <v>7.4753999999999996</v>
      </c>
      <c r="R151" s="26">
        <v>4.1536999999999997</v>
      </c>
      <c r="S151" s="26">
        <v>7.0331000000000001</v>
      </c>
      <c r="T151" s="26">
        <v>5.6669</v>
      </c>
      <c r="U151" s="26">
        <v>7.9489000000000001</v>
      </c>
      <c r="V151" s="26">
        <v>14.994</v>
      </c>
      <c r="W151" s="27">
        <v>7.7107000000000001</v>
      </c>
      <c r="X151" s="8">
        <v>-1.2512000000000001</v>
      </c>
      <c r="Y151" s="8">
        <v>7.7753199999999998</v>
      </c>
      <c r="Z151" s="8">
        <v>9.0265199999999997</v>
      </c>
      <c r="AA151" s="13">
        <f>stats_auc_ctd2_TCELLS_RIGHTJOIN_545[[#This Row],[AVG_AUC_LYMPH]]/stats_auc_ctd2_TCELLS_RIGHTJOIN_545[[#This Row],[AVG_AUC_SOLIDTUMORS_y]]</f>
        <v>0.86138622636409157</v>
      </c>
      <c r="AB151" s="8" t="s">
        <v>3260</v>
      </c>
      <c r="AC151" s="20">
        <v>7.7753199999999998</v>
      </c>
      <c r="AD151" s="1">
        <v>7.8554000000000004</v>
      </c>
      <c r="AE151" s="1">
        <v>7.0808999999999997</v>
      </c>
      <c r="AF151" s="1">
        <v>12.778</v>
      </c>
      <c r="AG151" s="1">
        <v>5.4602000000000004</v>
      </c>
      <c r="AH151" s="1">
        <v>7.9169999999999998</v>
      </c>
      <c r="AI151" s="1">
        <v>7.6101999999999999</v>
      </c>
      <c r="AJ151" s="1">
        <v>7.7834000000000003</v>
      </c>
      <c r="AK151" s="1">
        <v>7.6757999999999997</v>
      </c>
      <c r="AL151" s="1">
        <v>5.8170000000000002</v>
      </c>
      <c r="AM151"/>
      <c r="AN151"/>
      <c r="AO151"/>
      <c r="AP151"/>
      <c r="AQ151"/>
      <c r="AR151"/>
      <c r="AS151"/>
    </row>
    <row r="152" spans="1:45">
      <c r="A152" s="17" t="s">
        <v>22</v>
      </c>
      <c r="B152" s="6" t="s">
        <v>1362</v>
      </c>
      <c r="C152" s="17" t="s">
        <v>1363</v>
      </c>
      <c r="D152" s="8">
        <v>-1.8587499999999999</v>
      </c>
      <c r="E152" s="8">
        <v>10.54425</v>
      </c>
      <c r="F152" s="8">
        <v>12.403</v>
      </c>
      <c r="G152" s="13">
        <f>stats_auc_ctd2_TCELLS_RIGHTJOIN_545[[#This Row],[AVG_AUC_LEUK]]/stats_auc_ctd2_TCELLS_RIGHTJOIN_545[[#This Row],[AVG_AUC_SOLIDTUMORS_x]]</f>
        <v>0.85013706361364183</v>
      </c>
      <c r="H152" s="8" t="s">
        <v>3261</v>
      </c>
      <c r="I152" s="20" t="s">
        <v>3262</v>
      </c>
      <c r="J152" s="26">
        <v>10.151999999999999</v>
      </c>
      <c r="K152" s="26">
        <v>8.2637</v>
      </c>
      <c r="L152" s="26">
        <v>11.753</v>
      </c>
      <c r="M152" s="26">
        <v>12.067</v>
      </c>
      <c r="N152" s="26">
        <v>10.143000000000001</v>
      </c>
      <c r="O152" s="26">
        <v>9.5188000000000006</v>
      </c>
      <c r="P152" s="26">
        <v>10.542999999999999</v>
      </c>
      <c r="Q152" s="26">
        <v>10.635</v>
      </c>
      <c r="R152" s="26">
        <v>10.18</v>
      </c>
      <c r="S152" s="26">
        <v>10.815</v>
      </c>
      <c r="T152" s="26">
        <v>10.593</v>
      </c>
      <c r="U152" s="26">
        <v>10.773</v>
      </c>
      <c r="V152" s="26">
        <v>11.847</v>
      </c>
      <c r="W152" s="27">
        <v>10.336</v>
      </c>
      <c r="X152" s="8">
        <v>-2.06826</v>
      </c>
      <c r="Y152" s="8">
        <v>10.33474</v>
      </c>
      <c r="Z152" s="8">
        <v>12.403</v>
      </c>
      <c r="AA152" s="13">
        <f>stats_auc_ctd2_TCELLS_RIGHTJOIN_545[[#This Row],[AVG_AUC_LYMPH]]/stats_auc_ctd2_TCELLS_RIGHTJOIN_545[[#This Row],[AVG_AUC_SOLIDTUMORS_y]]</f>
        <v>0.83324518261710878</v>
      </c>
      <c r="AB152" s="8" t="s">
        <v>3263</v>
      </c>
      <c r="AC152" s="20">
        <v>10.33474</v>
      </c>
      <c r="AD152" s="1">
        <v>10.151</v>
      </c>
      <c r="AE152" s="1">
        <v>10.243</v>
      </c>
      <c r="AF152" s="1">
        <v>10.667</v>
      </c>
      <c r="AG152" s="1">
        <v>7.2117000000000004</v>
      </c>
      <c r="AH152" s="1">
        <v>11.138</v>
      </c>
      <c r="AI152" s="1">
        <v>11.183999999999999</v>
      </c>
      <c r="AJ152" s="1">
        <v>11.327</v>
      </c>
      <c r="AK152" s="1">
        <v>10.401</v>
      </c>
      <c r="AL152" s="1">
        <v>10.69</v>
      </c>
      <c r="AM152"/>
      <c r="AN152"/>
      <c r="AO152"/>
      <c r="AP152"/>
      <c r="AQ152"/>
      <c r="AR152"/>
      <c r="AS152"/>
    </row>
    <row r="153" spans="1:45">
      <c r="A153" s="17" t="s">
        <v>1272</v>
      </c>
      <c r="B153" s="6" t="s">
        <v>1273</v>
      </c>
      <c r="C153" s="17" t="s">
        <v>3264</v>
      </c>
      <c r="D153" s="8">
        <v>-1.8466</v>
      </c>
      <c r="E153" s="8">
        <v>8.5140399999999996</v>
      </c>
      <c r="F153" s="8">
        <v>10.36064</v>
      </c>
      <c r="G153" s="13">
        <f>stats_auc_ctd2_TCELLS_RIGHTJOIN_545[[#This Row],[AVG_AUC_LEUK]]/stats_auc_ctd2_TCELLS_RIGHTJOIN_545[[#This Row],[AVG_AUC_SOLIDTUMORS_x]]</f>
        <v>0.82176776724217804</v>
      </c>
      <c r="H153" s="8" t="s">
        <v>3265</v>
      </c>
      <c r="I153" s="20" t="s">
        <v>3266</v>
      </c>
      <c r="J153" s="26">
        <v>4.9512</v>
      </c>
      <c r="K153" s="26">
        <v>11.316000000000001</v>
      </c>
      <c r="L153" s="26">
        <v>8.3486999999999991</v>
      </c>
      <c r="M153" s="26">
        <v>8.9280000000000008</v>
      </c>
      <c r="N153" s="26">
        <v>11.337</v>
      </c>
      <c r="O153" s="26">
        <v>7.0243000000000002</v>
      </c>
      <c r="P153" s="26">
        <v>10.635</v>
      </c>
      <c r="Q153" s="26">
        <v>8.2179000000000002</v>
      </c>
      <c r="R153" s="26">
        <v>4.8643999999999998</v>
      </c>
      <c r="S153" s="26">
        <v>6.1466000000000003</v>
      </c>
      <c r="T153" s="26">
        <v>12.314</v>
      </c>
      <c r="U153" s="26">
        <v>8.5984999999999996</v>
      </c>
      <c r="W153" s="27">
        <v>8.0008999999999997</v>
      </c>
      <c r="X153" s="8">
        <v>-3.7690199999999998</v>
      </c>
      <c r="Y153" s="8">
        <v>6.5916199999999998</v>
      </c>
      <c r="Z153" s="8">
        <v>10.36064</v>
      </c>
      <c r="AA153" s="13">
        <f>stats_auc_ctd2_TCELLS_RIGHTJOIN_545[[#This Row],[AVG_AUC_LYMPH]]/stats_auc_ctd2_TCELLS_RIGHTJOIN_545[[#This Row],[AVG_AUC_SOLIDTUMORS_y]]</f>
        <v>0.63621745374803096</v>
      </c>
      <c r="AB153" s="8" t="s">
        <v>3267</v>
      </c>
      <c r="AC153" s="20">
        <v>6.5916199999999998</v>
      </c>
      <c r="AD153" s="1">
        <v>6.0536000000000003</v>
      </c>
      <c r="AE153" s="1">
        <v>4.0856000000000003</v>
      </c>
      <c r="AF153" s="1">
        <v>9.3093000000000004</v>
      </c>
      <c r="AG153" s="1">
        <v>1.8815</v>
      </c>
      <c r="AH153" s="1">
        <v>5.4425999999999997</v>
      </c>
      <c r="AI153" s="1">
        <v>9.4398</v>
      </c>
      <c r="AJ153" s="1">
        <v>11.372</v>
      </c>
      <c r="AK153" s="1">
        <v>4.8003</v>
      </c>
      <c r="AL153" s="1">
        <v>6.9398999999999997</v>
      </c>
      <c r="AM153"/>
      <c r="AN153"/>
      <c r="AO153"/>
      <c r="AP153"/>
      <c r="AQ153"/>
      <c r="AR153"/>
      <c r="AS153"/>
    </row>
    <row r="154" spans="1:45">
      <c r="A154" s="17" t="s">
        <v>1304</v>
      </c>
      <c r="B154" s="6" t="s">
        <v>1305</v>
      </c>
      <c r="C154" s="17" t="s">
        <v>3268</v>
      </c>
      <c r="D154" s="8">
        <v>-1.8432599999999999</v>
      </c>
      <c r="E154" s="8">
        <v>9.7534500000000008</v>
      </c>
      <c r="F154" s="8">
        <v>11.596719999999999</v>
      </c>
      <c r="G154" s="13">
        <f>stats_auc_ctd2_TCELLS_RIGHTJOIN_545[[#This Row],[AVG_AUC_LEUK]]/stats_auc_ctd2_TCELLS_RIGHTJOIN_545[[#This Row],[AVG_AUC_SOLIDTUMORS_x]]</f>
        <v>0.84105247000876115</v>
      </c>
      <c r="H154" s="8" t="s">
        <v>3269</v>
      </c>
      <c r="I154" s="20" t="s">
        <v>3270</v>
      </c>
      <c r="J154" s="26">
        <v>7.7088000000000001</v>
      </c>
      <c r="L154" s="26">
        <v>12.51</v>
      </c>
      <c r="M154" s="26">
        <v>7.7808999999999999</v>
      </c>
      <c r="N154" s="26">
        <v>8.6211000000000002</v>
      </c>
      <c r="O154" s="26">
        <v>8.9543999999999997</v>
      </c>
      <c r="P154" s="26">
        <v>10.872999999999999</v>
      </c>
      <c r="R154" s="26">
        <v>8.6288999999999998</v>
      </c>
      <c r="T154" s="26">
        <v>10.335000000000001</v>
      </c>
      <c r="U154" s="26">
        <v>12.565</v>
      </c>
      <c r="V154" s="26">
        <v>8.6759000000000004</v>
      </c>
      <c r="W154" s="27">
        <v>10.635</v>
      </c>
      <c r="X154" s="8">
        <v>-0.43228</v>
      </c>
      <c r="Y154" s="8">
        <v>11.164440000000001</v>
      </c>
      <c r="Z154" s="8">
        <v>11.596719999999999</v>
      </c>
      <c r="AA154" s="13">
        <f>stats_auc_ctd2_TCELLS_RIGHTJOIN_545[[#This Row],[AVG_AUC_LYMPH]]/stats_auc_ctd2_TCELLS_RIGHTJOIN_545[[#This Row],[AVG_AUC_SOLIDTUMORS_y]]</f>
        <v>0.96272394263205474</v>
      </c>
      <c r="AB154" s="8" t="s">
        <v>3271</v>
      </c>
      <c r="AC154" s="20">
        <v>11.164440000000001</v>
      </c>
      <c r="AD154" s="1"/>
      <c r="AE154" s="1">
        <v>11.031000000000001</v>
      </c>
      <c r="AF154" s="1">
        <v>11.606</v>
      </c>
      <c r="AG154" s="1">
        <v>12.023999999999999</v>
      </c>
      <c r="AH154" s="1">
        <v>11.112</v>
      </c>
      <c r="AI154" s="1">
        <v>11.009</v>
      </c>
      <c r="AJ154" s="1">
        <v>10.992000000000001</v>
      </c>
      <c r="AK154" s="1">
        <v>9.6534999999999993</v>
      </c>
      <c r="AL154" s="1">
        <v>11.888</v>
      </c>
      <c r="AM154"/>
      <c r="AN154"/>
      <c r="AO154"/>
      <c r="AP154"/>
      <c r="AQ154"/>
      <c r="AR154"/>
      <c r="AS154"/>
    </row>
    <row r="155" spans="1:45">
      <c r="A155" s="17" t="s">
        <v>1223</v>
      </c>
      <c r="B155" s="6" t="s">
        <v>1224</v>
      </c>
      <c r="C155" s="17" t="s">
        <v>1225</v>
      </c>
      <c r="D155" s="8">
        <v>-1.8382099999999999</v>
      </c>
      <c r="E155" s="8">
        <v>11.12191</v>
      </c>
      <c r="F155" s="8">
        <v>12.96012</v>
      </c>
      <c r="G155" s="13">
        <f>stats_auc_ctd2_TCELLS_RIGHTJOIN_545[[#This Row],[AVG_AUC_LEUK]]/stats_auc_ctd2_TCELLS_RIGHTJOIN_545[[#This Row],[AVG_AUC_SOLIDTUMORS_x]]</f>
        <v>0.85816412193714253</v>
      </c>
      <c r="H155" s="8" t="s">
        <v>3272</v>
      </c>
      <c r="I155" s="20" t="s">
        <v>3273</v>
      </c>
      <c r="J155" s="26">
        <v>11.252000000000001</v>
      </c>
      <c r="L155" s="26">
        <v>11.558</v>
      </c>
      <c r="M155" s="26">
        <v>12.196999999999999</v>
      </c>
      <c r="N155" s="26">
        <v>11.04</v>
      </c>
      <c r="O155" s="26">
        <v>10.561999999999999</v>
      </c>
      <c r="P155" s="26">
        <v>11.093</v>
      </c>
      <c r="Q155" s="26">
        <v>11.07</v>
      </c>
      <c r="R155" s="26">
        <v>10.269</v>
      </c>
      <c r="S155" s="26">
        <v>11.769</v>
      </c>
      <c r="T155" s="26">
        <v>10.64</v>
      </c>
      <c r="W155" s="27">
        <v>10.891</v>
      </c>
      <c r="X155" s="8">
        <v>-1.9118299999999999</v>
      </c>
      <c r="Y155" s="8">
        <v>11.04829</v>
      </c>
      <c r="Z155" s="8">
        <v>12.96012</v>
      </c>
      <c r="AA155" s="13">
        <f>stats_auc_ctd2_TCELLS_RIGHTJOIN_545[[#This Row],[AVG_AUC_LYMPH]]/stats_auc_ctd2_TCELLS_RIGHTJOIN_545[[#This Row],[AVG_AUC_SOLIDTUMORS_y]]</f>
        <v>0.85248361897883662</v>
      </c>
      <c r="AB155" s="8" t="s">
        <v>3274</v>
      </c>
      <c r="AC155" s="20">
        <v>11.04829</v>
      </c>
      <c r="AD155" s="1">
        <v>10.579000000000001</v>
      </c>
      <c r="AG155" s="1">
        <v>9.9480000000000004</v>
      </c>
      <c r="AH155" s="1">
        <v>11.625999999999999</v>
      </c>
      <c r="AI155" s="1">
        <v>11.896000000000001</v>
      </c>
      <c r="AJ155" s="1">
        <v>10.782999999999999</v>
      </c>
      <c r="AK155" s="1">
        <v>10.782</v>
      </c>
      <c r="AL155" s="1">
        <v>11.724</v>
      </c>
      <c r="AM155"/>
      <c r="AN155"/>
      <c r="AO155"/>
      <c r="AP155"/>
      <c r="AQ155"/>
      <c r="AR155"/>
      <c r="AS155"/>
    </row>
    <row r="156" spans="1:45">
      <c r="A156" s="17" t="s">
        <v>52</v>
      </c>
      <c r="B156" s="6" t="s">
        <v>1006</v>
      </c>
      <c r="C156" s="17" t="s">
        <v>3275</v>
      </c>
      <c r="D156" s="8">
        <v>-1.8129500000000001</v>
      </c>
      <c r="E156" s="8">
        <v>12.138999999999999</v>
      </c>
      <c r="F156" s="8">
        <v>13.95195</v>
      </c>
      <c r="G156" s="13">
        <f>stats_auc_ctd2_TCELLS_RIGHTJOIN_545[[#This Row],[AVG_AUC_LEUK]]/stats_auc_ctd2_TCELLS_RIGHTJOIN_545[[#This Row],[AVG_AUC_SOLIDTUMORS_x]]</f>
        <v>0.87005759051602105</v>
      </c>
      <c r="H156" s="8" t="s">
        <v>1810</v>
      </c>
      <c r="I156" s="20" t="s">
        <v>1810</v>
      </c>
      <c r="V156" s="26">
        <v>12.138999999999999</v>
      </c>
      <c r="W156" s="27"/>
      <c r="X156" s="8">
        <v>-0.75895000000000001</v>
      </c>
      <c r="Y156" s="8">
        <v>13.193</v>
      </c>
      <c r="Z156" s="8">
        <v>13.95195</v>
      </c>
      <c r="AA156" s="13">
        <f>stats_auc_ctd2_TCELLS_RIGHTJOIN_545[[#This Row],[AVG_AUC_LYMPH]]/stats_auc_ctd2_TCELLS_RIGHTJOIN_545[[#This Row],[AVG_AUC_SOLIDTUMORS_y]]</f>
        <v>0.94560258601844183</v>
      </c>
      <c r="AB156" s="8" t="s">
        <v>3276</v>
      </c>
      <c r="AC156" s="20">
        <v>13.193</v>
      </c>
      <c r="AD156" s="1"/>
      <c r="AE156" s="1">
        <v>12.788</v>
      </c>
      <c r="AF156" s="1">
        <v>10.897</v>
      </c>
      <c r="AG156" s="1">
        <v>13.782999999999999</v>
      </c>
      <c r="AH156" s="1"/>
      <c r="AI156" s="1">
        <v>14.496</v>
      </c>
      <c r="AJ156" s="1"/>
      <c r="AL156" s="1">
        <v>14.000999999999999</v>
      </c>
      <c r="AM156"/>
      <c r="AN156"/>
      <c r="AO156"/>
      <c r="AP156"/>
      <c r="AQ156"/>
      <c r="AR156"/>
      <c r="AS156"/>
    </row>
    <row r="157" spans="1:45">
      <c r="A157" s="17" t="s">
        <v>77</v>
      </c>
      <c r="B157" s="6" t="s">
        <v>930</v>
      </c>
      <c r="C157" s="17" t="s">
        <v>168</v>
      </c>
      <c r="D157" s="8">
        <v>-1.80701</v>
      </c>
      <c r="E157" s="8">
        <v>11.27788</v>
      </c>
      <c r="F157" s="8">
        <v>13.08489</v>
      </c>
      <c r="G157" s="13">
        <f>stats_auc_ctd2_TCELLS_RIGHTJOIN_545[[#This Row],[AVG_AUC_LEUK]]/stats_auc_ctd2_TCELLS_RIGHTJOIN_545[[#This Row],[AVG_AUC_SOLIDTUMORS_x]]</f>
        <v>0.86190101712738887</v>
      </c>
      <c r="H157" s="8" t="s">
        <v>3277</v>
      </c>
      <c r="I157" s="20" t="s">
        <v>3278</v>
      </c>
      <c r="J157" s="26">
        <v>9.4794</v>
      </c>
      <c r="L157" s="26">
        <v>11.167999999999999</v>
      </c>
      <c r="M157" s="26">
        <v>10.973000000000001</v>
      </c>
      <c r="N157" s="26">
        <v>12.01</v>
      </c>
      <c r="O157" s="26">
        <v>13.182</v>
      </c>
      <c r="P157" s="26">
        <v>10.394</v>
      </c>
      <c r="R157" s="26">
        <v>8.1944999999999997</v>
      </c>
      <c r="T157" s="26">
        <v>12.212999999999999</v>
      </c>
      <c r="W157" s="27">
        <v>13.887</v>
      </c>
      <c r="X157" s="8">
        <v>-1.6145700000000001</v>
      </c>
      <c r="Y157" s="8">
        <v>11.470319999999999</v>
      </c>
      <c r="Z157" s="8">
        <v>13.08489</v>
      </c>
      <c r="AA157" s="13">
        <f>stats_auc_ctd2_TCELLS_RIGHTJOIN_545[[#This Row],[AVG_AUC_LYMPH]]/stats_auc_ctd2_TCELLS_RIGHTJOIN_545[[#This Row],[AVG_AUC_SOLIDTUMORS_y]]</f>
        <v>0.87660805707957801</v>
      </c>
      <c r="AB157" s="8" t="s">
        <v>3279</v>
      </c>
      <c r="AC157" s="20">
        <v>11.470319999999999</v>
      </c>
      <c r="AD157" s="1"/>
      <c r="AH157" s="1">
        <v>13.538</v>
      </c>
      <c r="AI157" s="1">
        <v>6.8255999999999997</v>
      </c>
      <c r="AJ157" s="1">
        <v>12.696</v>
      </c>
      <c r="AK157" s="1">
        <v>10.943</v>
      </c>
      <c r="AL157" s="1">
        <v>13.349</v>
      </c>
      <c r="AM157"/>
      <c r="AN157"/>
      <c r="AO157"/>
      <c r="AP157"/>
      <c r="AQ157"/>
      <c r="AR157"/>
      <c r="AS157"/>
    </row>
    <row r="158" spans="1:45">
      <c r="A158" s="17" t="s">
        <v>916</v>
      </c>
      <c r="B158" s="6" t="s">
        <v>917</v>
      </c>
      <c r="C158" s="17" t="s">
        <v>3280</v>
      </c>
      <c r="D158" s="8">
        <v>-1.78989</v>
      </c>
      <c r="E158" s="8">
        <v>11.45271</v>
      </c>
      <c r="F158" s="8">
        <v>13.242599999999999</v>
      </c>
      <c r="G158" s="13">
        <f>stats_auc_ctd2_TCELLS_RIGHTJOIN_545[[#This Row],[AVG_AUC_LEUK]]/stats_auc_ctd2_TCELLS_RIGHTJOIN_545[[#This Row],[AVG_AUC_SOLIDTUMORS_x]]</f>
        <v>0.86483847582800966</v>
      </c>
      <c r="H158" s="8" t="s">
        <v>3281</v>
      </c>
      <c r="I158" s="20" t="s">
        <v>3282</v>
      </c>
      <c r="J158" s="26">
        <v>10.476000000000001</v>
      </c>
      <c r="K158" s="26">
        <v>10.727</v>
      </c>
      <c r="L158" s="26">
        <v>10.695</v>
      </c>
      <c r="M158" s="26">
        <v>10.743</v>
      </c>
      <c r="N158" s="26">
        <v>11.148</v>
      </c>
      <c r="O158" s="26">
        <v>11.286</v>
      </c>
      <c r="P158" s="26">
        <v>12.138</v>
      </c>
      <c r="Q158" s="26">
        <v>13.763999999999999</v>
      </c>
      <c r="R158" s="26">
        <v>11.510999999999999</v>
      </c>
      <c r="S158" s="26">
        <v>7.0749000000000004</v>
      </c>
      <c r="T158" s="26">
        <v>11.503</v>
      </c>
      <c r="U158" s="26">
        <v>14.327999999999999</v>
      </c>
      <c r="V158" s="26">
        <v>10.555</v>
      </c>
      <c r="W158" s="27">
        <v>14.388999999999999</v>
      </c>
      <c r="X158" s="8">
        <v>-0.44417000000000001</v>
      </c>
      <c r="Y158" s="8">
        <v>12.79843</v>
      </c>
      <c r="Z158" s="8">
        <v>13.242599999999999</v>
      </c>
      <c r="AA158" s="13">
        <f>stats_auc_ctd2_TCELLS_RIGHTJOIN_545[[#This Row],[AVG_AUC_LYMPH]]/stats_auc_ctd2_TCELLS_RIGHTJOIN_545[[#This Row],[AVG_AUC_SOLIDTUMORS_y]]</f>
        <v>0.96645900351894642</v>
      </c>
      <c r="AB158" s="8" t="s">
        <v>3283</v>
      </c>
      <c r="AC158" s="20">
        <v>12.79843</v>
      </c>
      <c r="AD158" s="1">
        <v>14.117000000000001</v>
      </c>
      <c r="AE158" s="1">
        <v>9.9936000000000007</v>
      </c>
      <c r="AH158" s="1">
        <v>13.617000000000001</v>
      </c>
      <c r="AI158" s="1"/>
      <c r="AJ158" s="1">
        <v>14.335000000000001</v>
      </c>
      <c r="AK158" s="1">
        <v>13.279</v>
      </c>
      <c r="AL158" s="1">
        <v>11.449</v>
      </c>
      <c r="AM158"/>
      <c r="AN158"/>
      <c r="AO158"/>
      <c r="AP158"/>
      <c r="AQ158"/>
      <c r="AR158"/>
      <c r="AS158"/>
    </row>
    <row r="159" spans="1:45">
      <c r="A159" s="17" t="s">
        <v>771</v>
      </c>
      <c r="B159" s="6" t="s">
        <v>847</v>
      </c>
      <c r="C159" s="17" t="s">
        <v>848</v>
      </c>
      <c r="D159" s="8">
        <v>-1.78362</v>
      </c>
      <c r="E159" s="8">
        <v>12.655419999999999</v>
      </c>
      <c r="F159" s="8">
        <v>14.439030000000001</v>
      </c>
      <c r="G159" s="13">
        <f>stats_auc_ctd2_TCELLS_RIGHTJOIN_545[[#This Row],[AVG_AUC_LEUK]]/stats_auc_ctd2_TCELLS_RIGHTJOIN_545[[#This Row],[AVG_AUC_SOLIDTUMORS_x]]</f>
        <v>0.87647300407298823</v>
      </c>
      <c r="H159" s="8" t="s">
        <v>3284</v>
      </c>
      <c r="I159" s="20" t="s">
        <v>3285</v>
      </c>
      <c r="J159" s="26">
        <v>13.032</v>
      </c>
      <c r="K159" s="26">
        <v>12.329000000000001</v>
      </c>
      <c r="L159" s="26">
        <v>12.121</v>
      </c>
      <c r="M159" s="26">
        <v>12.504</v>
      </c>
      <c r="N159" s="26">
        <v>13.382999999999999</v>
      </c>
      <c r="O159" s="26">
        <v>12.362</v>
      </c>
      <c r="P159" s="26">
        <v>13.263</v>
      </c>
      <c r="R159" s="26">
        <v>12.694000000000001</v>
      </c>
      <c r="T159" s="26">
        <v>12.89</v>
      </c>
      <c r="U159" s="26">
        <v>11.744</v>
      </c>
      <c r="V159" s="26">
        <v>11.355</v>
      </c>
      <c r="W159" s="27">
        <v>14.188000000000001</v>
      </c>
      <c r="X159" s="8">
        <v>8.6800000000000002E-2</v>
      </c>
      <c r="Y159" s="8">
        <v>14.525829999999999</v>
      </c>
      <c r="Z159" s="8">
        <v>14.439030000000001</v>
      </c>
      <c r="AA159" s="13">
        <f>stats_auc_ctd2_TCELLS_RIGHTJOIN_545[[#This Row],[AVG_AUC_LYMPH]]/stats_auc_ctd2_TCELLS_RIGHTJOIN_545[[#This Row],[AVG_AUC_SOLIDTUMORS_y]]</f>
        <v>1.0060114841509435</v>
      </c>
      <c r="AB159" s="8" t="s">
        <v>3286</v>
      </c>
      <c r="AC159" s="20">
        <v>14.525829999999999</v>
      </c>
      <c r="AD159" s="1"/>
      <c r="AF159" s="1">
        <v>14.696</v>
      </c>
      <c r="AG159" s="1">
        <v>18.286999999999999</v>
      </c>
      <c r="AH159" s="1">
        <v>15.494</v>
      </c>
      <c r="AI159" s="1"/>
      <c r="AJ159" s="1">
        <v>13.263999999999999</v>
      </c>
      <c r="AK159" s="1">
        <v>12.973000000000001</v>
      </c>
      <c r="AL159" s="1">
        <v>12.441000000000001</v>
      </c>
      <c r="AM159"/>
      <c r="AN159"/>
      <c r="AO159"/>
      <c r="AP159"/>
      <c r="AQ159"/>
      <c r="AR159"/>
      <c r="AS159"/>
    </row>
    <row r="160" spans="1:45">
      <c r="A160" s="17" t="s">
        <v>630</v>
      </c>
      <c r="B160" s="6" t="s">
        <v>631</v>
      </c>
      <c r="C160" s="17" t="s">
        <v>3287</v>
      </c>
      <c r="D160" s="8">
        <v>-1.7610399999999999</v>
      </c>
      <c r="E160" s="8">
        <v>12.4396</v>
      </c>
      <c r="F160" s="8">
        <v>14.20064</v>
      </c>
      <c r="G160" s="13">
        <f>stats_auc_ctd2_TCELLS_RIGHTJOIN_545[[#This Row],[AVG_AUC_LEUK]]/stats_auc_ctd2_TCELLS_RIGHTJOIN_545[[#This Row],[AVG_AUC_SOLIDTUMORS_x]]</f>
        <v>0.8759886878337878</v>
      </c>
      <c r="H160" s="8" t="s">
        <v>3288</v>
      </c>
      <c r="I160" s="20" t="s">
        <v>3289</v>
      </c>
      <c r="L160" s="26">
        <v>13.093</v>
      </c>
      <c r="M160" s="26">
        <v>11.625999999999999</v>
      </c>
      <c r="R160" s="26">
        <v>11.907999999999999</v>
      </c>
      <c r="T160" s="26">
        <v>12.375</v>
      </c>
      <c r="U160" s="26">
        <v>13.196</v>
      </c>
      <c r="W160" s="27"/>
      <c r="X160" s="8">
        <v>-0.88131000000000004</v>
      </c>
      <c r="Y160" s="8">
        <v>13.319330000000001</v>
      </c>
      <c r="Z160" s="8">
        <v>14.20064</v>
      </c>
      <c r="AA160" s="13">
        <f>stats_auc_ctd2_TCELLS_RIGHTJOIN_545[[#This Row],[AVG_AUC_LYMPH]]/stats_auc_ctd2_TCELLS_RIGHTJOIN_545[[#This Row],[AVG_AUC_SOLIDTUMORS_y]]</f>
        <v>0.93793871262140305</v>
      </c>
      <c r="AB160" s="8" t="s">
        <v>3290</v>
      </c>
      <c r="AC160" s="20">
        <v>13.319330000000001</v>
      </c>
      <c r="AD160" s="1">
        <v>12.534000000000001</v>
      </c>
      <c r="AF160" s="1">
        <v>16.13</v>
      </c>
      <c r="AG160" s="1">
        <v>12.098000000000001</v>
      </c>
      <c r="AH160" s="1">
        <v>14.194000000000001</v>
      </c>
      <c r="AI160" s="1">
        <v>12.073</v>
      </c>
      <c r="AJ160" s="1"/>
      <c r="AL160" s="1">
        <v>12.887</v>
      </c>
      <c r="AM160"/>
      <c r="AN160"/>
      <c r="AO160"/>
      <c r="AP160"/>
      <c r="AQ160"/>
      <c r="AR160"/>
      <c r="AS160"/>
    </row>
    <row r="161" spans="1:45">
      <c r="A161" s="17" t="s">
        <v>752</v>
      </c>
      <c r="B161" s="6" t="s">
        <v>795</v>
      </c>
      <c r="C161" s="17" t="s">
        <v>253</v>
      </c>
      <c r="D161" s="8">
        <v>-1.7570300000000001</v>
      </c>
      <c r="E161" s="8">
        <v>12.16846</v>
      </c>
      <c r="F161" s="8">
        <v>13.9255</v>
      </c>
      <c r="G161" s="13">
        <f>stats_auc_ctd2_TCELLS_RIGHTJOIN_545[[#This Row],[AVG_AUC_LEUK]]/stats_auc_ctd2_TCELLS_RIGHTJOIN_545[[#This Row],[AVG_AUC_SOLIDTUMORS_x]]</f>
        <v>0.8738257154141682</v>
      </c>
      <c r="H161" s="8" t="s">
        <v>3291</v>
      </c>
      <c r="I161" s="20" t="s">
        <v>3292</v>
      </c>
      <c r="J161" s="26">
        <v>12.436</v>
      </c>
      <c r="K161" s="26">
        <v>12.114000000000001</v>
      </c>
      <c r="L161" s="26">
        <v>12.433</v>
      </c>
      <c r="M161" s="26">
        <v>11.929</v>
      </c>
      <c r="N161" s="26">
        <v>12.535</v>
      </c>
      <c r="O161" s="26">
        <v>11.263</v>
      </c>
      <c r="P161" s="26">
        <v>11.074</v>
      </c>
      <c r="Q161" s="26">
        <v>12.673</v>
      </c>
      <c r="R161" s="26">
        <v>12.239000000000001</v>
      </c>
      <c r="S161" s="26">
        <v>11.613</v>
      </c>
      <c r="T161" s="26">
        <v>12.68</v>
      </c>
      <c r="U161" s="26">
        <v>11.859</v>
      </c>
      <c r="W161" s="27">
        <v>13.342000000000001</v>
      </c>
      <c r="X161" s="8">
        <v>-1.8685400000000001</v>
      </c>
      <c r="Y161" s="8">
        <v>12.05696</v>
      </c>
      <c r="Z161" s="8">
        <v>13.9255</v>
      </c>
      <c r="AA161" s="13">
        <f>stats_auc_ctd2_TCELLS_RIGHTJOIN_545[[#This Row],[AVG_AUC_LYMPH]]/stats_auc_ctd2_TCELLS_RIGHTJOIN_545[[#This Row],[AVG_AUC_SOLIDTUMORS_y]]</f>
        <v>0.86581882158629853</v>
      </c>
      <c r="AB161" s="8" t="s">
        <v>3293</v>
      </c>
      <c r="AC161" s="20">
        <v>12.05696</v>
      </c>
      <c r="AD161" s="1">
        <v>11.590999999999999</v>
      </c>
      <c r="AG161" s="1">
        <v>14.085000000000001</v>
      </c>
      <c r="AH161" s="1">
        <v>12.68</v>
      </c>
      <c r="AI161" s="1">
        <v>9.6117000000000008</v>
      </c>
      <c r="AJ161" s="1">
        <v>12.904999999999999</v>
      </c>
      <c r="AK161" s="1">
        <v>10.909000000000001</v>
      </c>
      <c r="AL161" s="1">
        <v>12.617000000000001</v>
      </c>
      <c r="AM161"/>
      <c r="AN161"/>
      <c r="AO161"/>
      <c r="AP161"/>
      <c r="AQ161"/>
      <c r="AR161"/>
      <c r="AS161"/>
    </row>
    <row r="162" spans="1:45">
      <c r="A162" s="17" t="s">
        <v>1103</v>
      </c>
      <c r="B162" s="6" t="s">
        <v>1104</v>
      </c>
      <c r="C162" s="17" t="s">
        <v>762</v>
      </c>
      <c r="D162" s="8">
        <v>-1.74163</v>
      </c>
      <c r="E162" s="8">
        <v>11.2431</v>
      </c>
      <c r="F162" s="8">
        <v>12.984730000000001</v>
      </c>
      <c r="G162" s="13">
        <f>stats_auc_ctd2_TCELLS_RIGHTJOIN_545[[#This Row],[AVG_AUC_LEUK]]/stats_auc_ctd2_TCELLS_RIGHTJOIN_545[[#This Row],[AVG_AUC_SOLIDTUMORS_x]]</f>
        <v>0.86587091144752326</v>
      </c>
      <c r="H162" s="8" t="s">
        <v>3294</v>
      </c>
      <c r="I162" s="20" t="s">
        <v>3295</v>
      </c>
      <c r="J162" s="26">
        <v>10.18</v>
      </c>
      <c r="K162" s="26">
        <v>11.262</v>
      </c>
      <c r="N162" s="26">
        <v>11.433999999999999</v>
      </c>
      <c r="O162" s="26">
        <v>11.067</v>
      </c>
      <c r="P162" s="26">
        <v>11.403</v>
      </c>
      <c r="Q162" s="26">
        <v>11.377000000000001</v>
      </c>
      <c r="R162" s="26">
        <v>11.353999999999999</v>
      </c>
      <c r="S162" s="26">
        <v>11.81</v>
      </c>
      <c r="U162" s="26">
        <v>11.1</v>
      </c>
      <c r="W162" s="27">
        <v>11.444000000000001</v>
      </c>
      <c r="X162" s="8">
        <v>-1.0524800000000001</v>
      </c>
      <c r="Y162" s="8">
        <v>11.93225</v>
      </c>
      <c r="Z162" s="8">
        <v>12.984730000000001</v>
      </c>
      <c r="AA162" s="13">
        <f>stats_auc_ctd2_TCELLS_RIGHTJOIN_545[[#This Row],[AVG_AUC_LYMPH]]/stats_auc_ctd2_TCELLS_RIGHTJOIN_545[[#This Row],[AVG_AUC_SOLIDTUMORS_y]]</f>
        <v>0.9189447913048634</v>
      </c>
      <c r="AB162" s="8" t="s">
        <v>3296</v>
      </c>
      <c r="AC162" s="20">
        <v>11.93225</v>
      </c>
      <c r="AD162" s="1">
        <v>12.363</v>
      </c>
      <c r="AE162" s="1">
        <v>11.913</v>
      </c>
      <c r="AG162" s="1">
        <v>11.614000000000001</v>
      </c>
      <c r="AH162" s="1">
        <v>12.778</v>
      </c>
      <c r="AI162" s="1">
        <v>10.33</v>
      </c>
      <c r="AJ162" s="1">
        <v>11.840999999999999</v>
      </c>
      <c r="AK162" s="1">
        <v>12.396000000000001</v>
      </c>
      <c r="AL162" s="1">
        <v>12.223000000000001</v>
      </c>
      <c r="AM162"/>
      <c r="AN162"/>
      <c r="AO162"/>
      <c r="AP162"/>
      <c r="AQ162"/>
      <c r="AR162"/>
      <c r="AS162"/>
    </row>
    <row r="163" spans="1:45">
      <c r="A163" s="17" t="s">
        <v>22</v>
      </c>
      <c r="B163" s="6" t="s">
        <v>788</v>
      </c>
      <c r="C163" s="17" t="s">
        <v>3297</v>
      </c>
      <c r="D163" s="8">
        <v>-1.70699</v>
      </c>
      <c r="E163" s="8">
        <v>11.81921</v>
      </c>
      <c r="F163" s="8">
        <v>13.526199999999999</v>
      </c>
      <c r="G163" s="13">
        <f>stats_auc_ctd2_TCELLS_RIGHTJOIN_545[[#This Row],[AVG_AUC_LEUK]]/stats_auc_ctd2_TCELLS_RIGHTJOIN_545[[#This Row],[AVG_AUC_SOLIDTUMORS_x]]</f>
        <v>0.87380121541896472</v>
      </c>
      <c r="H163" s="8" t="s">
        <v>3298</v>
      </c>
      <c r="I163" s="20" t="s">
        <v>3299</v>
      </c>
      <c r="J163" s="26">
        <v>11.742000000000001</v>
      </c>
      <c r="K163" s="26">
        <v>11.569000000000001</v>
      </c>
      <c r="L163" s="26">
        <v>12.555</v>
      </c>
      <c r="M163" s="26">
        <v>11.917999999999999</v>
      </c>
      <c r="N163" s="26">
        <v>11.712999999999999</v>
      </c>
      <c r="O163" s="26">
        <v>10.898</v>
      </c>
      <c r="P163" s="26">
        <v>11.585000000000001</v>
      </c>
      <c r="Q163" s="26">
        <v>12.856999999999999</v>
      </c>
      <c r="R163" s="26">
        <v>11.500999999999999</v>
      </c>
      <c r="S163" s="26">
        <v>11.464</v>
      </c>
      <c r="T163" s="26">
        <v>13.128</v>
      </c>
      <c r="U163" s="26">
        <v>11.957000000000001</v>
      </c>
      <c r="V163" s="26">
        <v>10.598000000000001</v>
      </c>
      <c r="W163" s="27">
        <v>11.984</v>
      </c>
      <c r="X163" s="8">
        <v>-2.4278200000000001</v>
      </c>
      <c r="Y163" s="8">
        <v>11.098380000000001</v>
      </c>
      <c r="Z163" s="8">
        <v>13.526199999999999</v>
      </c>
      <c r="AA163" s="13">
        <f>stats_auc_ctd2_TCELLS_RIGHTJOIN_545[[#This Row],[AVG_AUC_LYMPH]]/stats_auc_ctd2_TCELLS_RIGHTJOIN_545[[#This Row],[AVG_AUC_SOLIDTUMORS_y]]</f>
        <v>0.8205098253759372</v>
      </c>
      <c r="AB163" s="8" t="s">
        <v>3300</v>
      </c>
      <c r="AC163" s="20">
        <v>11.098380000000001</v>
      </c>
      <c r="AD163" s="1">
        <v>12.048</v>
      </c>
      <c r="AG163" s="1">
        <v>10.871</v>
      </c>
      <c r="AH163" s="1">
        <v>12.52</v>
      </c>
      <c r="AI163" s="1">
        <v>8.3332999999999995</v>
      </c>
      <c r="AJ163" s="1">
        <v>12.03</v>
      </c>
      <c r="AK163" s="1">
        <v>10.788</v>
      </c>
      <c r="AM163"/>
      <c r="AN163"/>
      <c r="AO163"/>
      <c r="AP163"/>
      <c r="AQ163"/>
      <c r="AR163"/>
      <c r="AS163"/>
    </row>
    <row r="164" spans="1:45">
      <c r="A164" s="17" t="s">
        <v>709</v>
      </c>
      <c r="B164" s="6" t="s">
        <v>710</v>
      </c>
      <c r="C164" s="17" t="s">
        <v>3301</v>
      </c>
      <c r="D164" s="8">
        <v>-1.68113</v>
      </c>
      <c r="E164" s="8">
        <v>12.52703</v>
      </c>
      <c r="F164" s="8">
        <v>14.208159999999999</v>
      </c>
      <c r="G164" s="13">
        <f>stats_auc_ctd2_TCELLS_RIGHTJOIN_545[[#This Row],[AVG_AUC_LEUK]]/stats_auc_ctd2_TCELLS_RIGHTJOIN_545[[#This Row],[AVG_AUC_SOLIDTUMORS_x]]</f>
        <v>0.8816785565477866</v>
      </c>
      <c r="H164" s="8" t="s">
        <v>3302</v>
      </c>
      <c r="I164" s="20" t="s">
        <v>3303</v>
      </c>
      <c r="J164" s="26">
        <v>10.566000000000001</v>
      </c>
      <c r="K164" s="26">
        <v>7.0960999999999999</v>
      </c>
      <c r="L164" s="26">
        <v>11.252000000000001</v>
      </c>
      <c r="M164" s="26">
        <v>9.7482000000000006</v>
      </c>
      <c r="N164" s="26">
        <v>13.981</v>
      </c>
      <c r="O164" s="26">
        <v>9.8286999999999995</v>
      </c>
      <c r="P164" s="26">
        <v>16.071999999999999</v>
      </c>
      <c r="Q164" s="26">
        <v>17.023</v>
      </c>
      <c r="R164" s="26">
        <v>9.1153999999999993</v>
      </c>
      <c r="S164" s="26">
        <v>14.092000000000001</v>
      </c>
      <c r="T164" s="26">
        <v>12.615</v>
      </c>
      <c r="U164" s="26">
        <v>14.875</v>
      </c>
      <c r="V164" s="26">
        <v>14.15</v>
      </c>
      <c r="W164" s="27">
        <v>14.964</v>
      </c>
      <c r="X164" s="8">
        <v>-0.18565999999999999</v>
      </c>
      <c r="Y164" s="8">
        <v>14.022500000000001</v>
      </c>
      <c r="Z164" s="8">
        <v>14.208159999999999</v>
      </c>
      <c r="AA164" s="13">
        <f>stats_auc_ctd2_TCELLS_RIGHTJOIN_545[[#This Row],[AVG_AUC_LYMPH]]/stats_auc_ctd2_TCELLS_RIGHTJOIN_545[[#This Row],[AVG_AUC_SOLIDTUMORS_y]]</f>
        <v>0.98693286111642897</v>
      </c>
      <c r="AB164" s="8" t="s">
        <v>3304</v>
      </c>
      <c r="AC164" s="20">
        <v>14.022500000000001</v>
      </c>
      <c r="AD164" s="1">
        <v>15</v>
      </c>
      <c r="AH164" s="1">
        <v>14.542</v>
      </c>
      <c r="AI164" s="1">
        <v>11.702</v>
      </c>
      <c r="AJ164" s="1">
        <v>15.898999999999999</v>
      </c>
      <c r="AK164" s="1">
        <v>14.657</v>
      </c>
      <c r="AL164" s="1">
        <v>12.335000000000001</v>
      </c>
      <c r="AM164"/>
      <c r="AN164"/>
      <c r="AO164"/>
      <c r="AP164"/>
      <c r="AQ164"/>
      <c r="AR164"/>
      <c r="AS164"/>
    </row>
    <row r="165" spans="1:45">
      <c r="A165" s="17" t="s">
        <v>597</v>
      </c>
      <c r="B165" s="6" t="s">
        <v>598</v>
      </c>
      <c r="C165" s="17" t="s">
        <v>302</v>
      </c>
      <c r="D165" s="8">
        <v>-1.6766300000000001</v>
      </c>
      <c r="E165" s="8">
        <v>11.40446</v>
      </c>
      <c r="F165" s="8">
        <v>13.08109</v>
      </c>
      <c r="G165" s="13">
        <f>stats_auc_ctd2_TCELLS_RIGHTJOIN_545[[#This Row],[AVG_AUC_LEUK]]/stats_auc_ctd2_TCELLS_RIGHTJOIN_545[[#This Row],[AVG_AUC_SOLIDTUMORS_x]]</f>
        <v>0.87182795929085422</v>
      </c>
      <c r="H165" s="8" t="s">
        <v>3305</v>
      </c>
      <c r="I165" s="20" t="s">
        <v>3306</v>
      </c>
      <c r="J165" s="26">
        <v>11.112</v>
      </c>
      <c r="K165" s="26">
        <v>10.737</v>
      </c>
      <c r="L165" s="26">
        <v>12.17</v>
      </c>
      <c r="M165" s="26">
        <v>11.286</v>
      </c>
      <c r="N165" s="26">
        <v>11.077</v>
      </c>
      <c r="O165" s="26">
        <v>10.502000000000001</v>
      </c>
      <c r="P165" s="26">
        <v>11.269</v>
      </c>
      <c r="Q165" s="26">
        <v>11.173999999999999</v>
      </c>
      <c r="R165" s="26">
        <v>10.75</v>
      </c>
      <c r="S165" s="26">
        <v>11.778</v>
      </c>
      <c r="T165" s="26">
        <v>12.305</v>
      </c>
      <c r="U165" s="26">
        <v>12.603999999999999</v>
      </c>
      <c r="W165" s="27">
        <v>11.494</v>
      </c>
      <c r="X165" s="8">
        <v>-1.92859</v>
      </c>
      <c r="Y165" s="8">
        <v>11.1525</v>
      </c>
      <c r="Z165" s="8">
        <v>13.08109</v>
      </c>
      <c r="AA165" s="13">
        <f>stats_auc_ctd2_TCELLS_RIGHTJOIN_545[[#This Row],[AVG_AUC_LYMPH]]/stats_auc_ctd2_TCELLS_RIGHTJOIN_545[[#This Row],[AVG_AUC_SOLIDTUMORS_y]]</f>
        <v>0.85256656746494364</v>
      </c>
      <c r="AB165" s="8" t="s">
        <v>3307</v>
      </c>
      <c r="AC165" s="20">
        <v>11.1525</v>
      </c>
      <c r="AD165" s="1">
        <v>11.07</v>
      </c>
      <c r="AG165" s="1">
        <v>11.182</v>
      </c>
      <c r="AH165" s="1">
        <v>12.007</v>
      </c>
      <c r="AI165" s="1">
        <v>8.1494999999999997</v>
      </c>
      <c r="AJ165" s="1">
        <v>12.433</v>
      </c>
      <c r="AK165" s="1">
        <v>11.968</v>
      </c>
      <c r="AL165" s="1">
        <v>11.257999999999999</v>
      </c>
      <c r="AM165"/>
      <c r="AN165"/>
      <c r="AO165"/>
      <c r="AP165"/>
      <c r="AQ165"/>
      <c r="AR165"/>
      <c r="AS165"/>
    </row>
    <row r="166" spans="1:45">
      <c r="A166" s="17" t="s">
        <v>931</v>
      </c>
      <c r="B166" s="6" t="s">
        <v>932</v>
      </c>
      <c r="C166" s="17" t="s">
        <v>933</v>
      </c>
      <c r="D166" s="8">
        <v>-1.6766000000000001</v>
      </c>
      <c r="E166" s="8">
        <v>11.88036</v>
      </c>
      <c r="F166" s="8">
        <v>13.55696</v>
      </c>
      <c r="G166" s="13">
        <f>stats_auc_ctd2_TCELLS_RIGHTJOIN_545[[#This Row],[AVG_AUC_LEUK]]/stats_auc_ctd2_TCELLS_RIGHTJOIN_545[[#This Row],[AVG_AUC_SOLIDTUMORS_x]]</f>
        <v>0.87632920654778057</v>
      </c>
      <c r="H166" s="8" t="s">
        <v>3308</v>
      </c>
      <c r="I166" s="20" t="s">
        <v>3309</v>
      </c>
      <c r="J166" s="26">
        <v>11.46</v>
      </c>
      <c r="K166" s="26">
        <v>12.488</v>
      </c>
      <c r="L166" s="26">
        <v>11.712</v>
      </c>
      <c r="M166" s="26">
        <v>11.551</v>
      </c>
      <c r="N166" s="26">
        <v>12.717000000000001</v>
      </c>
      <c r="O166" s="26">
        <v>11.685</v>
      </c>
      <c r="P166" s="26">
        <v>12.063000000000001</v>
      </c>
      <c r="Q166" s="26">
        <v>12.129</v>
      </c>
      <c r="R166" s="26">
        <v>11.538</v>
      </c>
      <c r="S166" s="26">
        <v>11.086</v>
      </c>
      <c r="T166" s="26">
        <v>12.741</v>
      </c>
      <c r="U166" s="26">
        <v>11.327</v>
      </c>
      <c r="V166" s="26">
        <v>11.061999999999999</v>
      </c>
      <c r="W166" s="27">
        <v>12.766</v>
      </c>
      <c r="X166" s="8">
        <v>-1.4650799999999999</v>
      </c>
      <c r="Y166" s="8">
        <v>12.09188</v>
      </c>
      <c r="Z166" s="8">
        <v>13.55696</v>
      </c>
      <c r="AA166" s="13">
        <f>stats_auc_ctd2_TCELLS_RIGHTJOIN_545[[#This Row],[AVG_AUC_LYMPH]]/stats_auc_ctd2_TCELLS_RIGHTJOIN_545[[#This Row],[AVG_AUC_SOLIDTUMORS_y]]</f>
        <v>0.89193152447156288</v>
      </c>
      <c r="AB166" s="8" t="s">
        <v>3310</v>
      </c>
      <c r="AC166" s="20">
        <v>12.09188</v>
      </c>
      <c r="AD166" s="1">
        <v>12.359</v>
      </c>
      <c r="AE166" s="1">
        <v>11.731999999999999</v>
      </c>
      <c r="AG166" s="1">
        <v>13.721</v>
      </c>
      <c r="AH166" s="1">
        <v>12.882</v>
      </c>
      <c r="AI166" s="1">
        <v>10.962999999999999</v>
      </c>
      <c r="AJ166" s="1">
        <v>12.428000000000001</v>
      </c>
      <c r="AK166" s="1">
        <v>11.477</v>
      </c>
      <c r="AL166" s="1">
        <v>11.173</v>
      </c>
      <c r="AM166"/>
      <c r="AN166"/>
      <c r="AO166"/>
      <c r="AP166"/>
      <c r="AQ166"/>
      <c r="AR166"/>
      <c r="AS166"/>
    </row>
    <row r="167" spans="1:45">
      <c r="A167" s="17" t="s">
        <v>913</v>
      </c>
      <c r="B167" s="6" t="s">
        <v>914</v>
      </c>
      <c r="C167" s="17" t="s">
        <v>915</v>
      </c>
      <c r="D167" s="8">
        <v>-1.6743399999999999</v>
      </c>
      <c r="E167" s="8">
        <v>10.49408</v>
      </c>
      <c r="F167" s="8">
        <v>12.168419999999999</v>
      </c>
      <c r="G167" s="13">
        <f>stats_auc_ctd2_TCELLS_RIGHTJOIN_545[[#This Row],[AVG_AUC_LEUK]]/stats_auc_ctd2_TCELLS_RIGHTJOIN_545[[#This Row],[AVG_AUC_SOLIDTUMORS_x]]</f>
        <v>0.86240284276841206</v>
      </c>
      <c r="H167" s="8" t="s">
        <v>3311</v>
      </c>
      <c r="I167" s="20" t="s">
        <v>3312</v>
      </c>
      <c r="L167" s="26">
        <v>11.069000000000001</v>
      </c>
      <c r="M167" s="26">
        <v>10.304</v>
      </c>
      <c r="Q167" s="26">
        <v>10.766999999999999</v>
      </c>
      <c r="R167" s="26">
        <v>9.8655000000000008</v>
      </c>
      <c r="T167" s="26">
        <v>10.847</v>
      </c>
      <c r="U167" s="26">
        <v>10.112</v>
      </c>
      <c r="W167" s="27"/>
      <c r="X167" s="8">
        <v>-1.5158199999999999</v>
      </c>
      <c r="Y167" s="8">
        <v>10.6526</v>
      </c>
      <c r="Z167" s="8">
        <v>12.168419999999999</v>
      </c>
      <c r="AA167" s="13">
        <f>stats_auc_ctd2_TCELLS_RIGHTJOIN_545[[#This Row],[AVG_AUC_LYMPH]]/stats_auc_ctd2_TCELLS_RIGHTJOIN_545[[#This Row],[AVG_AUC_SOLIDTUMORS_y]]</f>
        <v>0.87543000652508707</v>
      </c>
      <c r="AB167" s="8" t="s">
        <v>3313</v>
      </c>
      <c r="AC167" s="20">
        <v>10.6526</v>
      </c>
      <c r="AD167" s="1">
        <v>10.807</v>
      </c>
      <c r="AG167" s="1">
        <v>10.445</v>
      </c>
      <c r="AH167" s="1">
        <v>11.56</v>
      </c>
      <c r="AI167" s="1">
        <v>10.199999999999999</v>
      </c>
      <c r="AJ167" s="1"/>
      <c r="AL167" s="1">
        <v>10.250999999999999</v>
      </c>
      <c r="AM167"/>
      <c r="AN167"/>
      <c r="AO167"/>
      <c r="AP167"/>
      <c r="AQ167"/>
      <c r="AR167"/>
      <c r="AS167"/>
    </row>
    <row r="168" spans="1:45">
      <c r="A168" s="17" t="s">
        <v>1302</v>
      </c>
      <c r="B168" s="6" t="s">
        <v>1303</v>
      </c>
      <c r="C168" s="17" t="s">
        <v>3314</v>
      </c>
      <c r="D168" s="8">
        <v>-1.67041</v>
      </c>
      <c r="E168" s="8">
        <v>8.7912499999999998</v>
      </c>
      <c r="F168" s="8">
        <v>10.46167</v>
      </c>
      <c r="G168" s="13">
        <f>stats_auc_ctd2_TCELLS_RIGHTJOIN_545[[#This Row],[AVG_AUC_LEUK]]/stats_auc_ctd2_TCELLS_RIGHTJOIN_545[[#This Row],[AVG_AUC_SOLIDTUMORS_x]]</f>
        <v>0.84032950762163205</v>
      </c>
      <c r="H168" s="8" t="s">
        <v>3315</v>
      </c>
      <c r="I168" s="20" t="s">
        <v>3316</v>
      </c>
      <c r="J168" s="26">
        <v>8.3840000000000003</v>
      </c>
      <c r="K168" s="26">
        <v>5.7591000000000001</v>
      </c>
      <c r="L168" s="26">
        <v>8.3493999999999993</v>
      </c>
      <c r="M168" s="26">
        <v>8.6229999999999993</v>
      </c>
      <c r="N168" s="26">
        <v>8.0641999999999996</v>
      </c>
      <c r="O168" s="26">
        <v>6.9855999999999998</v>
      </c>
      <c r="P168" s="26">
        <v>7.7493999999999996</v>
      </c>
      <c r="R168" s="26">
        <v>9.1494</v>
      </c>
      <c r="T168" s="26">
        <v>10.07</v>
      </c>
      <c r="U168" s="26">
        <v>9.7627000000000006</v>
      </c>
      <c r="W168" s="27">
        <v>13.807</v>
      </c>
      <c r="X168" s="8">
        <v>-0.86041999999999996</v>
      </c>
      <c r="Y168" s="8">
        <v>9.6012500000000003</v>
      </c>
      <c r="Z168" s="8">
        <v>10.46167</v>
      </c>
      <c r="AA168" s="13">
        <f>stats_auc_ctd2_TCELLS_RIGHTJOIN_545[[#This Row],[AVG_AUC_LYMPH]]/stats_auc_ctd2_TCELLS_RIGHTJOIN_545[[#This Row],[AVG_AUC_SOLIDTUMORS_y]]</f>
        <v>0.91775500469810278</v>
      </c>
      <c r="AB168" s="8" t="s">
        <v>3317</v>
      </c>
      <c r="AC168" s="20">
        <v>9.6012500000000003</v>
      </c>
      <c r="AD168" s="1"/>
      <c r="AE168" s="1">
        <v>9.6059999999999999</v>
      </c>
      <c r="AF168" s="1">
        <v>9.1080000000000005</v>
      </c>
      <c r="AG168" s="1">
        <v>7.5987999999999998</v>
      </c>
      <c r="AH168" s="1">
        <v>11.551</v>
      </c>
      <c r="AI168" s="1">
        <v>9.5519999999999996</v>
      </c>
      <c r="AJ168" s="1">
        <v>10.028</v>
      </c>
      <c r="AK168" s="1">
        <v>8.2992000000000008</v>
      </c>
      <c r="AL168" s="1">
        <v>11.067</v>
      </c>
      <c r="AM168"/>
      <c r="AN168"/>
      <c r="AO168"/>
      <c r="AP168"/>
      <c r="AQ168"/>
      <c r="AR168"/>
      <c r="AS168"/>
    </row>
    <row r="169" spans="1:45">
      <c r="A169" s="17" t="s">
        <v>420</v>
      </c>
      <c r="B169" s="6" t="s">
        <v>421</v>
      </c>
      <c r="C169" s="17" t="s">
        <v>477</v>
      </c>
      <c r="D169" s="8">
        <v>-1.6610400000000001</v>
      </c>
      <c r="E169" s="8">
        <v>12.568199999999999</v>
      </c>
      <c r="F169" s="8">
        <v>14.229240000000001</v>
      </c>
      <c r="G169" s="13">
        <f>stats_auc_ctd2_TCELLS_RIGHTJOIN_545[[#This Row],[AVG_AUC_LEUK]]/stats_auc_ctd2_TCELLS_RIGHTJOIN_545[[#This Row],[AVG_AUC_SOLIDTUMORS_x]]</f>
        <v>0.88326572606829312</v>
      </c>
      <c r="H169" s="8" t="s">
        <v>3318</v>
      </c>
      <c r="I169" s="20" t="s">
        <v>3319</v>
      </c>
      <c r="L169" s="26">
        <v>14.409000000000001</v>
      </c>
      <c r="M169" s="26">
        <v>13.486000000000001</v>
      </c>
      <c r="O169" s="26">
        <v>11.782999999999999</v>
      </c>
      <c r="P169" s="26">
        <v>11.401</v>
      </c>
      <c r="Q169" s="26">
        <v>11.646000000000001</v>
      </c>
      <c r="R169" s="26">
        <v>13.106</v>
      </c>
      <c r="S169" s="26">
        <v>12.86</v>
      </c>
      <c r="T169" s="26">
        <v>12.728</v>
      </c>
      <c r="U169" s="26">
        <v>12.231</v>
      </c>
      <c r="W169" s="27">
        <v>12.032</v>
      </c>
      <c r="X169" s="8">
        <v>-1.3449899999999999</v>
      </c>
      <c r="Y169" s="8">
        <v>12.88425</v>
      </c>
      <c r="Z169" s="8">
        <v>14.229240000000001</v>
      </c>
      <c r="AA169" s="13">
        <f>stats_auc_ctd2_TCELLS_RIGHTJOIN_545[[#This Row],[AVG_AUC_LYMPH]]/stats_auc_ctd2_TCELLS_RIGHTJOIN_545[[#This Row],[AVG_AUC_SOLIDTUMORS_y]]</f>
        <v>0.90547703180212002</v>
      </c>
      <c r="AB169" s="8" t="s">
        <v>3320</v>
      </c>
      <c r="AC169" s="20">
        <v>12.88425</v>
      </c>
      <c r="AD169" s="1">
        <v>13.862</v>
      </c>
      <c r="AE169" s="1">
        <v>13.776999999999999</v>
      </c>
      <c r="AG169" s="1">
        <v>12.52</v>
      </c>
      <c r="AH169" s="1">
        <v>13.46</v>
      </c>
      <c r="AI169" s="1">
        <v>11.638</v>
      </c>
      <c r="AJ169" s="1">
        <v>14.217000000000001</v>
      </c>
      <c r="AK169" s="1">
        <v>11.518000000000001</v>
      </c>
      <c r="AL169" s="1">
        <v>12.082000000000001</v>
      </c>
      <c r="AM169"/>
      <c r="AN169"/>
      <c r="AO169"/>
      <c r="AP169"/>
      <c r="AQ169"/>
      <c r="AR169"/>
      <c r="AS169"/>
    </row>
    <row r="170" spans="1:45">
      <c r="A170" s="17" t="s">
        <v>833</v>
      </c>
      <c r="B170" s="6" t="s">
        <v>834</v>
      </c>
      <c r="C170" s="17" t="s">
        <v>3321</v>
      </c>
      <c r="D170" s="8">
        <v>-1.66011</v>
      </c>
      <c r="E170" s="8">
        <v>9.8092400000000008</v>
      </c>
      <c r="F170" s="8">
        <v>11.46935</v>
      </c>
      <c r="G170" s="13">
        <f>stats_auc_ctd2_TCELLS_RIGHTJOIN_545[[#This Row],[AVG_AUC_LEUK]]/stats_auc_ctd2_TCELLS_RIGHTJOIN_545[[#This Row],[AVG_AUC_SOLIDTUMORS_x]]</f>
        <v>0.85525683669955144</v>
      </c>
      <c r="H170" s="8" t="s">
        <v>3322</v>
      </c>
      <c r="I170" s="20" t="s">
        <v>3323</v>
      </c>
      <c r="J170" s="26">
        <v>9.1382999999999992</v>
      </c>
      <c r="K170" s="26">
        <v>7.8780999999999999</v>
      </c>
      <c r="L170" s="26">
        <v>11.053000000000001</v>
      </c>
      <c r="M170" s="26">
        <v>9.6967999999999996</v>
      </c>
      <c r="N170" s="26">
        <v>10.87</v>
      </c>
      <c r="O170" s="26">
        <v>8.9689999999999994</v>
      </c>
      <c r="P170" s="26">
        <v>10.210000000000001</v>
      </c>
      <c r="R170" s="26">
        <v>8.7637999999999998</v>
      </c>
      <c r="S170" s="26">
        <v>9.4688999999999997</v>
      </c>
      <c r="T170" s="26">
        <v>10.606</v>
      </c>
      <c r="U170" s="26">
        <v>10.316000000000001</v>
      </c>
      <c r="V170" s="26">
        <v>10.741</v>
      </c>
      <c r="W170" s="27"/>
      <c r="X170" s="8">
        <v>-3.7929999999999998E-2</v>
      </c>
      <c r="Y170" s="8">
        <v>11.431419999999999</v>
      </c>
      <c r="Z170" s="8">
        <v>11.46935</v>
      </c>
      <c r="AA170" s="13">
        <f>stats_auc_ctd2_TCELLS_RIGHTJOIN_545[[#This Row],[AVG_AUC_LYMPH]]/stats_auc_ctd2_TCELLS_RIGHTJOIN_545[[#This Row],[AVG_AUC_SOLIDTUMORS_y]]</f>
        <v>0.99669292505678164</v>
      </c>
      <c r="AB170" s="8" t="s">
        <v>3324</v>
      </c>
      <c r="AC170" s="20">
        <v>11.431419999999999</v>
      </c>
      <c r="AD170" s="1">
        <v>12.345000000000001</v>
      </c>
      <c r="AE170" s="1">
        <v>11.134</v>
      </c>
      <c r="AG170" s="1">
        <v>10.683999999999999</v>
      </c>
      <c r="AH170" s="1">
        <v>15.271000000000001</v>
      </c>
      <c r="AI170" s="1">
        <v>10.89</v>
      </c>
      <c r="AJ170" s="1">
        <v>10.962</v>
      </c>
      <c r="AK170" s="1">
        <v>10.64</v>
      </c>
      <c r="AL170" s="1">
        <v>9.5253999999999994</v>
      </c>
      <c r="AM170"/>
      <c r="AN170"/>
      <c r="AO170"/>
      <c r="AP170"/>
      <c r="AQ170"/>
      <c r="AR170"/>
      <c r="AS170"/>
    </row>
    <row r="171" spans="1:45">
      <c r="A171" s="17" t="s">
        <v>683</v>
      </c>
      <c r="B171" s="6" t="s">
        <v>684</v>
      </c>
      <c r="C171" s="17" t="s">
        <v>685</v>
      </c>
      <c r="D171" s="8">
        <v>-1.65971</v>
      </c>
      <c r="E171" s="8">
        <v>11.93305</v>
      </c>
      <c r="F171" s="8">
        <v>13.59276</v>
      </c>
      <c r="G171" s="13">
        <f>stats_auc_ctd2_TCELLS_RIGHTJOIN_545[[#This Row],[AVG_AUC_LEUK]]/stats_auc_ctd2_TCELLS_RIGHTJOIN_545[[#This Row],[AVG_AUC_SOLIDTUMORS_x]]</f>
        <v>0.87789749837413444</v>
      </c>
      <c r="H171" s="8" t="s">
        <v>3325</v>
      </c>
      <c r="I171" s="20" t="s">
        <v>3326</v>
      </c>
      <c r="J171" s="26">
        <v>11.840999999999999</v>
      </c>
      <c r="K171" s="26">
        <v>9.1326000000000001</v>
      </c>
      <c r="M171" s="26">
        <v>11.976000000000001</v>
      </c>
      <c r="N171" s="26">
        <v>12.016999999999999</v>
      </c>
      <c r="O171" s="26">
        <v>10.901</v>
      </c>
      <c r="P171" s="26">
        <v>11.12</v>
      </c>
      <c r="Q171" s="26">
        <v>13.946999999999999</v>
      </c>
      <c r="R171" s="26">
        <v>12.565</v>
      </c>
      <c r="S171" s="26">
        <v>11.032999999999999</v>
      </c>
      <c r="U171" s="26">
        <v>12.106999999999999</v>
      </c>
      <c r="V171" s="26">
        <v>12.003</v>
      </c>
      <c r="W171" s="27">
        <v>14.554</v>
      </c>
      <c r="X171" s="8">
        <v>-0.75351000000000001</v>
      </c>
      <c r="Y171" s="8">
        <v>12.83925</v>
      </c>
      <c r="Z171" s="8">
        <v>13.59276</v>
      </c>
      <c r="AA171" s="13">
        <f>stats_auc_ctd2_TCELLS_RIGHTJOIN_545[[#This Row],[AVG_AUC_LYMPH]]/stats_auc_ctd2_TCELLS_RIGHTJOIN_545[[#This Row],[AVG_AUC_SOLIDTUMORS_y]]</f>
        <v>0.94456534213802046</v>
      </c>
      <c r="AB171" s="8" t="s">
        <v>3327</v>
      </c>
      <c r="AC171" s="20">
        <v>12.83925</v>
      </c>
      <c r="AD171" s="1">
        <v>13.1</v>
      </c>
      <c r="AE171" s="1">
        <v>13.909000000000001</v>
      </c>
      <c r="AG171" s="1">
        <v>12.455</v>
      </c>
      <c r="AH171" s="1">
        <v>13.866</v>
      </c>
      <c r="AI171" s="1">
        <v>10.842000000000001</v>
      </c>
      <c r="AJ171" s="1">
        <v>12.053000000000001</v>
      </c>
      <c r="AK171" s="1">
        <v>13.169</v>
      </c>
      <c r="AL171" s="1">
        <v>13.32</v>
      </c>
      <c r="AM171"/>
      <c r="AN171"/>
      <c r="AO171"/>
      <c r="AP171"/>
      <c r="AQ171"/>
      <c r="AR171"/>
      <c r="AS171"/>
    </row>
    <row r="172" spans="1:45">
      <c r="A172" s="17" t="s">
        <v>1383</v>
      </c>
      <c r="B172" s="6" t="s">
        <v>1384</v>
      </c>
      <c r="C172" s="17" t="s">
        <v>1385</v>
      </c>
      <c r="D172" s="8">
        <v>-1.6544099999999999</v>
      </c>
      <c r="E172" s="8">
        <v>8.6481200000000005</v>
      </c>
      <c r="F172" s="8">
        <v>10.302530000000001</v>
      </c>
      <c r="G172" s="13">
        <f>stats_auc_ctd2_TCELLS_RIGHTJOIN_545[[#This Row],[AVG_AUC_LEUK]]/stats_auc_ctd2_TCELLS_RIGHTJOIN_545[[#This Row],[AVG_AUC_SOLIDTUMORS_x]]</f>
        <v>0.83941711404868513</v>
      </c>
      <c r="H172" s="8" t="s">
        <v>3328</v>
      </c>
      <c r="I172" s="20" t="s">
        <v>3329</v>
      </c>
      <c r="J172" s="26">
        <v>8.9334000000000007</v>
      </c>
      <c r="K172" s="26">
        <v>8.8569999999999993</v>
      </c>
      <c r="L172" s="26">
        <v>9.8660999999999994</v>
      </c>
      <c r="M172" s="26">
        <v>9.5637000000000008</v>
      </c>
      <c r="N172" s="26">
        <v>8.2951999999999995</v>
      </c>
      <c r="O172" s="26">
        <v>7.8834</v>
      </c>
      <c r="P172" s="26">
        <v>7.9592999999999998</v>
      </c>
      <c r="Q172" s="26">
        <v>9.9231999999999996</v>
      </c>
      <c r="R172" s="26">
        <v>7.8277999999999999</v>
      </c>
      <c r="S172" s="26">
        <v>8.9448000000000008</v>
      </c>
      <c r="T172" s="26">
        <v>9.2589000000000006</v>
      </c>
      <c r="U172" s="26">
        <v>6.9612999999999996</v>
      </c>
      <c r="W172" s="27">
        <v>8.1514000000000006</v>
      </c>
      <c r="X172" s="8">
        <v>-1.4234199999999999</v>
      </c>
      <c r="Y172" s="8">
        <v>8.8791100000000007</v>
      </c>
      <c r="Z172" s="8">
        <v>10.302530000000001</v>
      </c>
      <c r="AA172" s="13">
        <f>stats_auc_ctd2_TCELLS_RIGHTJOIN_545[[#This Row],[AVG_AUC_LYMPH]]/stats_auc_ctd2_TCELLS_RIGHTJOIN_545[[#This Row],[AVG_AUC_SOLIDTUMORS_y]]</f>
        <v>0.86183782041886803</v>
      </c>
      <c r="AB172" s="8" t="s">
        <v>3330</v>
      </c>
      <c r="AC172" s="20">
        <v>8.8791100000000007</v>
      </c>
      <c r="AD172" s="1">
        <v>9.0272000000000006</v>
      </c>
      <c r="AE172" s="1">
        <v>9.2355</v>
      </c>
      <c r="AG172" s="1">
        <v>8.3490000000000002</v>
      </c>
      <c r="AH172" s="1">
        <v>7.8559000000000001</v>
      </c>
      <c r="AI172" s="1">
        <v>9.4959000000000007</v>
      </c>
      <c r="AJ172" s="1">
        <v>8.1328999999999994</v>
      </c>
      <c r="AK172" s="1">
        <v>8.6155000000000008</v>
      </c>
      <c r="AL172" s="1">
        <v>10.321</v>
      </c>
      <c r="AM172"/>
      <c r="AN172"/>
      <c r="AO172"/>
      <c r="AP172"/>
      <c r="AQ172"/>
      <c r="AR172"/>
      <c r="AS172"/>
    </row>
    <row r="173" spans="1:45">
      <c r="A173" s="17" t="s">
        <v>22</v>
      </c>
      <c r="B173" s="6" t="s">
        <v>515</v>
      </c>
      <c r="C173" s="17" t="s">
        <v>902</v>
      </c>
      <c r="D173" s="8">
        <v>-1.6513500000000001</v>
      </c>
      <c r="E173" s="8">
        <v>12.94473</v>
      </c>
      <c r="F173" s="8">
        <v>14.596080000000001</v>
      </c>
      <c r="G173" s="13">
        <f>stats_auc_ctd2_TCELLS_RIGHTJOIN_545[[#This Row],[AVG_AUC_LEUK]]/stats_auc_ctd2_TCELLS_RIGHTJOIN_545[[#This Row],[AVG_AUC_SOLIDTUMORS_x]]</f>
        <v>0.88686345923014942</v>
      </c>
      <c r="H173" s="8" t="s">
        <v>3331</v>
      </c>
      <c r="I173" s="20" t="s">
        <v>3332</v>
      </c>
      <c r="J173" s="26">
        <v>13.241</v>
      </c>
      <c r="L173" s="26">
        <v>14.169</v>
      </c>
      <c r="M173" s="26">
        <v>12.756</v>
      </c>
      <c r="N173" s="26">
        <v>13.391</v>
      </c>
      <c r="O173" s="26">
        <v>11.831</v>
      </c>
      <c r="P173" s="26">
        <v>12.03</v>
      </c>
      <c r="R173" s="26">
        <v>12.488</v>
      </c>
      <c r="S173" s="26">
        <v>12.156000000000001</v>
      </c>
      <c r="T173" s="26">
        <v>13.253</v>
      </c>
      <c r="V173" s="26">
        <v>13.718999999999999</v>
      </c>
      <c r="W173" s="27">
        <v>13.358000000000001</v>
      </c>
      <c r="X173" s="8">
        <v>0.44478000000000001</v>
      </c>
      <c r="Y173" s="8">
        <v>15.04086</v>
      </c>
      <c r="Z173" s="8">
        <v>14.596080000000001</v>
      </c>
      <c r="AA173" s="13">
        <f>stats_auc_ctd2_TCELLS_RIGHTJOIN_545[[#This Row],[AVG_AUC_LYMPH]]/stats_auc_ctd2_TCELLS_RIGHTJOIN_545[[#This Row],[AVG_AUC_SOLIDTUMORS_y]]</f>
        <v>1.0304725652366937</v>
      </c>
      <c r="AB173" s="8" t="s">
        <v>3333</v>
      </c>
      <c r="AC173" s="20">
        <v>15.04086</v>
      </c>
      <c r="AD173" s="1">
        <v>14.157999999999999</v>
      </c>
      <c r="AG173" s="1">
        <v>17.154</v>
      </c>
      <c r="AH173" s="1">
        <v>16.164000000000001</v>
      </c>
      <c r="AI173" s="1">
        <v>14.35</v>
      </c>
      <c r="AJ173" s="1">
        <v>14.211</v>
      </c>
      <c r="AK173" s="1">
        <v>13.201000000000001</v>
      </c>
      <c r="AL173" s="1">
        <v>16.047999999999998</v>
      </c>
      <c r="AM173"/>
      <c r="AN173"/>
      <c r="AO173"/>
      <c r="AP173"/>
      <c r="AQ173"/>
      <c r="AR173"/>
      <c r="AS173"/>
    </row>
    <row r="174" spans="1:45">
      <c r="A174" s="17" t="s">
        <v>22</v>
      </c>
      <c r="B174" s="6" t="s">
        <v>995</v>
      </c>
      <c r="C174" s="17" t="s">
        <v>3334</v>
      </c>
      <c r="D174" s="8">
        <v>-1.63531</v>
      </c>
      <c r="E174" s="8">
        <v>11.412459999999999</v>
      </c>
      <c r="F174" s="8">
        <v>13.04777</v>
      </c>
      <c r="G174" s="13">
        <f>stats_auc_ctd2_TCELLS_RIGHTJOIN_545[[#This Row],[AVG_AUC_LEUK]]/stats_auc_ctd2_TCELLS_RIGHTJOIN_545[[#This Row],[AVG_AUC_SOLIDTUMORS_x]]</f>
        <v>0.8746674719128249</v>
      </c>
      <c r="H174" s="8" t="s">
        <v>3335</v>
      </c>
      <c r="I174" s="20" t="s">
        <v>3336</v>
      </c>
      <c r="J174" s="26">
        <v>10.363</v>
      </c>
      <c r="K174" s="26">
        <v>10.5</v>
      </c>
      <c r="L174" s="26">
        <v>11.872999999999999</v>
      </c>
      <c r="M174" s="26">
        <v>11.773</v>
      </c>
      <c r="N174" s="26">
        <v>12.134</v>
      </c>
      <c r="O174" s="26">
        <v>11.35</v>
      </c>
      <c r="P174" s="26">
        <v>12.282</v>
      </c>
      <c r="Q174" s="26">
        <v>10.585000000000001</v>
      </c>
      <c r="R174" s="26">
        <v>11.367000000000001</v>
      </c>
      <c r="S174" s="26">
        <v>11.071999999999999</v>
      </c>
      <c r="T174" s="26">
        <v>11.847</v>
      </c>
      <c r="U174" s="26">
        <v>10.7</v>
      </c>
      <c r="W174" s="27">
        <v>12.516</v>
      </c>
      <c r="X174" s="8">
        <v>-1.7581500000000001</v>
      </c>
      <c r="Y174" s="8">
        <v>11.289619999999999</v>
      </c>
      <c r="Z174" s="8">
        <v>13.04777</v>
      </c>
      <c r="AA174" s="13">
        <f>stats_auc_ctd2_TCELLS_RIGHTJOIN_545[[#This Row],[AVG_AUC_LYMPH]]/stats_auc_ctd2_TCELLS_RIGHTJOIN_545[[#This Row],[AVG_AUC_SOLIDTUMORS_y]]</f>
        <v>0.86525283630842664</v>
      </c>
      <c r="AB174" s="8" t="s">
        <v>3337</v>
      </c>
      <c r="AC174" s="20">
        <v>11.289619999999999</v>
      </c>
      <c r="AD174" s="1">
        <v>11.426</v>
      </c>
      <c r="AE174" s="1">
        <v>11.487</v>
      </c>
      <c r="AG174" s="1">
        <v>11.06</v>
      </c>
      <c r="AH174" s="1">
        <v>12.065</v>
      </c>
      <c r="AI174" s="1">
        <v>10.843</v>
      </c>
      <c r="AJ174" s="1">
        <v>10.959</v>
      </c>
      <c r="AK174" s="1">
        <v>11.039</v>
      </c>
      <c r="AL174" s="1">
        <v>11.438000000000001</v>
      </c>
      <c r="AM174"/>
      <c r="AN174"/>
      <c r="AO174"/>
      <c r="AP174"/>
      <c r="AQ174"/>
      <c r="AR174"/>
      <c r="AS174"/>
    </row>
    <row r="175" spans="1:45">
      <c r="A175" s="17" t="s">
        <v>1314</v>
      </c>
      <c r="B175" s="6" t="s">
        <v>1315</v>
      </c>
      <c r="C175" s="17" t="s">
        <v>3338</v>
      </c>
      <c r="D175" s="8">
        <v>-1.635</v>
      </c>
      <c r="E175" s="8">
        <v>7.7027200000000002</v>
      </c>
      <c r="F175" s="8">
        <v>9.3377300000000005</v>
      </c>
      <c r="G175" s="13">
        <f>stats_auc_ctd2_TCELLS_RIGHTJOIN_545[[#This Row],[AVG_AUC_LEUK]]/stats_auc_ctd2_TCELLS_RIGHTJOIN_545[[#This Row],[AVG_AUC_SOLIDTUMORS_x]]</f>
        <v>0.82490284041196305</v>
      </c>
      <c r="H175" s="8" t="s">
        <v>3339</v>
      </c>
      <c r="I175" s="20" t="s">
        <v>3340</v>
      </c>
      <c r="J175" s="26">
        <v>4.0824999999999996</v>
      </c>
      <c r="K175" s="26">
        <v>7.1727999999999996</v>
      </c>
      <c r="L175" s="26">
        <v>9.4725999999999999</v>
      </c>
      <c r="M175" s="26">
        <v>6.4401000000000002</v>
      </c>
      <c r="N175" s="26">
        <v>5.9574999999999996</v>
      </c>
      <c r="O175" s="26">
        <v>6.8902999999999999</v>
      </c>
      <c r="P175" s="26">
        <v>4.9017999999999997</v>
      </c>
      <c r="Q175" s="26">
        <v>15.997999999999999</v>
      </c>
      <c r="R175" s="26">
        <v>4.3795000000000002</v>
      </c>
      <c r="S175" s="26">
        <v>6.3535000000000004</v>
      </c>
      <c r="T175" s="26">
        <v>11.35</v>
      </c>
      <c r="U175" s="26">
        <v>9.8320000000000007</v>
      </c>
      <c r="V175" s="26">
        <v>7.3048000000000002</v>
      </c>
      <c r="W175" s="27"/>
      <c r="X175" s="8">
        <v>-3.3471000000000002</v>
      </c>
      <c r="Y175" s="8">
        <v>5.9906199999999998</v>
      </c>
      <c r="Z175" s="8">
        <v>9.3377300000000005</v>
      </c>
      <c r="AA175" s="13">
        <f>stats_auc_ctd2_TCELLS_RIGHTJOIN_545[[#This Row],[AVG_AUC_LYMPH]]/stats_auc_ctd2_TCELLS_RIGHTJOIN_545[[#This Row],[AVG_AUC_SOLIDTUMORS_y]]</f>
        <v>0.64154992701652325</v>
      </c>
      <c r="AB175" s="8" t="s">
        <v>3341</v>
      </c>
      <c r="AC175" s="20">
        <v>5.9906199999999998</v>
      </c>
      <c r="AD175" s="1"/>
      <c r="AE175" s="1">
        <v>4.1264000000000003</v>
      </c>
      <c r="AF175" s="1">
        <v>7.2632000000000003</v>
      </c>
      <c r="AG175" s="1">
        <v>1.9983</v>
      </c>
      <c r="AH175" s="1">
        <v>3.5333999999999999</v>
      </c>
      <c r="AI175" s="1">
        <v>7.2150999999999996</v>
      </c>
      <c r="AJ175" s="1">
        <v>5.9414999999999996</v>
      </c>
      <c r="AK175" s="1">
        <v>7.2621000000000002</v>
      </c>
      <c r="AL175" s="1">
        <v>10.585000000000001</v>
      </c>
      <c r="AM175"/>
      <c r="AN175"/>
      <c r="AO175"/>
      <c r="AP175"/>
      <c r="AQ175"/>
      <c r="AR175"/>
      <c r="AS175"/>
    </row>
    <row r="176" spans="1:45">
      <c r="A176" s="17" t="s">
        <v>695</v>
      </c>
      <c r="B176" s="6" t="s">
        <v>696</v>
      </c>
      <c r="C176" s="17" t="s">
        <v>362</v>
      </c>
      <c r="D176" s="8">
        <v>-1.63252</v>
      </c>
      <c r="E176" s="8">
        <v>10.912890000000001</v>
      </c>
      <c r="F176" s="8">
        <v>12.54541</v>
      </c>
      <c r="G176" s="13">
        <f>stats_auc_ctd2_TCELLS_RIGHTJOIN_545[[#This Row],[AVG_AUC_LEUK]]/stats_auc_ctd2_TCELLS_RIGHTJOIN_545[[#This Row],[AVG_AUC_SOLIDTUMORS_x]]</f>
        <v>0.86987113215112144</v>
      </c>
      <c r="H176" s="8" t="s">
        <v>3342</v>
      </c>
      <c r="I176" s="20" t="s">
        <v>3343</v>
      </c>
      <c r="J176" s="26">
        <v>9.1355000000000004</v>
      </c>
      <c r="K176" s="26">
        <v>11.922000000000001</v>
      </c>
      <c r="L176" s="26">
        <v>11.212999999999999</v>
      </c>
      <c r="M176" s="26">
        <v>11.257</v>
      </c>
      <c r="N176" s="26">
        <v>10.723000000000001</v>
      </c>
      <c r="O176" s="26">
        <v>11.417999999999999</v>
      </c>
      <c r="P176" s="26">
        <v>10.779</v>
      </c>
      <c r="Q176" s="26">
        <v>10.429</v>
      </c>
      <c r="R176" s="26">
        <v>9.2169000000000008</v>
      </c>
      <c r="S176" s="26">
        <v>11.363</v>
      </c>
      <c r="T176" s="26">
        <v>12.596</v>
      </c>
      <c r="U176" s="26">
        <v>10.007999999999999</v>
      </c>
      <c r="V176" s="26">
        <v>11.269</v>
      </c>
      <c r="W176" s="27">
        <v>11.451000000000001</v>
      </c>
      <c r="X176" s="8">
        <v>-1.0186299999999999</v>
      </c>
      <c r="Y176" s="8">
        <v>11.52678</v>
      </c>
      <c r="Z176" s="8">
        <v>12.54541</v>
      </c>
      <c r="AA176" s="13">
        <f>stats_auc_ctd2_TCELLS_RIGHTJOIN_545[[#This Row],[AVG_AUC_LYMPH]]/stats_auc_ctd2_TCELLS_RIGHTJOIN_545[[#This Row],[AVG_AUC_SOLIDTUMORS_y]]</f>
        <v>0.91880456676983857</v>
      </c>
      <c r="AB176" s="8" t="s">
        <v>3344</v>
      </c>
      <c r="AC176" s="20">
        <v>11.52678</v>
      </c>
      <c r="AD176" s="1">
        <v>11.925000000000001</v>
      </c>
      <c r="AH176" s="1">
        <v>13.515000000000001</v>
      </c>
      <c r="AI176" s="1">
        <v>9.2477</v>
      </c>
      <c r="AJ176" s="1">
        <v>12.333</v>
      </c>
      <c r="AK176" s="1">
        <v>11.257999999999999</v>
      </c>
      <c r="AL176" s="1">
        <v>10.882</v>
      </c>
      <c r="AM176"/>
      <c r="AN176"/>
      <c r="AO176"/>
      <c r="AP176"/>
      <c r="AQ176"/>
      <c r="AR176"/>
      <c r="AS176"/>
    </row>
    <row r="177" spans="1:45">
      <c r="A177" s="17" t="s">
        <v>678</v>
      </c>
      <c r="B177" s="6" t="s">
        <v>679</v>
      </c>
      <c r="C177" s="17" t="s">
        <v>3345</v>
      </c>
      <c r="D177" s="8">
        <v>-1.5987100000000001</v>
      </c>
      <c r="E177" s="8">
        <v>8.9164700000000003</v>
      </c>
      <c r="F177" s="8">
        <v>10.515180000000001</v>
      </c>
      <c r="G177" s="13">
        <f>stats_auc_ctd2_TCELLS_RIGHTJOIN_545[[#This Row],[AVG_AUC_LEUK]]/stats_auc_ctd2_TCELLS_RIGHTJOIN_545[[#This Row],[AVG_AUC_SOLIDTUMORS_x]]</f>
        <v>0.84796170869162479</v>
      </c>
      <c r="H177" s="8" t="s">
        <v>3346</v>
      </c>
      <c r="I177" s="20" t="s">
        <v>3347</v>
      </c>
      <c r="J177" s="26">
        <v>5.3311999999999999</v>
      </c>
      <c r="K177" s="26">
        <v>6.9554999999999998</v>
      </c>
      <c r="L177" s="26">
        <v>13</v>
      </c>
      <c r="M177" s="26">
        <v>6.1056999999999997</v>
      </c>
      <c r="N177" s="26">
        <v>4.992</v>
      </c>
      <c r="P177" s="26">
        <v>11.516</v>
      </c>
      <c r="R177" s="26">
        <v>8.6646000000000001</v>
      </c>
      <c r="S177" s="26">
        <v>7.9363999999999999</v>
      </c>
      <c r="T177" s="26">
        <v>9.5277999999999992</v>
      </c>
      <c r="U177" s="26">
        <v>12.64</v>
      </c>
      <c r="W177" s="27">
        <v>11.412000000000001</v>
      </c>
      <c r="X177" s="8">
        <v>5.33E-2</v>
      </c>
      <c r="Y177" s="8">
        <v>10.568479999999999</v>
      </c>
      <c r="Z177" s="8">
        <v>10.515180000000001</v>
      </c>
      <c r="AA177" s="13">
        <f>stats_auc_ctd2_TCELLS_RIGHTJOIN_545[[#This Row],[AVG_AUC_LYMPH]]/stats_auc_ctd2_TCELLS_RIGHTJOIN_545[[#This Row],[AVG_AUC_SOLIDTUMORS_y]]</f>
        <v>1.0050688623494795</v>
      </c>
      <c r="AB177" s="8" t="s">
        <v>3348</v>
      </c>
      <c r="AC177" s="20">
        <v>10.568479999999999</v>
      </c>
      <c r="AD177" s="1"/>
      <c r="AH177" s="1">
        <v>14.196</v>
      </c>
      <c r="AI177" s="1">
        <v>5.2896999999999998</v>
      </c>
      <c r="AJ177" s="1">
        <v>11.005000000000001</v>
      </c>
      <c r="AK177" s="1">
        <v>8.1547000000000001</v>
      </c>
      <c r="AL177" s="1">
        <v>14.196999999999999</v>
      </c>
      <c r="AM177"/>
      <c r="AN177"/>
      <c r="AO177"/>
      <c r="AP177"/>
      <c r="AQ177"/>
      <c r="AR177"/>
      <c r="AS177"/>
    </row>
    <row r="178" spans="1:45">
      <c r="A178" s="17" t="s">
        <v>423</v>
      </c>
      <c r="B178" s="6" t="s">
        <v>424</v>
      </c>
      <c r="C178" s="17" t="s">
        <v>3349</v>
      </c>
      <c r="D178" s="8">
        <v>-1.5934900000000001</v>
      </c>
      <c r="E178" s="8">
        <v>11.443669999999999</v>
      </c>
      <c r="F178" s="8">
        <v>13.03716</v>
      </c>
      <c r="G178" s="13">
        <f>stats_auc_ctd2_TCELLS_RIGHTJOIN_545[[#This Row],[AVG_AUC_LEUK]]/stats_auc_ctd2_TCELLS_RIGHTJOIN_545[[#This Row],[AVG_AUC_SOLIDTUMORS_x]]</f>
        <v>0.8777732266843391</v>
      </c>
      <c r="H178" s="8" t="s">
        <v>3350</v>
      </c>
      <c r="I178" s="20" t="s">
        <v>3351</v>
      </c>
      <c r="J178" s="26">
        <v>12.598000000000001</v>
      </c>
      <c r="K178" s="26">
        <v>11.853</v>
      </c>
      <c r="L178" s="26">
        <v>8.6057000000000006</v>
      </c>
      <c r="M178" s="26">
        <v>11.441000000000001</v>
      </c>
      <c r="N178" s="26">
        <v>12.381</v>
      </c>
      <c r="O178" s="26">
        <v>10.707000000000001</v>
      </c>
      <c r="P178" s="26">
        <v>12.118</v>
      </c>
      <c r="Q178" s="26">
        <v>10.750999999999999</v>
      </c>
      <c r="R178" s="26">
        <v>11.442</v>
      </c>
      <c r="T178" s="26">
        <v>12.135</v>
      </c>
      <c r="U178" s="26">
        <v>11.186999999999999</v>
      </c>
      <c r="V178" s="26">
        <v>11.377000000000001</v>
      </c>
      <c r="W178" s="27">
        <v>12.172000000000001</v>
      </c>
      <c r="X178" s="8">
        <v>-1.48326</v>
      </c>
      <c r="Y178" s="8">
        <v>11.553900000000001</v>
      </c>
      <c r="Z178" s="8">
        <v>13.03716</v>
      </c>
      <c r="AA178" s="13">
        <f>stats_auc_ctd2_TCELLS_RIGHTJOIN_545[[#This Row],[AVG_AUC_LYMPH]]/stats_auc_ctd2_TCELLS_RIGHTJOIN_545[[#This Row],[AVG_AUC_SOLIDTUMORS_y]]</f>
        <v>0.88622828898318351</v>
      </c>
      <c r="AB178" s="8" t="s">
        <v>3352</v>
      </c>
      <c r="AC178" s="20">
        <v>11.553900000000001</v>
      </c>
      <c r="AD178" s="1">
        <v>12.317</v>
      </c>
      <c r="AE178" s="1">
        <v>11.574999999999999</v>
      </c>
      <c r="AH178" s="1">
        <v>12.932</v>
      </c>
      <c r="AI178" s="1">
        <v>9.2233000000000001</v>
      </c>
      <c r="AJ178" s="1">
        <v>11.833</v>
      </c>
      <c r="AK178" s="1">
        <v>11.532</v>
      </c>
      <c r="AL178" s="1">
        <v>11.465</v>
      </c>
      <c r="AM178"/>
      <c r="AN178"/>
      <c r="AO178"/>
      <c r="AP178"/>
      <c r="AQ178"/>
      <c r="AR178"/>
      <c r="AS178"/>
    </row>
    <row r="179" spans="1:45">
      <c r="A179" s="17" t="s">
        <v>22</v>
      </c>
      <c r="B179" s="6" t="s">
        <v>515</v>
      </c>
      <c r="C179" s="17" t="s">
        <v>1346</v>
      </c>
      <c r="D179" s="8">
        <v>-1.58775</v>
      </c>
      <c r="E179" s="8">
        <v>13.02642</v>
      </c>
      <c r="F179" s="8">
        <v>14.61416</v>
      </c>
      <c r="G179" s="13">
        <f>stats_auc_ctd2_TCELLS_RIGHTJOIN_545[[#This Row],[AVG_AUC_LEUK]]/stats_auc_ctd2_TCELLS_RIGHTJOIN_545[[#This Row],[AVG_AUC_SOLIDTUMORS_x]]</f>
        <v>0.89135605467573908</v>
      </c>
      <c r="H179" s="8" t="s">
        <v>3353</v>
      </c>
      <c r="I179" s="20" t="s">
        <v>3354</v>
      </c>
      <c r="K179" s="26">
        <v>14.964</v>
      </c>
      <c r="L179" s="26">
        <v>13.689</v>
      </c>
      <c r="M179" s="26">
        <v>11.83</v>
      </c>
      <c r="N179" s="26">
        <v>15.608000000000001</v>
      </c>
      <c r="O179" s="26">
        <v>15</v>
      </c>
      <c r="P179" s="26">
        <v>12.888999999999999</v>
      </c>
      <c r="R179" s="26">
        <v>13.487</v>
      </c>
      <c r="S179" s="26">
        <v>14.109</v>
      </c>
      <c r="T179" s="26">
        <v>13.715999999999999</v>
      </c>
      <c r="U179" s="26">
        <v>3.1496</v>
      </c>
      <c r="W179" s="27">
        <v>14.849</v>
      </c>
      <c r="X179" s="8">
        <v>-8.7559999999999999E-2</v>
      </c>
      <c r="Y179" s="8">
        <v>14.5266</v>
      </c>
      <c r="Z179" s="8">
        <v>14.61416</v>
      </c>
      <c r="AA179" s="13">
        <f>stats_auc_ctd2_TCELLS_RIGHTJOIN_545[[#This Row],[AVG_AUC_LYMPH]]/stats_auc_ctd2_TCELLS_RIGHTJOIN_545[[#This Row],[AVG_AUC_SOLIDTUMORS_y]]</f>
        <v>0.99400855061118809</v>
      </c>
      <c r="AB179" s="8" t="s">
        <v>3355</v>
      </c>
      <c r="AC179" s="20">
        <v>14.5266</v>
      </c>
      <c r="AD179" s="1"/>
      <c r="AG179" s="1">
        <v>14.645</v>
      </c>
      <c r="AH179" s="1"/>
      <c r="AI179" s="1">
        <v>14.71</v>
      </c>
      <c r="AJ179" s="1">
        <v>14.353999999999999</v>
      </c>
      <c r="AK179" s="1">
        <v>14.199</v>
      </c>
      <c r="AL179" s="1">
        <v>14.725</v>
      </c>
      <c r="AM179"/>
      <c r="AN179"/>
      <c r="AO179"/>
      <c r="AP179"/>
      <c r="AQ179"/>
      <c r="AR179"/>
      <c r="AS179"/>
    </row>
    <row r="180" spans="1:45">
      <c r="A180" s="17" t="s">
        <v>934</v>
      </c>
      <c r="B180" s="6" t="s">
        <v>935</v>
      </c>
      <c r="C180" s="17" t="s">
        <v>936</v>
      </c>
      <c r="D180" s="8">
        <v>-1.5739099999999999</v>
      </c>
      <c r="E180" s="8">
        <v>13.058820000000001</v>
      </c>
      <c r="F180" s="8">
        <v>14.63273</v>
      </c>
      <c r="G180" s="13">
        <f>stats_auc_ctd2_TCELLS_RIGHTJOIN_545[[#This Row],[AVG_AUC_LEUK]]/stats_auc_ctd2_TCELLS_RIGHTJOIN_545[[#This Row],[AVG_AUC_SOLIDTUMORS_x]]</f>
        <v>0.89243907322830396</v>
      </c>
      <c r="H180" s="8" t="s">
        <v>3356</v>
      </c>
      <c r="I180" s="20" t="s">
        <v>3357</v>
      </c>
      <c r="J180" s="26">
        <v>12.592000000000001</v>
      </c>
      <c r="L180" s="26">
        <v>12.792</v>
      </c>
      <c r="M180" s="26">
        <v>12.452</v>
      </c>
      <c r="N180" s="26">
        <v>12.779</v>
      </c>
      <c r="O180" s="26">
        <v>12.21</v>
      </c>
      <c r="P180" s="26">
        <v>12.398999999999999</v>
      </c>
      <c r="Q180" s="26">
        <v>12.654</v>
      </c>
      <c r="R180" s="26">
        <v>14.224</v>
      </c>
      <c r="T180" s="26">
        <v>14.37</v>
      </c>
      <c r="V180" s="26">
        <v>14.259</v>
      </c>
      <c r="W180" s="27">
        <v>12.916</v>
      </c>
      <c r="X180" s="8">
        <v>-0.57593000000000005</v>
      </c>
      <c r="Y180" s="8">
        <v>14.056800000000001</v>
      </c>
      <c r="Z180" s="8">
        <v>14.63273</v>
      </c>
      <c r="AA180" s="13">
        <f>stats_auc_ctd2_TCELLS_RIGHTJOIN_545[[#This Row],[AVG_AUC_LYMPH]]/stats_auc_ctd2_TCELLS_RIGHTJOIN_545[[#This Row],[AVG_AUC_SOLIDTUMORS_y]]</f>
        <v>0.96064097403560378</v>
      </c>
      <c r="AB180" s="8" t="s">
        <v>3358</v>
      </c>
      <c r="AC180" s="20">
        <v>14.056800000000001</v>
      </c>
      <c r="AD180" s="1">
        <v>14.545999999999999</v>
      </c>
      <c r="AH180" s="1">
        <v>15</v>
      </c>
      <c r="AI180" s="1"/>
      <c r="AJ180" s="1">
        <v>13.545999999999999</v>
      </c>
      <c r="AK180" s="1">
        <v>13.851000000000001</v>
      </c>
      <c r="AL180" s="1">
        <v>13.340999999999999</v>
      </c>
      <c r="AM180"/>
      <c r="AN180"/>
      <c r="AO180"/>
      <c r="AP180"/>
      <c r="AQ180"/>
      <c r="AR180"/>
      <c r="AS180"/>
    </row>
    <row r="181" spans="1:45">
      <c r="A181" s="17" t="s">
        <v>1208</v>
      </c>
      <c r="B181" s="6" t="s">
        <v>1209</v>
      </c>
      <c r="C181" s="17" t="s">
        <v>3359</v>
      </c>
      <c r="D181" s="8">
        <v>-1.56098</v>
      </c>
      <c r="E181" s="8">
        <v>9.1846399999999999</v>
      </c>
      <c r="F181" s="8">
        <v>10.745620000000001</v>
      </c>
      <c r="G181" s="13">
        <f>stats_auc_ctd2_TCELLS_RIGHTJOIN_545[[#This Row],[AVG_AUC_LEUK]]/stats_auc_ctd2_TCELLS_RIGHTJOIN_545[[#This Row],[AVG_AUC_SOLIDTUMORS_x]]</f>
        <v>0.85473337043372088</v>
      </c>
      <c r="H181" s="8" t="s">
        <v>3360</v>
      </c>
      <c r="I181" s="20" t="s">
        <v>3361</v>
      </c>
      <c r="J181" s="26">
        <v>8.9504000000000001</v>
      </c>
      <c r="K181" s="26">
        <v>9.4221000000000004</v>
      </c>
      <c r="L181" s="26">
        <v>10.725</v>
      </c>
      <c r="M181" s="26">
        <v>8.9423999999999992</v>
      </c>
      <c r="N181" s="26">
        <v>9.4610000000000003</v>
      </c>
      <c r="O181" s="26">
        <v>8.9248999999999992</v>
      </c>
      <c r="P181" s="26">
        <v>8.7211999999999996</v>
      </c>
      <c r="R181" s="26">
        <v>9.6343999999999994</v>
      </c>
      <c r="S181" s="26">
        <v>8.2217000000000002</v>
      </c>
      <c r="T181" s="26">
        <v>10.08</v>
      </c>
      <c r="U181" s="26">
        <v>8.1521000000000008</v>
      </c>
      <c r="W181" s="27">
        <v>8.9804999999999993</v>
      </c>
      <c r="X181" s="8">
        <v>-2.34728</v>
      </c>
      <c r="Y181" s="8">
        <v>8.3983399999999993</v>
      </c>
      <c r="Z181" s="8">
        <v>10.745620000000001</v>
      </c>
      <c r="AA181" s="13">
        <f>stats_auc_ctd2_TCELLS_RIGHTJOIN_545[[#This Row],[AVG_AUC_LYMPH]]/stats_auc_ctd2_TCELLS_RIGHTJOIN_545[[#This Row],[AVG_AUC_SOLIDTUMORS_y]]</f>
        <v>0.78155937023643107</v>
      </c>
      <c r="AB181" s="8" t="s">
        <v>3362</v>
      </c>
      <c r="AC181" s="20">
        <v>8.3983399999999993</v>
      </c>
      <c r="AD181" s="1"/>
      <c r="AE181" s="1">
        <v>6.4672000000000001</v>
      </c>
      <c r="AG181" s="1">
        <v>7.9881000000000002</v>
      </c>
      <c r="AH181" s="1">
        <v>10.358000000000001</v>
      </c>
      <c r="AI181" s="1">
        <v>6.8022</v>
      </c>
      <c r="AJ181" s="1">
        <v>10.996</v>
      </c>
      <c r="AK181" s="1">
        <v>8.4715000000000007</v>
      </c>
      <c r="AL181" s="1">
        <v>7.7054</v>
      </c>
      <c r="AM181"/>
      <c r="AN181"/>
      <c r="AO181"/>
      <c r="AP181"/>
      <c r="AQ181"/>
      <c r="AR181"/>
      <c r="AS181"/>
    </row>
    <row r="182" spans="1:45">
      <c r="A182" s="17" t="s">
        <v>777</v>
      </c>
      <c r="B182" s="6" t="s">
        <v>778</v>
      </c>
      <c r="C182" s="17" t="s">
        <v>311</v>
      </c>
      <c r="D182" s="8">
        <v>-1.5567</v>
      </c>
      <c r="E182" s="8">
        <v>11.17365</v>
      </c>
      <c r="F182" s="8">
        <v>12.73035</v>
      </c>
      <c r="G182" s="13">
        <f>stats_auc_ctd2_TCELLS_RIGHTJOIN_545[[#This Row],[AVG_AUC_LEUK]]/stats_auc_ctd2_TCELLS_RIGHTJOIN_545[[#This Row],[AVG_AUC_SOLIDTUMORS_x]]</f>
        <v>0.87771742332300373</v>
      </c>
      <c r="H182" s="8" t="s">
        <v>3363</v>
      </c>
      <c r="I182" s="20" t="s">
        <v>3364</v>
      </c>
      <c r="J182" s="26">
        <v>10.177</v>
      </c>
      <c r="K182" s="26">
        <v>12.243</v>
      </c>
      <c r="L182" s="26">
        <v>12.010999999999999</v>
      </c>
      <c r="M182" s="26">
        <v>11.177</v>
      </c>
      <c r="N182" s="26">
        <v>11.445</v>
      </c>
      <c r="O182" s="26">
        <v>9.7775999999999996</v>
      </c>
      <c r="P182" s="26">
        <v>9.6925000000000008</v>
      </c>
      <c r="Q182" s="26">
        <v>12.303000000000001</v>
      </c>
      <c r="R182" s="26">
        <v>10.488</v>
      </c>
      <c r="S182" s="26">
        <v>10.617000000000001</v>
      </c>
      <c r="T182" s="26">
        <v>12.154</v>
      </c>
      <c r="U182" s="26">
        <v>11.744</v>
      </c>
      <c r="V182" s="26">
        <v>11.548999999999999</v>
      </c>
      <c r="W182" s="27">
        <v>11.053000000000001</v>
      </c>
      <c r="X182" s="8">
        <v>-1.6840999999999999</v>
      </c>
      <c r="Y182" s="8">
        <v>11.046239999999999</v>
      </c>
      <c r="Z182" s="8">
        <v>12.73035</v>
      </c>
      <c r="AA182" s="13">
        <f>stats_auc_ctd2_TCELLS_RIGHTJOIN_545[[#This Row],[AVG_AUC_LYMPH]]/stats_auc_ctd2_TCELLS_RIGHTJOIN_545[[#This Row],[AVG_AUC_SOLIDTUMORS_y]]</f>
        <v>0.86770905748860006</v>
      </c>
      <c r="AB182" s="8" t="s">
        <v>3365</v>
      </c>
      <c r="AC182" s="20">
        <v>11.046239999999999</v>
      </c>
      <c r="AD182" s="1">
        <v>12.552</v>
      </c>
      <c r="AG182" s="1">
        <v>9.57</v>
      </c>
      <c r="AH182" s="1">
        <v>12.843</v>
      </c>
      <c r="AI182" s="1">
        <v>9.3409999999999993</v>
      </c>
      <c r="AJ182" s="1">
        <v>11.776999999999999</v>
      </c>
      <c r="AK182" s="1">
        <v>11.973000000000001</v>
      </c>
      <c r="AL182" s="1">
        <v>9.2676999999999996</v>
      </c>
      <c r="AM182"/>
      <c r="AN182"/>
      <c r="AO182"/>
      <c r="AP182"/>
      <c r="AQ182"/>
      <c r="AR182"/>
      <c r="AS182"/>
    </row>
    <row r="183" spans="1:45">
      <c r="A183" s="17" t="s">
        <v>818</v>
      </c>
      <c r="B183" s="6" t="s">
        <v>819</v>
      </c>
      <c r="C183" s="17" t="s">
        <v>456</v>
      </c>
      <c r="D183" s="8">
        <v>-1.5528500000000001</v>
      </c>
      <c r="E183" s="8">
        <v>10.59581</v>
      </c>
      <c r="F183" s="8">
        <v>12.14866</v>
      </c>
      <c r="G183" s="13">
        <f>stats_auc_ctd2_TCELLS_RIGHTJOIN_545[[#This Row],[AVG_AUC_LEUK]]/stats_auc_ctd2_TCELLS_RIGHTJOIN_545[[#This Row],[AVG_AUC_SOLIDTUMORS_x]]</f>
        <v>0.87217931854212738</v>
      </c>
      <c r="H183" s="8" t="s">
        <v>3366</v>
      </c>
      <c r="I183" s="20" t="s">
        <v>3367</v>
      </c>
      <c r="J183" s="26">
        <v>10.101000000000001</v>
      </c>
      <c r="K183" s="26">
        <v>10.465</v>
      </c>
      <c r="L183" s="26">
        <v>11.587</v>
      </c>
      <c r="M183" s="26">
        <v>10.843</v>
      </c>
      <c r="N183" s="26">
        <v>11.379</v>
      </c>
      <c r="O183" s="26">
        <v>10.019</v>
      </c>
      <c r="P183" s="26">
        <v>10.65</v>
      </c>
      <c r="Q183" s="26">
        <v>9.8435000000000006</v>
      </c>
      <c r="R183" s="26">
        <v>10.412000000000001</v>
      </c>
      <c r="S183" s="26">
        <v>10.587</v>
      </c>
      <c r="T183" s="26">
        <v>11.474</v>
      </c>
      <c r="U183" s="26">
        <v>10.912000000000001</v>
      </c>
      <c r="V183" s="26">
        <v>9.5368999999999993</v>
      </c>
      <c r="W183" s="27">
        <v>10.532</v>
      </c>
      <c r="X183" s="8">
        <v>-1.25013</v>
      </c>
      <c r="Y183" s="8">
        <v>10.898540000000001</v>
      </c>
      <c r="Z183" s="8">
        <v>12.14866</v>
      </c>
      <c r="AA183" s="13">
        <f>stats_auc_ctd2_TCELLS_RIGHTJOIN_545[[#This Row],[AVG_AUC_LYMPH]]/stats_auc_ctd2_TCELLS_RIGHTJOIN_545[[#This Row],[AVG_AUC_SOLIDTUMORS_y]]</f>
        <v>0.89709811617083701</v>
      </c>
      <c r="AB183" s="8" t="s">
        <v>3368</v>
      </c>
      <c r="AC183" s="20">
        <v>10.898540000000001</v>
      </c>
      <c r="AD183" s="1">
        <v>10.862</v>
      </c>
      <c r="AE183" s="1">
        <v>8.6113999999999997</v>
      </c>
      <c r="AG183" s="1">
        <v>12.241</v>
      </c>
      <c r="AH183" s="1">
        <v>12.006</v>
      </c>
      <c r="AI183" s="1">
        <v>9.9289000000000005</v>
      </c>
      <c r="AJ183" s="1">
        <v>11.808999999999999</v>
      </c>
      <c r="AK183" s="1">
        <v>10.212</v>
      </c>
      <c r="AL183" s="1">
        <v>11.518000000000001</v>
      </c>
      <c r="AM183"/>
      <c r="AN183"/>
      <c r="AO183"/>
      <c r="AP183"/>
      <c r="AQ183"/>
      <c r="AR183"/>
      <c r="AS183"/>
    </row>
    <row r="184" spans="1:45">
      <c r="A184" s="17" t="s">
        <v>931</v>
      </c>
      <c r="B184" s="6" t="s">
        <v>932</v>
      </c>
      <c r="C184" s="17" t="s">
        <v>1087</v>
      </c>
      <c r="D184" s="8">
        <v>-1.5290299999999999</v>
      </c>
      <c r="E184" s="8">
        <v>13.32917</v>
      </c>
      <c r="F184" s="8">
        <v>14.8582</v>
      </c>
      <c r="G184" s="13">
        <f>stats_auc_ctd2_TCELLS_RIGHTJOIN_545[[#This Row],[AVG_AUC_LEUK]]/stats_auc_ctd2_TCELLS_RIGHTJOIN_545[[#This Row],[AVG_AUC_SOLIDTUMORS_x]]</f>
        <v>0.89709184154204413</v>
      </c>
      <c r="H184" s="8" t="s">
        <v>3369</v>
      </c>
      <c r="I184" s="20" t="s">
        <v>3370</v>
      </c>
      <c r="J184" s="26">
        <v>11.635999999999999</v>
      </c>
      <c r="N184" s="26">
        <v>12.227</v>
      </c>
      <c r="O184" s="26">
        <v>14.545999999999999</v>
      </c>
      <c r="P184" s="26">
        <v>14.484999999999999</v>
      </c>
      <c r="S184" s="26">
        <v>12.609</v>
      </c>
      <c r="W184" s="27">
        <v>14.472</v>
      </c>
      <c r="X184" s="8">
        <v>-9.1700000000000004E-2</v>
      </c>
      <c r="Y184" s="8">
        <v>14.766500000000001</v>
      </c>
      <c r="Z184" s="8">
        <v>14.8582</v>
      </c>
      <c r="AA184" s="13">
        <f>stats_auc_ctd2_TCELLS_RIGHTJOIN_545[[#This Row],[AVG_AUC_LYMPH]]/stats_auc_ctd2_TCELLS_RIGHTJOIN_545[[#This Row],[AVG_AUC_SOLIDTUMORS_y]]</f>
        <v>0.99382832375388674</v>
      </c>
      <c r="AB184" s="8" t="s">
        <v>3371</v>
      </c>
      <c r="AC184" s="20">
        <v>14.766500000000001</v>
      </c>
      <c r="AD184" s="1"/>
      <c r="AH184" s="1"/>
      <c r="AI184" s="1"/>
      <c r="AJ184" s="1">
        <v>14.579000000000001</v>
      </c>
      <c r="AK184" s="1">
        <v>14.954000000000001</v>
      </c>
      <c r="AM184"/>
      <c r="AN184"/>
      <c r="AO184"/>
      <c r="AP184"/>
      <c r="AQ184"/>
      <c r="AR184"/>
      <c r="AS184"/>
    </row>
    <row r="185" spans="1:45">
      <c r="A185" s="17" t="s">
        <v>420</v>
      </c>
      <c r="B185" s="6" t="s">
        <v>421</v>
      </c>
      <c r="C185" s="17" t="s">
        <v>1058</v>
      </c>
      <c r="D185" s="8">
        <v>-1.52328</v>
      </c>
      <c r="E185" s="8">
        <v>12.831189999999999</v>
      </c>
      <c r="F185" s="8">
        <v>14.354469999999999</v>
      </c>
      <c r="G185" s="13">
        <f>stats_auc_ctd2_TCELLS_RIGHTJOIN_545[[#This Row],[AVG_AUC_LEUK]]/stats_auc_ctd2_TCELLS_RIGHTJOIN_545[[#This Row],[AVG_AUC_SOLIDTUMORS_x]]</f>
        <v>0.89388113946387437</v>
      </c>
      <c r="H185" s="8" t="s">
        <v>3372</v>
      </c>
      <c r="I185" s="20" t="s">
        <v>3373</v>
      </c>
      <c r="J185" s="26">
        <v>14.318</v>
      </c>
      <c r="L185" s="26">
        <v>14.637</v>
      </c>
      <c r="M185" s="26">
        <v>14.005000000000001</v>
      </c>
      <c r="N185" s="26">
        <v>13.505000000000001</v>
      </c>
      <c r="O185" s="26">
        <v>12.683</v>
      </c>
      <c r="P185" s="26">
        <v>11.518000000000001</v>
      </c>
      <c r="R185" s="26">
        <v>13.97</v>
      </c>
      <c r="S185" s="26">
        <v>6.0951000000000004</v>
      </c>
      <c r="T185" s="26">
        <v>13.61</v>
      </c>
      <c r="V185" s="26">
        <v>13.929</v>
      </c>
      <c r="W185" s="27">
        <v>12.872999999999999</v>
      </c>
      <c r="X185" s="8">
        <v>-1.34731</v>
      </c>
      <c r="Y185" s="8">
        <v>13.00717</v>
      </c>
      <c r="Z185" s="8">
        <v>14.354469999999999</v>
      </c>
      <c r="AA185" s="13">
        <f>stats_auc_ctd2_TCELLS_RIGHTJOIN_545[[#This Row],[AVG_AUC_LYMPH]]/stats_auc_ctd2_TCELLS_RIGHTJOIN_545[[#This Row],[AVG_AUC_SOLIDTUMORS_y]]</f>
        <v>0.90614073525528993</v>
      </c>
      <c r="AB185" s="8" t="s">
        <v>3374</v>
      </c>
      <c r="AC185" s="20">
        <v>13.00717</v>
      </c>
      <c r="AD185" s="1"/>
      <c r="AE185" s="1">
        <v>12.863</v>
      </c>
      <c r="AG185" s="1">
        <v>13.632999999999999</v>
      </c>
      <c r="AH185" s="1">
        <v>13.526</v>
      </c>
      <c r="AI185" s="1"/>
      <c r="AJ185" s="1">
        <v>14.646000000000001</v>
      </c>
      <c r="AK185" s="1">
        <v>10.923999999999999</v>
      </c>
      <c r="AL185" s="1">
        <v>12.451000000000001</v>
      </c>
      <c r="AM185"/>
      <c r="AN185"/>
      <c r="AO185"/>
      <c r="AP185"/>
      <c r="AQ185"/>
      <c r="AR185"/>
      <c r="AS185"/>
    </row>
    <row r="186" spans="1:45">
      <c r="A186" s="17" t="s">
        <v>850</v>
      </c>
      <c r="B186" s="6" t="s">
        <v>851</v>
      </c>
      <c r="C186" s="17" t="s">
        <v>3375</v>
      </c>
      <c r="D186" s="8">
        <v>-1.5230699999999999</v>
      </c>
      <c r="E186" s="8">
        <v>10.477069999999999</v>
      </c>
      <c r="F186" s="8">
        <v>12.00013</v>
      </c>
      <c r="G186" s="13">
        <f>stats_auc_ctd2_TCELLS_RIGHTJOIN_545[[#This Row],[AVG_AUC_LEUK]]/stats_auc_ctd2_TCELLS_RIGHTJOIN_545[[#This Row],[AVG_AUC_SOLIDTUMORS_x]]</f>
        <v>0.87307970830315995</v>
      </c>
      <c r="H186" s="8" t="s">
        <v>3376</v>
      </c>
      <c r="I186" s="20" t="s">
        <v>3377</v>
      </c>
      <c r="J186" s="26">
        <v>9.7593999999999994</v>
      </c>
      <c r="L186" s="26">
        <v>11.215999999999999</v>
      </c>
      <c r="M186" s="26">
        <v>9.8605</v>
      </c>
      <c r="N186" s="26">
        <v>10.164</v>
      </c>
      <c r="O186" s="26">
        <v>9.8286999999999995</v>
      </c>
      <c r="P186" s="26">
        <v>9.6170000000000009</v>
      </c>
      <c r="R186" s="26">
        <v>11.1</v>
      </c>
      <c r="T186" s="26">
        <v>11.36</v>
      </c>
      <c r="W186" s="27">
        <v>11.388</v>
      </c>
      <c r="X186" s="8">
        <v>-3.32437</v>
      </c>
      <c r="Y186" s="8">
        <v>8.67577</v>
      </c>
      <c r="Z186" s="8">
        <v>12.00013</v>
      </c>
      <c r="AA186" s="13">
        <f>stats_auc_ctd2_TCELLS_RIGHTJOIN_545[[#This Row],[AVG_AUC_LYMPH]]/stats_auc_ctd2_TCELLS_RIGHTJOIN_545[[#This Row],[AVG_AUC_SOLIDTUMORS_y]]</f>
        <v>0.72297300112582108</v>
      </c>
      <c r="AB186" s="8" t="s">
        <v>3378</v>
      </c>
      <c r="AC186" s="20">
        <v>8.67577</v>
      </c>
      <c r="AD186" s="1"/>
      <c r="AE186" s="1">
        <v>6.4718</v>
      </c>
      <c r="AG186" s="1">
        <v>7.9097</v>
      </c>
      <c r="AH186" s="1"/>
      <c r="AI186" s="1">
        <v>7.3532000000000002</v>
      </c>
      <c r="AJ186" s="1">
        <v>12.755000000000001</v>
      </c>
      <c r="AK186" s="1">
        <v>9.3226999999999993</v>
      </c>
      <c r="AL186" s="1">
        <v>8.2422000000000004</v>
      </c>
      <c r="AM186"/>
      <c r="AN186"/>
      <c r="AO186"/>
      <c r="AP186"/>
      <c r="AQ186"/>
      <c r="AR186"/>
      <c r="AS186"/>
    </row>
    <row r="187" spans="1:45">
      <c r="A187" s="17" t="s">
        <v>1237</v>
      </c>
      <c r="B187" s="6" t="s">
        <v>1238</v>
      </c>
      <c r="C187" s="17" t="s">
        <v>3379</v>
      </c>
      <c r="D187" s="8">
        <v>-1.51779</v>
      </c>
      <c r="E187" s="8">
        <v>13.20608</v>
      </c>
      <c r="F187" s="8">
        <v>14.72387</v>
      </c>
      <c r="G187" s="13">
        <f>stats_auc_ctd2_TCELLS_RIGHTJOIN_545[[#This Row],[AVG_AUC_LEUK]]/stats_auc_ctd2_TCELLS_RIGHTJOIN_545[[#This Row],[AVG_AUC_SOLIDTUMORS_x]]</f>
        <v>0.89691636777559158</v>
      </c>
      <c r="H187" s="8" t="s">
        <v>3380</v>
      </c>
      <c r="I187" s="20" t="s">
        <v>3381</v>
      </c>
      <c r="K187" s="26">
        <v>13.146000000000001</v>
      </c>
      <c r="L187" s="26">
        <v>10.692</v>
      </c>
      <c r="M187" s="26">
        <v>13.21</v>
      </c>
      <c r="O187" s="26">
        <v>13.343999999999999</v>
      </c>
      <c r="P187" s="26">
        <v>13.712</v>
      </c>
      <c r="Q187" s="26">
        <v>13.236000000000001</v>
      </c>
      <c r="R187" s="26">
        <v>13.67</v>
      </c>
      <c r="S187" s="26">
        <v>13.500999999999999</v>
      </c>
      <c r="T187" s="26">
        <v>14.103999999999999</v>
      </c>
      <c r="U187" s="26">
        <v>11.792</v>
      </c>
      <c r="V187" s="26">
        <v>13.739000000000001</v>
      </c>
      <c r="W187" s="27">
        <v>14.327</v>
      </c>
      <c r="X187" s="8">
        <v>-0.27958</v>
      </c>
      <c r="Y187" s="8">
        <v>14.444290000000001</v>
      </c>
      <c r="Z187" s="8">
        <v>14.72387</v>
      </c>
      <c r="AA187" s="13">
        <f>stats_auc_ctd2_TCELLS_RIGHTJOIN_545[[#This Row],[AVG_AUC_LYMPH]]/stats_auc_ctd2_TCELLS_RIGHTJOIN_545[[#This Row],[AVG_AUC_SOLIDTUMORS_y]]</f>
        <v>0.98101178562429581</v>
      </c>
      <c r="AB187" s="8" t="s">
        <v>3382</v>
      </c>
      <c r="AC187" s="20">
        <v>14.444290000000001</v>
      </c>
      <c r="AD187" s="1">
        <v>13.912000000000001</v>
      </c>
      <c r="AG187" s="1">
        <v>13.451000000000001</v>
      </c>
      <c r="AH187" s="1">
        <v>16.201000000000001</v>
      </c>
      <c r="AI187" s="1">
        <v>16.163</v>
      </c>
      <c r="AJ187" s="1">
        <v>13.673</v>
      </c>
      <c r="AK187" s="1">
        <v>13.587999999999999</v>
      </c>
      <c r="AL187" s="1">
        <v>14.122</v>
      </c>
      <c r="AM187"/>
      <c r="AN187"/>
      <c r="AO187"/>
      <c r="AP187"/>
      <c r="AQ187"/>
      <c r="AR187"/>
      <c r="AS187"/>
    </row>
    <row r="188" spans="1:45">
      <c r="A188" s="17" t="s">
        <v>22</v>
      </c>
      <c r="B188" s="6" t="s">
        <v>1441</v>
      </c>
      <c r="C188" s="17" t="s">
        <v>3383</v>
      </c>
      <c r="D188" s="8">
        <v>-1.5117100000000001</v>
      </c>
      <c r="E188" s="8">
        <v>10.99024</v>
      </c>
      <c r="F188" s="8">
        <v>12.501950000000001</v>
      </c>
      <c r="G188" s="13">
        <f>stats_auc_ctd2_TCELLS_RIGHTJOIN_545[[#This Row],[AVG_AUC_LEUK]]/stats_auc_ctd2_TCELLS_RIGHTJOIN_545[[#This Row],[AVG_AUC_SOLIDTUMORS_x]]</f>
        <v>0.87908206319814108</v>
      </c>
      <c r="H188" s="8" t="s">
        <v>3384</v>
      </c>
      <c r="I188" s="20" t="s">
        <v>3385</v>
      </c>
      <c r="J188" s="26">
        <v>10.141</v>
      </c>
      <c r="K188" s="26">
        <v>9.6707999999999998</v>
      </c>
      <c r="L188" s="26">
        <v>12.167999999999999</v>
      </c>
      <c r="M188" s="26">
        <v>11.188000000000001</v>
      </c>
      <c r="N188" s="26">
        <v>11.475</v>
      </c>
      <c r="O188" s="26">
        <v>9.3811</v>
      </c>
      <c r="P188" s="26">
        <v>11.284000000000001</v>
      </c>
      <c r="R188" s="26">
        <v>10.179</v>
      </c>
      <c r="S188" s="26">
        <v>11.151</v>
      </c>
      <c r="T188" s="26">
        <v>11.781000000000001</v>
      </c>
      <c r="U188" s="26">
        <v>10.763</v>
      </c>
      <c r="W188" s="27">
        <v>12.701000000000001</v>
      </c>
      <c r="X188" s="8">
        <v>-0.95867000000000002</v>
      </c>
      <c r="Y188" s="8">
        <v>11.543290000000001</v>
      </c>
      <c r="Z188" s="8">
        <v>12.501950000000001</v>
      </c>
      <c r="AA188" s="13">
        <f>stats_auc_ctd2_TCELLS_RIGHTJOIN_545[[#This Row],[AVG_AUC_LYMPH]]/stats_auc_ctd2_TCELLS_RIGHTJOIN_545[[#This Row],[AVG_AUC_SOLIDTUMORS_y]]</f>
        <v>0.9233191622106951</v>
      </c>
      <c r="AB188" s="8" t="s">
        <v>3386</v>
      </c>
      <c r="AC188" s="20">
        <v>11.543290000000001</v>
      </c>
      <c r="AD188" s="1">
        <v>12.231</v>
      </c>
      <c r="AE188" s="1">
        <v>11.194000000000001</v>
      </c>
      <c r="AG188" s="1">
        <v>12.513</v>
      </c>
      <c r="AH188" s="1">
        <v>12.393000000000001</v>
      </c>
      <c r="AI188" s="1">
        <v>8.3132999999999999</v>
      </c>
      <c r="AJ188" s="1">
        <v>10.869</v>
      </c>
      <c r="AK188" s="1">
        <v>13.516</v>
      </c>
      <c r="AL188" s="1">
        <v>11.317</v>
      </c>
      <c r="AM188"/>
      <c r="AN188"/>
      <c r="AO188"/>
      <c r="AP188"/>
      <c r="AQ188"/>
      <c r="AR188"/>
      <c r="AS188"/>
    </row>
    <row r="189" spans="1:45">
      <c r="A189" s="17" t="s">
        <v>1435</v>
      </c>
      <c r="B189" s="6" t="s">
        <v>1436</v>
      </c>
      <c r="C189" s="17" t="s">
        <v>1437</v>
      </c>
      <c r="D189" s="8">
        <v>-1.51115</v>
      </c>
      <c r="E189" s="8">
        <v>7.9489700000000001</v>
      </c>
      <c r="F189" s="8">
        <v>9.4601199999999999</v>
      </c>
      <c r="G189" s="13">
        <f>stats_auc_ctd2_TCELLS_RIGHTJOIN_545[[#This Row],[AVG_AUC_LEUK]]/stats_auc_ctd2_TCELLS_RIGHTJOIN_545[[#This Row],[AVG_AUC_SOLIDTUMORS_x]]</f>
        <v>0.84026101148822641</v>
      </c>
      <c r="H189" s="8" t="s">
        <v>3387</v>
      </c>
      <c r="I189" s="20" t="s">
        <v>3388</v>
      </c>
      <c r="J189" s="26">
        <v>6.9893000000000001</v>
      </c>
      <c r="K189" s="26">
        <v>8.2797999999999998</v>
      </c>
      <c r="L189" s="26">
        <v>11.693</v>
      </c>
      <c r="M189" s="26">
        <v>8.4329999999999998</v>
      </c>
      <c r="N189" s="26">
        <v>7.0841000000000003</v>
      </c>
      <c r="O189" s="26">
        <v>7.1559999999999997</v>
      </c>
      <c r="P189" s="26">
        <v>8.4643999999999995</v>
      </c>
      <c r="Q189" s="26">
        <v>7.6524999999999999</v>
      </c>
      <c r="R189" s="26">
        <v>7.1768999999999998</v>
      </c>
      <c r="S189" s="26">
        <v>7.0983000000000001</v>
      </c>
      <c r="T189" s="26">
        <v>8.6658000000000008</v>
      </c>
      <c r="U189" s="26">
        <v>8.5832999999999995</v>
      </c>
      <c r="V189" s="26">
        <v>5.52</v>
      </c>
      <c r="W189" s="27">
        <v>8.4892000000000003</v>
      </c>
      <c r="X189" s="8">
        <v>-3.2621899999999999</v>
      </c>
      <c r="Y189" s="8">
        <v>6.1979300000000004</v>
      </c>
      <c r="Z189" s="8">
        <v>9.4601199999999999</v>
      </c>
      <c r="AA189" s="13">
        <f>stats_auc_ctd2_TCELLS_RIGHTJOIN_545[[#This Row],[AVG_AUC_LYMPH]]/stats_auc_ctd2_TCELLS_RIGHTJOIN_545[[#This Row],[AVG_AUC_SOLIDTUMORS_y]]</f>
        <v>0.65516399369141198</v>
      </c>
      <c r="AB189" s="8" t="s">
        <v>3389</v>
      </c>
      <c r="AC189" s="20">
        <v>6.1979300000000004</v>
      </c>
      <c r="AD189" s="1">
        <v>5.8132000000000001</v>
      </c>
      <c r="AE189" s="1">
        <v>4.8400999999999996</v>
      </c>
      <c r="AF189" s="1">
        <v>5.7229999999999999</v>
      </c>
      <c r="AG189" s="1">
        <v>7.4965000000000002</v>
      </c>
      <c r="AH189" s="1">
        <v>5.5034000000000001</v>
      </c>
      <c r="AI189" s="1">
        <v>6.9882999999999997</v>
      </c>
      <c r="AJ189" s="1">
        <v>7.1510999999999996</v>
      </c>
      <c r="AK189" s="1">
        <v>7.2713000000000001</v>
      </c>
      <c r="AL189" s="1">
        <v>4.9945000000000004</v>
      </c>
      <c r="AM189"/>
      <c r="AN189"/>
      <c r="AO189"/>
      <c r="AP189"/>
      <c r="AQ189"/>
      <c r="AR189"/>
      <c r="AS189"/>
    </row>
    <row r="190" spans="1:45">
      <c r="A190" s="17" t="s">
        <v>507</v>
      </c>
      <c r="B190" s="6" t="s">
        <v>508</v>
      </c>
      <c r="C190" s="17" t="s">
        <v>509</v>
      </c>
      <c r="D190" s="8">
        <v>-1.49743</v>
      </c>
      <c r="E190" s="8">
        <v>13.10408</v>
      </c>
      <c r="F190" s="8">
        <v>14.601520000000001</v>
      </c>
      <c r="G190" s="13">
        <f>stats_auc_ctd2_TCELLS_RIGHTJOIN_545[[#This Row],[AVG_AUC_LEUK]]/stats_auc_ctd2_TCELLS_RIGHTJOIN_545[[#This Row],[AVG_AUC_SOLIDTUMORS_x]]</f>
        <v>0.89744629326261915</v>
      </c>
      <c r="H190" s="8" t="s">
        <v>3390</v>
      </c>
      <c r="I190" s="20" t="s">
        <v>3391</v>
      </c>
      <c r="K190" s="26">
        <v>13.176</v>
      </c>
      <c r="L190" s="26">
        <v>14.161</v>
      </c>
      <c r="M190" s="26">
        <v>13.590999999999999</v>
      </c>
      <c r="N190" s="26">
        <v>12.541</v>
      </c>
      <c r="O190" s="26">
        <v>12.394</v>
      </c>
      <c r="P190" s="26">
        <v>13.654999999999999</v>
      </c>
      <c r="Q190" s="26">
        <v>12.041</v>
      </c>
      <c r="S190" s="26">
        <v>12.965</v>
      </c>
      <c r="T190" s="26">
        <v>13.839</v>
      </c>
      <c r="U190" s="26">
        <v>13.042999999999999</v>
      </c>
      <c r="V190" s="26">
        <v>12.786</v>
      </c>
      <c r="W190" s="27">
        <v>13.057</v>
      </c>
      <c r="X190" s="8">
        <v>-0.30014000000000002</v>
      </c>
      <c r="Y190" s="8">
        <v>14.30137</v>
      </c>
      <c r="Z190" s="8">
        <v>14.601520000000001</v>
      </c>
      <c r="AA190" s="13">
        <f>stats_auc_ctd2_TCELLS_RIGHTJOIN_545[[#This Row],[AVG_AUC_LYMPH]]/stats_auc_ctd2_TCELLS_RIGHTJOIN_545[[#This Row],[AVG_AUC_SOLIDTUMORS_y]]</f>
        <v>0.9794439209068645</v>
      </c>
      <c r="AB190" s="8" t="s">
        <v>3392</v>
      </c>
      <c r="AC190" s="20">
        <v>14.30137</v>
      </c>
      <c r="AD190" s="1">
        <v>13.592000000000001</v>
      </c>
      <c r="AE190" s="1">
        <v>14.488</v>
      </c>
      <c r="AG190" s="1">
        <v>18.445</v>
      </c>
      <c r="AH190" s="1">
        <v>13.433999999999999</v>
      </c>
      <c r="AI190" s="1">
        <v>13.714</v>
      </c>
      <c r="AJ190" s="1">
        <v>14.231999999999999</v>
      </c>
      <c r="AK190" s="1">
        <v>12.961</v>
      </c>
      <c r="AL190" s="1">
        <v>13.545</v>
      </c>
      <c r="AM190"/>
      <c r="AN190"/>
      <c r="AO190"/>
      <c r="AP190"/>
      <c r="AQ190"/>
      <c r="AR190"/>
      <c r="AS190"/>
    </row>
    <row r="191" spans="1:45">
      <c r="A191" s="17" t="s">
        <v>22</v>
      </c>
      <c r="B191" s="6" t="s">
        <v>811</v>
      </c>
      <c r="C191" s="17" t="s">
        <v>812</v>
      </c>
      <c r="D191" s="8">
        <v>-1.476</v>
      </c>
      <c r="E191" s="8">
        <v>13.041309999999999</v>
      </c>
      <c r="F191" s="8">
        <v>14.51731</v>
      </c>
      <c r="G191" s="13">
        <f>stats_auc_ctd2_TCELLS_RIGHTJOIN_545[[#This Row],[AVG_AUC_LEUK]]/stats_auc_ctd2_TCELLS_RIGHTJOIN_545[[#This Row],[AVG_AUC_SOLIDTUMORS_x]]</f>
        <v>0.89832827155995143</v>
      </c>
      <c r="H191" s="8" t="s">
        <v>3393</v>
      </c>
      <c r="I191" s="20" t="s">
        <v>3394</v>
      </c>
      <c r="J191" s="26">
        <v>12.864000000000001</v>
      </c>
      <c r="L191" s="26">
        <v>12.817</v>
      </c>
      <c r="M191" s="26">
        <v>13.08</v>
      </c>
      <c r="N191" s="26">
        <v>12.564</v>
      </c>
      <c r="O191" s="26">
        <v>12.535</v>
      </c>
      <c r="P191" s="26">
        <v>13.528</v>
      </c>
      <c r="Q191" s="26">
        <v>13.311999999999999</v>
      </c>
      <c r="R191" s="26">
        <v>12.558999999999999</v>
      </c>
      <c r="S191" s="26">
        <v>13.013999999999999</v>
      </c>
      <c r="T191" s="26">
        <v>13.388999999999999</v>
      </c>
      <c r="U191" s="26">
        <v>13.52</v>
      </c>
      <c r="V191" s="26">
        <v>13.082000000000001</v>
      </c>
      <c r="W191" s="27">
        <v>13.273</v>
      </c>
      <c r="X191" s="8">
        <v>-1.4520299999999999</v>
      </c>
      <c r="Y191" s="8">
        <v>13.065289999999999</v>
      </c>
      <c r="Z191" s="8">
        <v>14.51731</v>
      </c>
      <c r="AA191" s="13">
        <f>stats_auc_ctd2_TCELLS_RIGHTJOIN_545[[#This Row],[AVG_AUC_LYMPH]]/stats_auc_ctd2_TCELLS_RIGHTJOIN_545[[#This Row],[AVG_AUC_SOLIDTUMORS_y]]</f>
        <v>0.89998009273067803</v>
      </c>
      <c r="AB191" s="8" t="s">
        <v>3395</v>
      </c>
      <c r="AC191" s="20">
        <v>13.065289999999999</v>
      </c>
      <c r="AD191" s="1">
        <v>13.643000000000001</v>
      </c>
      <c r="AG191" s="1">
        <v>13.651</v>
      </c>
      <c r="AH191" s="1">
        <v>14.250999999999999</v>
      </c>
      <c r="AI191" s="1">
        <v>11.127000000000001</v>
      </c>
      <c r="AJ191" s="1">
        <v>12.721</v>
      </c>
      <c r="AK191" s="1">
        <v>12.901</v>
      </c>
      <c r="AL191" s="1">
        <v>13.163</v>
      </c>
      <c r="AM191"/>
      <c r="AN191"/>
      <c r="AO191"/>
      <c r="AP191"/>
      <c r="AQ191"/>
      <c r="AR191"/>
      <c r="AS191"/>
    </row>
    <row r="192" spans="1:45">
      <c r="A192" s="17" t="s">
        <v>896</v>
      </c>
      <c r="B192" s="6" t="s">
        <v>897</v>
      </c>
      <c r="C192" s="17" t="s">
        <v>898</v>
      </c>
      <c r="D192" s="8">
        <v>-1.45672</v>
      </c>
      <c r="E192" s="8">
        <v>10.507009999999999</v>
      </c>
      <c r="F192" s="8">
        <v>11.96373</v>
      </c>
      <c r="G192" s="13">
        <f>stats_auc_ctd2_TCELLS_RIGHTJOIN_545[[#This Row],[AVG_AUC_LEUK]]/stats_auc_ctd2_TCELLS_RIGHTJOIN_545[[#This Row],[AVG_AUC_SOLIDTUMORS_x]]</f>
        <v>0.8782386429650284</v>
      </c>
      <c r="H192" s="8" t="s">
        <v>3396</v>
      </c>
      <c r="I192" s="20" t="s">
        <v>3397</v>
      </c>
      <c r="J192" s="26">
        <v>7.2031999999999998</v>
      </c>
      <c r="L192" s="26">
        <v>11.66</v>
      </c>
      <c r="M192" s="26">
        <v>11.895</v>
      </c>
      <c r="N192" s="26">
        <v>10.693</v>
      </c>
      <c r="O192" s="26">
        <v>8.3264999999999993</v>
      </c>
      <c r="P192" s="26">
        <v>10.577999999999999</v>
      </c>
      <c r="S192" s="26">
        <v>11.407</v>
      </c>
      <c r="T192" s="26">
        <v>12.749000000000001</v>
      </c>
      <c r="V192" s="26">
        <v>10.662000000000001</v>
      </c>
      <c r="W192" s="27">
        <v>9.8963999999999999</v>
      </c>
      <c r="X192" s="8">
        <v>-1.3813200000000001</v>
      </c>
      <c r="Y192" s="8">
        <v>10.582420000000001</v>
      </c>
      <c r="Z192" s="8">
        <v>11.96373</v>
      </c>
      <c r="AA192" s="13">
        <f>stats_auc_ctd2_TCELLS_RIGHTJOIN_545[[#This Row],[AVG_AUC_LYMPH]]/stats_auc_ctd2_TCELLS_RIGHTJOIN_545[[#This Row],[AVG_AUC_SOLIDTUMORS_y]]</f>
        <v>0.88454186110853394</v>
      </c>
      <c r="AB192" s="8" t="s">
        <v>3398</v>
      </c>
      <c r="AC192" s="20">
        <v>10.582420000000001</v>
      </c>
      <c r="AD192" s="1"/>
      <c r="AF192" s="1">
        <v>9.7402999999999995</v>
      </c>
      <c r="AG192" s="1">
        <v>9.1577999999999999</v>
      </c>
      <c r="AH192" s="1"/>
      <c r="AI192" s="1">
        <v>10.624000000000001</v>
      </c>
      <c r="AJ192" s="1">
        <v>12.074999999999999</v>
      </c>
      <c r="AK192" s="1">
        <v>9.7984000000000009</v>
      </c>
      <c r="AL192" s="1">
        <v>12.099</v>
      </c>
      <c r="AM192"/>
      <c r="AN192"/>
      <c r="AO192"/>
      <c r="AP192"/>
      <c r="AQ192"/>
      <c r="AR192"/>
      <c r="AS192"/>
    </row>
    <row r="193" spans="1:45">
      <c r="A193" s="17" t="s">
        <v>498</v>
      </c>
      <c r="B193" s="6" t="s">
        <v>499</v>
      </c>
      <c r="C193" s="17" t="s">
        <v>500</v>
      </c>
      <c r="D193" s="8">
        <v>-1.4564299999999999</v>
      </c>
      <c r="E193" s="8">
        <v>12.72869</v>
      </c>
      <c r="F193" s="8">
        <v>14.185129999999999</v>
      </c>
      <c r="G193" s="13">
        <f>stats_auc_ctd2_TCELLS_RIGHTJOIN_545[[#This Row],[AVG_AUC_LEUK]]/stats_auc_ctd2_TCELLS_RIGHTJOIN_545[[#This Row],[AVG_AUC_SOLIDTUMORS_x]]</f>
        <v>0.8973262846375043</v>
      </c>
      <c r="H193" s="8" t="s">
        <v>3399</v>
      </c>
      <c r="I193" s="20" t="s">
        <v>3400</v>
      </c>
      <c r="J193" s="26">
        <v>12.327</v>
      </c>
      <c r="L193" s="26">
        <v>10.994</v>
      </c>
      <c r="M193" s="26">
        <v>13.497999999999999</v>
      </c>
      <c r="N193" s="26">
        <v>12.941000000000001</v>
      </c>
      <c r="O193" s="26">
        <v>12.185</v>
      </c>
      <c r="P193" s="26">
        <v>13.182</v>
      </c>
      <c r="Q193" s="26">
        <v>12.727</v>
      </c>
      <c r="R193" s="26">
        <v>11.885</v>
      </c>
      <c r="S193" s="26">
        <v>13.271000000000001</v>
      </c>
      <c r="T193" s="26">
        <v>13.2</v>
      </c>
      <c r="U193" s="26">
        <v>12.548</v>
      </c>
      <c r="V193" s="26">
        <v>13.41</v>
      </c>
      <c r="W193" s="27">
        <v>13.305</v>
      </c>
      <c r="X193" s="8">
        <v>-1.91713</v>
      </c>
      <c r="Y193" s="8">
        <v>12.268000000000001</v>
      </c>
      <c r="Z193" s="8">
        <v>14.185129999999999</v>
      </c>
      <c r="AA193" s="13">
        <f>stats_auc_ctd2_TCELLS_RIGHTJOIN_545[[#This Row],[AVG_AUC_LYMPH]]/stats_auc_ctd2_TCELLS_RIGHTJOIN_545[[#This Row],[AVG_AUC_SOLIDTUMORS_y]]</f>
        <v>0.86484931756000838</v>
      </c>
      <c r="AB193" s="8" t="s">
        <v>3401</v>
      </c>
      <c r="AC193" s="20">
        <v>12.268000000000001</v>
      </c>
      <c r="AD193" s="1">
        <v>11.602</v>
      </c>
      <c r="AG193" s="1">
        <v>11.44</v>
      </c>
      <c r="AH193" s="1">
        <v>13.497</v>
      </c>
      <c r="AI193" s="1">
        <v>13.185</v>
      </c>
      <c r="AJ193" s="1">
        <v>11.407</v>
      </c>
      <c r="AK193" s="1">
        <v>11.996</v>
      </c>
      <c r="AL193" s="1">
        <v>12.749000000000001</v>
      </c>
      <c r="AM193"/>
      <c r="AN193"/>
      <c r="AO193"/>
      <c r="AP193"/>
      <c r="AQ193"/>
      <c r="AR193"/>
      <c r="AS193"/>
    </row>
    <row r="194" spans="1:45">
      <c r="A194" s="17" t="s">
        <v>530</v>
      </c>
      <c r="B194" s="6" t="s">
        <v>531</v>
      </c>
      <c r="C194" s="17" t="s">
        <v>532</v>
      </c>
      <c r="D194" s="8">
        <v>-1.4496599999999999</v>
      </c>
      <c r="E194" s="8">
        <v>12.681710000000001</v>
      </c>
      <c r="F194" s="8">
        <v>14.13138</v>
      </c>
      <c r="G194" s="13">
        <f>stats_auc_ctd2_TCELLS_RIGHTJOIN_545[[#This Row],[AVG_AUC_LEUK]]/stats_auc_ctd2_TCELLS_RIGHTJOIN_545[[#This Row],[AVG_AUC_SOLIDTUMORS_x]]</f>
        <v>0.89741483138943268</v>
      </c>
      <c r="H194" s="8" t="s">
        <v>3402</v>
      </c>
      <c r="I194" s="20" t="s">
        <v>3403</v>
      </c>
      <c r="J194" s="26">
        <v>13.459</v>
      </c>
      <c r="K194" s="26">
        <v>11.811</v>
      </c>
      <c r="L194" s="26">
        <v>13.228999999999999</v>
      </c>
      <c r="M194" s="26">
        <v>13.521000000000001</v>
      </c>
      <c r="N194" s="26">
        <v>13.173999999999999</v>
      </c>
      <c r="O194" s="26">
        <v>10.234999999999999</v>
      </c>
      <c r="P194" s="26">
        <v>12.044</v>
      </c>
      <c r="Q194" s="26">
        <v>14.135999999999999</v>
      </c>
      <c r="R194" s="26">
        <v>11.632</v>
      </c>
      <c r="S194" s="26">
        <v>12.698</v>
      </c>
      <c r="T194" s="26">
        <v>13.071999999999999</v>
      </c>
      <c r="U194" s="26">
        <v>11.941000000000001</v>
      </c>
      <c r="V194" s="26">
        <v>13.997</v>
      </c>
      <c r="W194" s="27">
        <v>12.595000000000001</v>
      </c>
      <c r="X194" s="8">
        <v>-0.48437999999999998</v>
      </c>
      <c r="Y194" s="8">
        <v>13.647</v>
      </c>
      <c r="Z194" s="8">
        <v>14.13138</v>
      </c>
      <c r="AA194" s="13">
        <f>stats_auc_ctd2_TCELLS_RIGHTJOIN_545[[#This Row],[AVG_AUC_LYMPH]]/stats_auc_ctd2_TCELLS_RIGHTJOIN_545[[#This Row],[AVG_AUC_SOLIDTUMORS_y]]</f>
        <v>0.96572309286141911</v>
      </c>
      <c r="AB194" s="8" t="s">
        <v>3404</v>
      </c>
      <c r="AC194" s="20">
        <v>13.647</v>
      </c>
      <c r="AD194" s="1">
        <v>12.542</v>
      </c>
      <c r="AE194" s="1">
        <v>14.057</v>
      </c>
      <c r="AG194" s="1">
        <v>16.253</v>
      </c>
      <c r="AH194" s="1">
        <v>12.218999999999999</v>
      </c>
      <c r="AI194" s="1"/>
      <c r="AJ194" s="1">
        <v>11.771000000000001</v>
      </c>
      <c r="AK194" s="1">
        <v>12.712</v>
      </c>
      <c r="AL194" s="1">
        <v>15.975</v>
      </c>
      <c r="AM194"/>
      <c r="AN194"/>
      <c r="AO194"/>
      <c r="AP194"/>
      <c r="AQ194"/>
      <c r="AR194"/>
      <c r="AS194"/>
    </row>
    <row r="195" spans="1:45">
      <c r="A195" s="17" t="s">
        <v>292</v>
      </c>
      <c r="B195" s="6" t="s">
        <v>293</v>
      </c>
      <c r="C195" s="17" t="s">
        <v>3405</v>
      </c>
      <c r="D195" s="8">
        <v>-1.44434</v>
      </c>
      <c r="E195" s="8">
        <v>12.404210000000001</v>
      </c>
      <c r="F195" s="8">
        <v>13.848560000000001</v>
      </c>
      <c r="G195" s="13">
        <f>stats_auc_ctd2_TCELLS_RIGHTJOIN_545[[#This Row],[AVG_AUC_LEUK]]/stats_auc_ctd2_TCELLS_RIGHTJOIN_545[[#This Row],[AVG_AUC_SOLIDTUMORS_x]]</f>
        <v>0.89570395766780087</v>
      </c>
      <c r="H195" s="8" t="s">
        <v>3406</v>
      </c>
      <c r="I195" s="20" t="s">
        <v>3407</v>
      </c>
      <c r="J195" s="26">
        <v>12.178000000000001</v>
      </c>
      <c r="K195" s="26">
        <v>11.93</v>
      </c>
      <c r="L195" s="26">
        <v>14.108000000000001</v>
      </c>
      <c r="M195" s="26">
        <v>11.978999999999999</v>
      </c>
      <c r="N195" s="26">
        <v>11.593999999999999</v>
      </c>
      <c r="O195" s="26">
        <v>12.545</v>
      </c>
      <c r="P195" s="26">
        <v>12.37</v>
      </c>
      <c r="Q195" s="26">
        <v>12.723000000000001</v>
      </c>
      <c r="R195" s="26">
        <v>10.49</v>
      </c>
      <c r="S195" s="26">
        <v>13.148999999999999</v>
      </c>
      <c r="T195" s="26">
        <v>13.817</v>
      </c>
      <c r="U195" s="26">
        <v>11.702999999999999</v>
      </c>
      <c r="V195" s="26">
        <v>11.61</v>
      </c>
      <c r="W195" s="27">
        <v>13.462999999999999</v>
      </c>
      <c r="X195" s="8">
        <v>-0.81586999999999998</v>
      </c>
      <c r="Y195" s="8">
        <v>13.032690000000001</v>
      </c>
      <c r="Z195" s="8">
        <v>13.848560000000001</v>
      </c>
      <c r="AA195" s="13">
        <f>stats_auc_ctd2_TCELLS_RIGHTJOIN_545[[#This Row],[AVG_AUC_LYMPH]]/stats_auc_ctd2_TCELLS_RIGHTJOIN_545[[#This Row],[AVG_AUC_SOLIDTUMORS_y]]</f>
        <v>0.94108629344856065</v>
      </c>
      <c r="AB195" s="8" t="s">
        <v>3408</v>
      </c>
      <c r="AC195" s="20">
        <v>13.032690000000001</v>
      </c>
      <c r="AD195" s="1">
        <v>14.055</v>
      </c>
      <c r="AG195" s="1">
        <v>8.9817999999999998</v>
      </c>
      <c r="AH195" s="1">
        <v>12.118</v>
      </c>
      <c r="AI195" s="1">
        <v>17.053000000000001</v>
      </c>
      <c r="AJ195" s="1">
        <v>12.516</v>
      </c>
      <c r="AK195" s="1">
        <v>12.673999999999999</v>
      </c>
      <c r="AL195" s="1">
        <v>13.831</v>
      </c>
      <c r="AM195"/>
      <c r="AN195"/>
      <c r="AO195"/>
      <c r="AP195"/>
      <c r="AQ195"/>
      <c r="AR195"/>
      <c r="AS195"/>
    </row>
    <row r="196" spans="1:45">
      <c r="A196" s="17" t="s">
        <v>22</v>
      </c>
      <c r="B196" s="6" t="s">
        <v>189</v>
      </c>
      <c r="C196" s="17" t="s">
        <v>3409</v>
      </c>
      <c r="D196" s="8">
        <v>-1.43977</v>
      </c>
      <c r="E196" s="8">
        <v>13.22757</v>
      </c>
      <c r="F196" s="8">
        <v>14.667339999999999</v>
      </c>
      <c r="G196" s="13">
        <f>stats_auc_ctd2_TCELLS_RIGHTJOIN_545[[#This Row],[AVG_AUC_LEUK]]/stats_auc_ctd2_TCELLS_RIGHTJOIN_545[[#This Row],[AVG_AUC_SOLIDTUMORS_x]]</f>
        <v>0.9018383701475523</v>
      </c>
      <c r="H196" s="8" t="s">
        <v>3410</v>
      </c>
      <c r="I196" s="20" t="s">
        <v>3411</v>
      </c>
      <c r="J196" s="26">
        <v>13.067</v>
      </c>
      <c r="K196" s="26">
        <v>13.333</v>
      </c>
      <c r="N196" s="26">
        <v>13.053000000000001</v>
      </c>
      <c r="O196" s="26">
        <v>12.331</v>
      </c>
      <c r="P196" s="26">
        <v>13.715</v>
      </c>
      <c r="S196" s="26">
        <v>12.856999999999999</v>
      </c>
      <c r="W196" s="27">
        <v>14.237</v>
      </c>
      <c r="X196" s="8">
        <v>-1.3463400000000001</v>
      </c>
      <c r="Y196" s="8">
        <v>13.321</v>
      </c>
      <c r="Z196" s="8">
        <v>14.667339999999999</v>
      </c>
      <c r="AA196" s="13">
        <f>stats_auc_ctd2_TCELLS_RIGHTJOIN_545[[#This Row],[AVG_AUC_LYMPH]]/stats_auc_ctd2_TCELLS_RIGHTJOIN_545[[#This Row],[AVG_AUC_SOLIDTUMORS_y]]</f>
        <v>0.90820830498236216</v>
      </c>
      <c r="AB196" s="8" t="s">
        <v>3412</v>
      </c>
      <c r="AC196" s="20">
        <v>13.321</v>
      </c>
      <c r="AD196" s="1"/>
      <c r="AH196" s="1"/>
      <c r="AI196" s="1"/>
      <c r="AJ196" s="1">
        <v>14.004</v>
      </c>
      <c r="AK196" s="1">
        <v>12.638</v>
      </c>
      <c r="AM196"/>
      <c r="AN196"/>
      <c r="AO196"/>
      <c r="AP196"/>
      <c r="AQ196"/>
      <c r="AR196"/>
      <c r="AS196"/>
    </row>
    <row r="197" spans="1:45">
      <c r="A197" s="17" t="s">
        <v>446</v>
      </c>
      <c r="B197" s="6" t="s">
        <v>953</v>
      </c>
      <c r="C197" s="17" t="s">
        <v>3413</v>
      </c>
      <c r="D197" s="8">
        <v>-1.4343600000000001</v>
      </c>
      <c r="E197" s="8">
        <v>10.004</v>
      </c>
      <c r="F197" s="8">
        <v>11.438359999999999</v>
      </c>
      <c r="G197" s="13">
        <f>stats_auc_ctd2_TCELLS_RIGHTJOIN_545[[#This Row],[AVG_AUC_LEUK]]/stats_auc_ctd2_TCELLS_RIGHTJOIN_545[[#This Row],[AVG_AUC_SOLIDTUMORS_x]]</f>
        <v>0.87460090432544524</v>
      </c>
      <c r="H197" s="8" t="s">
        <v>1810</v>
      </c>
      <c r="I197" s="20" t="s">
        <v>1810</v>
      </c>
      <c r="V197" s="26">
        <v>10.004</v>
      </c>
      <c r="W197" s="27"/>
      <c r="X197" s="8">
        <v>-2.69096</v>
      </c>
      <c r="Y197" s="8">
        <v>8.7474000000000007</v>
      </c>
      <c r="Z197" s="8">
        <v>11.438359999999999</v>
      </c>
      <c r="AA197" s="13">
        <f>stats_auc_ctd2_TCELLS_RIGHTJOIN_545[[#This Row],[AVG_AUC_LYMPH]]/stats_auc_ctd2_TCELLS_RIGHTJOIN_545[[#This Row],[AVG_AUC_SOLIDTUMORS_y]]</f>
        <v>0.76474249805041994</v>
      </c>
      <c r="AB197" s="8" t="s">
        <v>3414</v>
      </c>
      <c r="AC197" s="20">
        <v>8.7474000000000007</v>
      </c>
      <c r="AD197" s="1"/>
      <c r="AE197" s="1">
        <v>9.4620999999999995</v>
      </c>
      <c r="AG197" s="1">
        <v>6.8952</v>
      </c>
      <c r="AH197" s="1"/>
      <c r="AI197" s="1">
        <v>8.6193000000000008</v>
      </c>
      <c r="AJ197" s="1"/>
      <c r="AL197" s="1">
        <v>10.013</v>
      </c>
      <c r="AM197"/>
      <c r="AN197"/>
      <c r="AO197"/>
      <c r="AP197"/>
      <c r="AQ197"/>
      <c r="AR197"/>
      <c r="AS197"/>
    </row>
    <row r="198" spans="1:45">
      <c r="A198" s="17" t="s">
        <v>1544</v>
      </c>
      <c r="B198" s="6" t="s">
        <v>920</v>
      </c>
      <c r="C198" s="17" t="s">
        <v>3415</v>
      </c>
      <c r="D198" s="8">
        <v>-1.40585</v>
      </c>
      <c r="E198" s="8">
        <v>6.9513999999999996</v>
      </c>
      <c r="F198" s="8">
        <v>8.3572500000000005</v>
      </c>
      <c r="G198" s="13">
        <f>stats_auc_ctd2_TCELLS_RIGHTJOIN_545[[#This Row],[AVG_AUC_LEUK]]/stats_auc_ctd2_TCELLS_RIGHTJOIN_545[[#This Row],[AVG_AUC_SOLIDTUMORS_x]]</f>
        <v>0.83178078913518194</v>
      </c>
      <c r="H198" s="8" t="s">
        <v>1810</v>
      </c>
      <c r="I198" s="20" t="s">
        <v>1810</v>
      </c>
      <c r="V198" s="26">
        <v>6.9513999999999996</v>
      </c>
      <c r="W198" s="27"/>
      <c r="X198" s="8">
        <v>-2.76627</v>
      </c>
      <c r="Y198" s="8">
        <v>5.5909700000000004</v>
      </c>
      <c r="Z198" s="8">
        <v>8.3572500000000005</v>
      </c>
      <c r="AA198" s="13">
        <f>stats_auc_ctd2_TCELLS_RIGHTJOIN_545[[#This Row],[AVG_AUC_LYMPH]]/stats_auc_ctd2_TCELLS_RIGHTJOIN_545[[#This Row],[AVG_AUC_SOLIDTUMORS_y]]</f>
        <v>0.66899638038828568</v>
      </c>
      <c r="AB198" s="8" t="s">
        <v>3416</v>
      </c>
      <c r="AC198" s="20">
        <v>5.5909700000000004</v>
      </c>
      <c r="AD198" s="1"/>
      <c r="AE198" s="1">
        <v>5.5198</v>
      </c>
      <c r="AG198" s="1">
        <v>2.8706</v>
      </c>
      <c r="AH198" s="1"/>
      <c r="AI198" s="1">
        <v>7.6241000000000003</v>
      </c>
      <c r="AJ198" s="1"/>
      <c r="AL198" s="1">
        <v>6.3494000000000002</v>
      </c>
      <c r="AM198"/>
      <c r="AN198"/>
      <c r="AO198"/>
      <c r="AP198"/>
      <c r="AQ198"/>
      <c r="AR198"/>
      <c r="AS198"/>
    </row>
    <row r="199" spans="1:45">
      <c r="A199" s="17" t="s">
        <v>41</v>
      </c>
      <c r="B199" s="6" t="s">
        <v>620</v>
      </c>
      <c r="C199" s="17" t="s">
        <v>3417</v>
      </c>
      <c r="D199" s="8">
        <v>-1.4029</v>
      </c>
      <c r="E199" s="8">
        <v>12.3614</v>
      </c>
      <c r="F199" s="8">
        <v>13.7643</v>
      </c>
      <c r="G199" s="13">
        <f>stats_auc_ctd2_TCELLS_RIGHTJOIN_545[[#This Row],[AVG_AUC_LEUK]]/stats_auc_ctd2_TCELLS_RIGHTJOIN_545[[#This Row],[AVG_AUC_SOLIDTUMORS_x]]</f>
        <v>0.89807690910543936</v>
      </c>
      <c r="H199" s="8" t="s">
        <v>3418</v>
      </c>
      <c r="I199" s="20" t="s">
        <v>3419</v>
      </c>
      <c r="J199" s="26">
        <v>12.234</v>
      </c>
      <c r="L199" s="26">
        <v>11.204000000000001</v>
      </c>
      <c r="M199" s="26">
        <v>11.475</v>
      </c>
      <c r="N199" s="26">
        <v>13.772</v>
      </c>
      <c r="O199" s="26">
        <v>12.271000000000001</v>
      </c>
      <c r="P199" s="26">
        <v>12.555999999999999</v>
      </c>
      <c r="R199" s="26">
        <v>10.074999999999999</v>
      </c>
      <c r="S199" s="26">
        <v>13.109</v>
      </c>
      <c r="T199" s="26">
        <v>12.978</v>
      </c>
      <c r="W199" s="27">
        <v>13.94</v>
      </c>
      <c r="X199" s="8">
        <v>-1.5042</v>
      </c>
      <c r="Y199" s="8">
        <v>12.2601</v>
      </c>
      <c r="Z199" s="8">
        <v>13.7643</v>
      </c>
      <c r="AA199" s="13">
        <f>stats_auc_ctd2_TCELLS_RIGHTJOIN_545[[#This Row],[AVG_AUC_LYMPH]]/stats_auc_ctd2_TCELLS_RIGHTJOIN_545[[#This Row],[AVG_AUC_SOLIDTUMORS_y]]</f>
        <v>0.89071729038163938</v>
      </c>
      <c r="AB199" s="8" t="s">
        <v>3420</v>
      </c>
      <c r="AC199" s="20">
        <v>12.2601</v>
      </c>
      <c r="AD199" s="1"/>
      <c r="AE199" s="1">
        <v>12.242000000000001</v>
      </c>
      <c r="AG199" s="1">
        <v>10.836</v>
      </c>
      <c r="AH199" s="1">
        <v>14.028</v>
      </c>
      <c r="AI199" s="1">
        <v>14.339</v>
      </c>
      <c r="AJ199" s="1">
        <v>12.145</v>
      </c>
      <c r="AK199" s="1">
        <v>9.8696999999999999</v>
      </c>
      <c r="AL199" s="1">
        <v>12.361000000000001</v>
      </c>
      <c r="AM199"/>
      <c r="AN199"/>
      <c r="AO199"/>
      <c r="AP199"/>
      <c r="AQ199"/>
      <c r="AR199"/>
      <c r="AS199"/>
    </row>
    <row r="200" spans="1:45">
      <c r="A200" s="17" t="s">
        <v>818</v>
      </c>
      <c r="B200" s="6" t="s">
        <v>819</v>
      </c>
      <c r="C200" s="17" t="s">
        <v>820</v>
      </c>
      <c r="D200" s="8">
        <v>-1.3988</v>
      </c>
      <c r="E200" s="8">
        <v>11.350770000000001</v>
      </c>
      <c r="F200" s="8">
        <v>12.74957</v>
      </c>
      <c r="G200" s="13">
        <f>stats_auc_ctd2_TCELLS_RIGHTJOIN_545[[#This Row],[AVG_AUC_LEUK]]/stats_auc_ctd2_TCELLS_RIGHTJOIN_545[[#This Row],[AVG_AUC_SOLIDTUMORS_x]]</f>
        <v>0.89028649593672571</v>
      </c>
      <c r="H200" s="8" t="s">
        <v>3421</v>
      </c>
      <c r="I200" s="20" t="s">
        <v>3422</v>
      </c>
      <c r="J200" s="26">
        <v>11.175000000000001</v>
      </c>
      <c r="L200" s="26">
        <v>12.052</v>
      </c>
      <c r="M200" s="26">
        <v>11.443</v>
      </c>
      <c r="N200" s="26">
        <v>11.773</v>
      </c>
      <c r="O200" s="26">
        <v>10.782</v>
      </c>
      <c r="P200" s="26">
        <v>11.497999999999999</v>
      </c>
      <c r="Q200" s="26">
        <v>10.852</v>
      </c>
      <c r="R200" s="26">
        <v>10.96</v>
      </c>
      <c r="S200" s="26">
        <v>10.788</v>
      </c>
      <c r="T200" s="26">
        <v>12.551</v>
      </c>
      <c r="U200" s="26">
        <v>11.375999999999999</v>
      </c>
      <c r="V200" s="26">
        <v>10.792</v>
      </c>
      <c r="W200" s="27">
        <v>11.518000000000001</v>
      </c>
      <c r="X200" s="8">
        <v>-1.1081300000000001</v>
      </c>
      <c r="Y200" s="8">
        <v>11.641439999999999</v>
      </c>
      <c r="Z200" s="8">
        <v>12.74957</v>
      </c>
      <c r="AA200" s="13">
        <f>stats_auc_ctd2_TCELLS_RIGHTJOIN_545[[#This Row],[AVG_AUC_LYMPH]]/stats_auc_ctd2_TCELLS_RIGHTJOIN_545[[#This Row],[AVG_AUC_SOLIDTUMORS_y]]</f>
        <v>0.91308491188330265</v>
      </c>
      <c r="AB200" s="8" t="s">
        <v>3423</v>
      </c>
      <c r="AC200" s="20">
        <v>11.641439999999999</v>
      </c>
      <c r="AD200" s="1">
        <v>11.239000000000001</v>
      </c>
      <c r="AE200" s="1">
        <v>11.353999999999999</v>
      </c>
      <c r="AF200" s="1">
        <v>12.332000000000001</v>
      </c>
      <c r="AG200" s="1">
        <v>12.099</v>
      </c>
      <c r="AH200" s="1">
        <v>11.891999999999999</v>
      </c>
      <c r="AI200" s="1">
        <v>11.973000000000001</v>
      </c>
      <c r="AJ200" s="1">
        <v>11.358000000000001</v>
      </c>
      <c r="AK200" s="1">
        <v>11.353</v>
      </c>
      <c r="AL200" s="1">
        <v>11.173</v>
      </c>
      <c r="AM200"/>
      <c r="AN200"/>
      <c r="AO200"/>
      <c r="AP200"/>
      <c r="AQ200"/>
      <c r="AR200"/>
      <c r="AS200"/>
    </row>
    <row r="201" spans="1:45">
      <c r="A201" s="17" t="s">
        <v>22</v>
      </c>
      <c r="B201" s="6" t="s">
        <v>1098</v>
      </c>
      <c r="C201" s="17" t="s">
        <v>3424</v>
      </c>
      <c r="D201" s="8">
        <v>-1.39581</v>
      </c>
      <c r="E201" s="8">
        <v>13.15025</v>
      </c>
      <c r="F201" s="8">
        <v>14.546060000000001</v>
      </c>
      <c r="G201" s="13">
        <f>stats_auc_ctd2_TCELLS_RIGHTJOIN_545[[#This Row],[AVG_AUC_LEUK]]/stats_auc_ctd2_TCELLS_RIGHTJOIN_545[[#This Row],[AVG_AUC_SOLIDTUMORS_x]]</f>
        <v>0.90404205674938776</v>
      </c>
      <c r="H201" s="8" t="s">
        <v>3425</v>
      </c>
      <c r="I201" s="20" t="s">
        <v>3426</v>
      </c>
      <c r="J201" s="26">
        <v>14.42</v>
      </c>
      <c r="L201" s="26">
        <v>12.111000000000001</v>
      </c>
      <c r="M201" s="26">
        <v>12.714</v>
      </c>
      <c r="N201" s="26">
        <v>14.565</v>
      </c>
      <c r="O201" s="26">
        <v>13.454000000000001</v>
      </c>
      <c r="P201" s="26">
        <v>14.769</v>
      </c>
      <c r="Q201" s="26">
        <v>13.032999999999999</v>
      </c>
      <c r="R201" s="26">
        <v>11.135</v>
      </c>
      <c r="S201" s="26">
        <v>12.932</v>
      </c>
      <c r="T201" s="26">
        <v>11.877000000000001</v>
      </c>
      <c r="U201" s="26">
        <v>12.093999999999999</v>
      </c>
      <c r="W201" s="27">
        <v>14.699</v>
      </c>
      <c r="X201" s="8">
        <v>-1.55131</v>
      </c>
      <c r="Y201" s="8">
        <v>12.99475</v>
      </c>
      <c r="Z201" s="8">
        <v>14.546060000000001</v>
      </c>
      <c r="AA201" s="13">
        <f>stats_auc_ctd2_TCELLS_RIGHTJOIN_545[[#This Row],[AVG_AUC_LYMPH]]/stats_auc_ctd2_TCELLS_RIGHTJOIN_545[[#This Row],[AVG_AUC_SOLIDTUMORS_y]]</f>
        <v>0.8933518767281311</v>
      </c>
      <c r="AB201" s="8" t="s">
        <v>3427</v>
      </c>
      <c r="AC201" s="20">
        <v>12.99475</v>
      </c>
      <c r="AD201" s="1">
        <v>11.423</v>
      </c>
      <c r="AH201" s="1">
        <v>12.393000000000001</v>
      </c>
      <c r="AI201" s="1"/>
      <c r="AJ201" s="1">
        <v>14.019</v>
      </c>
      <c r="AK201" s="1">
        <v>14.144</v>
      </c>
      <c r="AM201"/>
      <c r="AN201"/>
      <c r="AO201"/>
      <c r="AP201"/>
      <c r="AQ201"/>
      <c r="AR201"/>
      <c r="AS201"/>
    </row>
    <row r="202" spans="1:45">
      <c r="A202" s="17" t="s">
        <v>1565</v>
      </c>
      <c r="B202" s="6" t="s">
        <v>1566</v>
      </c>
      <c r="C202" s="17" t="s">
        <v>3428</v>
      </c>
      <c r="D202" s="8">
        <v>-1.3730500000000001</v>
      </c>
      <c r="E202" s="8">
        <v>12.694900000000001</v>
      </c>
      <c r="F202" s="8">
        <v>14.06795</v>
      </c>
      <c r="G202" s="13">
        <f>stats_auc_ctd2_TCELLS_RIGHTJOIN_545[[#This Row],[AVG_AUC_LEUK]]/stats_auc_ctd2_TCELLS_RIGHTJOIN_545[[#This Row],[AVG_AUC_SOLIDTUMORS_x]]</f>
        <v>0.90239871480919398</v>
      </c>
      <c r="H202" s="8" t="s">
        <v>3429</v>
      </c>
      <c r="I202" s="20" t="s">
        <v>3430</v>
      </c>
      <c r="J202" s="26">
        <v>11.646000000000001</v>
      </c>
      <c r="K202" s="26">
        <v>6.2076000000000002</v>
      </c>
      <c r="L202" s="26">
        <v>14.726000000000001</v>
      </c>
      <c r="M202" s="26">
        <v>14.366</v>
      </c>
      <c r="N202" s="26">
        <v>13.788</v>
      </c>
      <c r="O202" s="26">
        <v>12.734</v>
      </c>
      <c r="P202" s="26">
        <v>14.145</v>
      </c>
      <c r="Q202" s="26">
        <v>10.132999999999999</v>
      </c>
      <c r="R202" s="26">
        <v>11.369</v>
      </c>
      <c r="S202" s="26">
        <v>13.571999999999999</v>
      </c>
      <c r="T202" s="26">
        <v>14.451000000000001</v>
      </c>
      <c r="U202" s="26">
        <v>15.952999999999999</v>
      </c>
      <c r="V202" s="26">
        <v>10.071999999999999</v>
      </c>
      <c r="W202" s="27">
        <v>14.566000000000001</v>
      </c>
      <c r="X202" s="8">
        <v>-3.7608799999999998</v>
      </c>
      <c r="Y202" s="8">
        <v>10.30706</v>
      </c>
      <c r="Z202" s="8">
        <v>14.06795</v>
      </c>
      <c r="AA202" s="13">
        <f>stats_auc_ctd2_TCELLS_RIGHTJOIN_545[[#This Row],[AVG_AUC_LYMPH]]/stats_auc_ctd2_TCELLS_RIGHTJOIN_545[[#This Row],[AVG_AUC_SOLIDTUMORS_y]]</f>
        <v>0.73266254145060228</v>
      </c>
      <c r="AB202" s="8" t="s">
        <v>3431</v>
      </c>
      <c r="AC202" s="20">
        <v>10.30706</v>
      </c>
      <c r="AD202" s="1">
        <v>8.8476999999999997</v>
      </c>
      <c r="AE202" s="1">
        <v>14.441000000000001</v>
      </c>
      <c r="AG202" s="1">
        <v>5.6531000000000002</v>
      </c>
      <c r="AH202" s="1">
        <v>4.5903</v>
      </c>
      <c r="AI202" s="1">
        <v>16.105</v>
      </c>
      <c r="AJ202" s="1">
        <v>14.471</v>
      </c>
      <c r="AK202" s="1">
        <v>6.9504000000000001</v>
      </c>
      <c r="AL202" s="1">
        <v>11.398</v>
      </c>
      <c r="AM202"/>
      <c r="AN202"/>
      <c r="AO202"/>
      <c r="AP202"/>
      <c r="AQ202"/>
      <c r="AR202"/>
      <c r="AS202"/>
    </row>
    <row r="203" spans="1:45">
      <c r="A203" s="17" t="s">
        <v>1040</v>
      </c>
      <c r="B203" s="6" t="s">
        <v>1041</v>
      </c>
      <c r="C203" s="17" t="s">
        <v>3432</v>
      </c>
      <c r="D203" s="8">
        <v>-1.3718999999999999</v>
      </c>
      <c r="E203" s="8">
        <v>13.00427</v>
      </c>
      <c r="F203" s="8">
        <v>14.37618</v>
      </c>
      <c r="G203" s="13">
        <f>stats_auc_ctd2_TCELLS_RIGHTJOIN_545[[#This Row],[AVG_AUC_LEUK]]/stats_auc_ctd2_TCELLS_RIGHTJOIN_545[[#This Row],[AVG_AUC_SOLIDTUMORS_x]]</f>
        <v>0.90457061611638145</v>
      </c>
      <c r="H203" s="8" t="s">
        <v>3433</v>
      </c>
      <c r="I203" s="20" t="s">
        <v>3434</v>
      </c>
      <c r="J203" s="26">
        <v>13.826000000000001</v>
      </c>
      <c r="L203" s="26">
        <v>13.201000000000001</v>
      </c>
      <c r="M203" s="26">
        <v>12.9</v>
      </c>
      <c r="N203" s="26">
        <v>12.693</v>
      </c>
      <c r="O203" s="26">
        <v>12.95</v>
      </c>
      <c r="P203" s="26">
        <v>12.388</v>
      </c>
      <c r="R203" s="26">
        <v>11.058999999999999</v>
      </c>
      <c r="S203" s="26">
        <v>13.375999999999999</v>
      </c>
      <c r="T203" s="26">
        <v>14.339</v>
      </c>
      <c r="V203" s="26">
        <v>13.721</v>
      </c>
      <c r="W203" s="27">
        <v>12.593999999999999</v>
      </c>
      <c r="X203" s="8">
        <v>-0.77100999999999997</v>
      </c>
      <c r="Y203" s="8">
        <v>13.605169999999999</v>
      </c>
      <c r="Z203" s="8">
        <v>14.37618</v>
      </c>
      <c r="AA203" s="13">
        <f>stats_auc_ctd2_TCELLS_RIGHTJOIN_545[[#This Row],[AVG_AUC_LYMPH]]/stats_auc_ctd2_TCELLS_RIGHTJOIN_545[[#This Row],[AVG_AUC_SOLIDTUMORS_y]]</f>
        <v>0.94636892415092189</v>
      </c>
      <c r="AB203" s="8" t="s">
        <v>3435</v>
      </c>
      <c r="AC203" s="20">
        <v>13.605169999999999</v>
      </c>
      <c r="AD203" s="1">
        <v>13.965</v>
      </c>
      <c r="AH203" s="1">
        <v>13.612</v>
      </c>
      <c r="AI203" s="1">
        <v>14.481999999999999</v>
      </c>
      <c r="AJ203" s="1">
        <v>12.875999999999999</v>
      </c>
      <c r="AK203" s="1">
        <v>12.5</v>
      </c>
      <c r="AL203" s="1">
        <v>14.196</v>
      </c>
      <c r="AM203"/>
      <c r="AN203"/>
      <c r="AO203"/>
      <c r="AP203"/>
      <c r="AQ203"/>
      <c r="AR203"/>
      <c r="AS203"/>
    </row>
    <row r="204" spans="1:45">
      <c r="A204" s="17" t="s">
        <v>22</v>
      </c>
      <c r="B204" s="6" t="s">
        <v>1098</v>
      </c>
      <c r="C204" s="17" t="s">
        <v>1099</v>
      </c>
      <c r="D204" s="8">
        <v>-1.3684099999999999</v>
      </c>
      <c r="E204" s="8">
        <v>11.576140000000001</v>
      </c>
      <c r="F204" s="8">
        <v>12.94455</v>
      </c>
      <c r="G204" s="13">
        <f>stats_auc_ctd2_TCELLS_RIGHTJOIN_545[[#This Row],[AVG_AUC_LEUK]]/stats_auc_ctd2_TCELLS_RIGHTJOIN_545[[#This Row],[AVG_AUC_SOLIDTUMORS_x]]</f>
        <v>0.8942867847858752</v>
      </c>
      <c r="H204" s="8" t="s">
        <v>3436</v>
      </c>
      <c r="I204" s="20" t="s">
        <v>3437</v>
      </c>
      <c r="L204" s="26">
        <v>10.906000000000001</v>
      </c>
      <c r="M204" s="26">
        <v>12.086</v>
      </c>
      <c r="Q204" s="26">
        <v>12.131</v>
      </c>
      <c r="R204" s="26">
        <v>10.571</v>
      </c>
      <c r="T204" s="26">
        <v>12.464</v>
      </c>
      <c r="U204" s="26">
        <v>11.337999999999999</v>
      </c>
      <c r="V204" s="26">
        <v>11.537000000000001</v>
      </c>
      <c r="W204" s="27"/>
      <c r="X204" s="8">
        <v>-1.54705</v>
      </c>
      <c r="Y204" s="8">
        <v>11.397500000000001</v>
      </c>
      <c r="Z204" s="8">
        <v>12.94455</v>
      </c>
      <c r="AA204" s="13">
        <f>stats_auc_ctd2_TCELLS_RIGHTJOIN_545[[#This Row],[AVG_AUC_LYMPH]]/stats_auc_ctd2_TCELLS_RIGHTJOIN_545[[#This Row],[AVG_AUC_SOLIDTUMORS_y]]</f>
        <v>0.88048638229988696</v>
      </c>
      <c r="AB204" s="8" t="s">
        <v>3438</v>
      </c>
      <c r="AC204" s="20">
        <v>11.397500000000001</v>
      </c>
      <c r="AD204" s="1">
        <v>10.711</v>
      </c>
      <c r="AE204" s="1">
        <v>11.522</v>
      </c>
      <c r="AG204" s="1">
        <v>10.407</v>
      </c>
      <c r="AH204" s="1">
        <v>10.704000000000001</v>
      </c>
      <c r="AI204" s="1">
        <v>13.095000000000001</v>
      </c>
      <c r="AJ204" s="1"/>
      <c r="AL204" s="1">
        <v>11.946</v>
      </c>
      <c r="AM204"/>
      <c r="AN204"/>
      <c r="AO204"/>
      <c r="AP204"/>
      <c r="AQ204"/>
      <c r="AR204"/>
      <c r="AS204"/>
    </row>
    <row r="205" spans="1:45">
      <c r="A205" s="17" t="s">
        <v>1405</v>
      </c>
      <c r="B205" s="6" t="s">
        <v>1406</v>
      </c>
      <c r="C205" s="17" t="s">
        <v>3439</v>
      </c>
      <c r="D205" s="8">
        <v>-1.36327</v>
      </c>
      <c r="E205" s="8">
        <v>10.71063</v>
      </c>
      <c r="F205" s="8">
        <v>12.0739</v>
      </c>
      <c r="G205" s="13">
        <f>stats_auc_ctd2_TCELLS_RIGHTJOIN_545[[#This Row],[AVG_AUC_LEUK]]/stats_auc_ctd2_TCELLS_RIGHTJOIN_545[[#This Row],[AVG_AUC_SOLIDTUMORS_x]]</f>
        <v>0.88708950711866097</v>
      </c>
      <c r="H205" s="8" t="s">
        <v>3440</v>
      </c>
      <c r="I205" s="20" t="s">
        <v>3441</v>
      </c>
      <c r="L205" s="26">
        <v>12.657999999999999</v>
      </c>
      <c r="M205" s="26">
        <v>10.398999999999999</v>
      </c>
      <c r="N205" s="26">
        <v>10.351000000000001</v>
      </c>
      <c r="O205" s="26">
        <v>9.5618999999999996</v>
      </c>
      <c r="P205" s="26">
        <v>10.866</v>
      </c>
      <c r="Q205" s="26">
        <v>9.4740000000000002</v>
      </c>
      <c r="R205" s="26">
        <v>11.381</v>
      </c>
      <c r="S205" s="26">
        <v>10.082000000000001</v>
      </c>
      <c r="T205" s="26">
        <v>11.476000000000001</v>
      </c>
      <c r="U205" s="26">
        <v>10.432</v>
      </c>
      <c r="W205" s="27">
        <v>11.135999999999999</v>
      </c>
      <c r="X205" s="8">
        <v>-1.3569800000000001</v>
      </c>
      <c r="Y205" s="8">
        <v>10.71692</v>
      </c>
      <c r="Z205" s="8">
        <v>12.0739</v>
      </c>
      <c r="AA205" s="13">
        <f>stats_auc_ctd2_TCELLS_RIGHTJOIN_545[[#This Row],[AVG_AUC_LYMPH]]/stats_auc_ctd2_TCELLS_RIGHTJOIN_545[[#This Row],[AVG_AUC_SOLIDTUMORS_y]]</f>
        <v>0.88761046554965672</v>
      </c>
      <c r="AB205" s="8" t="s">
        <v>3442</v>
      </c>
      <c r="AC205" s="20">
        <v>10.71692</v>
      </c>
      <c r="AD205" s="1">
        <v>11.141</v>
      </c>
      <c r="AH205" s="1">
        <v>11.095000000000001</v>
      </c>
      <c r="AI205" s="1">
        <v>9.4544999999999995</v>
      </c>
      <c r="AJ205" s="1">
        <v>11.243</v>
      </c>
      <c r="AK205" s="1">
        <v>10.304</v>
      </c>
      <c r="AL205" s="1">
        <v>11.064</v>
      </c>
      <c r="AM205"/>
      <c r="AN205"/>
      <c r="AO205"/>
      <c r="AP205"/>
      <c r="AQ205"/>
      <c r="AR205"/>
      <c r="AS205"/>
    </row>
    <row r="206" spans="1:45">
      <c r="A206" s="17" t="s">
        <v>807</v>
      </c>
      <c r="B206" s="6" t="s">
        <v>808</v>
      </c>
      <c r="C206" s="17" t="s">
        <v>3443</v>
      </c>
      <c r="D206" s="8">
        <v>-1.3356399999999999</v>
      </c>
      <c r="E206" s="8">
        <v>12.89729</v>
      </c>
      <c r="F206" s="8">
        <v>14.23292</v>
      </c>
      <c r="G206" s="13">
        <f>stats_auc_ctd2_TCELLS_RIGHTJOIN_545[[#This Row],[AVG_AUC_LEUK]]/stats_auc_ctd2_TCELLS_RIGHTJOIN_545[[#This Row],[AVG_AUC_SOLIDTUMORS_x]]</f>
        <v>0.9061591015757835</v>
      </c>
      <c r="H206" s="8" t="s">
        <v>3444</v>
      </c>
      <c r="I206" s="20" t="s">
        <v>3445</v>
      </c>
      <c r="J206" s="26">
        <v>13.148</v>
      </c>
      <c r="K206" s="26">
        <v>13.026</v>
      </c>
      <c r="L206" s="26">
        <v>13.004</v>
      </c>
      <c r="M206" s="26">
        <v>12.794</v>
      </c>
      <c r="N206" s="26">
        <v>12.37</v>
      </c>
      <c r="O206" s="26">
        <v>11.722</v>
      </c>
      <c r="P206" s="26">
        <v>13.978</v>
      </c>
      <c r="Q206" s="26">
        <v>13.128</v>
      </c>
      <c r="R206" s="26">
        <v>11.599</v>
      </c>
      <c r="S206" s="26">
        <v>12.881</v>
      </c>
      <c r="T206" s="26">
        <v>13.324</v>
      </c>
      <c r="U206" s="26">
        <v>12.923</v>
      </c>
      <c r="V206" s="26">
        <v>12.535</v>
      </c>
      <c r="W206" s="27">
        <v>14.13</v>
      </c>
      <c r="X206" s="8">
        <v>-1.87778</v>
      </c>
      <c r="Y206" s="8">
        <v>12.35514</v>
      </c>
      <c r="Z206" s="8">
        <v>14.23292</v>
      </c>
      <c r="AA206" s="13">
        <f>stats_auc_ctd2_TCELLS_RIGHTJOIN_545[[#This Row],[AVG_AUC_LYMPH]]/stats_auc_ctd2_TCELLS_RIGHTJOIN_545[[#This Row],[AVG_AUC_SOLIDTUMORS_y]]</f>
        <v>0.86806783147801014</v>
      </c>
      <c r="AB206" s="8" t="s">
        <v>3446</v>
      </c>
      <c r="AC206" s="20">
        <v>12.35514</v>
      </c>
      <c r="AD206" s="1">
        <v>11.938000000000001</v>
      </c>
      <c r="AE206" s="1">
        <v>12.518000000000001</v>
      </c>
      <c r="AG206" s="1">
        <v>11.955</v>
      </c>
      <c r="AH206" s="1">
        <v>13.46</v>
      </c>
      <c r="AI206" s="1"/>
      <c r="AJ206" s="1">
        <v>11.746</v>
      </c>
      <c r="AK206" s="1">
        <v>11.262</v>
      </c>
      <c r="AL206" s="1">
        <v>13.606999999999999</v>
      </c>
      <c r="AM206"/>
      <c r="AN206"/>
      <c r="AO206"/>
      <c r="AP206"/>
      <c r="AQ206"/>
      <c r="AR206"/>
      <c r="AS206"/>
    </row>
    <row r="207" spans="1:45">
      <c r="A207" s="17" t="s">
        <v>1420</v>
      </c>
      <c r="B207" s="6" t="s">
        <v>1553</v>
      </c>
      <c r="C207" s="17" t="s">
        <v>3447</v>
      </c>
      <c r="D207" s="8">
        <v>-1.32877</v>
      </c>
      <c r="E207" s="8">
        <v>10.63008</v>
      </c>
      <c r="F207" s="8">
        <v>11.95885</v>
      </c>
      <c r="G207" s="13">
        <f>stats_auc_ctd2_TCELLS_RIGHTJOIN_545[[#This Row],[AVG_AUC_LEUK]]/stats_auc_ctd2_TCELLS_RIGHTJOIN_545[[#This Row],[AVG_AUC_SOLIDTUMORS_x]]</f>
        <v>0.8888881455992842</v>
      </c>
      <c r="H207" s="8" t="s">
        <v>3448</v>
      </c>
      <c r="I207" s="20" t="s">
        <v>3449</v>
      </c>
      <c r="J207" s="26">
        <v>9.6906999999999996</v>
      </c>
      <c r="K207" s="26">
        <v>10.86</v>
      </c>
      <c r="L207" s="26">
        <v>12.81</v>
      </c>
      <c r="M207" s="26">
        <v>10.404999999999999</v>
      </c>
      <c r="N207" s="26">
        <v>11.05</v>
      </c>
      <c r="O207" s="26">
        <v>8.6556999999999995</v>
      </c>
      <c r="P207" s="26">
        <v>10.75</v>
      </c>
      <c r="Q207" s="26">
        <v>10.077999999999999</v>
      </c>
      <c r="R207" s="26">
        <v>10.25</v>
      </c>
      <c r="S207" s="26">
        <v>9.2905999999999995</v>
      </c>
      <c r="T207" s="26">
        <v>11.468999999999999</v>
      </c>
      <c r="U207" s="26">
        <v>11.429</v>
      </c>
      <c r="W207" s="27">
        <v>11.452999999999999</v>
      </c>
      <c r="X207" s="8">
        <v>-1.67337</v>
      </c>
      <c r="Y207" s="8">
        <v>10.28548</v>
      </c>
      <c r="Z207" s="8">
        <v>11.95885</v>
      </c>
      <c r="AA207" s="13">
        <f>stats_auc_ctd2_TCELLS_RIGHTJOIN_545[[#This Row],[AVG_AUC_LYMPH]]/stats_auc_ctd2_TCELLS_RIGHTJOIN_545[[#This Row],[AVG_AUC_SOLIDTUMORS_y]]</f>
        <v>0.86007266584997721</v>
      </c>
      <c r="AB207" s="8" t="s">
        <v>3450</v>
      </c>
      <c r="AC207" s="20">
        <v>10.28548</v>
      </c>
      <c r="AD207" s="1">
        <v>10.654</v>
      </c>
      <c r="AH207" s="1">
        <v>10.574999999999999</v>
      </c>
      <c r="AI207" s="1">
        <v>10.287000000000001</v>
      </c>
      <c r="AJ207" s="1">
        <v>9.9844000000000008</v>
      </c>
      <c r="AK207" s="1">
        <v>10.609</v>
      </c>
      <c r="AL207" s="1">
        <v>9.6035000000000004</v>
      </c>
      <c r="AM207"/>
      <c r="AN207"/>
      <c r="AO207"/>
      <c r="AP207"/>
      <c r="AQ207"/>
      <c r="AR207"/>
      <c r="AS207"/>
    </row>
    <row r="208" spans="1:45">
      <c r="A208" s="17" t="s">
        <v>970</v>
      </c>
      <c r="B208" s="6" t="s">
        <v>971</v>
      </c>
      <c r="C208" s="17" t="s">
        <v>3451</v>
      </c>
      <c r="D208" s="8">
        <v>-1.3230299999999999</v>
      </c>
      <c r="E208" s="8">
        <v>10.953419999999999</v>
      </c>
      <c r="F208" s="8">
        <v>12.276439999999999</v>
      </c>
      <c r="G208" s="13">
        <f>stats_auc_ctd2_TCELLS_RIGHTJOIN_545[[#This Row],[AVG_AUC_LEUK]]/stats_auc_ctd2_TCELLS_RIGHTJOIN_545[[#This Row],[AVG_AUC_SOLIDTUMORS_x]]</f>
        <v>0.89223097249691286</v>
      </c>
      <c r="H208" s="8" t="s">
        <v>3452</v>
      </c>
      <c r="I208" s="20" t="s">
        <v>3453</v>
      </c>
      <c r="J208" s="26">
        <v>10.853</v>
      </c>
      <c r="K208" s="26">
        <v>8.1484000000000005</v>
      </c>
      <c r="L208" s="26">
        <v>11.831</v>
      </c>
      <c r="M208" s="26">
        <v>10.866</v>
      </c>
      <c r="N208" s="26">
        <v>10.544</v>
      </c>
      <c r="O208" s="26">
        <v>10.295</v>
      </c>
      <c r="P208" s="26">
        <v>10.954000000000001</v>
      </c>
      <c r="R208" s="26">
        <v>10.5</v>
      </c>
      <c r="S208" s="26">
        <v>12.78</v>
      </c>
      <c r="T208" s="26">
        <v>11.193</v>
      </c>
      <c r="U208" s="26">
        <v>11.259</v>
      </c>
      <c r="V208" s="26">
        <v>11.276</v>
      </c>
      <c r="W208" s="27">
        <v>11.895</v>
      </c>
      <c r="X208" s="8">
        <v>-3.6678000000000002</v>
      </c>
      <c r="Y208" s="8">
        <v>8.6086399999999994</v>
      </c>
      <c r="Z208" s="8">
        <v>12.276439999999999</v>
      </c>
      <c r="AA208" s="13">
        <f>stats_auc_ctd2_TCELLS_RIGHTJOIN_545[[#This Row],[AVG_AUC_LYMPH]]/stats_auc_ctd2_TCELLS_RIGHTJOIN_545[[#This Row],[AVG_AUC_SOLIDTUMORS_y]]</f>
        <v>0.70123260489197192</v>
      </c>
      <c r="AB208" s="8" t="s">
        <v>3454</v>
      </c>
      <c r="AC208" s="20">
        <v>8.6086399999999994</v>
      </c>
      <c r="AD208" s="1"/>
      <c r="AG208" s="1">
        <v>6.6341000000000001</v>
      </c>
      <c r="AH208" s="1">
        <v>10.423999999999999</v>
      </c>
      <c r="AI208" s="1"/>
      <c r="AJ208" s="1">
        <v>7.2746000000000004</v>
      </c>
      <c r="AK208" s="1">
        <v>7.0164999999999997</v>
      </c>
      <c r="AL208" s="1">
        <v>11.694000000000001</v>
      </c>
      <c r="AM208"/>
      <c r="AN208"/>
      <c r="AO208"/>
      <c r="AP208"/>
      <c r="AQ208"/>
      <c r="AR208"/>
      <c r="AS208"/>
    </row>
    <row r="209" spans="1:45">
      <c r="A209" s="17" t="s">
        <v>417</v>
      </c>
      <c r="B209" s="6" t="s">
        <v>418</v>
      </c>
      <c r="C209" s="17" t="s">
        <v>419</v>
      </c>
      <c r="D209" s="8">
        <v>-1.3146599999999999</v>
      </c>
      <c r="E209" s="8">
        <v>13.238</v>
      </c>
      <c r="F209" s="8">
        <v>14.552659999999999</v>
      </c>
      <c r="G209" s="13">
        <f>stats_auc_ctd2_TCELLS_RIGHTJOIN_545[[#This Row],[AVG_AUC_LEUK]]/stats_auc_ctd2_TCELLS_RIGHTJOIN_545[[#This Row],[AVG_AUC_SOLIDTUMORS_x]]</f>
        <v>0.90966187624805361</v>
      </c>
      <c r="H209" s="8" t="s">
        <v>3455</v>
      </c>
      <c r="I209" s="20" t="s">
        <v>3456</v>
      </c>
      <c r="J209" s="26">
        <v>12.861000000000001</v>
      </c>
      <c r="L209" s="26">
        <v>15</v>
      </c>
      <c r="M209" s="26">
        <v>15.247999999999999</v>
      </c>
      <c r="N209" s="26">
        <v>11.491</v>
      </c>
      <c r="O209" s="26">
        <v>12.063000000000001</v>
      </c>
      <c r="P209" s="26">
        <v>11.305999999999999</v>
      </c>
      <c r="Q209" s="26">
        <v>16.576000000000001</v>
      </c>
      <c r="R209" s="26">
        <v>14.776999999999999</v>
      </c>
      <c r="S209" s="26">
        <v>11.327</v>
      </c>
      <c r="T209" s="26">
        <v>13.364000000000001</v>
      </c>
      <c r="U209" s="26">
        <v>14.523999999999999</v>
      </c>
      <c r="V209" s="26">
        <v>11.077999999999999</v>
      </c>
      <c r="W209" s="27">
        <v>12.478999999999999</v>
      </c>
      <c r="X209" s="8">
        <v>1.49E-3</v>
      </c>
      <c r="Y209" s="8">
        <v>14.55414</v>
      </c>
      <c r="Z209" s="8">
        <v>14.552659999999999</v>
      </c>
      <c r="AA209" s="13">
        <f>stats_auc_ctd2_TCELLS_RIGHTJOIN_545[[#This Row],[AVG_AUC_LYMPH]]/stats_auc_ctd2_TCELLS_RIGHTJOIN_545[[#This Row],[AVG_AUC_SOLIDTUMORS_y]]</f>
        <v>1.0001016996205505</v>
      </c>
      <c r="AB209" s="8" t="s">
        <v>3457</v>
      </c>
      <c r="AC209" s="20">
        <v>14.55414</v>
      </c>
      <c r="AD209" s="1">
        <v>15</v>
      </c>
      <c r="AG209" s="1">
        <v>14.505000000000001</v>
      </c>
      <c r="AH209" s="1">
        <v>15</v>
      </c>
      <c r="AI209" s="1">
        <v>14.919</v>
      </c>
      <c r="AJ209" s="1">
        <v>14.755000000000001</v>
      </c>
      <c r="AK209" s="1">
        <v>14.375999999999999</v>
      </c>
      <c r="AL209" s="1">
        <v>13.324</v>
      </c>
      <c r="AM209"/>
      <c r="AN209"/>
      <c r="AO209"/>
      <c r="AP209"/>
      <c r="AQ209"/>
      <c r="AR209"/>
      <c r="AS209"/>
    </row>
    <row r="210" spans="1:45">
      <c r="A210" s="17" t="s">
        <v>1604</v>
      </c>
      <c r="B210" s="6" t="s">
        <v>1605</v>
      </c>
      <c r="C210" s="17" t="s">
        <v>3458</v>
      </c>
      <c r="D210" s="8">
        <v>-1.2950600000000001</v>
      </c>
      <c r="E210" s="8">
        <v>12.9641</v>
      </c>
      <c r="F210" s="8">
        <v>14.25916</v>
      </c>
      <c r="G210" s="13">
        <f>stats_auc_ctd2_TCELLS_RIGHTJOIN_545[[#This Row],[AVG_AUC_LEUK]]/stats_auc_ctd2_TCELLS_RIGHTJOIN_545[[#This Row],[AVG_AUC_SOLIDTUMORS_x]]</f>
        <v>0.90917697816701692</v>
      </c>
      <c r="H210" s="8" t="s">
        <v>3459</v>
      </c>
      <c r="I210" s="20" t="s">
        <v>3460</v>
      </c>
      <c r="J210" s="26">
        <v>14.984999999999999</v>
      </c>
      <c r="L210" s="26">
        <v>11.762</v>
      </c>
      <c r="M210" s="26">
        <v>11.218999999999999</v>
      </c>
      <c r="N210" s="26">
        <v>14.358000000000001</v>
      </c>
      <c r="O210" s="26">
        <v>12.507</v>
      </c>
      <c r="P210" s="26">
        <v>14.792</v>
      </c>
      <c r="R210" s="26">
        <v>12.351000000000001</v>
      </c>
      <c r="S210" s="26">
        <v>10.125</v>
      </c>
      <c r="T210" s="26">
        <v>13.733000000000001</v>
      </c>
      <c r="W210" s="27">
        <v>13.808999999999999</v>
      </c>
      <c r="X210" s="8">
        <v>-0.24459</v>
      </c>
      <c r="Y210" s="8">
        <v>14.014570000000001</v>
      </c>
      <c r="Z210" s="8">
        <v>14.25916</v>
      </c>
      <c r="AA210" s="13">
        <f>stats_auc_ctd2_TCELLS_RIGHTJOIN_545[[#This Row],[AVG_AUC_LYMPH]]/stats_auc_ctd2_TCELLS_RIGHTJOIN_545[[#This Row],[AVG_AUC_SOLIDTUMORS_y]]</f>
        <v>0.98284681566095067</v>
      </c>
      <c r="AB210" s="8" t="s">
        <v>3461</v>
      </c>
      <c r="AC210" s="20">
        <v>14.014570000000001</v>
      </c>
      <c r="AD210" s="1"/>
      <c r="AE210" s="1">
        <v>12.303000000000001</v>
      </c>
      <c r="AG210" s="1">
        <v>11.866</v>
      </c>
      <c r="AH210" s="1">
        <v>14.994999999999999</v>
      </c>
      <c r="AI210" s="1">
        <v>14.61</v>
      </c>
      <c r="AJ210" s="1">
        <v>14.94</v>
      </c>
      <c r="AK210" s="1">
        <v>14.388</v>
      </c>
      <c r="AL210" s="1">
        <v>15</v>
      </c>
      <c r="AM210"/>
      <c r="AN210"/>
      <c r="AO210"/>
      <c r="AP210"/>
      <c r="AQ210"/>
      <c r="AR210"/>
      <c r="AS210"/>
    </row>
    <row r="211" spans="1:45">
      <c r="A211" s="17" t="s">
        <v>870</v>
      </c>
      <c r="B211" s="6" t="s">
        <v>871</v>
      </c>
      <c r="C211" s="17" t="s">
        <v>872</v>
      </c>
      <c r="D211" s="8">
        <v>-1.2783599999999999</v>
      </c>
      <c r="E211" s="8">
        <v>11.63354</v>
      </c>
      <c r="F211" s="8">
        <v>12.911899999999999</v>
      </c>
      <c r="G211" s="13">
        <f>stats_auc_ctd2_TCELLS_RIGHTJOIN_545[[#This Row],[AVG_AUC_LEUK]]/stats_auc_ctd2_TCELLS_RIGHTJOIN_545[[#This Row],[AVG_AUC_SOLIDTUMORS_x]]</f>
        <v>0.9009936570140723</v>
      </c>
      <c r="H211" s="8" t="s">
        <v>3462</v>
      </c>
      <c r="I211" s="20" t="s">
        <v>3463</v>
      </c>
      <c r="J211" s="26">
        <v>11.622</v>
      </c>
      <c r="L211" s="26">
        <v>12.583</v>
      </c>
      <c r="M211" s="26">
        <v>12.194000000000001</v>
      </c>
      <c r="N211" s="26">
        <v>11.409000000000001</v>
      </c>
      <c r="O211" s="26">
        <v>10.484</v>
      </c>
      <c r="P211" s="26">
        <v>11.042999999999999</v>
      </c>
      <c r="Q211" s="26">
        <v>11.916</v>
      </c>
      <c r="R211" s="26">
        <v>11.407</v>
      </c>
      <c r="S211" s="26">
        <v>11.045999999999999</v>
      </c>
      <c r="T211" s="26">
        <v>12.464</v>
      </c>
      <c r="U211" s="26">
        <v>11.776999999999999</v>
      </c>
      <c r="V211" s="26">
        <v>11.836</v>
      </c>
      <c r="W211" s="27">
        <v>11.455</v>
      </c>
      <c r="X211" s="8">
        <v>-0.76565000000000005</v>
      </c>
      <c r="Y211" s="8">
        <v>12.14625</v>
      </c>
      <c r="Z211" s="8">
        <v>12.911899999999999</v>
      </c>
      <c r="AA211" s="13">
        <f>stats_auc_ctd2_TCELLS_RIGHTJOIN_545[[#This Row],[AVG_AUC_LYMPH]]/stats_auc_ctd2_TCELLS_RIGHTJOIN_545[[#This Row],[AVG_AUC_SOLIDTUMORS_y]]</f>
        <v>0.94070198808850758</v>
      </c>
      <c r="AB211" s="8" t="s">
        <v>3464</v>
      </c>
      <c r="AC211" s="20">
        <v>12.14625</v>
      </c>
      <c r="AD211" s="1">
        <v>12.551</v>
      </c>
      <c r="AE211" s="1">
        <v>12.25</v>
      </c>
      <c r="AG211" s="1">
        <v>11.35</v>
      </c>
      <c r="AH211" s="1">
        <v>12.494999999999999</v>
      </c>
      <c r="AI211" s="1">
        <v>11.823</v>
      </c>
      <c r="AJ211" s="1">
        <v>12.585000000000001</v>
      </c>
      <c r="AK211" s="1">
        <v>11.704000000000001</v>
      </c>
      <c r="AL211" s="1">
        <v>12.412000000000001</v>
      </c>
      <c r="AM211"/>
      <c r="AN211"/>
      <c r="AO211"/>
      <c r="AP211"/>
      <c r="AQ211"/>
      <c r="AR211"/>
      <c r="AS211"/>
    </row>
    <row r="212" spans="1:45">
      <c r="A212" s="17" t="s">
        <v>575</v>
      </c>
      <c r="B212" s="6" t="s">
        <v>576</v>
      </c>
      <c r="C212" s="17" t="s">
        <v>577</v>
      </c>
      <c r="D212" s="8">
        <v>-1.2764899999999999</v>
      </c>
      <c r="E212" s="8">
        <v>12.481</v>
      </c>
      <c r="F212" s="8">
        <v>13.757490000000001</v>
      </c>
      <c r="G212" s="13">
        <f>stats_auc_ctd2_TCELLS_RIGHTJOIN_545[[#This Row],[AVG_AUC_LEUK]]/stats_auc_ctd2_TCELLS_RIGHTJOIN_545[[#This Row],[AVG_AUC_SOLIDTUMORS_x]]</f>
        <v>0.90721490620745493</v>
      </c>
      <c r="H212" s="8" t="s">
        <v>3465</v>
      </c>
      <c r="I212" s="20" t="s">
        <v>3466</v>
      </c>
      <c r="J212" s="26">
        <v>12.803000000000001</v>
      </c>
      <c r="L212" s="26">
        <v>14.992000000000001</v>
      </c>
      <c r="M212" s="26">
        <v>12.215999999999999</v>
      </c>
      <c r="N212" s="26">
        <v>12.35</v>
      </c>
      <c r="O212" s="26">
        <v>11.596</v>
      </c>
      <c r="P212" s="26">
        <v>10.87</v>
      </c>
      <c r="Q212" s="26">
        <v>14.68</v>
      </c>
      <c r="R212" s="26">
        <v>12.817</v>
      </c>
      <c r="S212" s="26">
        <v>10.412000000000001</v>
      </c>
      <c r="T212" s="26">
        <v>13.26</v>
      </c>
      <c r="U212" s="26">
        <v>11.59</v>
      </c>
      <c r="V212" s="26">
        <v>12.567</v>
      </c>
      <c r="W212" s="27">
        <v>12.1</v>
      </c>
      <c r="X212" s="8">
        <v>-0.87316000000000005</v>
      </c>
      <c r="Y212" s="8">
        <v>12.88433</v>
      </c>
      <c r="Z212" s="8">
        <v>13.757490000000001</v>
      </c>
      <c r="AA212" s="13">
        <f>stats_auc_ctd2_TCELLS_RIGHTJOIN_545[[#This Row],[AVG_AUC_LYMPH]]/stats_auc_ctd2_TCELLS_RIGHTJOIN_545[[#This Row],[AVG_AUC_SOLIDTUMORS_y]]</f>
        <v>0.93653202728113916</v>
      </c>
      <c r="AB212" s="8" t="s">
        <v>3467</v>
      </c>
      <c r="AC212" s="20">
        <v>12.88433</v>
      </c>
      <c r="AD212" s="1">
        <v>12.566000000000001</v>
      </c>
      <c r="AH212" s="1">
        <v>12.398</v>
      </c>
      <c r="AI212" s="1">
        <v>14.738</v>
      </c>
      <c r="AJ212" s="1">
        <v>12.641999999999999</v>
      </c>
      <c r="AK212" s="1">
        <v>12.763</v>
      </c>
      <c r="AL212" s="1">
        <v>12.199</v>
      </c>
      <c r="AM212"/>
      <c r="AN212"/>
      <c r="AO212"/>
      <c r="AP212"/>
      <c r="AQ212"/>
      <c r="AR212"/>
      <c r="AS212"/>
    </row>
    <row r="213" spans="1:45">
      <c r="A213" s="17" t="s">
        <v>693</v>
      </c>
      <c r="B213" s="6" t="s">
        <v>694</v>
      </c>
      <c r="C213" s="17" t="s">
        <v>3468</v>
      </c>
      <c r="D213" s="8">
        <v>-1.27145</v>
      </c>
      <c r="E213" s="8">
        <v>12.15521</v>
      </c>
      <c r="F213" s="8">
        <v>13.42666</v>
      </c>
      <c r="G213" s="13">
        <f>stats_auc_ctd2_TCELLS_RIGHTJOIN_545[[#This Row],[AVG_AUC_LEUK]]/stats_auc_ctd2_TCELLS_RIGHTJOIN_545[[#This Row],[AVG_AUC_SOLIDTUMORS_x]]</f>
        <v>0.90530407413310532</v>
      </c>
      <c r="H213" s="8" t="s">
        <v>3469</v>
      </c>
      <c r="I213" s="20" t="s">
        <v>3470</v>
      </c>
      <c r="J213" s="26">
        <v>12.26</v>
      </c>
      <c r="K213" s="26">
        <v>8.8397000000000006</v>
      </c>
      <c r="L213" s="26">
        <v>12.782999999999999</v>
      </c>
      <c r="M213" s="26">
        <v>12.167999999999999</v>
      </c>
      <c r="N213" s="26">
        <v>12.718999999999999</v>
      </c>
      <c r="O213" s="26">
        <v>10.407</v>
      </c>
      <c r="P213" s="26">
        <v>12.282999999999999</v>
      </c>
      <c r="Q213" s="26">
        <v>13.507</v>
      </c>
      <c r="R213" s="26">
        <v>12.584</v>
      </c>
      <c r="S213" s="26">
        <v>12.455</v>
      </c>
      <c r="T213" s="26">
        <v>12.891</v>
      </c>
      <c r="U213" s="26">
        <v>12.794</v>
      </c>
      <c r="W213" s="27">
        <v>12.327</v>
      </c>
      <c r="X213" s="8">
        <v>-0.84899000000000002</v>
      </c>
      <c r="Y213" s="8">
        <v>12.577669999999999</v>
      </c>
      <c r="Z213" s="8">
        <v>13.42666</v>
      </c>
      <c r="AA213" s="13">
        <f>stats_auc_ctd2_TCELLS_RIGHTJOIN_545[[#This Row],[AVG_AUC_LYMPH]]/stats_auc_ctd2_TCELLS_RIGHTJOIN_545[[#This Row],[AVG_AUC_SOLIDTUMORS_y]]</f>
        <v>0.936768340004141</v>
      </c>
      <c r="AB213" s="8" t="s">
        <v>3471</v>
      </c>
      <c r="AC213" s="20">
        <v>12.577669999999999</v>
      </c>
      <c r="AD213" s="1">
        <v>12.724</v>
      </c>
      <c r="AH213" s="1">
        <v>13.382999999999999</v>
      </c>
      <c r="AI213" s="1">
        <v>12.492000000000001</v>
      </c>
      <c r="AJ213" s="1">
        <v>12.438000000000001</v>
      </c>
      <c r="AK213" s="1">
        <v>12.554</v>
      </c>
      <c r="AL213" s="1">
        <v>11.875</v>
      </c>
      <c r="AM213"/>
      <c r="AN213"/>
      <c r="AO213"/>
      <c r="AP213"/>
      <c r="AQ213"/>
      <c r="AR213"/>
      <c r="AS213"/>
    </row>
    <row r="214" spans="1:45">
      <c r="A214" s="17" t="s">
        <v>22</v>
      </c>
      <c r="B214" s="6" t="s">
        <v>1096</v>
      </c>
      <c r="C214" s="17" t="s">
        <v>1717</v>
      </c>
      <c r="D214" s="8">
        <v>-1.2710399999999999</v>
      </c>
      <c r="E214" s="8">
        <v>13.77758</v>
      </c>
      <c r="F214" s="8">
        <v>15.048629999999999</v>
      </c>
      <c r="G214" s="13">
        <f>stats_auc_ctd2_TCELLS_RIGHTJOIN_545[[#This Row],[AVG_AUC_LEUK]]/stats_auc_ctd2_TCELLS_RIGHTJOIN_545[[#This Row],[AVG_AUC_SOLIDTUMORS_x]]</f>
        <v>0.91553716185460077</v>
      </c>
      <c r="H214" s="8" t="s">
        <v>3472</v>
      </c>
      <c r="I214" s="20" t="s">
        <v>3473</v>
      </c>
      <c r="J214" s="26">
        <v>14.452</v>
      </c>
      <c r="L214" s="26">
        <v>13.728999999999999</v>
      </c>
      <c r="M214" s="26">
        <v>13.683999999999999</v>
      </c>
      <c r="N214" s="26">
        <v>14.441000000000001</v>
      </c>
      <c r="O214" s="26">
        <v>13.24</v>
      </c>
      <c r="P214" s="26">
        <v>13.696999999999999</v>
      </c>
      <c r="Q214" s="26">
        <v>13.967000000000001</v>
      </c>
      <c r="R214" s="26">
        <v>13.856999999999999</v>
      </c>
      <c r="S214" s="26">
        <v>13.772</v>
      </c>
      <c r="T214" s="26">
        <v>14.385999999999999</v>
      </c>
      <c r="U214" s="26">
        <v>11.96</v>
      </c>
      <c r="W214" s="27">
        <v>14.146000000000001</v>
      </c>
      <c r="X214" s="8">
        <v>6.037E-2</v>
      </c>
      <c r="Y214" s="8">
        <v>15.109</v>
      </c>
      <c r="Z214" s="8">
        <v>15.048629999999999</v>
      </c>
      <c r="AA214" s="13">
        <f>stats_auc_ctd2_TCELLS_RIGHTJOIN_545[[#This Row],[AVG_AUC_LYMPH]]/stats_auc_ctd2_TCELLS_RIGHTJOIN_545[[#This Row],[AVG_AUC_SOLIDTUMORS_y]]</f>
        <v>1.0040116608621517</v>
      </c>
      <c r="AB214" s="8" t="s">
        <v>3474</v>
      </c>
      <c r="AC214" s="20">
        <v>15.109</v>
      </c>
      <c r="AD214" s="1">
        <v>13.872</v>
      </c>
      <c r="AH214" s="1">
        <v>15.922000000000001</v>
      </c>
      <c r="AI214" s="1"/>
      <c r="AJ214" s="1">
        <v>14.523</v>
      </c>
      <c r="AK214" s="1">
        <v>16.119</v>
      </c>
      <c r="AM214"/>
      <c r="AN214"/>
      <c r="AO214"/>
      <c r="AP214"/>
      <c r="AQ214"/>
      <c r="AR214"/>
      <c r="AS214"/>
    </row>
    <row r="215" spans="1:45">
      <c r="A215" s="17" t="s">
        <v>1153</v>
      </c>
      <c r="B215" s="6" t="s">
        <v>1154</v>
      </c>
      <c r="C215" s="17" t="s">
        <v>1155</v>
      </c>
      <c r="D215" s="8">
        <v>-1.2683899999999999</v>
      </c>
      <c r="E215" s="8">
        <v>10.67107</v>
      </c>
      <c r="F215" s="8">
        <v>11.93946</v>
      </c>
      <c r="G215" s="13">
        <f>stats_auc_ctd2_TCELLS_RIGHTJOIN_545[[#This Row],[AVG_AUC_LEUK]]/stats_auc_ctd2_TCELLS_RIGHTJOIN_545[[#This Row],[AVG_AUC_SOLIDTUMORS_x]]</f>
        <v>0.89376487713849706</v>
      </c>
      <c r="H215" s="8" t="s">
        <v>3475</v>
      </c>
      <c r="I215" s="20" t="s">
        <v>3476</v>
      </c>
      <c r="J215" s="26">
        <v>11.065</v>
      </c>
      <c r="K215" s="26">
        <v>11.269</v>
      </c>
      <c r="L215" s="26">
        <v>10.146000000000001</v>
      </c>
      <c r="M215" s="26">
        <v>10.675000000000001</v>
      </c>
      <c r="N215" s="26">
        <v>11.734</v>
      </c>
      <c r="O215" s="26">
        <v>11.238</v>
      </c>
      <c r="P215" s="26">
        <v>9.9309999999999992</v>
      </c>
      <c r="Q215" s="26">
        <v>9.8765000000000001</v>
      </c>
      <c r="R215" s="26">
        <v>10.555</v>
      </c>
      <c r="S215" s="26">
        <v>9.8492999999999995</v>
      </c>
      <c r="T215" s="26">
        <v>11.442</v>
      </c>
      <c r="U215" s="26">
        <v>11.073</v>
      </c>
      <c r="V215" s="26">
        <v>9.8062000000000005</v>
      </c>
      <c r="W215" s="27">
        <v>10.734999999999999</v>
      </c>
      <c r="X215" s="8">
        <v>-0.69945999999999997</v>
      </c>
      <c r="Y215" s="8">
        <v>11.24</v>
      </c>
      <c r="Z215" s="8">
        <v>11.93946</v>
      </c>
      <c r="AA215" s="13">
        <f>stats_auc_ctd2_TCELLS_RIGHTJOIN_545[[#This Row],[AVG_AUC_LYMPH]]/stats_auc_ctd2_TCELLS_RIGHTJOIN_545[[#This Row],[AVG_AUC_SOLIDTUMORS_y]]</f>
        <v>0.94141611094639122</v>
      </c>
      <c r="AB215" s="8" t="s">
        <v>3477</v>
      </c>
      <c r="AC215" s="20">
        <v>11.24</v>
      </c>
      <c r="AD215" s="1">
        <v>11.286</v>
      </c>
      <c r="AH215" s="1">
        <v>11.778</v>
      </c>
      <c r="AI215" s="1">
        <v>10.138999999999999</v>
      </c>
      <c r="AJ215" s="1">
        <v>11.510999999999999</v>
      </c>
      <c r="AK215" s="1">
        <v>10.922000000000001</v>
      </c>
      <c r="AL215" s="1">
        <v>11.804</v>
      </c>
      <c r="AM215"/>
      <c r="AN215"/>
      <c r="AO215"/>
      <c r="AP215"/>
      <c r="AQ215"/>
      <c r="AR215"/>
      <c r="AS215"/>
    </row>
    <row r="216" spans="1:45">
      <c r="A216" s="17" t="s">
        <v>22</v>
      </c>
      <c r="B216" s="6" t="s">
        <v>1423</v>
      </c>
      <c r="C216" s="17" t="s">
        <v>3478</v>
      </c>
      <c r="D216" s="8">
        <v>-1.26553</v>
      </c>
      <c r="E216" s="8">
        <v>7.4925800000000002</v>
      </c>
      <c r="F216" s="8">
        <v>8.7581199999999999</v>
      </c>
      <c r="G216" s="13">
        <f>stats_auc_ctd2_TCELLS_RIGHTJOIN_545[[#This Row],[AVG_AUC_LEUK]]/stats_auc_ctd2_TCELLS_RIGHTJOIN_545[[#This Row],[AVG_AUC_SOLIDTUMORS_x]]</f>
        <v>0.85550095225916067</v>
      </c>
      <c r="H216" s="8" t="s">
        <v>3479</v>
      </c>
      <c r="I216" s="20" t="s">
        <v>3480</v>
      </c>
      <c r="J216" s="26">
        <v>7.0213000000000001</v>
      </c>
      <c r="K216" s="26">
        <v>7.9401000000000002</v>
      </c>
      <c r="L216" s="26">
        <v>9.5595999999999997</v>
      </c>
      <c r="M216" s="26">
        <v>8.3786000000000005</v>
      </c>
      <c r="N216" s="26">
        <v>7.1551999999999998</v>
      </c>
      <c r="Q216" s="26">
        <v>7.1247999999999996</v>
      </c>
      <c r="R216" s="26">
        <v>5.5118999999999998</v>
      </c>
      <c r="S216" s="26">
        <v>7.2344999999999997</v>
      </c>
      <c r="T216" s="26">
        <v>7.7758000000000003</v>
      </c>
      <c r="U216" s="26">
        <v>7.2119</v>
      </c>
      <c r="V216" s="26">
        <v>7.1479999999999997</v>
      </c>
      <c r="W216" s="27">
        <v>7.8493000000000004</v>
      </c>
      <c r="X216" s="8">
        <v>-1.4192499999999999</v>
      </c>
      <c r="Y216" s="8">
        <v>7.33887</v>
      </c>
      <c r="Z216" s="8">
        <v>8.7581199999999999</v>
      </c>
      <c r="AA216" s="13">
        <f>stats_auc_ctd2_TCELLS_RIGHTJOIN_545[[#This Row],[AVG_AUC_LYMPH]]/stats_auc_ctd2_TCELLS_RIGHTJOIN_545[[#This Row],[AVG_AUC_SOLIDTUMORS_y]]</f>
        <v>0.83795038204546179</v>
      </c>
      <c r="AB216" s="8" t="s">
        <v>3481</v>
      </c>
      <c r="AC216" s="20">
        <v>7.33887</v>
      </c>
      <c r="AD216" s="1">
        <v>6.6086</v>
      </c>
      <c r="AE216" s="1">
        <v>7.1840000000000002</v>
      </c>
      <c r="AF216" s="1">
        <v>8.9808000000000003</v>
      </c>
      <c r="AG216" s="1">
        <v>5.7446000000000002</v>
      </c>
      <c r="AH216" s="1"/>
      <c r="AI216" s="1">
        <v>8.2888999999999999</v>
      </c>
      <c r="AJ216" s="1">
        <v>7.1391</v>
      </c>
      <c r="AL216" s="1">
        <v>7.4260999999999999</v>
      </c>
      <c r="AM216"/>
      <c r="AN216"/>
      <c r="AO216"/>
      <c r="AP216"/>
      <c r="AQ216"/>
      <c r="AR216"/>
      <c r="AS216"/>
    </row>
    <row r="217" spans="1:45">
      <c r="A217" s="17" t="s">
        <v>41</v>
      </c>
      <c r="B217" s="6" t="s">
        <v>468</v>
      </c>
      <c r="C217" s="17" t="s">
        <v>3482</v>
      </c>
      <c r="D217" s="8">
        <v>-1.26467</v>
      </c>
      <c r="E217" s="8">
        <v>12.17947</v>
      </c>
      <c r="F217" s="8">
        <v>13.444140000000001</v>
      </c>
      <c r="G217" s="13">
        <f>stats_auc_ctd2_TCELLS_RIGHTJOIN_545[[#This Row],[AVG_AUC_LEUK]]/stats_auc_ctd2_TCELLS_RIGHTJOIN_545[[#This Row],[AVG_AUC_SOLIDTUMORS_x]]</f>
        <v>0.90593150621757879</v>
      </c>
      <c r="H217" s="8" t="s">
        <v>3483</v>
      </c>
      <c r="I217" s="20" t="s">
        <v>3484</v>
      </c>
      <c r="J217" s="26">
        <v>12.053000000000001</v>
      </c>
      <c r="K217" s="26">
        <v>11.327</v>
      </c>
      <c r="L217" s="26">
        <v>13.047000000000001</v>
      </c>
      <c r="M217" s="26">
        <v>11.666</v>
      </c>
      <c r="N217" s="26">
        <v>12.734999999999999</v>
      </c>
      <c r="O217" s="26">
        <v>11.907999999999999</v>
      </c>
      <c r="P217" s="26">
        <v>12.226000000000001</v>
      </c>
      <c r="Q217" s="26">
        <v>11.762</v>
      </c>
      <c r="R217" s="26">
        <v>9.5855999999999995</v>
      </c>
      <c r="S217" s="26">
        <v>12.522</v>
      </c>
      <c r="T217" s="26">
        <v>14.218999999999999</v>
      </c>
      <c r="U217" s="26">
        <v>13.786</v>
      </c>
      <c r="V217" s="26">
        <v>11.696999999999999</v>
      </c>
      <c r="W217" s="27">
        <v>11.978999999999999</v>
      </c>
      <c r="X217" s="8">
        <v>-1.6192899999999999</v>
      </c>
      <c r="Y217" s="8">
        <v>11.824859999999999</v>
      </c>
      <c r="Z217" s="8">
        <v>13.444140000000001</v>
      </c>
      <c r="AA217" s="13">
        <f>stats_auc_ctd2_TCELLS_RIGHTJOIN_545[[#This Row],[AVG_AUC_LYMPH]]/stats_auc_ctd2_TCELLS_RIGHTJOIN_545[[#This Row],[AVG_AUC_SOLIDTUMORS_y]]</f>
        <v>0.8795549585172423</v>
      </c>
      <c r="AB217" s="8" t="s">
        <v>3485</v>
      </c>
      <c r="AC217" s="20">
        <v>11.824859999999999</v>
      </c>
      <c r="AD217" s="1">
        <v>14.067</v>
      </c>
      <c r="AG217" s="1">
        <v>8.1250999999999998</v>
      </c>
      <c r="AH217" s="1">
        <v>14.362</v>
      </c>
      <c r="AI217" s="1">
        <v>11.99</v>
      </c>
      <c r="AJ217" s="1">
        <v>12.701000000000001</v>
      </c>
      <c r="AK217" s="1">
        <v>9.2448999999999995</v>
      </c>
      <c r="AL217" s="1">
        <v>12.284000000000001</v>
      </c>
      <c r="AM217"/>
      <c r="AN217"/>
      <c r="AO217"/>
      <c r="AP217"/>
      <c r="AQ217"/>
      <c r="AR217"/>
      <c r="AS217"/>
    </row>
    <row r="218" spans="1:45">
      <c r="A218" s="17" t="s">
        <v>22</v>
      </c>
      <c r="B218" s="6" t="s">
        <v>243</v>
      </c>
      <c r="C218" s="17" t="s">
        <v>3486</v>
      </c>
      <c r="D218" s="8">
        <v>-1.2645299999999999</v>
      </c>
      <c r="E218" s="8">
        <v>13.43318</v>
      </c>
      <c r="F218" s="8">
        <v>14.697710000000001</v>
      </c>
      <c r="G218" s="13">
        <f>stats_auc_ctd2_TCELLS_RIGHTJOIN_545[[#This Row],[AVG_AUC_LEUK]]/stats_auc_ctd2_TCELLS_RIGHTJOIN_545[[#This Row],[AVG_AUC_SOLIDTUMORS_x]]</f>
        <v>0.91396414815641347</v>
      </c>
      <c r="H218" s="8" t="s">
        <v>3487</v>
      </c>
      <c r="I218" s="20" t="s">
        <v>3488</v>
      </c>
      <c r="J218" s="26">
        <v>12.705</v>
      </c>
      <c r="L218" s="26">
        <v>13.731999999999999</v>
      </c>
      <c r="M218" s="26">
        <v>12.593999999999999</v>
      </c>
      <c r="N218" s="26">
        <v>13.387</v>
      </c>
      <c r="O218" s="26">
        <v>14.273999999999999</v>
      </c>
      <c r="P218" s="26">
        <v>12.967000000000001</v>
      </c>
      <c r="R218" s="26">
        <v>12.443</v>
      </c>
      <c r="S218" s="26">
        <v>13.917</v>
      </c>
      <c r="T218" s="26">
        <v>14.358000000000001</v>
      </c>
      <c r="V218" s="26">
        <v>12.673</v>
      </c>
      <c r="W218" s="27">
        <v>14.715</v>
      </c>
      <c r="X218" s="8">
        <v>-1.27396</v>
      </c>
      <c r="Y218" s="8">
        <v>13.42375</v>
      </c>
      <c r="Z218" s="8">
        <v>14.697710000000001</v>
      </c>
      <c r="AA218" s="13">
        <f>stats_auc_ctd2_TCELLS_RIGHTJOIN_545[[#This Row],[AVG_AUC_LYMPH]]/stats_auc_ctd2_TCELLS_RIGHTJOIN_545[[#This Row],[AVG_AUC_SOLIDTUMORS_y]]</f>
        <v>0.91332255160837972</v>
      </c>
      <c r="AB218" s="8" t="s">
        <v>3489</v>
      </c>
      <c r="AC218" s="20">
        <v>13.42375</v>
      </c>
      <c r="AD218" s="1"/>
      <c r="AG218" s="1">
        <v>11.835000000000001</v>
      </c>
      <c r="AH218" s="1"/>
      <c r="AI218" s="1">
        <v>14.778</v>
      </c>
      <c r="AJ218" s="1">
        <v>13.523</v>
      </c>
      <c r="AK218" s="1">
        <v>13.558999999999999</v>
      </c>
      <c r="AM218"/>
      <c r="AN218"/>
      <c r="AO218"/>
      <c r="AP218"/>
      <c r="AQ218"/>
      <c r="AR218"/>
      <c r="AS218"/>
    </row>
    <row r="219" spans="1:45">
      <c r="A219" s="17" t="s">
        <v>184</v>
      </c>
      <c r="B219" s="6" t="s">
        <v>185</v>
      </c>
      <c r="C219" s="17" t="s">
        <v>3490</v>
      </c>
      <c r="D219" s="8">
        <v>-1.2640499999999999</v>
      </c>
      <c r="E219" s="8">
        <v>12.481</v>
      </c>
      <c r="F219" s="8">
        <v>13.745050000000001</v>
      </c>
      <c r="G219" s="13">
        <f>stats_auc_ctd2_TCELLS_RIGHTJOIN_545[[#This Row],[AVG_AUC_LEUK]]/stats_auc_ctd2_TCELLS_RIGHTJOIN_545[[#This Row],[AVG_AUC_SOLIDTUMORS_x]]</f>
        <v>0.90803598386328166</v>
      </c>
      <c r="H219" s="8" t="s">
        <v>3491</v>
      </c>
      <c r="I219" s="20" t="s">
        <v>3492</v>
      </c>
      <c r="J219" s="26">
        <v>12.2</v>
      </c>
      <c r="K219" s="26">
        <v>12.833</v>
      </c>
      <c r="L219" s="26">
        <v>13.66</v>
      </c>
      <c r="M219" s="26">
        <v>11.699</v>
      </c>
      <c r="N219" s="26">
        <v>11.108000000000001</v>
      </c>
      <c r="O219" s="26">
        <v>11.138999999999999</v>
      </c>
      <c r="P219" s="26">
        <v>12.343</v>
      </c>
      <c r="Q219" s="26">
        <v>11.8</v>
      </c>
      <c r="R219" s="26">
        <v>12.234999999999999</v>
      </c>
      <c r="S219" s="26">
        <v>12.942</v>
      </c>
      <c r="T219" s="26">
        <v>12.888</v>
      </c>
      <c r="U219" s="26">
        <v>14.19</v>
      </c>
      <c r="V219" s="26">
        <v>12.944000000000001</v>
      </c>
      <c r="W219" s="27">
        <v>12.753</v>
      </c>
      <c r="X219" s="8">
        <v>-0.54661999999999999</v>
      </c>
      <c r="Y219" s="8">
        <v>13.19843</v>
      </c>
      <c r="Z219" s="8">
        <v>13.745050000000001</v>
      </c>
      <c r="AA219" s="13">
        <f>stats_auc_ctd2_TCELLS_RIGHTJOIN_545[[#This Row],[AVG_AUC_LYMPH]]/stats_auc_ctd2_TCELLS_RIGHTJOIN_545[[#This Row],[AVG_AUC_SOLIDTUMORS_y]]</f>
        <v>0.96023150152236614</v>
      </c>
      <c r="AB219" s="8" t="s">
        <v>3493</v>
      </c>
      <c r="AC219" s="20">
        <v>13.19843</v>
      </c>
      <c r="AD219" s="1">
        <v>13.35</v>
      </c>
      <c r="AG219" s="1">
        <v>12.976000000000001</v>
      </c>
      <c r="AH219" s="1">
        <v>13.439</v>
      </c>
      <c r="AI219" s="1">
        <v>13.396000000000001</v>
      </c>
      <c r="AJ219" s="1">
        <v>12.718</v>
      </c>
      <c r="AK219" s="1">
        <v>12.933999999999999</v>
      </c>
      <c r="AL219" s="1">
        <v>13.576000000000001</v>
      </c>
      <c r="AM219"/>
      <c r="AN219"/>
      <c r="AO219"/>
      <c r="AP219"/>
      <c r="AQ219"/>
      <c r="AR219"/>
      <c r="AS219"/>
    </row>
    <row r="220" spans="1:45">
      <c r="A220" s="17" t="s">
        <v>1495</v>
      </c>
      <c r="B220" s="6" t="s">
        <v>1496</v>
      </c>
      <c r="C220" s="17" t="s">
        <v>1348</v>
      </c>
      <c r="D220" s="8">
        <v>-1.25116</v>
      </c>
      <c r="E220" s="8">
        <v>8.8584499999999995</v>
      </c>
      <c r="F220" s="8">
        <v>10.10961</v>
      </c>
      <c r="G220" s="13">
        <f>stats_auc_ctd2_TCELLS_RIGHTJOIN_545[[#This Row],[AVG_AUC_LEUK]]/stats_auc_ctd2_TCELLS_RIGHTJOIN_545[[#This Row],[AVG_AUC_SOLIDTUMORS_x]]</f>
        <v>0.87624052757722592</v>
      </c>
      <c r="H220" s="8" t="s">
        <v>3494</v>
      </c>
      <c r="I220" s="20" t="s">
        <v>3495</v>
      </c>
      <c r="L220" s="26">
        <v>6.7641</v>
      </c>
      <c r="M220" s="26">
        <v>8.7527000000000008</v>
      </c>
      <c r="Q220" s="26">
        <v>9.8554999999999993</v>
      </c>
      <c r="R220" s="26">
        <v>6.4542000000000002</v>
      </c>
      <c r="T220" s="26">
        <v>12.256</v>
      </c>
      <c r="U220" s="26">
        <v>9.0681999999999992</v>
      </c>
      <c r="W220" s="27"/>
      <c r="X220" s="8">
        <v>-0.95757999999999999</v>
      </c>
      <c r="Y220" s="8">
        <v>9.1520299999999999</v>
      </c>
      <c r="Z220" s="8">
        <v>10.10961</v>
      </c>
      <c r="AA220" s="13">
        <f>stats_auc_ctd2_TCELLS_RIGHTJOIN_545[[#This Row],[AVG_AUC_LYMPH]]/stats_auc_ctd2_TCELLS_RIGHTJOIN_545[[#This Row],[AVG_AUC_SOLIDTUMORS_y]]</f>
        <v>0.90528022347053938</v>
      </c>
      <c r="AB220" s="8" t="s">
        <v>3496</v>
      </c>
      <c r="AC220" s="20">
        <v>9.1520299999999999</v>
      </c>
      <c r="AD220" s="1">
        <v>7.6433999999999997</v>
      </c>
      <c r="AF220" s="1">
        <v>12.673</v>
      </c>
      <c r="AG220" s="1">
        <v>5.2271000000000001</v>
      </c>
      <c r="AH220" s="1">
        <v>9.2599</v>
      </c>
      <c r="AI220" s="1">
        <v>10.135</v>
      </c>
      <c r="AJ220" s="1"/>
      <c r="AL220" s="1">
        <v>9.9738000000000007</v>
      </c>
      <c r="AM220"/>
      <c r="AN220"/>
      <c r="AO220"/>
      <c r="AP220"/>
      <c r="AQ220"/>
      <c r="AR220"/>
      <c r="AS220"/>
    </row>
    <row r="221" spans="1:45">
      <c r="A221" s="17" t="s">
        <v>222</v>
      </c>
      <c r="B221" s="6" t="s">
        <v>223</v>
      </c>
      <c r="C221" s="17" t="s">
        <v>224</v>
      </c>
      <c r="D221" s="8">
        <v>-1.24813</v>
      </c>
      <c r="E221" s="8">
        <v>12.684889999999999</v>
      </c>
      <c r="F221" s="8">
        <v>13.933020000000001</v>
      </c>
      <c r="G221" s="13">
        <f>stats_auc_ctd2_TCELLS_RIGHTJOIN_545[[#This Row],[AVG_AUC_LEUK]]/stats_auc_ctd2_TCELLS_RIGHTJOIN_545[[#This Row],[AVG_AUC_SOLIDTUMORS_x]]</f>
        <v>0.91041927737130923</v>
      </c>
      <c r="H221" s="8" t="s">
        <v>3497</v>
      </c>
      <c r="I221" s="20" t="s">
        <v>3498</v>
      </c>
      <c r="J221" s="26">
        <v>12.672000000000001</v>
      </c>
      <c r="L221" s="26">
        <v>11.754</v>
      </c>
      <c r="M221" s="26">
        <v>13.131</v>
      </c>
      <c r="N221" s="26">
        <v>12.936</v>
      </c>
      <c r="O221" s="26">
        <v>11.872999999999999</v>
      </c>
      <c r="R221" s="26">
        <v>11.82</v>
      </c>
      <c r="S221" s="26">
        <v>13.238</v>
      </c>
      <c r="T221" s="26">
        <v>12.704000000000001</v>
      </c>
      <c r="W221" s="27">
        <v>14.036</v>
      </c>
      <c r="X221" s="8">
        <v>-0.98736000000000002</v>
      </c>
      <c r="Y221" s="8">
        <v>12.94567</v>
      </c>
      <c r="Z221" s="8">
        <v>13.933020000000001</v>
      </c>
      <c r="AA221" s="13">
        <f>stats_auc_ctd2_TCELLS_RIGHTJOIN_545[[#This Row],[AVG_AUC_LYMPH]]/stats_auc_ctd2_TCELLS_RIGHTJOIN_545[[#This Row],[AVG_AUC_SOLIDTUMORS_y]]</f>
        <v>0.92913596621550809</v>
      </c>
      <c r="AB221" s="8" t="s">
        <v>3499</v>
      </c>
      <c r="AC221" s="20">
        <v>12.94567</v>
      </c>
      <c r="AD221" s="1">
        <v>13.696999999999999</v>
      </c>
      <c r="AG221" s="1">
        <v>12.228</v>
      </c>
      <c r="AH221" s="1">
        <v>12.945</v>
      </c>
      <c r="AI221" s="1"/>
      <c r="AJ221" s="1">
        <v>12.22</v>
      </c>
      <c r="AK221" s="1">
        <v>13.025</v>
      </c>
      <c r="AL221" s="1">
        <v>13.558999999999999</v>
      </c>
      <c r="AM221"/>
      <c r="AN221"/>
      <c r="AO221"/>
      <c r="AP221"/>
      <c r="AQ221"/>
      <c r="AR221"/>
      <c r="AS221"/>
    </row>
    <row r="222" spans="1:45">
      <c r="A222" s="17" t="s">
        <v>350</v>
      </c>
      <c r="B222" s="6" t="s">
        <v>625</v>
      </c>
      <c r="C222" s="17" t="s">
        <v>626</v>
      </c>
      <c r="D222" s="8">
        <v>-1.24366</v>
      </c>
      <c r="E222" s="8">
        <v>12.426500000000001</v>
      </c>
      <c r="F222" s="8">
        <v>13.670159999999999</v>
      </c>
      <c r="G222" s="13">
        <f>stats_auc_ctd2_TCELLS_RIGHTJOIN_545[[#This Row],[AVG_AUC_LEUK]]/stats_auc_ctd2_TCELLS_RIGHTJOIN_545[[#This Row],[AVG_AUC_SOLIDTUMORS_x]]</f>
        <v>0.909023742223939</v>
      </c>
      <c r="H222" s="8" t="s">
        <v>3500</v>
      </c>
      <c r="I222" s="20" t="s">
        <v>3501</v>
      </c>
      <c r="J222" s="26">
        <v>12.407</v>
      </c>
      <c r="K222" s="26">
        <v>12.518000000000001</v>
      </c>
      <c r="L222" s="26">
        <v>10.284000000000001</v>
      </c>
      <c r="M222" s="26">
        <v>12.436</v>
      </c>
      <c r="N222" s="26">
        <v>12.481</v>
      </c>
      <c r="O222" s="26">
        <v>11.731999999999999</v>
      </c>
      <c r="P222" s="26">
        <v>12.14</v>
      </c>
      <c r="Q222" s="26">
        <v>13.243</v>
      </c>
      <c r="R222" s="26">
        <v>12.884</v>
      </c>
      <c r="S222" s="26">
        <v>12.695</v>
      </c>
      <c r="T222" s="26">
        <v>13.523999999999999</v>
      </c>
      <c r="U222" s="26">
        <v>12.826000000000001</v>
      </c>
      <c r="V222" s="26">
        <v>11.638</v>
      </c>
      <c r="W222" s="27">
        <v>13.163</v>
      </c>
      <c r="X222" s="8">
        <v>-1.3315399999999999</v>
      </c>
      <c r="Y222" s="8">
        <v>12.338620000000001</v>
      </c>
      <c r="Z222" s="8">
        <v>13.670159999999999</v>
      </c>
      <c r="AA222" s="13">
        <f>stats_auc_ctd2_TCELLS_RIGHTJOIN_545[[#This Row],[AVG_AUC_LYMPH]]/stats_auc_ctd2_TCELLS_RIGHTJOIN_545[[#This Row],[AVG_AUC_SOLIDTUMORS_y]]</f>
        <v>0.90259514153455422</v>
      </c>
      <c r="AB222" s="8" t="s">
        <v>3502</v>
      </c>
      <c r="AC222" s="20">
        <v>12.338620000000001</v>
      </c>
      <c r="AD222" s="1">
        <v>13.666</v>
      </c>
      <c r="AE222" s="1">
        <v>11.276999999999999</v>
      </c>
      <c r="AG222" s="1">
        <v>12.901999999999999</v>
      </c>
      <c r="AH222" s="1">
        <v>12.866</v>
      </c>
      <c r="AI222" s="1">
        <v>10.047000000000001</v>
      </c>
      <c r="AJ222" s="1">
        <v>11.974</v>
      </c>
      <c r="AK222" s="1">
        <v>12.583</v>
      </c>
      <c r="AL222" s="1">
        <v>13.394</v>
      </c>
      <c r="AM222"/>
      <c r="AN222"/>
      <c r="AO222"/>
      <c r="AP222"/>
      <c r="AQ222"/>
      <c r="AR222"/>
      <c r="AS222"/>
    </row>
    <row r="223" spans="1:45">
      <c r="A223" s="17" t="s">
        <v>640</v>
      </c>
      <c r="B223" s="6" t="s">
        <v>641</v>
      </c>
      <c r="C223" s="17" t="s">
        <v>642</v>
      </c>
      <c r="D223" s="8">
        <v>-1.24038</v>
      </c>
      <c r="E223" s="8">
        <v>11.308870000000001</v>
      </c>
      <c r="F223" s="8">
        <v>12.549250000000001</v>
      </c>
      <c r="G223" s="13">
        <f>stats_auc_ctd2_TCELLS_RIGHTJOIN_545[[#This Row],[AVG_AUC_LEUK]]/stats_auc_ctd2_TCELLS_RIGHTJOIN_545[[#This Row],[AVG_AUC_SOLIDTUMORS_x]]</f>
        <v>0.901159033408371</v>
      </c>
      <c r="H223" s="8" t="s">
        <v>3503</v>
      </c>
      <c r="I223" s="20" t="s">
        <v>3504</v>
      </c>
      <c r="J223" s="26">
        <v>12.109</v>
      </c>
      <c r="K223" s="26">
        <v>10.582000000000001</v>
      </c>
      <c r="L223" s="26">
        <v>11.71</v>
      </c>
      <c r="M223" s="26">
        <v>10.426</v>
      </c>
      <c r="N223" s="26">
        <v>12.260999999999999</v>
      </c>
      <c r="O223" s="26">
        <v>9.5495000000000001</v>
      </c>
      <c r="P223" s="26">
        <v>11.782</v>
      </c>
      <c r="Q223" s="26">
        <v>9.1148000000000007</v>
      </c>
      <c r="R223" s="26">
        <v>10.465999999999999</v>
      </c>
      <c r="S223" s="26">
        <v>11.802</v>
      </c>
      <c r="T223" s="26">
        <v>11.78</v>
      </c>
      <c r="U223" s="26">
        <v>12.244999999999999</v>
      </c>
      <c r="W223" s="27">
        <v>13.188000000000001</v>
      </c>
      <c r="X223" s="8">
        <v>-1.9171</v>
      </c>
      <c r="Y223" s="8">
        <v>10.632149999999999</v>
      </c>
      <c r="Z223" s="8">
        <v>12.549250000000001</v>
      </c>
      <c r="AA223" s="13">
        <f>stats_auc_ctd2_TCELLS_RIGHTJOIN_545[[#This Row],[AVG_AUC_LYMPH]]/stats_auc_ctd2_TCELLS_RIGHTJOIN_545[[#This Row],[AVG_AUC_SOLIDTUMORS_y]]</f>
        <v>0.84723389844014574</v>
      </c>
      <c r="AB223" s="8" t="s">
        <v>3505</v>
      </c>
      <c r="AC223" s="20">
        <v>10.632149999999999</v>
      </c>
      <c r="AD223" s="1">
        <v>11.010999999999999</v>
      </c>
      <c r="AE223" s="1">
        <v>8.5046999999999997</v>
      </c>
      <c r="AG223" s="1">
        <v>8.9906000000000006</v>
      </c>
      <c r="AH223" s="1">
        <v>12.462999999999999</v>
      </c>
      <c r="AI223" s="1">
        <v>11.467000000000001</v>
      </c>
      <c r="AJ223" s="1">
        <v>11.843999999999999</v>
      </c>
      <c r="AK223" s="1">
        <v>11.597</v>
      </c>
      <c r="AL223" s="1">
        <v>9.1798999999999999</v>
      </c>
      <c r="AM223"/>
      <c r="AN223"/>
      <c r="AO223"/>
      <c r="AP223"/>
      <c r="AQ223"/>
      <c r="AR223"/>
      <c r="AS223"/>
    </row>
    <row r="224" spans="1:45">
      <c r="A224" s="17" t="s">
        <v>22</v>
      </c>
      <c r="B224" s="6" t="s">
        <v>638</v>
      </c>
      <c r="C224" s="17" t="s">
        <v>1535</v>
      </c>
      <c r="D224" s="8">
        <v>-1.23793</v>
      </c>
      <c r="E224" s="8">
        <v>11.8093</v>
      </c>
      <c r="F224" s="8">
        <v>13.047230000000001</v>
      </c>
      <c r="G224" s="13">
        <f>stats_auc_ctd2_TCELLS_RIGHTJOIN_545[[#This Row],[AVG_AUC_LEUK]]/stats_auc_ctd2_TCELLS_RIGHTJOIN_545[[#This Row],[AVG_AUC_SOLIDTUMORS_x]]</f>
        <v>0.90511932417838881</v>
      </c>
      <c r="H224" s="8" t="s">
        <v>3506</v>
      </c>
      <c r="I224" s="20" t="s">
        <v>3507</v>
      </c>
      <c r="J224" s="26">
        <v>11.901999999999999</v>
      </c>
      <c r="L224" s="26">
        <v>12.143000000000001</v>
      </c>
      <c r="M224" s="26">
        <v>12.515000000000001</v>
      </c>
      <c r="N224" s="26">
        <v>11.442</v>
      </c>
      <c r="O224" s="26">
        <v>10.926</v>
      </c>
      <c r="P224" s="26">
        <v>12.246</v>
      </c>
      <c r="R224" s="26">
        <v>11.79</v>
      </c>
      <c r="S224" s="26">
        <v>12.489000000000001</v>
      </c>
      <c r="T224" s="26">
        <v>11.776999999999999</v>
      </c>
      <c r="W224" s="27">
        <v>10.863</v>
      </c>
      <c r="X224" s="8">
        <v>-1.0632299999999999</v>
      </c>
      <c r="Y224" s="8">
        <v>11.984</v>
      </c>
      <c r="Z224" s="8">
        <v>13.047230000000001</v>
      </c>
      <c r="AA224" s="13">
        <f>stats_auc_ctd2_TCELLS_RIGHTJOIN_545[[#This Row],[AVG_AUC_LYMPH]]/stats_auc_ctd2_TCELLS_RIGHTJOIN_545[[#This Row],[AVG_AUC_SOLIDTUMORS_y]]</f>
        <v>0.91850913948784529</v>
      </c>
      <c r="AB224" s="8" t="s">
        <v>3508</v>
      </c>
      <c r="AC224" s="20">
        <v>11.984</v>
      </c>
      <c r="AD224" s="1"/>
      <c r="AH224" s="1">
        <v>12.625999999999999</v>
      </c>
      <c r="AI224" s="1"/>
      <c r="AJ224" s="1">
        <v>12.349</v>
      </c>
      <c r="AK224" s="1">
        <v>10.977</v>
      </c>
      <c r="AM224"/>
      <c r="AN224"/>
      <c r="AO224"/>
      <c r="AP224"/>
      <c r="AQ224"/>
      <c r="AR224"/>
      <c r="AS224"/>
    </row>
    <row r="225" spans="1:45">
      <c r="A225" s="17" t="s">
        <v>22</v>
      </c>
      <c r="B225" s="6" t="s">
        <v>638</v>
      </c>
      <c r="C225" s="17" t="s">
        <v>790</v>
      </c>
      <c r="D225" s="8">
        <v>-1.23468</v>
      </c>
      <c r="E225" s="8">
        <v>12.72308</v>
      </c>
      <c r="F225" s="8">
        <v>13.95776</v>
      </c>
      <c r="G225" s="13">
        <f>stats_auc_ctd2_TCELLS_RIGHTJOIN_545[[#This Row],[AVG_AUC_LEUK]]/stats_auc_ctd2_TCELLS_RIGHTJOIN_545[[#This Row],[AVG_AUC_SOLIDTUMORS_x]]</f>
        <v>0.9115416800403503</v>
      </c>
      <c r="H225" s="8" t="s">
        <v>3509</v>
      </c>
      <c r="I225" s="20" t="s">
        <v>3510</v>
      </c>
      <c r="J225" s="26">
        <v>12.589</v>
      </c>
      <c r="K225" s="26">
        <v>12.375999999999999</v>
      </c>
      <c r="L225" s="26">
        <v>13.345000000000001</v>
      </c>
      <c r="M225" s="26">
        <v>12.506</v>
      </c>
      <c r="N225" s="26">
        <v>12.865</v>
      </c>
      <c r="O225" s="26">
        <v>11.932</v>
      </c>
      <c r="P225" s="26">
        <v>13.367000000000001</v>
      </c>
      <c r="Q225" s="26">
        <v>11.976000000000001</v>
      </c>
      <c r="R225" s="26">
        <v>12.117000000000001</v>
      </c>
      <c r="S225" s="26">
        <v>12.225</v>
      </c>
      <c r="T225" s="26">
        <v>14.263999999999999</v>
      </c>
      <c r="U225" s="26">
        <v>12.336</v>
      </c>
      <c r="W225" s="27">
        <v>13.502000000000001</v>
      </c>
      <c r="X225" s="8">
        <v>-1.3645099999999999</v>
      </c>
      <c r="Y225" s="8">
        <v>12.593249999999999</v>
      </c>
      <c r="Z225" s="8">
        <v>13.95776</v>
      </c>
      <c r="AA225" s="13">
        <f>stats_auc_ctd2_TCELLS_RIGHTJOIN_545[[#This Row],[AVG_AUC_LYMPH]]/stats_auc_ctd2_TCELLS_RIGHTJOIN_545[[#This Row],[AVG_AUC_SOLIDTUMORS_y]]</f>
        <v>0.90224004424778759</v>
      </c>
      <c r="AB225" s="8" t="s">
        <v>3511</v>
      </c>
      <c r="AC225" s="20">
        <v>12.593249999999999</v>
      </c>
      <c r="AD225" s="1">
        <v>11.943</v>
      </c>
      <c r="AH225" s="1">
        <v>12.95</v>
      </c>
      <c r="AI225" s="1"/>
      <c r="AJ225" s="1">
        <v>13.042</v>
      </c>
      <c r="AK225" s="1">
        <v>12.438000000000001</v>
      </c>
      <c r="AM225"/>
      <c r="AN225"/>
      <c r="AO225"/>
      <c r="AP225"/>
      <c r="AQ225"/>
      <c r="AR225"/>
      <c r="AS225"/>
    </row>
    <row r="226" spans="1:45">
      <c r="A226" s="17" t="s">
        <v>161</v>
      </c>
      <c r="B226" s="6" t="s">
        <v>162</v>
      </c>
      <c r="C226" s="17" t="s">
        <v>3512</v>
      </c>
      <c r="D226" s="8">
        <v>-1.2250799999999999</v>
      </c>
      <c r="E226" s="8">
        <v>11.89218</v>
      </c>
      <c r="F226" s="8">
        <v>13.11726</v>
      </c>
      <c r="G226" s="13">
        <f>stats_auc_ctd2_TCELLS_RIGHTJOIN_545[[#This Row],[AVG_AUC_LEUK]]/stats_auc_ctd2_TCELLS_RIGHTJOIN_545[[#This Row],[AVG_AUC_SOLIDTUMORS_x]]</f>
        <v>0.90660549535497503</v>
      </c>
      <c r="H226" s="8" t="s">
        <v>3513</v>
      </c>
      <c r="I226" s="20" t="s">
        <v>3514</v>
      </c>
      <c r="J226" s="26">
        <v>11.750999999999999</v>
      </c>
      <c r="L226" s="26">
        <v>11.773</v>
      </c>
      <c r="M226" s="26">
        <v>11.635999999999999</v>
      </c>
      <c r="N226" s="26">
        <v>12.095000000000001</v>
      </c>
      <c r="O226" s="26">
        <v>11.161</v>
      </c>
      <c r="P226" s="26">
        <v>11.728</v>
      </c>
      <c r="R226" s="26">
        <v>11.352</v>
      </c>
      <c r="S226" s="26">
        <v>12.666</v>
      </c>
      <c r="T226" s="26">
        <v>11.74</v>
      </c>
      <c r="V226" s="26">
        <v>12.877000000000001</v>
      </c>
      <c r="W226" s="27">
        <v>12.035</v>
      </c>
      <c r="X226" s="8">
        <v>-0.59269000000000005</v>
      </c>
      <c r="Y226" s="8">
        <v>12.524570000000001</v>
      </c>
      <c r="Z226" s="8">
        <v>13.11726</v>
      </c>
      <c r="AA226" s="13">
        <f>stats_auc_ctd2_TCELLS_RIGHTJOIN_545[[#This Row],[AVG_AUC_LYMPH]]/stats_auc_ctd2_TCELLS_RIGHTJOIN_545[[#This Row],[AVG_AUC_SOLIDTUMORS_y]]</f>
        <v>0.95481602102878194</v>
      </c>
      <c r="AB226" s="8" t="s">
        <v>3515</v>
      </c>
      <c r="AC226" s="20">
        <v>12.524570000000001</v>
      </c>
      <c r="AD226" s="1">
        <v>12.291</v>
      </c>
      <c r="AE226" s="1">
        <v>12.337</v>
      </c>
      <c r="AG226" s="1">
        <v>12.055</v>
      </c>
      <c r="AH226" s="1"/>
      <c r="AI226" s="1">
        <v>12.692</v>
      </c>
      <c r="AJ226" s="1">
        <v>11.911</v>
      </c>
      <c r="AK226" s="1">
        <v>12.085000000000001</v>
      </c>
      <c r="AL226" s="1">
        <v>14.301</v>
      </c>
      <c r="AM226"/>
      <c r="AN226"/>
      <c r="AO226"/>
      <c r="AP226"/>
      <c r="AQ226"/>
      <c r="AR226"/>
      <c r="AS226"/>
    </row>
    <row r="227" spans="1:45">
      <c r="A227" s="17" t="s">
        <v>767</v>
      </c>
      <c r="B227" s="6" t="s">
        <v>768</v>
      </c>
      <c r="C227" s="17" t="s">
        <v>3516</v>
      </c>
      <c r="D227" s="8">
        <v>-1.22099</v>
      </c>
      <c r="E227" s="8">
        <v>13.05664</v>
      </c>
      <c r="F227" s="8">
        <v>14.27764</v>
      </c>
      <c r="G227" s="13">
        <f>stats_auc_ctd2_TCELLS_RIGHTJOIN_545[[#This Row],[AVG_AUC_LEUK]]/stats_auc_ctd2_TCELLS_RIGHTJOIN_545[[#This Row],[AVG_AUC_SOLIDTUMORS_x]]</f>
        <v>0.91448166503707895</v>
      </c>
      <c r="H227" s="8" t="s">
        <v>3517</v>
      </c>
      <c r="I227" s="20" t="s">
        <v>3518</v>
      </c>
      <c r="J227" s="26">
        <v>13.141999999999999</v>
      </c>
      <c r="K227" s="26">
        <v>6.7750000000000004</v>
      </c>
      <c r="L227" s="26">
        <v>13.366</v>
      </c>
      <c r="M227" s="26">
        <v>13.393000000000001</v>
      </c>
      <c r="N227" s="26">
        <v>13.688000000000001</v>
      </c>
      <c r="O227" s="26">
        <v>12.929</v>
      </c>
      <c r="P227" s="26">
        <v>13.744999999999999</v>
      </c>
      <c r="Q227" s="26">
        <v>14.654</v>
      </c>
      <c r="R227" s="26">
        <v>13.393000000000001</v>
      </c>
      <c r="S227" s="26">
        <v>13.256</v>
      </c>
      <c r="T227" s="26">
        <v>13.823</v>
      </c>
      <c r="U227" s="26">
        <v>13.646000000000001</v>
      </c>
      <c r="V227" s="26">
        <v>13.452999999999999</v>
      </c>
      <c r="W227" s="27">
        <v>13.53</v>
      </c>
      <c r="X227" s="8">
        <v>-1.23421</v>
      </c>
      <c r="Y227" s="8">
        <v>13.043430000000001</v>
      </c>
      <c r="Z227" s="8">
        <v>14.27764</v>
      </c>
      <c r="AA227" s="13">
        <f>stats_auc_ctd2_TCELLS_RIGHTJOIN_545[[#This Row],[AVG_AUC_LYMPH]]/stats_auc_ctd2_TCELLS_RIGHTJOIN_545[[#This Row],[AVG_AUC_SOLIDTUMORS_y]]</f>
        <v>0.91355644210107556</v>
      </c>
      <c r="AB227" s="8" t="s">
        <v>3519</v>
      </c>
      <c r="AC227" s="20">
        <v>13.043430000000001</v>
      </c>
      <c r="AD227" s="1">
        <v>13.318</v>
      </c>
      <c r="AG227" s="1">
        <v>14.481999999999999</v>
      </c>
      <c r="AH227" s="1">
        <v>13.525</v>
      </c>
      <c r="AI227" s="1">
        <v>10.952999999999999</v>
      </c>
      <c r="AJ227" s="1">
        <v>13.221</v>
      </c>
      <c r="AK227" s="1">
        <v>13.579000000000001</v>
      </c>
      <c r="AL227" s="1">
        <v>12.226000000000001</v>
      </c>
      <c r="AM227"/>
      <c r="AN227"/>
      <c r="AO227"/>
      <c r="AP227"/>
      <c r="AQ227"/>
      <c r="AR227"/>
      <c r="AS227"/>
    </row>
    <row r="228" spans="1:45">
      <c r="A228" s="17" t="s">
        <v>329</v>
      </c>
      <c r="B228" s="6" t="s">
        <v>330</v>
      </c>
      <c r="C228" s="17" t="s">
        <v>331</v>
      </c>
      <c r="D228" s="8">
        <v>-1.2104600000000001</v>
      </c>
      <c r="E228" s="8">
        <v>12.06915</v>
      </c>
      <c r="F228" s="8">
        <v>13.27961</v>
      </c>
      <c r="G228" s="13">
        <f>stats_auc_ctd2_TCELLS_RIGHTJOIN_545[[#This Row],[AVG_AUC_LEUK]]/stats_auc_ctd2_TCELLS_RIGHTJOIN_545[[#This Row],[AVG_AUC_SOLIDTUMORS_x]]</f>
        <v>0.90884822671750154</v>
      </c>
      <c r="H228" s="8" t="s">
        <v>3520</v>
      </c>
      <c r="I228" s="20" t="s">
        <v>3521</v>
      </c>
      <c r="J228" s="26">
        <v>11.536</v>
      </c>
      <c r="K228" s="26">
        <v>12.962999999999999</v>
      </c>
      <c r="L228" s="26">
        <v>12.115</v>
      </c>
      <c r="M228" s="26">
        <v>11.69</v>
      </c>
      <c r="N228" s="26">
        <v>12.118</v>
      </c>
      <c r="O228" s="26">
        <v>11.598000000000001</v>
      </c>
      <c r="P228" s="26">
        <v>11.702</v>
      </c>
      <c r="Q228" s="26">
        <v>12.585000000000001</v>
      </c>
      <c r="R228" s="26">
        <v>12.93</v>
      </c>
      <c r="S228" s="26">
        <v>9.1271000000000004</v>
      </c>
      <c r="T228" s="26">
        <v>14.295999999999999</v>
      </c>
      <c r="U228" s="26">
        <v>12.975</v>
      </c>
      <c r="V228" s="26">
        <v>11.343999999999999</v>
      </c>
      <c r="W228" s="27">
        <v>11.989000000000001</v>
      </c>
      <c r="X228" s="8">
        <v>-0.83274999999999999</v>
      </c>
      <c r="Y228" s="8">
        <v>12.446859999999999</v>
      </c>
      <c r="Z228" s="8">
        <v>13.27961</v>
      </c>
      <c r="AA228" s="13">
        <f>stats_auc_ctd2_TCELLS_RIGHTJOIN_545[[#This Row],[AVG_AUC_LYMPH]]/stats_auc_ctd2_TCELLS_RIGHTJOIN_545[[#This Row],[AVG_AUC_SOLIDTUMORS_y]]</f>
        <v>0.93729108008443018</v>
      </c>
      <c r="AB228" s="8" t="s">
        <v>3522</v>
      </c>
      <c r="AC228" s="20">
        <v>12.446859999999999</v>
      </c>
      <c r="AD228" s="1">
        <v>13.246</v>
      </c>
      <c r="AG228" s="1">
        <v>11.696</v>
      </c>
      <c r="AH228" s="1">
        <v>13.624000000000001</v>
      </c>
      <c r="AI228" s="1">
        <v>12.523</v>
      </c>
      <c r="AJ228" s="1">
        <v>11.929</v>
      </c>
      <c r="AK228" s="1">
        <v>11.754</v>
      </c>
      <c r="AL228" s="1">
        <v>12.356</v>
      </c>
      <c r="AM228"/>
      <c r="AN228"/>
      <c r="AO228"/>
      <c r="AP228"/>
      <c r="AQ228"/>
      <c r="AR228"/>
      <c r="AS228"/>
    </row>
    <row r="229" spans="1:45">
      <c r="A229" s="17" t="s">
        <v>457</v>
      </c>
      <c r="B229" s="6" t="s">
        <v>458</v>
      </c>
      <c r="C229" s="17" t="s">
        <v>459</v>
      </c>
      <c r="D229" s="8">
        <v>-1.20377</v>
      </c>
      <c r="E229" s="8">
        <v>11.45485</v>
      </c>
      <c r="F229" s="8">
        <v>12.658609999999999</v>
      </c>
      <c r="G229" s="13">
        <f>stats_auc_ctd2_TCELLS_RIGHTJOIN_545[[#This Row],[AVG_AUC_LEUK]]/stats_auc_ctd2_TCELLS_RIGHTJOIN_545[[#This Row],[AVG_AUC_SOLIDTUMORS_x]]</f>
        <v>0.90490583089296539</v>
      </c>
      <c r="H229" s="8" t="s">
        <v>3523</v>
      </c>
      <c r="I229" s="20" t="s">
        <v>3524</v>
      </c>
      <c r="J229" s="26">
        <v>11.324</v>
      </c>
      <c r="L229" s="26">
        <v>11.661</v>
      </c>
      <c r="M229" s="26">
        <v>11.531000000000001</v>
      </c>
      <c r="N229" s="26">
        <v>11.882</v>
      </c>
      <c r="O229" s="26">
        <v>11.036</v>
      </c>
      <c r="P229" s="26">
        <v>12.071</v>
      </c>
      <c r="Q229" s="26">
        <v>11.196</v>
      </c>
      <c r="R229" s="26">
        <v>10.807</v>
      </c>
      <c r="S229" s="26">
        <v>11.582000000000001</v>
      </c>
      <c r="T229" s="26">
        <v>11.618</v>
      </c>
      <c r="U229" s="26">
        <v>11.502000000000001</v>
      </c>
      <c r="V229" s="26">
        <v>10.769</v>
      </c>
      <c r="W229" s="27">
        <v>11.933999999999999</v>
      </c>
      <c r="X229" s="8">
        <v>-1.1351100000000001</v>
      </c>
      <c r="Y229" s="8">
        <v>11.5235</v>
      </c>
      <c r="Z229" s="8">
        <v>12.658609999999999</v>
      </c>
      <c r="AA229" s="13">
        <f>stats_auc_ctd2_TCELLS_RIGHTJOIN_545[[#This Row],[AVG_AUC_LYMPH]]/stats_auc_ctd2_TCELLS_RIGHTJOIN_545[[#This Row],[AVG_AUC_SOLIDTUMORS_y]]</f>
        <v>0.91032901716697179</v>
      </c>
      <c r="AB229" s="8" t="s">
        <v>3525</v>
      </c>
      <c r="AC229" s="20">
        <v>11.5235</v>
      </c>
      <c r="AD229" s="1">
        <v>10.808</v>
      </c>
      <c r="AF229" s="1">
        <v>12.263</v>
      </c>
      <c r="AG229" s="1">
        <v>11.321</v>
      </c>
      <c r="AH229" s="1">
        <v>10.695</v>
      </c>
      <c r="AI229" s="1">
        <v>12.458</v>
      </c>
      <c r="AJ229" s="1">
        <v>11.179</v>
      </c>
      <c r="AK229" s="1">
        <v>10.449</v>
      </c>
      <c r="AL229" s="1">
        <v>13.015000000000001</v>
      </c>
      <c r="AM229"/>
      <c r="AN229"/>
      <c r="AO229"/>
      <c r="AP229"/>
      <c r="AQ229"/>
      <c r="AR229"/>
      <c r="AS229"/>
    </row>
    <row r="230" spans="1:45">
      <c r="A230" s="17" t="s">
        <v>607</v>
      </c>
      <c r="B230" s="6" t="s">
        <v>1568</v>
      </c>
      <c r="C230" s="17" t="s">
        <v>3526</v>
      </c>
      <c r="D230" s="8">
        <v>-1.1944999999999999</v>
      </c>
      <c r="E230" s="8">
        <v>13.004379999999999</v>
      </c>
      <c r="F230" s="8">
        <v>14.19889</v>
      </c>
      <c r="G230" s="13">
        <f>stats_auc_ctd2_TCELLS_RIGHTJOIN_545[[#This Row],[AVG_AUC_LEUK]]/stats_auc_ctd2_TCELLS_RIGHTJOIN_545[[#This Row],[AVG_AUC_SOLIDTUMORS_x]]</f>
        <v>0.91587300134024552</v>
      </c>
      <c r="H230" s="8" t="s">
        <v>3527</v>
      </c>
      <c r="I230" s="20" t="s">
        <v>3528</v>
      </c>
      <c r="J230" s="26">
        <v>13.551</v>
      </c>
      <c r="K230" s="26">
        <v>12.864000000000001</v>
      </c>
      <c r="L230" s="26">
        <v>12.135999999999999</v>
      </c>
      <c r="M230" s="26">
        <v>12.308</v>
      </c>
      <c r="N230" s="26">
        <v>12.441000000000001</v>
      </c>
      <c r="O230" s="26">
        <v>13.63</v>
      </c>
      <c r="P230" s="26">
        <v>13.962</v>
      </c>
      <c r="R230" s="26">
        <v>12.387</v>
      </c>
      <c r="S230" s="26">
        <v>13.504</v>
      </c>
      <c r="T230" s="26">
        <v>13.663</v>
      </c>
      <c r="U230" s="26">
        <v>11.066000000000001</v>
      </c>
      <c r="V230" s="26">
        <v>13.195</v>
      </c>
      <c r="W230" s="27">
        <v>14.35</v>
      </c>
      <c r="X230" s="8">
        <v>-1.84555</v>
      </c>
      <c r="Y230" s="8">
        <v>12.353339999999999</v>
      </c>
      <c r="Z230" s="8">
        <v>14.19889</v>
      </c>
      <c r="AA230" s="13">
        <f>stats_auc_ctd2_TCELLS_RIGHTJOIN_545[[#This Row],[AVG_AUC_LYMPH]]/stats_auc_ctd2_TCELLS_RIGHTJOIN_545[[#This Row],[AVG_AUC_SOLIDTUMORS_y]]</f>
        <v>0.87002152985198133</v>
      </c>
      <c r="AB230" s="8" t="s">
        <v>3529</v>
      </c>
      <c r="AC230" s="20">
        <v>12.353339999999999</v>
      </c>
      <c r="AD230" s="1"/>
      <c r="AE230" s="1">
        <v>7.6364999999999998</v>
      </c>
      <c r="AF230" s="1">
        <v>17.513999999999999</v>
      </c>
      <c r="AG230" s="1">
        <v>12.5</v>
      </c>
      <c r="AH230" s="1"/>
      <c r="AI230" s="1">
        <v>6.0499000000000001</v>
      </c>
      <c r="AJ230" s="1">
        <v>14.231</v>
      </c>
      <c r="AK230" s="1">
        <v>13.897</v>
      </c>
      <c r="AL230" s="1">
        <v>14.645</v>
      </c>
      <c r="AM230"/>
      <c r="AN230"/>
      <c r="AO230"/>
      <c r="AP230"/>
      <c r="AQ230"/>
      <c r="AR230"/>
      <c r="AS230"/>
    </row>
    <row r="231" spans="1:45">
      <c r="A231" s="17" t="s">
        <v>580</v>
      </c>
      <c r="B231" s="6" t="s">
        <v>581</v>
      </c>
      <c r="C231" s="17" t="s">
        <v>3530</v>
      </c>
      <c r="D231" s="8">
        <v>-1.18631</v>
      </c>
      <c r="E231" s="8">
        <v>13.247</v>
      </c>
      <c r="F231" s="8">
        <v>14.433310000000001</v>
      </c>
      <c r="G231" s="13">
        <f>stats_auc_ctd2_TCELLS_RIGHTJOIN_545[[#This Row],[AVG_AUC_LEUK]]/stats_auc_ctd2_TCELLS_RIGHTJOIN_545[[#This Row],[AVG_AUC_SOLIDTUMORS_x]]</f>
        <v>0.91780748837238302</v>
      </c>
      <c r="H231" s="8" t="s">
        <v>3531</v>
      </c>
      <c r="I231" s="20" t="s">
        <v>3532</v>
      </c>
      <c r="L231" s="26">
        <v>14.317</v>
      </c>
      <c r="M231" s="26">
        <v>13.423999999999999</v>
      </c>
      <c r="Q231" s="26">
        <v>12.766</v>
      </c>
      <c r="R231" s="26">
        <v>12.224</v>
      </c>
      <c r="T231" s="26">
        <v>13.262</v>
      </c>
      <c r="U231" s="26">
        <v>13.489000000000001</v>
      </c>
      <c r="W231" s="27"/>
      <c r="X231" s="8">
        <v>-1.4147099999999999</v>
      </c>
      <c r="Y231" s="8">
        <v>13.018599999999999</v>
      </c>
      <c r="Z231" s="8">
        <v>14.433310000000001</v>
      </c>
      <c r="AA231" s="13">
        <f>stats_auc_ctd2_TCELLS_RIGHTJOIN_545[[#This Row],[AVG_AUC_LYMPH]]/stats_auc_ctd2_TCELLS_RIGHTJOIN_545[[#This Row],[AVG_AUC_SOLIDTUMORS_y]]</f>
        <v>0.90198298242052577</v>
      </c>
      <c r="AB231" s="8" t="s">
        <v>3533</v>
      </c>
      <c r="AC231" s="20">
        <v>13.018599999999999</v>
      </c>
      <c r="AD231" s="1">
        <v>13.465999999999999</v>
      </c>
      <c r="AG231" s="1">
        <v>13.201000000000001</v>
      </c>
      <c r="AH231" s="1">
        <v>13.667999999999999</v>
      </c>
      <c r="AI231" s="1">
        <v>11.84</v>
      </c>
      <c r="AJ231" s="1"/>
      <c r="AL231" s="1">
        <v>12.917999999999999</v>
      </c>
      <c r="AM231"/>
      <c r="AN231"/>
      <c r="AO231"/>
      <c r="AP231"/>
      <c r="AQ231"/>
      <c r="AR231"/>
      <c r="AS231"/>
    </row>
    <row r="232" spans="1:45">
      <c r="A232" s="17" t="s">
        <v>446</v>
      </c>
      <c r="B232" s="6" t="s">
        <v>968</v>
      </c>
      <c r="C232" s="17" t="s">
        <v>969</v>
      </c>
      <c r="D232" s="8">
        <v>-1.1794500000000001</v>
      </c>
      <c r="E232" s="8">
        <v>12.810750000000001</v>
      </c>
      <c r="F232" s="8">
        <v>13.9902</v>
      </c>
      <c r="G232" s="13">
        <f>stats_auc_ctd2_TCELLS_RIGHTJOIN_545[[#This Row],[AVG_AUC_LEUK]]/stats_auc_ctd2_TCELLS_RIGHTJOIN_545[[#This Row],[AVG_AUC_SOLIDTUMORS_x]]</f>
        <v>0.91569455761890473</v>
      </c>
      <c r="H232" s="8" t="s">
        <v>3534</v>
      </c>
      <c r="I232" s="20" t="s">
        <v>3535</v>
      </c>
      <c r="K232" s="26">
        <v>11.444000000000001</v>
      </c>
      <c r="L232" s="26">
        <v>12.17</v>
      </c>
      <c r="M232" s="26">
        <v>12.699</v>
      </c>
      <c r="N232" s="26">
        <v>12.038</v>
      </c>
      <c r="O232" s="26">
        <v>15</v>
      </c>
      <c r="P232" s="26">
        <v>14.686999999999999</v>
      </c>
      <c r="Q232" s="26">
        <v>14.039</v>
      </c>
      <c r="S232" s="26">
        <v>10.922000000000001</v>
      </c>
      <c r="T232" s="26">
        <v>12.137</v>
      </c>
      <c r="U232" s="26">
        <v>12.914</v>
      </c>
      <c r="V232" s="26">
        <v>12.725</v>
      </c>
      <c r="W232" s="27">
        <v>12.954000000000001</v>
      </c>
      <c r="X232" s="8">
        <v>-1.2402</v>
      </c>
      <c r="Y232" s="8">
        <v>12.75</v>
      </c>
      <c r="Z232" s="8">
        <v>13.9902</v>
      </c>
      <c r="AA232" s="13">
        <f>stats_auc_ctd2_TCELLS_RIGHTJOIN_545[[#This Row],[AVG_AUC_LYMPH]]/stats_auc_ctd2_TCELLS_RIGHTJOIN_545[[#This Row],[AVG_AUC_SOLIDTUMORS_y]]</f>
        <v>0.91135223227687956</v>
      </c>
      <c r="AB232" s="8" t="s">
        <v>3536</v>
      </c>
      <c r="AC232" s="20">
        <v>12.75</v>
      </c>
      <c r="AD232" s="1">
        <v>13.99</v>
      </c>
      <c r="AE232" s="1">
        <v>11.398</v>
      </c>
      <c r="AF232" s="1">
        <v>12.939</v>
      </c>
      <c r="AG232" s="1">
        <v>10.465999999999999</v>
      </c>
      <c r="AH232" s="1">
        <v>12.141999999999999</v>
      </c>
      <c r="AI232" s="1">
        <v>11.095000000000001</v>
      </c>
      <c r="AJ232" s="1">
        <v>13.942</v>
      </c>
      <c r="AK232" s="1">
        <v>16.411000000000001</v>
      </c>
      <c r="AL232" s="1">
        <v>12.367000000000001</v>
      </c>
      <c r="AM232"/>
      <c r="AN232"/>
      <c r="AO232"/>
      <c r="AP232"/>
      <c r="AQ232"/>
      <c r="AR232"/>
      <c r="AS232"/>
    </row>
    <row r="233" spans="1:45">
      <c r="A233" s="17" t="s">
        <v>867</v>
      </c>
      <c r="B233" s="6" t="s">
        <v>868</v>
      </c>
      <c r="C233" s="17" t="s">
        <v>869</v>
      </c>
      <c r="D233" s="8">
        <v>-1.1737200000000001</v>
      </c>
      <c r="E233" s="8">
        <v>11.20862</v>
      </c>
      <c r="F233" s="8">
        <v>12.382339999999999</v>
      </c>
      <c r="G233" s="13">
        <f>stats_auc_ctd2_TCELLS_RIGHTJOIN_545[[#This Row],[AVG_AUC_LEUK]]/stats_auc_ctd2_TCELLS_RIGHTJOIN_545[[#This Row],[AVG_AUC_SOLIDTUMORS_x]]</f>
        <v>0.90521016221489636</v>
      </c>
      <c r="H233" s="8" t="s">
        <v>3537</v>
      </c>
      <c r="I233" s="20" t="s">
        <v>3538</v>
      </c>
      <c r="J233" s="26">
        <v>10.984999999999999</v>
      </c>
      <c r="K233" s="26">
        <v>11.374000000000001</v>
      </c>
      <c r="L233" s="26">
        <v>11.54</v>
      </c>
      <c r="M233" s="26">
        <v>12.090999999999999</v>
      </c>
      <c r="N233" s="26">
        <v>11.487</v>
      </c>
      <c r="O233" s="26">
        <v>9.0490999999999993</v>
      </c>
      <c r="P233" s="26">
        <v>10.157</v>
      </c>
      <c r="Q233" s="26">
        <v>11.68</v>
      </c>
      <c r="S233" s="26">
        <v>10.646000000000001</v>
      </c>
      <c r="T233" s="26">
        <v>11.914</v>
      </c>
      <c r="U233" s="26">
        <v>11.802</v>
      </c>
      <c r="V233" s="26">
        <v>11.597</v>
      </c>
      <c r="W233" s="27">
        <v>11.39</v>
      </c>
      <c r="X233" s="8">
        <v>-0.93401000000000001</v>
      </c>
      <c r="Y233" s="8">
        <v>11.44833</v>
      </c>
      <c r="Z233" s="8">
        <v>12.382339999999999</v>
      </c>
      <c r="AA233" s="13">
        <f>stats_auc_ctd2_TCELLS_RIGHTJOIN_545[[#This Row],[AVG_AUC_LYMPH]]/stats_auc_ctd2_TCELLS_RIGHTJOIN_545[[#This Row],[AVG_AUC_SOLIDTUMORS_y]]</f>
        <v>0.92456918482290107</v>
      </c>
      <c r="AB233" s="8" t="s">
        <v>3539</v>
      </c>
      <c r="AC233" s="20">
        <v>11.44833</v>
      </c>
      <c r="AD233" s="1">
        <v>11.571</v>
      </c>
      <c r="AG233" s="1">
        <v>10.891999999999999</v>
      </c>
      <c r="AH233" s="1">
        <v>11.763999999999999</v>
      </c>
      <c r="AI233" s="1">
        <v>12.394</v>
      </c>
      <c r="AJ233" s="1">
        <v>11.170999999999999</v>
      </c>
      <c r="AK233" s="1">
        <v>10.898</v>
      </c>
      <c r="AM233"/>
      <c r="AN233"/>
      <c r="AO233"/>
      <c r="AP233"/>
      <c r="AQ233"/>
      <c r="AR233"/>
      <c r="AS233"/>
    </row>
    <row r="234" spans="1:45">
      <c r="A234" s="17" t="s">
        <v>1484</v>
      </c>
      <c r="B234" s="6" t="s">
        <v>1485</v>
      </c>
      <c r="C234" s="17" t="s">
        <v>3540</v>
      </c>
      <c r="D234" s="8">
        <v>-1.1725000000000001</v>
      </c>
      <c r="E234" s="8">
        <v>8.61252</v>
      </c>
      <c r="F234" s="8">
        <v>9.7850300000000008</v>
      </c>
      <c r="G234" s="13">
        <f>stats_auc_ctd2_TCELLS_RIGHTJOIN_545[[#This Row],[AVG_AUC_LEUK]]/stats_auc_ctd2_TCELLS_RIGHTJOIN_545[[#This Row],[AVG_AUC_SOLIDTUMORS_x]]</f>
        <v>0.88017308071615508</v>
      </c>
      <c r="H234" s="8" t="s">
        <v>3541</v>
      </c>
      <c r="I234" s="20" t="s">
        <v>3542</v>
      </c>
      <c r="J234" s="26">
        <v>9.0035000000000007</v>
      </c>
      <c r="K234" s="26">
        <v>2.5950000000000002</v>
      </c>
      <c r="L234" s="26">
        <v>12.038</v>
      </c>
      <c r="M234" s="26">
        <v>9.7461000000000002</v>
      </c>
      <c r="N234" s="26">
        <v>10.335000000000001</v>
      </c>
      <c r="O234" s="26">
        <v>6.3811999999999998</v>
      </c>
      <c r="P234" s="26">
        <v>10.521000000000001</v>
      </c>
      <c r="Q234" s="26">
        <v>9.9662000000000006</v>
      </c>
      <c r="R234" s="26">
        <v>8.3056999999999999</v>
      </c>
      <c r="S234" s="26">
        <v>5.4509999999999996</v>
      </c>
      <c r="T234" s="26">
        <v>9.5828000000000007</v>
      </c>
      <c r="U234" s="26">
        <v>7.5202</v>
      </c>
      <c r="V234" s="26">
        <v>9.6715999999999998</v>
      </c>
      <c r="W234" s="27">
        <v>9.4580000000000002</v>
      </c>
      <c r="X234" s="8">
        <v>0.24939</v>
      </c>
      <c r="Y234" s="8">
        <v>10.034409999999999</v>
      </c>
      <c r="Z234" s="8">
        <v>9.7850300000000008</v>
      </c>
      <c r="AA234" s="13">
        <f>stats_auc_ctd2_TCELLS_RIGHTJOIN_545[[#This Row],[AVG_AUC_LYMPH]]/stats_auc_ctd2_TCELLS_RIGHTJOIN_545[[#This Row],[AVG_AUC_SOLIDTUMORS_y]]</f>
        <v>1.0254858697418403</v>
      </c>
      <c r="AB234" s="8" t="s">
        <v>3543</v>
      </c>
      <c r="AC234" s="20">
        <v>10.034409999999999</v>
      </c>
      <c r="AD234" s="1">
        <v>9.2304999999999993</v>
      </c>
      <c r="AE234" s="1">
        <v>10.497</v>
      </c>
      <c r="AG234" s="1">
        <v>11.461</v>
      </c>
      <c r="AH234" s="1">
        <v>12.013999999999999</v>
      </c>
      <c r="AI234" s="1">
        <v>9.1121999999999996</v>
      </c>
      <c r="AJ234" s="1">
        <v>10.205</v>
      </c>
      <c r="AK234" s="1">
        <v>7.9085000000000001</v>
      </c>
      <c r="AL234" s="1">
        <v>9.8470999999999993</v>
      </c>
      <c r="AM234"/>
      <c r="AN234"/>
      <c r="AO234"/>
      <c r="AP234"/>
      <c r="AQ234"/>
      <c r="AR234"/>
      <c r="AS234"/>
    </row>
    <row r="235" spans="1:45">
      <c r="A235" s="17" t="s">
        <v>1181</v>
      </c>
      <c r="B235" s="6" t="s">
        <v>1182</v>
      </c>
      <c r="C235" s="17" t="s">
        <v>1183</v>
      </c>
      <c r="D235" s="8">
        <v>-1.17214</v>
      </c>
      <c r="E235" s="8">
        <v>11.220840000000001</v>
      </c>
      <c r="F235" s="8">
        <v>12.39298</v>
      </c>
      <c r="G235" s="13">
        <f>stats_auc_ctd2_TCELLS_RIGHTJOIN_545[[#This Row],[AVG_AUC_LEUK]]/stats_auc_ctd2_TCELLS_RIGHTJOIN_545[[#This Row],[AVG_AUC_SOLIDTUMORS_x]]</f>
        <v>0.90541903561532422</v>
      </c>
      <c r="H235" s="8" t="s">
        <v>3544</v>
      </c>
      <c r="I235" s="20" t="s">
        <v>3545</v>
      </c>
      <c r="J235" s="26">
        <v>9.7462</v>
      </c>
      <c r="L235" s="26">
        <v>12.628</v>
      </c>
      <c r="M235" s="26">
        <v>10.631</v>
      </c>
      <c r="N235" s="26">
        <v>9.9016999999999999</v>
      </c>
      <c r="O235" s="26">
        <v>10.569000000000001</v>
      </c>
      <c r="P235" s="26">
        <v>11.875999999999999</v>
      </c>
      <c r="Q235" s="26">
        <v>13.176</v>
      </c>
      <c r="R235" s="26">
        <v>10.744999999999999</v>
      </c>
      <c r="S235" s="26">
        <v>11.92</v>
      </c>
      <c r="T235" s="26">
        <v>10.956</v>
      </c>
      <c r="U235" s="26">
        <v>10.573</v>
      </c>
      <c r="V235" s="26">
        <v>11.388999999999999</v>
      </c>
      <c r="W235" s="27">
        <v>11.76</v>
      </c>
      <c r="X235" s="8">
        <v>-1.25847</v>
      </c>
      <c r="Y235" s="8">
        <v>11.134510000000001</v>
      </c>
      <c r="Z235" s="8">
        <v>12.39298</v>
      </c>
      <c r="AA235" s="13">
        <f>stats_auc_ctd2_TCELLS_RIGHTJOIN_545[[#This Row],[AVG_AUC_LYMPH]]/stats_auc_ctd2_TCELLS_RIGHTJOIN_545[[#This Row],[AVG_AUC_SOLIDTUMORS_y]]</f>
        <v>0.89845299516339094</v>
      </c>
      <c r="AB235" s="8" t="s">
        <v>3546</v>
      </c>
      <c r="AC235" s="20">
        <v>11.134510000000001</v>
      </c>
      <c r="AD235" s="1">
        <v>11.481</v>
      </c>
      <c r="AE235" s="1">
        <v>11.587</v>
      </c>
      <c r="AF235" s="1">
        <v>11.901</v>
      </c>
      <c r="AG235" s="1">
        <v>9.4556000000000004</v>
      </c>
      <c r="AH235" s="1">
        <v>10.138999999999999</v>
      </c>
      <c r="AI235" s="1">
        <v>10.554</v>
      </c>
      <c r="AJ235" s="1">
        <v>10.795</v>
      </c>
      <c r="AK235" s="1">
        <v>12.909000000000001</v>
      </c>
      <c r="AL235" s="1">
        <v>11.388999999999999</v>
      </c>
      <c r="AM235"/>
      <c r="AN235"/>
      <c r="AO235"/>
      <c r="AP235"/>
      <c r="AQ235"/>
      <c r="AR235"/>
      <c r="AS235"/>
    </row>
    <row r="236" spans="1:45">
      <c r="A236" s="17" t="s">
        <v>699</v>
      </c>
      <c r="B236" s="6" t="s">
        <v>700</v>
      </c>
      <c r="C236" s="17" t="s">
        <v>701</v>
      </c>
      <c r="D236" s="8">
        <v>-1.16157</v>
      </c>
      <c r="E236" s="8">
        <v>12.220179999999999</v>
      </c>
      <c r="F236" s="8">
        <v>13.38175</v>
      </c>
      <c r="G236" s="13">
        <f>stats_auc_ctd2_TCELLS_RIGHTJOIN_545[[#This Row],[AVG_AUC_LEUK]]/stats_auc_ctd2_TCELLS_RIGHTJOIN_545[[#This Row],[AVG_AUC_SOLIDTUMORS_x]]</f>
        <v>0.91319745175332068</v>
      </c>
      <c r="H236" s="8" t="s">
        <v>3547</v>
      </c>
      <c r="I236" s="20" t="s">
        <v>3548</v>
      </c>
      <c r="J236" s="26">
        <v>11.742000000000001</v>
      </c>
      <c r="K236" s="26">
        <v>12.132</v>
      </c>
      <c r="M236" s="26">
        <v>11.875</v>
      </c>
      <c r="N236" s="26">
        <v>12.047000000000001</v>
      </c>
      <c r="O236" s="26">
        <v>11.962</v>
      </c>
      <c r="P236" s="26">
        <v>12.101000000000001</v>
      </c>
      <c r="R236" s="26">
        <v>11.598000000000001</v>
      </c>
      <c r="S236" s="26">
        <v>15.052</v>
      </c>
      <c r="T236" s="26">
        <v>12.228999999999999</v>
      </c>
      <c r="V236" s="26">
        <v>11.624000000000001</v>
      </c>
      <c r="W236" s="27">
        <v>12.06</v>
      </c>
      <c r="X236" s="8">
        <v>-1.2945500000000001</v>
      </c>
      <c r="Y236" s="8">
        <v>12.087199999999999</v>
      </c>
      <c r="Z236" s="8">
        <v>13.38175</v>
      </c>
      <c r="AA236" s="13">
        <f>stats_auc_ctd2_TCELLS_RIGHTJOIN_545[[#This Row],[AVG_AUC_LYMPH]]/stats_auc_ctd2_TCELLS_RIGHTJOIN_545[[#This Row],[AVG_AUC_SOLIDTUMORS_y]]</f>
        <v>0.90326003699067758</v>
      </c>
      <c r="AB236" s="8" t="s">
        <v>3549</v>
      </c>
      <c r="AC236" s="20">
        <v>12.087199999999999</v>
      </c>
      <c r="AD236" s="1">
        <v>12.702</v>
      </c>
      <c r="AG236" s="1">
        <v>11.087</v>
      </c>
      <c r="AH236" s="1">
        <v>11.89</v>
      </c>
      <c r="AI236" s="1"/>
      <c r="AJ236" s="1">
        <v>12.189</v>
      </c>
      <c r="AL236" s="1">
        <v>12.568</v>
      </c>
      <c r="AM236"/>
      <c r="AN236"/>
      <c r="AO236"/>
      <c r="AP236"/>
      <c r="AQ236"/>
      <c r="AR236"/>
      <c r="AS236"/>
    </row>
    <row r="237" spans="1:45">
      <c r="A237" s="17" t="s">
        <v>22</v>
      </c>
      <c r="B237" s="6" t="s">
        <v>1177</v>
      </c>
      <c r="C237" s="17" t="s">
        <v>3550</v>
      </c>
      <c r="D237" s="8">
        <v>-1.1561999999999999</v>
      </c>
      <c r="E237" s="8">
        <v>10.97608</v>
      </c>
      <c r="F237" s="8">
        <v>12.13228</v>
      </c>
      <c r="G237" s="13">
        <f>stats_auc_ctd2_TCELLS_RIGHTJOIN_545[[#This Row],[AVG_AUC_LEUK]]/stats_auc_ctd2_TCELLS_RIGHTJOIN_545[[#This Row],[AVG_AUC_SOLIDTUMORS_x]]</f>
        <v>0.90470051795705342</v>
      </c>
      <c r="H237" s="8" t="s">
        <v>3551</v>
      </c>
      <c r="I237" s="20" t="s">
        <v>3552</v>
      </c>
      <c r="J237" s="26">
        <v>12.396000000000001</v>
      </c>
      <c r="K237" s="26">
        <v>10.24</v>
      </c>
      <c r="N237" s="26">
        <v>11.789</v>
      </c>
      <c r="O237" s="26">
        <v>10.965</v>
      </c>
      <c r="P237" s="26">
        <v>11.635</v>
      </c>
      <c r="Q237" s="26">
        <v>13.385</v>
      </c>
      <c r="R237" s="26">
        <v>8.6318000000000001</v>
      </c>
      <c r="S237" s="26">
        <v>8.2433999999999994</v>
      </c>
      <c r="U237" s="26">
        <v>11.805</v>
      </c>
      <c r="V237" s="26">
        <v>9.8516999999999992</v>
      </c>
      <c r="W237" s="27">
        <v>11.795</v>
      </c>
      <c r="X237" s="8">
        <v>-2.1325699999999999</v>
      </c>
      <c r="Y237" s="8">
        <v>9.9997100000000003</v>
      </c>
      <c r="Z237" s="8">
        <v>12.13228</v>
      </c>
      <c r="AA237" s="13">
        <f>stats_auc_ctd2_TCELLS_RIGHTJOIN_545[[#This Row],[AVG_AUC_LYMPH]]/stats_auc_ctd2_TCELLS_RIGHTJOIN_545[[#This Row],[AVG_AUC_SOLIDTUMORS_y]]</f>
        <v>0.82422347654356809</v>
      </c>
      <c r="AB237" s="8" t="s">
        <v>3553</v>
      </c>
      <c r="AC237" s="20">
        <v>9.9997100000000003</v>
      </c>
      <c r="AD237" s="1">
        <v>11.035</v>
      </c>
      <c r="AE237" s="1">
        <v>11.782999999999999</v>
      </c>
      <c r="AF237" s="1">
        <v>8.8513999999999999</v>
      </c>
      <c r="AG237" s="1">
        <v>9.6936999999999998</v>
      </c>
      <c r="AH237" s="1">
        <v>10.877000000000001</v>
      </c>
      <c r="AI237" s="1">
        <v>14.005000000000001</v>
      </c>
      <c r="AJ237" s="1">
        <v>8.1082999999999998</v>
      </c>
      <c r="AK237" s="1">
        <v>5.39</v>
      </c>
      <c r="AL237" s="1">
        <v>10.254</v>
      </c>
      <c r="AM237"/>
      <c r="AN237"/>
      <c r="AO237"/>
      <c r="AP237"/>
      <c r="AQ237"/>
      <c r="AR237"/>
      <c r="AS237"/>
    </row>
    <row r="238" spans="1:45">
      <c r="A238" s="17" t="s">
        <v>1055</v>
      </c>
      <c r="B238" s="6" t="s">
        <v>1056</v>
      </c>
      <c r="C238" s="17" t="s">
        <v>3554</v>
      </c>
      <c r="D238" s="8">
        <v>-1.1554899999999999</v>
      </c>
      <c r="E238" s="8">
        <v>11.2437</v>
      </c>
      <c r="F238" s="8">
        <v>12.399190000000001</v>
      </c>
      <c r="G238" s="13">
        <f>stats_auc_ctd2_TCELLS_RIGHTJOIN_545[[#This Row],[AVG_AUC_LEUK]]/stats_auc_ctd2_TCELLS_RIGHTJOIN_545[[#This Row],[AVG_AUC_SOLIDTUMORS_x]]</f>
        <v>0.90680923511939082</v>
      </c>
      <c r="H238" s="8" t="s">
        <v>3555</v>
      </c>
      <c r="I238" s="20" t="s">
        <v>3556</v>
      </c>
      <c r="J238" s="26">
        <v>11.170999999999999</v>
      </c>
      <c r="L238" s="26">
        <v>9.7263999999999999</v>
      </c>
      <c r="M238" s="26">
        <v>10.577</v>
      </c>
      <c r="N238" s="26">
        <v>12.394</v>
      </c>
      <c r="P238" s="26">
        <v>12.083</v>
      </c>
      <c r="Q238" s="26">
        <v>11.275</v>
      </c>
      <c r="R238" s="26">
        <v>10.837</v>
      </c>
      <c r="S238" s="26">
        <v>11.022</v>
      </c>
      <c r="T238" s="26">
        <v>12.28</v>
      </c>
      <c r="U238" s="26">
        <v>11.237</v>
      </c>
      <c r="V238" s="26">
        <v>11.167999999999999</v>
      </c>
      <c r="W238" s="27">
        <v>11.154</v>
      </c>
      <c r="X238" s="8">
        <v>-1.64279</v>
      </c>
      <c r="Y238" s="8">
        <v>10.756399999999999</v>
      </c>
      <c r="Z238" s="8">
        <v>12.399190000000001</v>
      </c>
      <c r="AA238" s="13">
        <f>stats_auc_ctd2_TCELLS_RIGHTJOIN_545[[#This Row],[AVG_AUC_LYMPH]]/stats_auc_ctd2_TCELLS_RIGHTJOIN_545[[#This Row],[AVG_AUC_SOLIDTUMORS_y]]</f>
        <v>0.86750828078285747</v>
      </c>
      <c r="AB238" s="8" t="s">
        <v>3557</v>
      </c>
      <c r="AC238" s="20">
        <v>10.756399999999999</v>
      </c>
      <c r="AD238" s="1">
        <v>11.227</v>
      </c>
      <c r="AG238" s="1">
        <v>11.108000000000001</v>
      </c>
      <c r="AH238" s="1">
        <v>11.74</v>
      </c>
      <c r="AI238" s="1">
        <v>11.412000000000001</v>
      </c>
      <c r="AJ238" s="1">
        <v>10.879</v>
      </c>
      <c r="AK238" s="1">
        <v>8.1847999999999992</v>
      </c>
      <c r="AL238" s="1">
        <v>10.744</v>
      </c>
      <c r="AM238"/>
      <c r="AN238"/>
      <c r="AO238"/>
      <c r="AP238"/>
      <c r="AQ238"/>
      <c r="AR238"/>
      <c r="AS238"/>
    </row>
    <row r="239" spans="1:45">
      <c r="A239" s="17" t="s">
        <v>417</v>
      </c>
      <c r="B239" s="6" t="s">
        <v>1680</v>
      </c>
      <c r="C239" s="17" t="s">
        <v>3558</v>
      </c>
      <c r="D239" s="8">
        <v>-1.1488</v>
      </c>
      <c r="E239" s="8">
        <v>13.31429</v>
      </c>
      <c r="F239" s="8">
        <v>14.46308</v>
      </c>
      <c r="G239" s="13">
        <f>stats_auc_ctd2_TCELLS_RIGHTJOIN_545[[#This Row],[AVG_AUC_LEUK]]/stats_auc_ctd2_TCELLS_RIGHTJOIN_545[[#This Row],[AVG_AUC_SOLIDTUMORS_x]]</f>
        <v>0.92057086042530356</v>
      </c>
      <c r="H239" s="8" t="s">
        <v>3559</v>
      </c>
      <c r="I239" s="20" t="s">
        <v>3560</v>
      </c>
      <c r="J239" s="26">
        <v>10.704000000000001</v>
      </c>
      <c r="K239" s="26">
        <v>12.334</v>
      </c>
      <c r="L239" s="26">
        <v>13.781000000000001</v>
      </c>
      <c r="M239" s="26">
        <v>12.486000000000001</v>
      </c>
      <c r="N239" s="26">
        <v>14.01</v>
      </c>
      <c r="O239" s="26">
        <v>11.849</v>
      </c>
      <c r="P239" s="26">
        <v>15</v>
      </c>
      <c r="Q239" s="26">
        <v>14.164999999999999</v>
      </c>
      <c r="R239" s="26">
        <v>12.906000000000001</v>
      </c>
      <c r="S239" s="26">
        <v>12.398999999999999</v>
      </c>
      <c r="T239" s="26">
        <v>14.698</v>
      </c>
      <c r="U239" s="26">
        <v>14.257999999999999</v>
      </c>
      <c r="V239" s="26">
        <v>13.64</v>
      </c>
      <c r="W239" s="27">
        <v>14.17</v>
      </c>
      <c r="X239" s="8">
        <v>-1.43821</v>
      </c>
      <c r="Y239" s="8">
        <v>13.02488</v>
      </c>
      <c r="Z239" s="8">
        <v>14.46308</v>
      </c>
      <c r="AA239" s="13">
        <f>stats_auc_ctd2_TCELLS_RIGHTJOIN_545[[#This Row],[AVG_AUC_LYMPH]]/stats_auc_ctd2_TCELLS_RIGHTJOIN_545[[#This Row],[AVG_AUC_SOLIDTUMORS_y]]</f>
        <v>0.90056059981691317</v>
      </c>
      <c r="AB239" s="8" t="s">
        <v>3561</v>
      </c>
      <c r="AC239" s="20">
        <v>13.02488</v>
      </c>
      <c r="AD239" s="1">
        <v>13.009</v>
      </c>
      <c r="AE239" s="1">
        <v>12.691000000000001</v>
      </c>
      <c r="AG239" s="1">
        <v>12.087</v>
      </c>
      <c r="AH239" s="1">
        <v>12.164999999999999</v>
      </c>
      <c r="AI239" s="1">
        <v>15.510999999999999</v>
      </c>
      <c r="AJ239" s="1">
        <v>12.595000000000001</v>
      </c>
      <c r="AK239" s="1">
        <v>11.484</v>
      </c>
      <c r="AL239" s="1">
        <v>14.657</v>
      </c>
      <c r="AM239"/>
      <c r="AN239"/>
      <c r="AO239"/>
      <c r="AP239"/>
      <c r="AQ239"/>
      <c r="AR239"/>
      <c r="AS239"/>
    </row>
    <row r="240" spans="1:45">
      <c r="A240" s="17" t="s">
        <v>441</v>
      </c>
      <c r="B240" s="6" t="s">
        <v>442</v>
      </c>
      <c r="C240" s="17" t="s">
        <v>3562</v>
      </c>
      <c r="D240" s="8">
        <v>-1.14758</v>
      </c>
      <c r="E240" s="8">
        <v>12.683820000000001</v>
      </c>
      <c r="F240" s="8">
        <v>13.831390000000001</v>
      </c>
      <c r="G240" s="13">
        <f>stats_auc_ctd2_TCELLS_RIGHTJOIN_545[[#This Row],[AVG_AUC_LEUK]]/stats_auc_ctd2_TCELLS_RIGHTJOIN_545[[#This Row],[AVG_AUC_SOLIDTUMORS_x]]</f>
        <v>0.91703147695206344</v>
      </c>
      <c r="H240" s="8" t="s">
        <v>3563</v>
      </c>
      <c r="I240" s="20" t="s">
        <v>3564</v>
      </c>
      <c r="L240" s="26">
        <v>13.087</v>
      </c>
      <c r="M240" s="26">
        <v>13.340999999999999</v>
      </c>
      <c r="N240" s="26">
        <v>13.859</v>
      </c>
      <c r="O240" s="26">
        <v>12.542999999999999</v>
      </c>
      <c r="P240" s="26">
        <v>11.815</v>
      </c>
      <c r="Q240" s="26">
        <v>12.653</v>
      </c>
      <c r="R240" s="26">
        <v>12.779</v>
      </c>
      <c r="S240" s="26">
        <v>12.477</v>
      </c>
      <c r="T240" s="26">
        <v>12.534000000000001</v>
      </c>
      <c r="U240" s="26">
        <v>12.942</v>
      </c>
      <c r="V240" s="26">
        <v>11.492000000000001</v>
      </c>
      <c r="W240" s="27"/>
      <c r="X240" s="8">
        <v>-2.2462599999999999</v>
      </c>
      <c r="Y240" s="8">
        <v>11.585129999999999</v>
      </c>
      <c r="Z240" s="8">
        <v>13.831390000000001</v>
      </c>
      <c r="AA240" s="13">
        <f>stats_auc_ctd2_TCELLS_RIGHTJOIN_545[[#This Row],[AVG_AUC_LYMPH]]/stats_auc_ctd2_TCELLS_RIGHTJOIN_545[[#This Row],[AVG_AUC_SOLIDTUMORS_y]]</f>
        <v>0.83759694434181953</v>
      </c>
      <c r="AB240" s="8" t="s">
        <v>3565</v>
      </c>
      <c r="AC240" s="20">
        <v>11.585129999999999</v>
      </c>
      <c r="AD240" s="1">
        <v>13.034000000000001</v>
      </c>
      <c r="AE240" s="1">
        <v>9.6300000000000008</v>
      </c>
      <c r="AF240" s="1">
        <v>10.66</v>
      </c>
      <c r="AG240" s="1">
        <v>7.7662000000000004</v>
      </c>
      <c r="AH240" s="1">
        <v>14.169</v>
      </c>
      <c r="AI240" s="1">
        <v>10.928000000000001</v>
      </c>
      <c r="AJ240" s="1">
        <v>13.331</v>
      </c>
      <c r="AK240" s="1">
        <v>12.173</v>
      </c>
      <c r="AL240" s="1">
        <v>12.574999999999999</v>
      </c>
      <c r="AM240"/>
      <c r="AN240"/>
      <c r="AO240"/>
      <c r="AP240"/>
      <c r="AQ240"/>
      <c r="AR240"/>
      <c r="AS240"/>
    </row>
    <row r="241" spans="1:45">
      <c r="A241" s="17" t="s">
        <v>1107</v>
      </c>
      <c r="B241" s="6" t="s">
        <v>1108</v>
      </c>
      <c r="C241" s="17" t="s">
        <v>3566</v>
      </c>
      <c r="D241" s="8">
        <v>-1.1463399999999999</v>
      </c>
      <c r="E241" s="8">
        <v>12.229290000000001</v>
      </c>
      <c r="F241" s="8">
        <v>13.37562</v>
      </c>
      <c r="G241" s="13">
        <f>stats_auc_ctd2_TCELLS_RIGHTJOIN_545[[#This Row],[AVG_AUC_LEUK]]/stats_auc_ctd2_TCELLS_RIGHTJOIN_545[[#This Row],[AVG_AUC_SOLIDTUMORS_x]]</f>
        <v>0.91429705688409213</v>
      </c>
      <c r="H241" s="8" t="s">
        <v>3567</v>
      </c>
      <c r="I241" s="20" t="s">
        <v>3568</v>
      </c>
      <c r="J241" s="26">
        <v>12.115</v>
      </c>
      <c r="K241" s="26">
        <v>11.343999999999999</v>
      </c>
      <c r="L241" s="26">
        <v>12.557</v>
      </c>
      <c r="M241" s="26">
        <v>12.271000000000001</v>
      </c>
      <c r="N241" s="26">
        <v>12.295</v>
      </c>
      <c r="O241" s="26">
        <v>10.875</v>
      </c>
      <c r="P241" s="26">
        <v>11.457000000000001</v>
      </c>
      <c r="Q241" s="26">
        <v>14.452</v>
      </c>
      <c r="R241" s="26">
        <v>12.058999999999999</v>
      </c>
      <c r="S241" s="26">
        <v>12.391</v>
      </c>
      <c r="T241" s="26">
        <v>12.952999999999999</v>
      </c>
      <c r="U241" s="26">
        <v>11.677</v>
      </c>
      <c r="V241" s="26">
        <v>12.685</v>
      </c>
      <c r="W241" s="27">
        <v>12.079000000000001</v>
      </c>
      <c r="X241" s="8">
        <v>-0.64134000000000002</v>
      </c>
      <c r="Y241" s="8">
        <v>12.73429</v>
      </c>
      <c r="Z241" s="8">
        <v>13.37562</v>
      </c>
      <c r="AA241" s="13">
        <f>stats_auc_ctd2_TCELLS_RIGHTJOIN_545[[#This Row],[AVG_AUC_LYMPH]]/stats_auc_ctd2_TCELLS_RIGHTJOIN_545[[#This Row],[AVG_AUC_SOLIDTUMORS_y]]</f>
        <v>0.95205231607955365</v>
      </c>
      <c r="AB241" s="8" t="s">
        <v>3569</v>
      </c>
      <c r="AC241" s="20">
        <v>12.73429</v>
      </c>
      <c r="AD241" s="1">
        <v>12.53</v>
      </c>
      <c r="AG241" s="1">
        <v>11.927</v>
      </c>
      <c r="AH241" s="1">
        <v>14.16</v>
      </c>
      <c r="AI241" s="1">
        <v>12.913</v>
      </c>
      <c r="AJ241" s="1">
        <v>12.398999999999999</v>
      </c>
      <c r="AK241" s="1">
        <v>12.552</v>
      </c>
      <c r="AL241" s="1">
        <v>12.659000000000001</v>
      </c>
      <c r="AM241"/>
      <c r="AN241"/>
      <c r="AO241"/>
      <c r="AP241"/>
      <c r="AQ241"/>
      <c r="AR241"/>
      <c r="AS241"/>
    </row>
    <row r="242" spans="1:45">
      <c r="A242" s="17" t="s">
        <v>22</v>
      </c>
      <c r="B242" s="6" t="s">
        <v>704</v>
      </c>
      <c r="C242" s="17" t="s">
        <v>3570</v>
      </c>
      <c r="D242" s="8">
        <v>-1.1420600000000001</v>
      </c>
      <c r="E242" s="8">
        <v>10.919</v>
      </c>
      <c r="F242" s="8">
        <v>12.061059999999999</v>
      </c>
      <c r="G242" s="13">
        <f>stats_auc_ctd2_TCELLS_RIGHTJOIN_545[[#This Row],[AVG_AUC_LEUK]]/stats_auc_ctd2_TCELLS_RIGHTJOIN_545[[#This Row],[AVG_AUC_SOLIDTUMORS_x]]</f>
        <v>0.90531014686934652</v>
      </c>
      <c r="H242" s="8" t="s">
        <v>3571</v>
      </c>
      <c r="I242" s="20" t="s">
        <v>3572</v>
      </c>
      <c r="J242" s="26">
        <v>10.391999999999999</v>
      </c>
      <c r="K242" s="26">
        <v>10.707000000000001</v>
      </c>
      <c r="L242" s="26">
        <v>11.563000000000001</v>
      </c>
      <c r="M242" s="26">
        <v>10.378</v>
      </c>
      <c r="N242" s="26">
        <v>10.791</v>
      </c>
      <c r="O242" s="26">
        <v>10.837</v>
      </c>
      <c r="P242" s="26">
        <v>11.496</v>
      </c>
      <c r="Q242" s="26">
        <v>11.218999999999999</v>
      </c>
      <c r="R242" s="26">
        <v>10.467000000000001</v>
      </c>
      <c r="S242" s="26">
        <v>11.316000000000001</v>
      </c>
      <c r="T242" s="26">
        <v>11.334</v>
      </c>
      <c r="U242" s="26">
        <v>11.183</v>
      </c>
      <c r="V242" s="26">
        <v>10.513</v>
      </c>
      <c r="W242" s="27">
        <v>10.67</v>
      </c>
      <c r="X242" s="8">
        <v>-0.95462999999999998</v>
      </c>
      <c r="Y242" s="8">
        <v>11.10643</v>
      </c>
      <c r="Z242" s="8">
        <v>12.061059999999999</v>
      </c>
      <c r="AA242" s="13">
        <f>stats_auc_ctd2_TCELLS_RIGHTJOIN_545[[#This Row],[AVG_AUC_LYMPH]]/stats_auc_ctd2_TCELLS_RIGHTJOIN_545[[#This Row],[AVG_AUC_SOLIDTUMORS_y]]</f>
        <v>0.92085024036030005</v>
      </c>
      <c r="AB242" s="8" t="s">
        <v>3573</v>
      </c>
      <c r="AC242" s="20">
        <v>11.10643</v>
      </c>
      <c r="AD242" s="1">
        <v>10.699</v>
      </c>
      <c r="AG242" s="1">
        <v>10.492000000000001</v>
      </c>
      <c r="AH242" s="1">
        <v>11.536</v>
      </c>
      <c r="AI242" s="1">
        <v>11.382999999999999</v>
      </c>
      <c r="AJ242" s="1">
        <v>11.263999999999999</v>
      </c>
      <c r="AK242" s="1">
        <v>10.371</v>
      </c>
      <c r="AL242" s="1">
        <v>12</v>
      </c>
      <c r="AM242"/>
      <c r="AN242"/>
      <c r="AO242"/>
      <c r="AP242"/>
      <c r="AQ242"/>
      <c r="AR242"/>
      <c r="AS242"/>
    </row>
    <row r="243" spans="1:45">
      <c r="A243" s="17" t="s">
        <v>591</v>
      </c>
      <c r="B243" s="6" t="s">
        <v>592</v>
      </c>
      <c r="C243" s="17" t="s">
        <v>3574</v>
      </c>
      <c r="D243" s="8">
        <v>-1.13998</v>
      </c>
      <c r="E243" s="8">
        <v>10.79848</v>
      </c>
      <c r="F243" s="8">
        <v>11.938459999999999</v>
      </c>
      <c r="G243" s="13">
        <f>stats_auc_ctd2_TCELLS_RIGHTJOIN_545[[#This Row],[AVG_AUC_LEUK]]/stats_auc_ctd2_TCELLS_RIGHTJOIN_545[[#This Row],[AVG_AUC_SOLIDTUMORS_x]]</f>
        <v>0.90451197223092428</v>
      </c>
      <c r="H243" s="8" t="s">
        <v>3575</v>
      </c>
      <c r="I243" s="20" t="s">
        <v>3576</v>
      </c>
      <c r="J243" s="26">
        <v>10.92</v>
      </c>
      <c r="L243" s="26">
        <v>10.898999999999999</v>
      </c>
      <c r="M243" s="26">
        <v>9.7271000000000001</v>
      </c>
      <c r="N243" s="26">
        <v>11.311999999999999</v>
      </c>
      <c r="O243" s="26">
        <v>9.6882999999999999</v>
      </c>
      <c r="P243" s="26">
        <v>9.3838000000000008</v>
      </c>
      <c r="Q243" s="26">
        <v>12.208</v>
      </c>
      <c r="R243" s="26">
        <v>9.3801000000000005</v>
      </c>
      <c r="S243" s="26">
        <v>11.433</v>
      </c>
      <c r="T243" s="26">
        <v>11.555</v>
      </c>
      <c r="U243" s="26">
        <v>12.276999999999999</v>
      </c>
      <c r="W243" s="27"/>
      <c r="X243" s="8">
        <v>-2.50501</v>
      </c>
      <c r="Y243" s="8">
        <v>9.4334399999999992</v>
      </c>
      <c r="Z243" s="8">
        <v>11.938459999999999</v>
      </c>
      <c r="AA243" s="13">
        <f>stats_auc_ctd2_TCELLS_RIGHTJOIN_545[[#This Row],[AVG_AUC_LYMPH]]/stats_auc_ctd2_TCELLS_RIGHTJOIN_545[[#This Row],[AVG_AUC_SOLIDTUMORS_y]]</f>
        <v>0.79017226677477659</v>
      </c>
      <c r="AB243" s="8" t="s">
        <v>3577</v>
      </c>
      <c r="AC243" s="20">
        <v>9.4334399999999992</v>
      </c>
      <c r="AD243" s="1">
        <v>9.8710000000000004</v>
      </c>
      <c r="AG243" s="1">
        <v>6.8775000000000004</v>
      </c>
      <c r="AH243" s="1">
        <v>9.0122</v>
      </c>
      <c r="AI243" s="1">
        <v>13.186</v>
      </c>
      <c r="AJ243" s="1">
        <v>9.4308999999999994</v>
      </c>
      <c r="AK243" s="1">
        <v>9.1585000000000001</v>
      </c>
      <c r="AL243" s="1">
        <v>8.4979999999999993</v>
      </c>
      <c r="AM243"/>
      <c r="AN243"/>
      <c r="AO243"/>
      <c r="AP243"/>
      <c r="AQ243"/>
      <c r="AR243"/>
      <c r="AS243"/>
    </row>
    <row r="244" spans="1:45">
      <c r="A244" s="17" t="s">
        <v>22</v>
      </c>
      <c r="B244" s="6" t="s">
        <v>638</v>
      </c>
      <c r="C244" s="17" t="s">
        <v>1360</v>
      </c>
      <c r="D244" s="8">
        <v>-1.1323799999999999</v>
      </c>
      <c r="E244" s="8">
        <v>12.31392</v>
      </c>
      <c r="F244" s="8">
        <v>13.446289999999999</v>
      </c>
      <c r="G244" s="13">
        <f>stats_auc_ctd2_TCELLS_RIGHTJOIN_545[[#This Row],[AVG_AUC_LEUK]]/stats_auc_ctd2_TCELLS_RIGHTJOIN_545[[#This Row],[AVG_AUC_SOLIDTUMORS_x]]</f>
        <v>0.91578569255906273</v>
      </c>
      <c r="H244" s="8" t="s">
        <v>3578</v>
      </c>
      <c r="I244" s="20" t="s">
        <v>3579</v>
      </c>
      <c r="J244" s="26">
        <v>12.746</v>
      </c>
      <c r="L244" s="26">
        <v>11.615</v>
      </c>
      <c r="M244" s="26">
        <v>11.801</v>
      </c>
      <c r="N244" s="26">
        <v>12.316000000000001</v>
      </c>
      <c r="O244" s="26">
        <v>10.935</v>
      </c>
      <c r="P244" s="26">
        <v>14.436999999999999</v>
      </c>
      <c r="Q244" s="26">
        <v>11.602</v>
      </c>
      <c r="R244" s="26">
        <v>13.545999999999999</v>
      </c>
      <c r="S244" s="26">
        <v>10.430999999999999</v>
      </c>
      <c r="T244" s="26">
        <v>13.476000000000001</v>
      </c>
      <c r="U244" s="26">
        <v>10.846</v>
      </c>
      <c r="W244" s="27">
        <v>14.016</v>
      </c>
      <c r="X244" s="8">
        <v>-1.6592899999999999</v>
      </c>
      <c r="Y244" s="8">
        <v>11.787000000000001</v>
      </c>
      <c r="Z244" s="8">
        <v>13.446289999999999</v>
      </c>
      <c r="AA244" s="13">
        <f>stats_auc_ctd2_TCELLS_RIGHTJOIN_545[[#This Row],[AVG_AUC_LYMPH]]/stats_auc_ctd2_TCELLS_RIGHTJOIN_545[[#This Row],[AVG_AUC_SOLIDTUMORS_y]]</f>
        <v>0.87659867517359813</v>
      </c>
      <c r="AB244" s="8" t="s">
        <v>3580</v>
      </c>
      <c r="AC244" s="20">
        <v>11.787000000000001</v>
      </c>
      <c r="AD244" s="1">
        <v>11.766999999999999</v>
      </c>
      <c r="AH244" s="1">
        <v>13.082000000000001</v>
      </c>
      <c r="AI244" s="1"/>
      <c r="AJ244" s="1">
        <v>11.291</v>
      </c>
      <c r="AK244" s="1">
        <v>11.007999999999999</v>
      </c>
      <c r="AM244"/>
      <c r="AN244"/>
      <c r="AO244"/>
      <c r="AP244"/>
      <c r="AQ244"/>
      <c r="AR244"/>
      <c r="AS244"/>
    </row>
    <row r="245" spans="1:45">
      <c r="A245" s="17" t="s">
        <v>1004</v>
      </c>
      <c r="B245" s="6" t="s">
        <v>1005</v>
      </c>
      <c r="C245" s="17" t="s">
        <v>3581</v>
      </c>
      <c r="D245" s="8">
        <v>-1.12557</v>
      </c>
      <c r="E245" s="8">
        <v>12.59924</v>
      </c>
      <c r="F245" s="8">
        <v>13.72481</v>
      </c>
      <c r="G245" s="13">
        <f>stats_auc_ctd2_TCELLS_RIGHTJOIN_545[[#This Row],[AVG_AUC_LEUK]]/stats_auc_ctd2_TCELLS_RIGHTJOIN_545[[#This Row],[AVG_AUC_SOLIDTUMORS_x]]</f>
        <v>0.91799012153902315</v>
      </c>
      <c r="H245" s="8" t="s">
        <v>3582</v>
      </c>
      <c r="I245" s="20" t="s">
        <v>3583</v>
      </c>
      <c r="L245" s="26">
        <v>12.035</v>
      </c>
      <c r="N245" s="26">
        <v>13.5</v>
      </c>
      <c r="O245" s="26">
        <v>12.327</v>
      </c>
      <c r="P245" s="26">
        <v>13.486000000000001</v>
      </c>
      <c r="Q245" s="26">
        <v>14.805</v>
      </c>
      <c r="S245" s="26">
        <v>10.16</v>
      </c>
      <c r="T245" s="26">
        <v>12.746</v>
      </c>
      <c r="U245" s="26">
        <v>9.8681999999999999</v>
      </c>
      <c r="W245" s="27">
        <v>14.465999999999999</v>
      </c>
      <c r="X245" s="8">
        <v>-1.17181</v>
      </c>
      <c r="Y245" s="8">
        <v>12.553000000000001</v>
      </c>
      <c r="Z245" s="8">
        <v>13.72481</v>
      </c>
      <c r="AA245" s="13">
        <f>stats_auc_ctd2_TCELLS_RIGHTJOIN_545[[#This Row],[AVG_AUC_LYMPH]]/stats_auc_ctd2_TCELLS_RIGHTJOIN_545[[#This Row],[AVG_AUC_SOLIDTUMORS_y]]</f>
        <v>0.91462104029126823</v>
      </c>
      <c r="AB245" s="8" t="s">
        <v>3584</v>
      </c>
      <c r="AC245" s="20">
        <v>12.553000000000001</v>
      </c>
      <c r="AD245" s="1">
        <v>13.206</v>
      </c>
      <c r="AE245" s="1">
        <v>12.301</v>
      </c>
      <c r="AF245" s="1">
        <v>12.422000000000001</v>
      </c>
      <c r="AG245" s="1">
        <v>11.451000000000001</v>
      </c>
      <c r="AH245" s="1"/>
      <c r="AI245" s="1">
        <v>12.316000000000001</v>
      </c>
      <c r="AJ245" s="1">
        <v>15.077999999999999</v>
      </c>
      <c r="AL245" s="1">
        <v>11.097</v>
      </c>
      <c r="AM245"/>
      <c r="AN245"/>
      <c r="AO245"/>
      <c r="AP245"/>
      <c r="AQ245"/>
      <c r="AR245"/>
      <c r="AS245"/>
    </row>
    <row r="246" spans="1:45">
      <c r="A246" s="17" t="s">
        <v>22</v>
      </c>
      <c r="B246" s="6" t="s">
        <v>638</v>
      </c>
      <c r="C246" s="17" t="s">
        <v>1115</v>
      </c>
      <c r="D246" s="8">
        <v>-1.1215299999999999</v>
      </c>
      <c r="E246" s="8">
        <v>13.369</v>
      </c>
      <c r="F246" s="8">
        <v>14.49053</v>
      </c>
      <c r="G246" s="13">
        <f>stats_auc_ctd2_TCELLS_RIGHTJOIN_545[[#This Row],[AVG_AUC_LEUK]]/stats_auc_ctd2_TCELLS_RIGHTJOIN_545[[#This Row],[AVG_AUC_SOLIDTUMORS_x]]</f>
        <v>0.92260255490999987</v>
      </c>
      <c r="H246" s="8" t="s">
        <v>3585</v>
      </c>
      <c r="I246" s="20" t="s">
        <v>3586</v>
      </c>
      <c r="J246" s="26">
        <v>12.454000000000001</v>
      </c>
      <c r="L246" s="26">
        <v>12.89</v>
      </c>
      <c r="M246" s="26">
        <v>13.478</v>
      </c>
      <c r="N246" s="26">
        <v>12.487</v>
      </c>
      <c r="O246" s="26">
        <v>11.647</v>
      </c>
      <c r="P246" s="26">
        <v>13.95</v>
      </c>
      <c r="R246" s="26">
        <v>12.952</v>
      </c>
      <c r="S246" s="26">
        <v>16.818000000000001</v>
      </c>
      <c r="T246" s="26">
        <v>13.638</v>
      </c>
      <c r="U246" s="26">
        <v>13.398999999999999</v>
      </c>
      <c r="V246" s="26">
        <v>13.414999999999999</v>
      </c>
      <c r="W246" s="27">
        <v>13.3</v>
      </c>
      <c r="X246" s="8">
        <v>-0.94633</v>
      </c>
      <c r="Y246" s="8">
        <v>13.5442</v>
      </c>
      <c r="Z246" s="8">
        <v>14.49053</v>
      </c>
      <c r="AA246" s="13">
        <f>stats_auc_ctd2_TCELLS_RIGHTJOIN_545[[#This Row],[AVG_AUC_LYMPH]]/stats_auc_ctd2_TCELLS_RIGHTJOIN_545[[#This Row],[AVG_AUC_SOLIDTUMORS_y]]</f>
        <v>0.93469320997920713</v>
      </c>
      <c r="AB246" s="8" t="s">
        <v>3587</v>
      </c>
      <c r="AC246" s="20">
        <v>13.5442</v>
      </c>
      <c r="AD246" s="1"/>
      <c r="AH246" s="1">
        <v>13.958</v>
      </c>
      <c r="AI246" s="1">
        <v>14.571</v>
      </c>
      <c r="AJ246" s="1">
        <v>12.974</v>
      </c>
      <c r="AK246" s="1">
        <v>13.472</v>
      </c>
      <c r="AL246" s="1">
        <v>12.746</v>
      </c>
      <c r="AM246"/>
      <c r="AN246"/>
      <c r="AO246"/>
      <c r="AP246"/>
      <c r="AQ246"/>
      <c r="AR246"/>
      <c r="AS246"/>
    </row>
    <row r="247" spans="1:45">
      <c r="A247" s="17" t="s">
        <v>824</v>
      </c>
      <c r="B247" s="6" t="s">
        <v>825</v>
      </c>
      <c r="C247" s="17" t="s">
        <v>3588</v>
      </c>
      <c r="D247" s="8">
        <v>-1.1066400000000001</v>
      </c>
      <c r="E247" s="8">
        <v>10.92515</v>
      </c>
      <c r="F247" s="8">
        <v>12.031790000000001</v>
      </c>
      <c r="G247" s="13">
        <f>stats_auc_ctd2_TCELLS_RIGHTJOIN_545[[#This Row],[AVG_AUC_LEUK]]/stats_auc_ctd2_TCELLS_RIGHTJOIN_545[[#This Row],[AVG_AUC_SOLIDTUMORS_x]]</f>
        <v>0.90802366065232187</v>
      </c>
      <c r="H247" s="8" t="s">
        <v>3589</v>
      </c>
      <c r="I247" s="20" t="s">
        <v>3590</v>
      </c>
      <c r="J247" s="26">
        <v>10.891999999999999</v>
      </c>
      <c r="K247" s="26">
        <v>10.005000000000001</v>
      </c>
      <c r="L247" s="26">
        <v>12.019</v>
      </c>
      <c r="M247" s="26">
        <v>10.923999999999999</v>
      </c>
      <c r="N247" s="26">
        <v>11.151999999999999</v>
      </c>
      <c r="O247" s="26">
        <v>10.661</v>
      </c>
      <c r="P247" s="26">
        <v>10.547000000000001</v>
      </c>
      <c r="Q247" s="26">
        <v>11.302</v>
      </c>
      <c r="R247" s="26">
        <v>10.903</v>
      </c>
      <c r="S247" s="26">
        <v>10.612</v>
      </c>
      <c r="T247" s="26">
        <v>11.714</v>
      </c>
      <c r="U247" s="26">
        <v>10.823</v>
      </c>
      <c r="W247" s="27">
        <v>10.473000000000001</v>
      </c>
      <c r="X247" s="8">
        <v>-1.53478</v>
      </c>
      <c r="Y247" s="8">
        <v>10.49701</v>
      </c>
      <c r="Z247" s="8">
        <v>12.031790000000001</v>
      </c>
      <c r="AA247" s="13">
        <f>stats_auc_ctd2_TCELLS_RIGHTJOIN_545[[#This Row],[AVG_AUC_LYMPH]]/stats_auc_ctd2_TCELLS_RIGHTJOIN_545[[#This Row],[AVG_AUC_SOLIDTUMORS_y]]</f>
        <v>0.87243959543841765</v>
      </c>
      <c r="AB247" s="8" t="s">
        <v>3591</v>
      </c>
      <c r="AC247" s="20">
        <v>10.49701</v>
      </c>
      <c r="AD247" s="1">
        <v>9.3983000000000008</v>
      </c>
      <c r="AF247" s="1">
        <v>12.074999999999999</v>
      </c>
      <c r="AG247" s="1">
        <v>10.584</v>
      </c>
      <c r="AH247" s="1">
        <v>10.865</v>
      </c>
      <c r="AI247" s="1"/>
      <c r="AJ247" s="1">
        <v>10.186</v>
      </c>
      <c r="AK247" s="1">
        <v>9.4008000000000003</v>
      </c>
      <c r="AL247" s="1">
        <v>10.97</v>
      </c>
      <c r="AM247"/>
      <c r="AN247"/>
      <c r="AO247"/>
      <c r="AP247"/>
      <c r="AQ247"/>
      <c r="AR247"/>
      <c r="AS247"/>
    </row>
    <row r="248" spans="1:45">
      <c r="A248" s="17" t="s">
        <v>607</v>
      </c>
      <c r="B248" s="6" t="s">
        <v>1701</v>
      </c>
      <c r="C248" s="17" t="s">
        <v>3592</v>
      </c>
      <c r="D248" s="8">
        <v>-1.08283</v>
      </c>
      <c r="E248" s="8">
        <v>13.501670000000001</v>
      </c>
      <c r="F248" s="8">
        <v>14.5845</v>
      </c>
      <c r="G248" s="13">
        <f>stats_auc_ctd2_TCELLS_RIGHTJOIN_545[[#This Row],[AVG_AUC_LEUK]]/stats_auc_ctd2_TCELLS_RIGHTJOIN_545[[#This Row],[AVG_AUC_SOLIDTUMORS_x]]</f>
        <v>0.92575473962083032</v>
      </c>
      <c r="H248" s="8" t="s">
        <v>3593</v>
      </c>
      <c r="I248" s="20" t="s">
        <v>3594</v>
      </c>
      <c r="K248" s="26">
        <v>14.436999999999999</v>
      </c>
      <c r="L248" s="26">
        <v>13.044</v>
      </c>
      <c r="M248" s="26">
        <v>12.77</v>
      </c>
      <c r="N248" s="26">
        <v>11.827999999999999</v>
      </c>
      <c r="O248" s="26">
        <v>14.279</v>
      </c>
      <c r="P248" s="26">
        <v>14.592000000000001</v>
      </c>
      <c r="R248" s="26">
        <v>12.526999999999999</v>
      </c>
      <c r="S248" s="26">
        <v>13.249000000000001</v>
      </c>
      <c r="T248" s="26">
        <v>14.426</v>
      </c>
      <c r="U248" s="26">
        <v>13.85</v>
      </c>
      <c r="V248" s="26">
        <v>13.167</v>
      </c>
      <c r="W248" s="27">
        <v>13.851000000000001</v>
      </c>
      <c r="X248" s="8">
        <v>-2.4152499999999999</v>
      </c>
      <c r="Y248" s="8">
        <v>12.16924</v>
      </c>
      <c r="Z248" s="8">
        <v>14.5845</v>
      </c>
      <c r="AA248" s="13">
        <f>stats_auc_ctd2_TCELLS_RIGHTJOIN_545[[#This Row],[AVG_AUC_LYMPH]]/stats_auc_ctd2_TCELLS_RIGHTJOIN_545[[#This Row],[AVG_AUC_SOLIDTUMORS_y]]</f>
        <v>0.83439541979498788</v>
      </c>
      <c r="AB248" s="8" t="s">
        <v>3595</v>
      </c>
      <c r="AC248" s="20">
        <v>12.16924</v>
      </c>
      <c r="AD248" s="1"/>
      <c r="AE248" s="1">
        <v>8.9741999999999997</v>
      </c>
      <c r="AG248" s="1">
        <v>13.927</v>
      </c>
      <c r="AH248" s="1">
        <v>14.782999999999999</v>
      </c>
      <c r="AI248" s="1">
        <v>6.3654999999999999</v>
      </c>
      <c r="AJ248" s="1">
        <v>11.544</v>
      </c>
      <c r="AK248" s="1">
        <v>14.961</v>
      </c>
      <c r="AL248" s="1">
        <v>14.63</v>
      </c>
      <c r="AM248"/>
      <c r="AN248"/>
      <c r="AO248"/>
      <c r="AP248"/>
      <c r="AQ248"/>
      <c r="AR248"/>
      <c r="AS248"/>
    </row>
    <row r="249" spans="1:45">
      <c r="A249" s="17" t="s">
        <v>1285</v>
      </c>
      <c r="B249" s="6" t="s">
        <v>1286</v>
      </c>
      <c r="C249" s="17" t="s">
        <v>1287</v>
      </c>
      <c r="D249" s="8">
        <v>-1.0799399999999999</v>
      </c>
      <c r="E249" s="8">
        <v>11.488</v>
      </c>
      <c r="F249" s="8">
        <v>12.56794</v>
      </c>
      <c r="G249" s="13">
        <f>stats_auc_ctd2_TCELLS_RIGHTJOIN_545[[#This Row],[AVG_AUC_LEUK]]/stats_auc_ctd2_TCELLS_RIGHTJOIN_545[[#This Row],[AVG_AUC_SOLIDTUMORS_x]]</f>
        <v>0.91407183675288073</v>
      </c>
      <c r="H249" s="8" t="s">
        <v>3596</v>
      </c>
      <c r="I249" s="20" t="s">
        <v>3597</v>
      </c>
      <c r="J249" s="26">
        <v>11.143000000000001</v>
      </c>
      <c r="K249" s="26">
        <v>11.298</v>
      </c>
      <c r="L249" s="26">
        <v>11.862</v>
      </c>
      <c r="M249" s="26">
        <v>11.654999999999999</v>
      </c>
      <c r="N249" s="26">
        <v>11.555</v>
      </c>
      <c r="O249" s="26">
        <v>10.077999999999999</v>
      </c>
      <c r="P249" s="26">
        <v>11.643000000000001</v>
      </c>
      <c r="Q249" s="26">
        <v>11.711</v>
      </c>
      <c r="R249" s="26">
        <v>10.933999999999999</v>
      </c>
      <c r="S249" s="26">
        <v>11.292999999999999</v>
      </c>
      <c r="T249" s="26">
        <v>11.305</v>
      </c>
      <c r="U249" s="26">
        <v>11.784000000000001</v>
      </c>
      <c r="V249" s="26">
        <v>11.327999999999999</v>
      </c>
      <c r="W249" s="27">
        <v>13.243</v>
      </c>
      <c r="X249" s="8">
        <v>-1.16909</v>
      </c>
      <c r="Y249" s="8">
        <v>11.398860000000001</v>
      </c>
      <c r="Z249" s="8">
        <v>12.56794</v>
      </c>
      <c r="AA249" s="13">
        <f>stats_auc_ctd2_TCELLS_RIGHTJOIN_545[[#This Row],[AVG_AUC_LYMPH]]/stats_auc_ctd2_TCELLS_RIGHTJOIN_545[[#This Row],[AVG_AUC_SOLIDTUMORS_y]]</f>
        <v>0.9069791867243161</v>
      </c>
      <c r="AB249" s="8" t="s">
        <v>3598</v>
      </c>
      <c r="AC249" s="20">
        <v>11.398860000000001</v>
      </c>
      <c r="AD249" s="1">
        <v>12.352</v>
      </c>
      <c r="AG249" s="1">
        <v>10.555</v>
      </c>
      <c r="AH249" s="1">
        <v>12.458</v>
      </c>
      <c r="AI249" s="1">
        <v>10.986000000000001</v>
      </c>
      <c r="AJ249" s="1">
        <v>11.333</v>
      </c>
      <c r="AK249" s="1">
        <v>10.714</v>
      </c>
      <c r="AL249" s="1">
        <v>11.394</v>
      </c>
      <c r="AM249"/>
      <c r="AN249"/>
      <c r="AO249"/>
      <c r="AP249"/>
      <c r="AQ249"/>
      <c r="AR249"/>
      <c r="AS249"/>
    </row>
    <row r="250" spans="1:45">
      <c r="A250" s="17" t="s">
        <v>553</v>
      </c>
      <c r="B250" s="6" t="s">
        <v>554</v>
      </c>
      <c r="C250" s="17" t="s">
        <v>3599</v>
      </c>
      <c r="D250" s="8">
        <v>-1.0785</v>
      </c>
      <c r="E250" s="8">
        <v>12.808999999999999</v>
      </c>
      <c r="F250" s="8">
        <v>13.887499999999999</v>
      </c>
      <c r="G250" s="13">
        <f>stats_auc_ctd2_TCELLS_RIGHTJOIN_545[[#This Row],[AVG_AUC_LEUK]]/stats_auc_ctd2_TCELLS_RIGHTJOIN_545[[#This Row],[AVG_AUC_SOLIDTUMORS_x]]</f>
        <v>0.92234023402340237</v>
      </c>
      <c r="H250" s="8" t="s">
        <v>1810</v>
      </c>
      <c r="I250" s="20" t="s">
        <v>1810</v>
      </c>
      <c r="V250" s="26">
        <v>12.808999999999999</v>
      </c>
      <c r="W250" s="27"/>
      <c r="X250" s="8">
        <v>-0.59975000000000001</v>
      </c>
      <c r="Y250" s="8">
        <v>13.287750000000001</v>
      </c>
      <c r="Z250" s="8">
        <v>13.887499999999999</v>
      </c>
      <c r="AA250" s="13">
        <f>stats_auc_ctd2_TCELLS_RIGHTJOIN_545[[#This Row],[AVG_AUC_LYMPH]]/stats_auc_ctd2_TCELLS_RIGHTJOIN_545[[#This Row],[AVG_AUC_SOLIDTUMORS_y]]</f>
        <v>0.95681368136813694</v>
      </c>
      <c r="AB250" s="8" t="s">
        <v>3600</v>
      </c>
      <c r="AC250" s="20">
        <v>13.287750000000001</v>
      </c>
      <c r="AD250" s="1"/>
      <c r="AE250" s="1">
        <v>13.519</v>
      </c>
      <c r="AG250" s="1">
        <v>11.26</v>
      </c>
      <c r="AH250" s="1"/>
      <c r="AI250" s="1">
        <v>14.555</v>
      </c>
      <c r="AJ250" s="1"/>
      <c r="AL250" s="1">
        <v>13.817</v>
      </c>
      <c r="AM250"/>
      <c r="AN250"/>
      <c r="AO250"/>
      <c r="AP250"/>
      <c r="AQ250"/>
      <c r="AR250"/>
      <c r="AS250"/>
    </row>
    <row r="251" spans="1:45">
      <c r="A251" s="17" t="s">
        <v>486</v>
      </c>
      <c r="B251" s="6" t="s">
        <v>487</v>
      </c>
      <c r="C251" s="17" t="s">
        <v>3601</v>
      </c>
      <c r="D251" s="8">
        <v>-1.0660799999999999</v>
      </c>
      <c r="E251" s="8">
        <v>12.636670000000001</v>
      </c>
      <c r="F251" s="8">
        <v>13.70275</v>
      </c>
      <c r="G251" s="13">
        <f>stats_auc_ctd2_TCELLS_RIGHTJOIN_545[[#This Row],[AVG_AUC_LEUK]]/stats_auc_ctd2_TCELLS_RIGHTJOIN_545[[#This Row],[AVG_AUC_SOLIDTUMORS_x]]</f>
        <v>0.92219955848278634</v>
      </c>
      <c r="H251" s="8" t="s">
        <v>3602</v>
      </c>
      <c r="I251" s="20" t="s">
        <v>3603</v>
      </c>
      <c r="L251" s="26">
        <v>13.879</v>
      </c>
      <c r="M251" s="26">
        <v>11.413</v>
      </c>
      <c r="R251" s="26">
        <v>12.177</v>
      </c>
      <c r="T251" s="26">
        <v>11.714</v>
      </c>
      <c r="U251" s="26">
        <v>12.396000000000001</v>
      </c>
      <c r="V251" s="26">
        <v>14.241</v>
      </c>
      <c r="W251" s="27"/>
      <c r="X251" s="8">
        <v>-1.56741</v>
      </c>
      <c r="Y251" s="8">
        <v>12.13533</v>
      </c>
      <c r="Z251" s="8">
        <v>13.70275</v>
      </c>
      <c r="AA251" s="13">
        <f>stats_auc_ctd2_TCELLS_RIGHTJOIN_545[[#This Row],[AVG_AUC_LYMPH]]/stats_auc_ctd2_TCELLS_RIGHTJOIN_545[[#This Row],[AVG_AUC_SOLIDTUMORS_y]]</f>
        <v>0.88561274196785311</v>
      </c>
      <c r="AB251" s="8" t="s">
        <v>3604</v>
      </c>
      <c r="AC251" s="20">
        <v>12.13533</v>
      </c>
      <c r="AD251" s="1"/>
      <c r="AE251" s="1">
        <v>11.89</v>
      </c>
      <c r="AF251" s="1">
        <v>12.3</v>
      </c>
      <c r="AG251" s="1">
        <v>12.301</v>
      </c>
      <c r="AH251" s="1">
        <v>12.81</v>
      </c>
      <c r="AI251" s="1">
        <v>11.624000000000001</v>
      </c>
      <c r="AJ251" s="1"/>
      <c r="AL251" s="1">
        <v>11.887</v>
      </c>
      <c r="AM251"/>
      <c r="AN251"/>
      <c r="AO251"/>
      <c r="AP251"/>
      <c r="AQ251"/>
      <c r="AR251"/>
      <c r="AS251"/>
    </row>
    <row r="252" spans="1:45">
      <c r="A252" s="17" t="s">
        <v>36</v>
      </c>
      <c r="B252" s="6" t="s">
        <v>319</v>
      </c>
      <c r="C252" s="17" t="s">
        <v>3605</v>
      </c>
      <c r="D252" s="8">
        <v>-1.06274</v>
      </c>
      <c r="E252" s="8">
        <v>13.4748</v>
      </c>
      <c r="F252" s="8">
        <v>14.53754</v>
      </c>
      <c r="G252" s="13">
        <f>stats_auc_ctd2_TCELLS_RIGHTJOIN_545[[#This Row],[AVG_AUC_LEUK]]/stats_auc_ctd2_TCELLS_RIGHTJOIN_545[[#This Row],[AVG_AUC_SOLIDTUMORS_x]]</f>
        <v>0.92689684774728054</v>
      </c>
      <c r="H252" s="8" t="s">
        <v>3606</v>
      </c>
      <c r="I252" s="20" t="s">
        <v>3607</v>
      </c>
      <c r="J252" s="26">
        <v>13.407</v>
      </c>
      <c r="L252" s="26">
        <v>12.121</v>
      </c>
      <c r="M252" s="26">
        <v>13.340999999999999</v>
      </c>
      <c r="N252" s="26">
        <v>14.789</v>
      </c>
      <c r="O252" s="26">
        <v>13.215999999999999</v>
      </c>
      <c r="P252" s="26">
        <v>13.382</v>
      </c>
      <c r="R252" s="26">
        <v>13.074</v>
      </c>
      <c r="S252" s="26">
        <v>13.782999999999999</v>
      </c>
      <c r="T252" s="26">
        <v>13.211</v>
      </c>
      <c r="W252" s="27">
        <v>14.423999999999999</v>
      </c>
      <c r="X252" s="8">
        <v>-0.46154000000000001</v>
      </c>
      <c r="Y252" s="8">
        <v>14.076000000000001</v>
      </c>
      <c r="Z252" s="8">
        <v>14.53754</v>
      </c>
      <c r="AA252" s="13">
        <f>stats_auc_ctd2_TCELLS_RIGHTJOIN_545[[#This Row],[AVG_AUC_LYMPH]]/stats_auc_ctd2_TCELLS_RIGHTJOIN_545[[#This Row],[AVG_AUC_SOLIDTUMORS_y]]</f>
        <v>0.96825185003790193</v>
      </c>
      <c r="AB252" s="8" t="s">
        <v>3608</v>
      </c>
      <c r="AC252" s="20">
        <v>14.076000000000001</v>
      </c>
      <c r="AD252" s="1"/>
      <c r="AH252" s="1">
        <v>14.981</v>
      </c>
      <c r="AI252" s="1"/>
      <c r="AJ252" s="1">
        <v>14.045</v>
      </c>
      <c r="AK252" s="1">
        <v>13.202</v>
      </c>
      <c r="AM252"/>
      <c r="AN252"/>
      <c r="AO252"/>
      <c r="AP252"/>
      <c r="AQ252"/>
      <c r="AR252"/>
      <c r="AS252"/>
    </row>
    <row r="253" spans="1:45">
      <c r="A253" s="17" t="s">
        <v>1112</v>
      </c>
      <c r="B253" s="6" t="s">
        <v>1113</v>
      </c>
      <c r="C253" s="17" t="s">
        <v>1458</v>
      </c>
      <c r="D253" s="8">
        <v>-1.05613</v>
      </c>
      <c r="E253" s="8">
        <v>11.84488</v>
      </c>
      <c r="F253" s="8">
        <v>12.901009999999999</v>
      </c>
      <c r="G253" s="13">
        <f>stats_auc_ctd2_TCELLS_RIGHTJOIN_545[[#This Row],[AVG_AUC_LEUK]]/stats_auc_ctd2_TCELLS_RIGHTJOIN_545[[#This Row],[AVG_AUC_SOLIDTUMORS_x]]</f>
        <v>0.91813586688174031</v>
      </c>
      <c r="H253" s="8" t="s">
        <v>3609</v>
      </c>
      <c r="I253" s="20" t="s">
        <v>3610</v>
      </c>
      <c r="J253" s="26">
        <v>11.003</v>
      </c>
      <c r="L253" s="26">
        <v>14.955</v>
      </c>
      <c r="M253" s="26">
        <v>16.318999999999999</v>
      </c>
      <c r="N253" s="26">
        <v>9.8696000000000002</v>
      </c>
      <c r="O253" s="26">
        <v>11.297000000000001</v>
      </c>
      <c r="P253" s="26">
        <v>10.332000000000001</v>
      </c>
      <c r="Q253" s="26">
        <v>13.029</v>
      </c>
      <c r="R253" s="26">
        <v>11.009</v>
      </c>
      <c r="S253" s="26">
        <v>9.6838999999999995</v>
      </c>
      <c r="T253" s="26">
        <v>11.404</v>
      </c>
      <c r="U253" s="26">
        <v>10.569000000000001</v>
      </c>
      <c r="W253" s="27">
        <v>12.667999999999999</v>
      </c>
      <c r="X253" s="8">
        <v>-0.56272999999999995</v>
      </c>
      <c r="Y253" s="8">
        <v>12.338279999999999</v>
      </c>
      <c r="Z253" s="8">
        <v>12.901009999999999</v>
      </c>
      <c r="AA253" s="13">
        <f>stats_auc_ctd2_TCELLS_RIGHTJOIN_545[[#This Row],[AVG_AUC_LYMPH]]/stats_auc_ctd2_TCELLS_RIGHTJOIN_545[[#This Row],[AVG_AUC_SOLIDTUMORS_y]]</f>
        <v>0.95638093451597972</v>
      </c>
      <c r="AB253" s="8" t="s">
        <v>3611</v>
      </c>
      <c r="AC253" s="20">
        <v>12.338279999999999</v>
      </c>
      <c r="AD253" s="1">
        <v>13.301</v>
      </c>
      <c r="AE253" s="1">
        <v>7.6933999999999996</v>
      </c>
      <c r="AG253" s="1">
        <v>13.462999999999999</v>
      </c>
      <c r="AH253" s="1">
        <v>13.747</v>
      </c>
      <c r="AI253" s="1">
        <v>12.236000000000001</v>
      </c>
      <c r="AJ253" s="1">
        <v>14.738</v>
      </c>
      <c r="AK253" s="1">
        <v>14.840999999999999</v>
      </c>
      <c r="AL253" s="1">
        <v>8.6867999999999999</v>
      </c>
      <c r="AM253"/>
      <c r="AN253"/>
      <c r="AO253"/>
      <c r="AP253"/>
      <c r="AQ253"/>
      <c r="AR253"/>
      <c r="AS253"/>
    </row>
    <row r="254" spans="1:45">
      <c r="A254" s="17" t="s">
        <v>22</v>
      </c>
      <c r="B254" s="6" t="s">
        <v>515</v>
      </c>
      <c r="C254" s="17" t="s">
        <v>617</v>
      </c>
      <c r="D254" s="8">
        <v>-1.0553699999999999</v>
      </c>
      <c r="E254" s="8">
        <v>13.497540000000001</v>
      </c>
      <c r="F254" s="8">
        <v>14.552910000000001</v>
      </c>
      <c r="G254" s="13">
        <f>stats_auc_ctd2_TCELLS_RIGHTJOIN_545[[#This Row],[AVG_AUC_LEUK]]/stats_auc_ctd2_TCELLS_RIGHTJOIN_545[[#This Row],[AVG_AUC_SOLIDTUMORS_x]]</f>
        <v>0.92748048328478638</v>
      </c>
      <c r="H254" s="8" t="s">
        <v>3612</v>
      </c>
      <c r="I254" s="20" t="s">
        <v>3613</v>
      </c>
      <c r="J254" s="26">
        <v>14.77</v>
      </c>
      <c r="K254" s="26">
        <v>14.262</v>
      </c>
      <c r="L254" s="26">
        <v>14.361000000000001</v>
      </c>
      <c r="M254" s="26">
        <v>12.925000000000001</v>
      </c>
      <c r="N254" s="26">
        <v>14.362</v>
      </c>
      <c r="O254" s="26">
        <v>12.385</v>
      </c>
      <c r="P254" s="26">
        <v>12.981</v>
      </c>
      <c r="Q254" s="26">
        <v>12.71</v>
      </c>
      <c r="R254" s="26">
        <v>13.510999999999999</v>
      </c>
      <c r="S254" s="26">
        <v>13.278</v>
      </c>
      <c r="T254" s="26">
        <v>14.324999999999999</v>
      </c>
      <c r="U254" s="26">
        <v>12.667</v>
      </c>
      <c r="W254" s="27">
        <v>12.930999999999999</v>
      </c>
      <c r="X254" s="8">
        <v>-0.41678999999999999</v>
      </c>
      <c r="Y254" s="8">
        <v>14.13613</v>
      </c>
      <c r="Z254" s="8">
        <v>14.552910000000001</v>
      </c>
      <c r="AA254" s="13">
        <f>stats_auc_ctd2_TCELLS_RIGHTJOIN_545[[#This Row],[AVG_AUC_LYMPH]]/stats_auc_ctd2_TCELLS_RIGHTJOIN_545[[#This Row],[AVG_AUC_SOLIDTUMORS_y]]</f>
        <v>0.97136105424963115</v>
      </c>
      <c r="AB254" s="8" t="s">
        <v>3614</v>
      </c>
      <c r="AC254" s="20">
        <v>14.13613</v>
      </c>
      <c r="AD254" s="1">
        <v>13.481999999999999</v>
      </c>
      <c r="AE254" s="1">
        <v>12.629</v>
      </c>
      <c r="AG254" s="1">
        <v>14.265000000000001</v>
      </c>
      <c r="AH254" s="1">
        <v>14.811999999999999</v>
      </c>
      <c r="AI254" s="1">
        <v>16.385999999999999</v>
      </c>
      <c r="AJ254" s="1">
        <v>14.196999999999999</v>
      </c>
      <c r="AK254" s="1">
        <v>13.045999999999999</v>
      </c>
      <c r="AL254" s="1">
        <v>14.272</v>
      </c>
      <c r="AM254"/>
      <c r="AN254"/>
      <c r="AO254"/>
      <c r="AP254"/>
      <c r="AQ254"/>
      <c r="AR254"/>
      <c r="AS254"/>
    </row>
    <row r="255" spans="1:45">
      <c r="A255" s="17" t="s">
        <v>1618</v>
      </c>
      <c r="B255" s="6" t="s">
        <v>554</v>
      </c>
      <c r="C255" s="17" t="s">
        <v>1619</v>
      </c>
      <c r="D255" s="8">
        <v>-1.0508299999999999</v>
      </c>
      <c r="E255" s="8">
        <v>13.306419999999999</v>
      </c>
      <c r="F255" s="8">
        <v>14.357250000000001</v>
      </c>
      <c r="G255" s="13">
        <f>stats_auc_ctd2_TCELLS_RIGHTJOIN_545[[#This Row],[AVG_AUC_LEUK]]/stats_auc_ctd2_TCELLS_RIGHTJOIN_545[[#This Row],[AVG_AUC_SOLIDTUMORS_x]]</f>
        <v>0.92680840690243593</v>
      </c>
      <c r="H255" s="8" t="s">
        <v>3615</v>
      </c>
      <c r="I255" s="20" t="s">
        <v>3616</v>
      </c>
      <c r="J255" s="26">
        <v>14.721</v>
      </c>
      <c r="L255" s="26">
        <v>13.507</v>
      </c>
      <c r="M255" s="26">
        <v>13.706</v>
      </c>
      <c r="N255" s="26">
        <v>13.843999999999999</v>
      </c>
      <c r="O255" s="26">
        <v>13.548</v>
      </c>
      <c r="P255" s="26">
        <v>14.189</v>
      </c>
      <c r="R255" s="26">
        <v>13.068</v>
      </c>
      <c r="S255" s="26">
        <v>13.263</v>
      </c>
      <c r="T255" s="26">
        <v>13.042</v>
      </c>
      <c r="U255" s="26">
        <v>9.3940000000000001</v>
      </c>
      <c r="V255" s="26">
        <v>13.340999999999999</v>
      </c>
      <c r="W255" s="27">
        <v>14.054</v>
      </c>
      <c r="X255" s="8">
        <v>-0.26790999999999998</v>
      </c>
      <c r="Y255" s="8">
        <v>14.08933</v>
      </c>
      <c r="Z255" s="8">
        <v>14.357250000000001</v>
      </c>
      <c r="AA255" s="13">
        <f>stats_auc_ctd2_TCELLS_RIGHTJOIN_545[[#This Row],[AVG_AUC_LYMPH]]/stats_auc_ctd2_TCELLS_RIGHTJOIN_545[[#This Row],[AVG_AUC_SOLIDTUMORS_y]]</f>
        <v>0.98133904473349698</v>
      </c>
      <c r="AB255" s="8" t="s">
        <v>3617</v>
      </c>
      <c r="AC255" s="20">
        <v>14.08933</v>
      </c>
      <c r="AD255" s="1">
        <v>13.041</v>
      </c>
      <c r="AG255" s="1">
        <v>14.27</v>
      </c>
      <c r="AH255" s="1">
        <v>15.638999999999999</v>
      </c>
      <c r="AI255" s="1">
        <v>14.771000000000001</v>
      </c>
      <c r="AJ255" s="1">
        <v>14.965999999999999</v>
      </c>
      <c r="AK255" s="1">
        <v>11.849</v>
      </c>
      <c r="AM255"/>
      <c r="AN255"/>
      <c r="AO255"/>
      <c r="AP255"/>
      <c r="AQ255"/>
      <c r="AR255"/>
      <c r="AS255"/>
    </row>
    <row r="256" spans="1:45">
      <c r="A256" s="17" t="s">
        <v>22</v>
      </c>
      <c r="B256" s="6" t="s">
        <v>1064</v>
      </c>
      <c r="C256" s="17" t="s">
        <v>3618</v>
      </c>
      <c r="D256" s="8">
        <v>-1.0441100000000001</v>
      </c>
      <c r="E256" s="8">
        <v>13.272600000000001</v>
      </c>
      <c r="F256" s="8">
        <v>14.31671</v>
      </c>
      <c r="G256" s="13">
        <f>stats_auc_ctd2_TCELLS_RIGHTJOIN_545[[#This Row],[AVG_AUC_LEUK]]/stats_auc_ctd2_TCELLS_RIGHTJOIN_545[[#This Row],[AVG_AUC_SOLIDTUMORS_x]]</f>
        <v>0.92707053506008019</v>
      </c>
      <c r="H256" s="8" t="s">
        <v>3619</v>
      </c>
      <c r="I256" s="20" t="s">
        <v>3620</v>
      </c>
      <c r="K256" s="26">
        <v>12.618</v>
      </c>
      <c r="L256" s="26">
        <v>12.826000000000001</v>
      </c>
      <c r="M256" s="26">
        <v>12.384</v>
      </c>
      <c r="P256" s="26">
        <v>11.794</v>
      </c>
      <c r="Q256" s="26">
        <v>15</v>
      </c>
      <c r="R256" s="26">
        <v>13.048999999999999</v>
      </c>
      <c r="S256" s="26">
        <v>14.488</v>
      </c>
      <c r="T256" s="26">
        <v>13.875</v>
      </c>
      <c r="U256" s="26">
        <v>12.486000000000001</v>
      </c>
      <c r="W256" s="27">
        <v>14.206</v>
      </c>
      <c r="X256" s="8">
        <v>-1.08751</v>
      </c>
      <c r="Y256" s="8">
        <v>13.229200000000001</v>
      </c>
      <c r="Z256" s="8">
        <v>14.31671</v>
      </c>
      <c r="AA256" s="13">
        <f>stats_auc_ctd2_TCELLS_RIGHTJOIN_545[[#This Row],[AVG_AUC_LYMPH]]/stats_auc_ctd2_TCELLS_RIGHTJOIN_545[[#This Row],[AVG_AUC_SOLIDTUMORS_y]]</f>
        <v>0.92403911233796032</v>
      </c>
      <c r="AB256" s="8" t="s">
        <v>3621</v>
      </c>
      <c r="AC256" s="20">
        <v>13.229200000000001</v>
      </c>
      <c r="AD256" s="1">
        <v>13.865</v>
      </c>
      <c r="AH256" s="1">
        <v>14.741</v>
      </c>
      <c r="AI256" s="1"/>
      <c r="AJ256" s="1">
        <v>12.872</v>
      </c>
      <c r="AK256" s="1">
        <v>11.71</v>
      </c>
      <c r="AL256" s="1">
        <v>12.958</v>
      </c>
      <c r="AM256"/>
      <c r="AN256"/>
      <c r="AO256"/>
      <c r="AP256"/>
      <c r="AQ256"/>
      <c r="AR256"/>
      <c r="AS256"/>
    </row>
    <row r="257" spans="1:45">
      <c r="A257" s="17" t="s">
        <v>736</v>
      </c>
      <c r="B257" s="6" t="s">
        <v>737</v>
      </c>
      <c r="C257" s="17" t="s">
        <v>3622</v>
      </c>
      <c r="D257" s="8">
        <v>-1.03935</v>
      </c>
      <c r="E257" s="8">
        <v>12.52364</v>
      </c>
      <c r="F257" s="8">
        <v>13.56298</v>
      </c>
      <c r="G257" s="13">
        <f>stats_auc_ctd2_TCELLS_RIGHTJOIN_545[[#This Row],[AVG_AUC_LEUK]]/stats_auc_ctd2_TCELLS_RIGHTJOIN_545[[#This Row],[AVG_AUC_SOLIDTUMORS_x]]</f>
        <v>0.92336934803413417</v>
      </c>
      <c r="H257" s="8" t="s">
        <v>3623</v>
      </c>
      <c r="I257" s="20" t="s">
        <v>3624</v>
      </c>
      <c r="J257" s="26">
        <v>12.244</v>
      </c>
      <c r="L257" s="26">
        <v>12.164</v>
      </c>
      <c r="M257" s="26">
        <v>12.047000000000001</v>
      </c>
      <c r="N257" s="26">
        <v>12.638999999999999</v>
      </c>
      <c r="O257" s="26">
        <v>11.997999999999999</v>
      </c>
      <c r="P257" s="26">
        <v>12.492000000000001</v>
      </c>
      <c r="R257" s="26">
        <v>12.577999999999999</v>
      </c>
      <c r="S257" s="26">
        <v>12.743</v>
      </c>
      <c r="T257" s="26">
        <v>13.494</v>
      </c>
      <c r="V257" s="26">
        <v>12.246</v>
      </c>
      <c r="W257" s="27">
        <v>13.115</v>
      </c>
      <c r="X257" s="8">
        <v>-1.02373</v>
      </c>
      <c r="Y257" s="8">
        <v>12.539249999999999</v>
      </c>
      <c r="Z257" s="8">
        <v>13.56298</v>
      </c>
      <c r="AA257" s="13">
        <f>stats_auc_ctd2_TCELLS_RIGHTJOIN_545[[#This Row],[AVG_AUC_LYMPH]]/stats_auc_ctd2_TCELLS_RIGHTJOIN_545[[#This Row],[AVG_AUC_SOLIDTUMORS_y]]</f>
        <v>0.92452027504280032</v>
      </c>
      <c r="AB257" s="8" t="s">
        <v>3625</v>
      </c>
      <c r="AC257" s="20">
        <v>12.539249999999999</v>
      </c>
      <c r="AD257" s="1">
        <v>13.367000000000001</v>
      </c>
      <c r="AF257" s="1">
        <v>10.318</v>
      </c>
      <c r="AG257" s="1">
        <v>12.571</v>
      </c>
      <c r="AH257" s="1">
        <v>13.458</v>
      </c>
      <c r="AI257" s="1">
        <v>13.33</v>
      </c>
      <c r="AJ257" s="1">
        <v>12.439</v>
      </c>
      <c r="AK257" s="1">
        <v>12.584</v>
      </c>
      <c r="AL257" s="1">
        <v>12.247</v>
      </c>
      <c r="AM257"/>
      <c r="AN257"/>
      <c r="AO257"/>
      <c r="AP257"/>
      <c r="AQ257"/>
      <c r="AR257"/>
      <c r="AS257"/>
    </row>
    <row r="258" spans="1:45">
      <c r="A258" s="17" t="s">
        <v>483</v>
      </c>
      <c r="B258" s="6" t="s">
        <v>484</v>
      </c>
      <c r="C258" s="17" t="s">
        <v>485</v>
      </c>
      <c r="D258" s="8">
        <v>-1.03874</v>
      </c>
      <c r="E258" s="8">
        <v>13.291</v>
      </c>
      <c r="F258" s="8">
        <v>14.329739999999999</v>
      </c>
      <c r="G258" s="13">
        <f>stats_auc_ctd2_TCELLS_RIGHTJOIN_545[[#This Row],[AVG_AUC_LEUK]]/stats_auc_ctd2_TCELLS_RIGHTJOIN_545[[#This Row],[AVG_AUC_SOLIDTUMORS_x]]</f>
        <v>0.92751159476724643</v>
      </c>
      <c r="H258" s="8" t="s">
        <v>1810</v>
      </c>
      <c r="I258" s="20" t="s">
        <v>1810</v>
      </c>
      <c r="V258" s="26">
        <v>13.291</v>
      </c>
      <c r="W258" s="27"/>
      <c r="X258" s="8">
        <v>4.0660000000000002E-2</v>
      </c>
      <c r="Y258" s="8">
        <v>14.3704</v>
      </c>
      <c r="Z258" s="8">
        <v>14.329739999999999</v>
      </c>
      <c r="AA258" s="13">
        <f>stats_auc_ctd2_TCELLS_RIGHTJOIN_545[[#This Row],[AVG_AUC_LYMPH]]/stats_auc_ctd2_TCELLS_RIGHTJOIN_545[[#This Row],[AVG_AUC_SOLIDTUMORS_y]]</f>
        <v>1.0028374555295492</v>
      </c>
      <c r="AB258" s="8" t="s">
        <v>3626</v>
      </c>
      <c r="AC258" s="20">
        <v>14.3704</v>
      </c>
      <c r="AD258" s="1"/>
      <c r="AE258" s="1">
        <v>15.726000000000001</v>
      </c>
      <c r="AF258" s="1">
        <v>14.739000000000001</v>
      </c>
      <c r="AG258" s="1">
        <v>12.987</v>
      </c>
      <c r="AH258" s="1"/>
      <c r="AI258" s="1">
        <v>13.109</v>
      </c>
      <c r="AJ258" s="1"/>
      <c r="AL258" s="1">
        <v>15.291</v>
      </c>
      <c r="AM258"/>
      <c r="AN258"/>
      <c r="AO258"/>
      <c r="AP258"/>
      <c r="AQ258"/>
      <c r="AR258"/>
      <c r="AS258"/>
    </row>
    <row r="259" spans="1:45">
      <c r="A259" s="17" t="s">
        <v>1220</v>
      </c>
      <c r="B259" s="6" t="s">
        <v>1221</v>
      </c>
      <c r="C259" s="17" t="s">
        <v>1222</v>
      </c>
      <c r="D259" s="8">
        <v>-1.0373300000000001</v>
      </c>
      <c r="E259" s="8">
        <v>13.74231</v>
      </c>
      <c r="F259" s="8">
        <v>14.779640000000001</v>
      </c>
      <c r="G259" s="13">
        <f>stats_auc_ctd2_TCELLS_RIGHTJOIN_545[[#This Row],[AVG_AUC_LEUK]]/stats_auc_ctd2_TCELLS_RIGHTJOIN_545[[#This Row],[AVG_AUC_SOLIDTUMORS_x]]</f>
        <v>0.92981358138628545</v>
      </c>
      <c r="H259" s="8" t="s">
        <v>3627</v>
      </c>
      <c r="I259" s="20" t="s">
        <v>3628</v>
      </c>
      <c r="J259" s="26">
        <v>13.202</v>
      </c>
      <c r="L259" s="26">
        <v>14.278</v>
      </c>
      <c r="M259" s="26">
        <v>12.144</v>
      </c>
      <c r="N259" s="26">
        <v>13.88</v>
      </c>
      <c r="O259" s="26">
        <v>15.512</v>
      </c>
      <c r="P259" s="26">
        <v>12.071999999999999</v>
      </c>
      <c r="Q259" s="26">
        <v>12.914999999999999</v>
      </c>
      <c r="R259" s="26">
        <v>15.518000000000001</v>
      </c>
      <c r="S259" s="26">
        <v>12.907999999999999</v>
      </c>
      <c r="T259" s="26">
        <v>13.388</v>
      </c>
      <c r="U259" s="26">
        <v>12.032</v>
      </c>
      <c r="V259" s="26">
        <v>15.672000000000001</v>
      </c>
      <c r="W259" s="27">
        <v>15.129</v>
      </c>
      <c r="X259" s="8">
        <v>-0.78507000000000005</v>
      </c>
      <c r="Y259" s="8">
        <v>13.99457</v>
      </c>
      <c r="Z259" s="8">
        <v>14.779640000000001</v>
      </c>
      <c r="AA259" s="13">
        <f>stats_auc_ctd2_TCELLS_RIGHTJOIN_545[[#This Row],[AVG_AUC_LYMPH]]/stats_auc_ctd2_TCELLS_RIGHTJOIN_545[[#This Row],[AVG_AUC_SOLIDTUMORS_y]]</f>
        <v>0.94688165611611641</v>
      </c>
      <c r="AB259" s="8" t="s">
        <v>3629</v>
      </c>
      <c r="AC259" s="20">
        <v>13.99457</v>
      </c>
      <c r="AD259" s="1">
        <v>14.503</v>
      </c>
      <c r="AG259" s="1">
        <v>12.095000000000001</v>
      </c>
      <c r="AH259" s="1">
        <v>15</v>
      </c>
      <c r="AI259" s="1">
        <v>12.234999999999999</v>
      </c>
      <c r="AJ259" s="1">
        <v>15</v>
      </c>
      <c r="AK259" s="1">
        <v>15</v>
      </c>
      <c r="AL259" s="1">
        <v>14.129</v>
      </c>
      <c r="AM259"/>
      <c r="AN259"/>
      <c r="AO259"/>
      <c r="AP259"/>
      <c r="AQ259"/>
      <c r="AR259"/>
      <c r="AS259"/>
    </row>
    <row r="260" spans="1:45">
      <c r="A260" s="17" t="s">
        <v>1267</v>
      </c>
      <c r="B260" s="6" t="s">
        <v>1268</v>
      </c>
      <c r="C260" s="17" t="s">
        <v>1269</v>
      </c>
      <c r="D260" s="8">
        <v>-1.03487</v>
      </c>
      <c r="E260" s="8">
        <v>10.546950000000001</v>
      </c>
      <c r="F260" s="8">
        <v>11.58183</v>
      </c>
      <c r="G260" s="13">
        <f>stats_auc_ctd2_TCELLS_RIGHTJOIN_545[[#This Row],[AVG_AUC_LEUK]]/stats_auc_ctd2_TCELLS_RIGHTJOIN_545[[#This Row],[AVG_AUC_SOLIDTUMORS_x]]</f>
        <v>0.91064624502345493</v>
      </c>
      <c r="H260" s="8" t="s">
        <v>3630</v>
      </c>
      <c r="I260" s="20" t="s">
        <v>3631</v>
      </c>
      <c r="J260" s="26">
        <v>9.9227000000000007</v>
      </c>
      <c r="K260" s="26">
        <v>10.178000000000001</v>
      </c>
      <c r="L260" s="26">
        <v>9.5734999999999992</v>
      </c>
      <c r="M260" s="26">
        <v>9.7211999999999996</v>
      </c>
      <c r="N260" s="26">
        <v>10.314</v>
      </c>
      <c r="O260" s="26">
        <v>10.632</v>
      </c>
      <c r="P260" s="26">
        <v>11.029</v>
      </c>
      <c r="R260" s="26">
        <v>10.013999999999999</v>
      </c>
      <c r="S260" s="26">
        <v>10.675000000000001</v>
      </c>
      <c r="T260" s="26">
        <v>10.416</v>
      </c>
      <c r="U260" s="26">
        <v>11.266999999999999</v>
      </c>
      <c r="V260" s="26">
        <v>11.2</v>
      </c>
      <c r="W260" s="27">
        <v>12.167999999999999</v>
      </c>
      <c r="X260" s="8">
        <v>-0.85236000000000001</v>
      </c>
      <c r="Y260" s="8">
        <v>10.72946</v>
      </c>
      <c r="Z260" s="8">
        <v>11.58183</v>
      </c>
      <c r="AA260" s="13">
        <f>stats_auc_ctd2_TCELLS_RIGHTJOIN_545[[#This Row],[AVG_AUC_LYMPH]]/stats_auc_ctd2_TCELLS_RIGHTJOIN_545[[#This Row],[AVG_AUC_SOLIDTUMORS_y]]</f>
        <v>0.92640454919473003</v>
      </c>
      <c r="AB260" s="8" t="s">
        <v>3632</v>
      </c>
      <c r="AC260" s="20">
        <v>10.72946</v>
      </c>
      <c r="AD260" s="1"/>
      <c r="AE260" s="1">
        <v>10.541</v>
      </c>
      <c r="AF260" s="1">
        <v>11.339</v>
      </c>
      <c r="AG260" s="1">
        <v>9.5302000000000007</v>
      </c>
      <c r="AH260" s="1">
        <v>10.739000000000001</v>
      </c>
      <c r="AI260" s="1">
        <v>9.8405000000000005</v>
      </c>
      <c r="AJ260" s="1">
        <v>10.944000000000001</v>
      </c>
      <c r="AK260" s="1">
        <v>11.718</v>
      </c>
      <c r="AL260" s="1">
        <v>11.183999999999999</v>
      </c>
      <c r="AM260"/>
      <c r="AN260"/>
      <c r="AO260"/>
      <c r="AP260"/>
      <c r="AQ260"/>
      <c r="AR260"/>
      <c r="AS260"/>
    </row>
    <row r="261" spans="1:45">
      <c r="A261" s="17" t="s">
        <v>767</v>
      </c>
      <c r="B261" s="6" t="s">
        <v>1150</v>
      </c>
      <c r="C261" s="17" t="s">
        <v>3633</v>
      </c>
      <c r="D261" s="8">
        <v>-1.0281499999999999</v>
      </c>
      <c r="E261" s="8">
        <v>13.236940000000001</v>
      </c>
      <c r="F261" s="8">
        <v>14.265090000000001</v>
      </c>
      <c r="G261" s="13">
        <f>stats_auc_ctd2_TCELLS_RIGHTJOIN_545[[#This Row],[AVG_AUC_LEUK]]/stats_auc_ctd2_TCELLS_RIGHTJOIN_545[[#This Row],[AVG_AUC_SOLIDTUMORS_x]]</f>
        <v>0.92792544596634163</v>
      </c>
      <c r="H261" s="8" t="s">
        <v>3634</v>
      </c>
      <c r="I261" s="20" t="s">
        <v>3635</v>
      </c>
      <c r="J261" s="26">
        <v>13.792</v>
      </c>
      <c r="K261" s="26">
        <v>3.1781999999999999</v>
      </c>
      <c r="L261" s="26">
        <v>12.891999999999999</v>
      </c>
      <c r="M261" s="26">
        <v>11.95</v>
      </c>
      <c r="N261" s="26">
        <v>13.356</v>
      </c>
      <c r="O261" s="26">
        <v>11.772</v>
      </c>
      <c r="P261" s="26">
        <v>15.826000000000001</v>
      </c>
      <c r="Q261" s="26">
        <v>16.471</v>
      </c>
      <c r="R261" s="26">
        <v>14.675000000000001</v>
      </c>
      <c r="S261" s="26">
        <v>15</v>
      </c>
      <c r="T261" s="26">
        <v>12.962</v>
      </c>
      <c r="U261" s="26">
        <v>15</v>
      </c>
      <c r="V261" s="26">
        <v>14.754</v>
      </c>
      <c r="W261" s="27">
        <v>13.689</v>
      </c>
      <c r="X261" s="8">
        <v>-0.47276000000000001</v>
      </c>
      <c r="Y261" s="8">
        <v>13.79233</v>
      </c>
      <c r="Z261" s="8">
        <v>14.265090000000001</v>
      </c>
      <c r="AA261" s="13">
        <f>stats_auc_ctd2_TCELLS_RIGHTJOIN_545[[#This Row],[AVG_AUC_LYMPH]]/stats_auc_ctd2_TCELLS_RIGHTJOIN_545[[#This Row],[AVG_AUC_SOLIDTUMORS_y]]</f>
        <v>0.96685895427228286</v>
      </c>
      <c r="AB261" s="8" t="s">
        <v>3636</v>
      </c>
      <c r="AC261" s="20">
        <v>13.79233</v>
      </c>
      <c r="AD261" s="1">
        <v>14.307</v>
      </c>
      <c r="AE261" s="1">
        <v>10.032999999999999</v>
      </c>
      <c r="AH261" s="1">
        <v>14.544</v>
      </c>
      <c r="AI261" s="1"/>
      <c r="AJ261" s="1">
        <v>15.073</v>
      </c>
      <c r="AK261" s="1">
        <v>14.069000000000001</v>
      </c>
      <c r="AL261" s="1">
        <v>14.728</v>
      </c>
      <c r="AM261"/>
      <c r="AN261"/>
      <c r="AO261"/>
      <c r="AP261"/>
      <c r="AQ261"/>
      <c r="AR261"/>
      <c r="AS261"/>
    </row>
    <row r="262" spans="1:45">
      <c r="A262" s="17" t="s">
        <v>473</v>
      </c>
      <c r="B262" s="6" t="s">
        <v>474</v>
      </c>
      <c r="C262" s="17" t="s">
        <v>475</v>
      </c>
      <c r="D262" s="8">
        <v>-1.0050300000000001</v>
      </c>
      <c r="E262" s="8">
        <v>12.47358</v>
      </c>
      <c r="F262" s="8">
        <v>13.47861</v>
      </c>
      <c r="G262" s="13">
        <f>stats_auc_ctd2_TCELLS_RIGHTJOIN_545[[#This Row],[AVG_AUC_LEUK]]/stats_auc_ctd2_TCELLS_RIGHTJOIN_545[[#This Row],[AVG_AUC_SOLIDTUMORS_x]]</f>
        <v>0.9254351895336389</v>
      </c>
      <c r="H262" s="8" t="s">
        <v>3637</v>
      </c>
      <c r="I262" s="20" t="s">
        <v>3638</v>
      </c>
      <c r="J262" s="26">
        <v>12.083</v>
      </c>
      <c r="L262" s="26">
        <v>12.667</v>
      </c>
      <c r="M262" s="26">
        <v>12.44</v>
      </c>
      <c r="N262" s="26">
        <v>12.64</v>
      </c>
      <c r="O262" s="26">
        <v>11.994999999999999</v>
      </c>
      <c r="P262" s="26">
        <v>12.368</v>
      </c>
      <c r="Q262" s="26">
        <v>12.486000000000001</v>
      </c>
      <c r="R262" s="26">
        <v>12.407</v>
      </c>
      <c r="T262" s="26">
        <v>13.4</v>
      </c>
      <c r="U262" s="26">
        <v>12.298999999999999</v>
      </c>
      <c r="V262" s="26">
        <v>12.568</v>
      </c>
      <c r="W262" s="27">
        <v>12.33</v>
      </c>
      <c r="X262" s="8">
        <v>-1.1631100000000001</v>
      </c>
      <c r="Y262" s="8">
        <v>12.3155</v>
      </c>
      <c r="Z262" s="8">
        <v>13.47861</v>
      </c>
      <c r="AA262" s="13">
        <f>stats_auc_ctd2_TCELLS_RIGHTJOIN_545[[#This Row],[AVG_AUC_LYMPH]]/stats_auc_ctd2_TCELLS_RIGHTJOIN_545[[#This Row],[AVG_AUC_SOLIDTUMORS_y]]</f>
        <v>0.91370697720313887</v>
      </c>
      <c r="AB262" s="8" t="s">
        <v>3639</v>
      </c>
      <c r="AC262" s="20">
        <v>12.3155</v>
      </c>
      <c r="AD262" s="1">
        <v>12.311999999999999</v>
      </c>
      <c r="AE262" s="1">
        <v>12.212999999999999</v>
      </c>
      <c r="AH262" s="1">
        <v>12.868</v>
      </c>
      <c r="AI262" s="1"/>
      <c r="AJ262" s="1">
        <v>12.381</v>
      </c>
      <c r="AK262" s="1">
        <v>11.694000000000001</v>
      </c>
      <c r="AL262" s="1">
        <v>12.425000000000001</v>
      </c>
      <c r="AM262"/>
      <c r="AN262"/>
      <c r="AO262"/>
      <c r="AP262"/>
      <c r="AQ262"/>
      <c r="AR262"/>
      <c r="AS262"/>
    </row>
    <row r="263" spans="1:45">
      <c r="A263" s="17" t="s">
        <v>1105</v>
      </c>
      <c r="B263" s="6" t="s">
        <v>1106</v>
      </c>
      <c r="C263" s="17" t="s">
        <v>3640</v>
      </c>
      <c r="D263" s="8">
        <v>-1.0039800000000001</v>
      </c>
      <c r="E263" s="8">
        <v>10.41569</v>
      </c>
      <c r="F263" s="8">
        <v>11.41967</v>
      </c>
      <c r="G263" s="13">
        <f>stats_auc_ctd2_TCELLS_RIGHTJOIN_545[[#This Row],[AVG_AUC_LEUK]]/stats_auc_ctd2_TCELLS_RIGHTJOIN_545[[#This Row],[AVG_AUC_SOLIDTUMORS_x]]</f>
        <v>0.9120832738599276</v>
      </c>
      <c r="H263" s="8" t="s">
        <v>3641</v>
      </c>
      <c r="I263" s="20" t="s">
        <v>3642</v>
      </c>
      <c r="J263" s="26">
        <v>8.3683999999999994</v>
      </c>
      <c r="L263" s="26">
        <v>11.098000000000001</v>
      </c>
      <c r="M263" s="26">
        <v>10.465</v>
      </c>
      <c r="N263" s="26">
        <v>11.006</v>
      </c>
      <c r="O263" s="26">
        <v>9.9815000000000005</v>
      </c>
      <c r="P263" s="26">
        <v>10.359</v>
      </c>
      <c r="Q263" s="26">
        <v>9.5604999999999993</v>
      </c>
      <c r="R263" s="26">
        <v>9.6186000000000007</v>
      </c>
      <c r="S263" s="26">
        <v>10.69</v>
      </c>
      <c r="T263" s="26">
        <v>11.061</v>
      </c>
      <c r="U263" s="26">
        <v>10.192</v>
      </c>
      <c r="V263" s="26">
        <v>11.268000000000001</v>
      </c>
      <c r="W263" s="27">
        <v>11.736000000000001</v>
      </c>
      <c r="X263" s="8">
        <v>-0.22392999999999999</v>
      </c>
      <c r="Y263" s="8">
        <v>11.195740000000001</v>
      </c>
      <c r="Z263" s="8">
        <v>11.41967</v>
      </c>
      <c r="AA263" s="13">
        <f>stats_auc_ctd2_TCELLS_RIGHTJOIN_545[[#This Row],[AVG_AUC_LYMPH]]/stats_auc_ctd2_TCELLS_RIGHTJOIN_545[[#This Row],[AVG_AUC_SOLIDTUMORS_y]]</f>
        <v>0.98039085192479303</v>
      </c>
      <c r="AB263" s="8" t="s">
        <v>3643</v>
      </c>
      <c r="AC263" s="20">
        <v>11.195740000000001</v>
      </c>
      <c r="AD263" s="1">
        <v>10.646000000000001</v>
      </c>
      <c r="AE263" s="1">
        <v>10.534000000000001</v>
      </c>
      <c r="AF263" s="1">
        <v>12.500999999999999</v>
      </c>
      <c r="AG263" s="1">
        <v>12.824</v>
      </c>
      <c r="AH263" s="1">
        <v>13.396000000000001</v>
      </c>
      <c r="AI263" s="1">
        <v>7.9501999999999997</v>
      </c>
      <c r="AJ263" s="1">
        <v>12.071999999999999</v>
      </c>
      <c r="AK263" s="1">
        <v>9.8874999999999993</v>
      </c>
      <c r="AL263" s="1">
        <v>10.951000000000001</v>
      </c>
      <c r="AM263"/>
      <c r="AN263"/>
      <c r="AO263"/>
      <c r="AP263"/>
      <c r="AQ263"/>
      <c r="AR263"/>
      <c r="AS263"/>
    </row>
    <row r="264" spans="1:45">
      <c r="A264" s="17" t="s">
        <v>618</v>
      </c>
      <c r="B264" s="6" t="s">
        <v>619</v>
      </c>
      <c r="C264" s="17" t="s">
        <v>3644</v>
      </c>
      <c r="D264" s="8">
        <v>-0.99995999999999996</v>
      </c>
      <c r="E264" s="8">
        <v>13.439360000000001</v>
      </c>
      <c r="F264" s="8">
        <v>14.43932</v>
      </c>
      <c r="G264" s="13">
        <f>stats_auc_ctd2_TCELLS_RIGHTJOIN_545[[#This Row],[AVG_AUC_LEUK]]/stats_auc_ctd2_TCELLS_RIGHTJOIN_545[[#This Row],[AVG_AUC_SOLIDTUMORS_x]]</f>
        <v>0.93074743131948046</v>
      </c>
      <c r="H264" s="8" t="s">
        <v>3645</v>
      </c>
      <c r="I264" s="20" t="s">
        <v>3646</v>
      </c>
      <c r="J264" s="26">
        <v>13.263999999999999</v>
      </c>
      <c r="L264" s="26">
        <v>14.124000000000001</v>
      </c>
      <c r="M264" s="26">
        <v>12.811</v>
      </c>
      <c r="N264" s="26">
        <v>14.336</v>
      </c>
      <c r="O264" s="26">
        <v>12.804</v>
      </c>
      <c r="P264" s="26">
        <v>13.19</v>
      </c>
      <c r="R264" s="26">
        <v>13.361000000000001</v>
      </c>
      <c r="S264" s="26">
        <v>14.085000000000001</v>
      </c>
      <c r="T264" s="26">
        <v>13.164999999999999</v>
      </c>
      <c r="U264" s="26">
        <v>12.691000000000001</v>
      </c>
      <c r="W264" s="27">
        <v>14.002000000000001</v>
      </c>
      <c r="X264" s="8">
        <v>-0.55298999999999998</v>
      </c>
      <c r="Y264" s="8">
        <v>13.886329999999999</v>
      </c>
      <c r="Z264" s="8">
        <v>14.43932</v>
      </c>
      <c r="AA264" s="13">
        <f>stats_auc_ctd2_TCELLS_RIGHTJOIN_545[[#This Row],[AVG_AUC_LYMPH]]/stats_auc_ctd2_TCELLS_RIGHTJOIN_545[[#This Row],[AVG_AUC_SOLIDTUMORS_y]]</f>
        <v>0.96170249014496523</v>
      </c>
      <c r="AB264" s="8" t="s">
        <v>3647</v>
      </c>
      <c r="AC264" s="20">
        <v>13.886329999999999</v>
      </c>
      <c r="AD264" s="1"/>
      <c r="AH264" s="1">
        <v>14.920999999999999</v>
      </c>
      <c r="AI264" s="1"/>
      <c r="AJ264" s="1">
        <v>14.53</v>
      </c>
      <c r="AK264" s="1">
        <v>12.208</v>
      </c>
      <c r="AM264"/>
      <c r="AN264"/>
      <c r="AO264"/>
      <c r="AP264"/>
      <c r="AQ264"/>
      <c r="AR264"/>
      <c r="AS264"/>
    </row>
    <row r="265" spans="1:45">
      <c r="A265" s="17" t="s">
        <v>780</v>
      </c>
      <c r="B265" s="6" t="s">
        <v>1246</v>
      </c>
      <c r="C265" s="17" t="s">
        <v>3648</v>
      </c>
      <c r="D265" s="8">
        <v>-0.98895999999999995</v>
      </c>
      <c r="E265" s="8">
        <v>12.08883</v>
      </c>
      <c r="F265" s="8">
        <v>13.07779</v>
      </c>
      <c r="G265" s="13">
        <f>stats_auc_ctd2_TCELLS_RIGHTJOIN_545[[#This Row],[AVG_AUC_LEUK]]/stats_auc_ctd2_TCELLS_RIGHTJOIN_545[[#This Row],[AVG_AUC_SOLIDTUMORS_x]]</f>
        <v>0.92437866030881366</v>
      </c>
      <c r="H265" s="8" t="s">
        <v>3649</v>
      </c>
      <c r="I265" s="20" t="s">
        <v>3650</v>
      </c>
      <c r="K265" s="26">
        <v>13.984999999999999</v>
      </c>
      <c r="L265" s="26">
        <v>11.266999999999999</v>
      </c>
      <c r="M265" s="26">
        <v>11.406000000000001</v>
      </c>
      <c r="O265" s="26">
        <v>11.977</v>
      </c>
      <c r="P265" s="26">
        <v>12.816000000000001</v>
      </c>
      <c r="Q265" s="26">
        <v>11.913</v>
      </c>
      <c r="R265" s="26">
        <v>10.811999999999999</v>
      </c>
      <c r="S265" s="26">
        <v>11.711</v>
      </c>
      <c r="T265" s="26">
        <v>12.77</v>
      </c>
      <c r="U265" s="26">
        <v>12.407</v>
      </c>
      <c r="V265" s="26">
        <v>10.778</v>
      </c>
      <c r="W265" s="27">
        <v>13.224</v>
      </c>
      <c r="X265" s="8">
        <v>-1.0629599999999999</v>
      </c>
      <c r="Y265" s="8">
        <v>12.01483</v>
      </c>
      <c r="Z265" s="8">
        <v>13.07779</v>
      </c>
      <c r="AA265" s="13">
        <f>stats_auc_ctd2_TCELLS_RIGHTJOIN_545[[#This Row],[AVG_AUC_LYMPH]]/stats_auc_ctd2_TCELLS_RIGHTJOIN_545[[#This Row],[AVG_AUC_SOLIDTUMORS_y]]</f>
        <v>0.91872021190124631</v>
      </c>
      <c r="AB265" s="8" t="s">
        <v>3651</v>
      </c>
      <c r="AC265" s="20">
        <v>12.01483</v>
      </c>
      <c r="AD265" s="1">
        <v>12.336</v>
      </c>
      <c r="AH265" s="1">
        <v>12.818</v>
      </c>
      <c r="AI265" s="1">
        <v>12.614000000000001</v>
      </c>
      <c r="AJ265" s="1">
        <v>12.407</v>
      </c>
      <c r="AK265" s="1">
        <v>10.210000000000001</v>
      </c>
      <c r="AL265" s="1">
        <v>11.704000000000001</v>
      </c>
      <c r="AM265"/>
      <c r="AN265"/>
      <c r="AO265"/>
      <c r="AP265"/>
      <c r="AQ265"/>
      <c r="AR265"/>
      <c r="AS265"/>
    </row>
    <row r="266" spans="1:45">
      <c r="A266" s="17" t="s">
        <v>536</v>
      </c>
      <c r="B266" s="6" t="s">
        <v>537</v>
      </c>
      <c r="C266" s="17" t="s">
        <v>538</v>
      </c>
      <c r="D266" s="8">
        <v>-0.98307</v>
      </c>
      <c r="E266" s="8">
        <v>13.491</v>
      </c>
      <c r="F266" s="8">
        <v>14.474069999999999</v>
      </c>
      <c r="G266" s="13">
        <f>stats_auc_ctd2_TCELLS_RIGHTJOIN_545[[#This Row],[AVG_AUC_LEUK]]/stats_auc_ctd2_TCELLS_RIGHTJOIN_545[[#This Row],[AVG_AUC_SOLIDTUMORS_x]]</f>
        <v>0.93208061036045842</v>
      </c>
      <c r="H266" s="8" t="s">
        <v>3652</v>
      </c>
      <c r="I266" s="20" t="s">
        <v>3653</v>
      </c>
      <c r="L266" s="26">
        <v>14.412000000000001</v>
      </c>
      <c r="M266" s="26">
        <v>12.769</v>
      </c>
      <c r="N266" s="26">
        <v>13.805</v>
      </c>
      <c r="O266" s="26">
        <v>12.664</v>
      </c>
      <c r="P266" s="26">
        <v>13.737</v>
      </c>
      <c r="Q266" s="26">
        <v>12.717000000000001</v>
      </c>
      <c r="R266" s="26">
        <v>13.185</v>
      </c>
      <c r="S266" s="26">
        <v>14.121</v>
      </c>
      <c r="T266" s="26">
        <v>13.224</v>
      </c>
      <c r="U266" s="26">
        <v>13.44</v>
      </c>
      <c r="W266" s="27">
        <v>14.327</v>
      </c>
      <c r="X266" s="8">
        <v>-0.51522999999999997</v>
      </c>
      <c r="Y266" s="8">
        <v>13.958830000000001</v>
      </c>
      <c r="Z266" s="8">
        <v>14.474069999999999</v>
      </c>
      <c r="AA266" s="13">
        <f>stats_auc_ctd2_TCELLS_RIGHTJOIN_545[[#This Row],[AVG_AUC_LYMPH]]/stats_auc_ctd2_TCELLS_RIGHTJOIN_545[[#This Row],[AVG_AUC_SOLIDTUMORS_y]]</f>
        <v>0.96440254883388032</v>
      </c>
      <c r="AB266" s="8" t="s">
        <v>3654</v>
      </c>
      <c r="AC266" s="20">
        <v>13.958830000000001</v>
      </c>
      <c r="AD266" s="1">
        <v>14.202</v>
      </c>
      <c r="AG266" s="1">
        <v>14.653</v>
      </c>
      <c r="AH266" s="1">
        <v>13.206</v>
      </c>
      <c r="AI266" s="1"/>
      <c r="AJ266" s="1">
        <v>14.47</v>
      </c>
      <c r="AK266" s="1">
        <v>13.458</v>
      </c>
      <c r="AL266" s="1">
        <v>13.763999999999999</v>
      </c>
      <c r="AM266"/>
      <c r="AN266"/>
      <c r="AO266"/>
      <c r="AP266"/>
      <c r="AQ266"/>
      <c r="AR266"/>
      <c r="AS266"/>
    </row>
    <row r="267" spans="1:45">
      <c r="A267" s="17" t="s">
        <v>575</v>
      </c>
      <c r="B267" s="6" t="s">
        <v>863</v>
      </c>
      <c r="C267" s="17" t="s">
        <v>3655</v>
      </c>
      <c r="D267" s="8">
        <v>-0.97680999999999996</v>
      </c>
      <c r="E267" s="8">
        <v>12.84155</v>
      </c>
      <c r="F267" s="8">
        <v>13.81836</v>
      </c>
      <c r="G267" s="13">
        <f>stats_auc_ctd2_TCELLS_RIGHTJOIN_545[[#This Row],[AVG_AUC_LEUK]]/stats_auc_ctd2_TCELLS_RIGHTJOIN_545[[#This Row],[AVG_AUC_SOLIDTUMORS_x]]</f>
        <v>0.9293107141513175</v>
      </c>
      <c r="H267" s="8" t="s">
        <v>3656</v>
      </c>
      <c r="I267" s="20" t="s">
        <v>3657</v>
      </c>
      <c r="J267" s="26">
        <v>12.923999999999999</v>
      </c>
      <c r="K267" s="26">
        <v>12.965</v>
      </c>
      <c r="N267" s="26">
        <v>12.223000000000001</v>
      </c>
      <c r="O267" s="26">
        <v>11.38</v>
      </c>
      <c r="P267" s="26">
        <v>12.151999999999999</v>
      </c>
      <c r="Q267" s="26">
        <v>12.894</v>
      </c>
      <c r="R267" s="26">
        <v>12.193</v>
      </c>
      <c r="S267" s="26">
        <v>12.532999999999999</v>
      </c>
      <c r="U267" s="26">
        <v>12.803000000000001</v>
      </c>
      <c r="V267" s="26">
        <v>15.685</v>
      </c>
      <c r="W267" s="27">
        <v>13.505000000000001</v>
      </c>
      <c r="X267" s="8">
        <v>-1.3847799999999999</v>
      </c>
      <c r="Y267" s="8">
        <v>12.43357</v>
      </c>
      <c r="Z267" s="8">
        <v>13.81836</v>
      </c>
      <c r="AA267" s="13">
        <f>stats_auc_ctd2_TCELLS_RIGHTJOIN_545[[#This Row],[AVG_AUC_LYMPH]]/stats_auc_ctd2_TCELLS_RIGHTJOIN_545[[#This Row],[AVG_AUC_SOLIDTUMORS_y]]</f>
        <v>0.89978622644076423</v>
      </c>
      <c r="AB267" s="8" t="s">
        <v>3658</v>
      </c>
      <c r="AC267" s="20">
        <v>12.43357</v>
      </c>
      <c r="AD267" s="1">
        <v>12.724</v>
      </c>
      <c r="AE267" s="1">
        <v>10.635999999999999</v>
      </c>
      <c r="AG267" s="1">
        <v>13.233000000000001</v>
      </c>
      <c r="AH267" s="1">
        <v>13.442</v>
      </c>
      <c r="AI267" s="1"/>
      <c r="AJ267" s="1">
        <v>11.943</v>
      </c>
      <c r="AK267" s="1">
        <v>12.48</v>
      </c>
      <c r="AL267" s="1">
        <v>12.577</v>
      </c>
      <c r="AM267"/>
      <c r="AN267"/>
      <c r="AO267"/>
      <c r="AP267"/>
      <c r="AQ267"/>
      <c r="AR267"/>
      <c r="AS267"/>
    </row>
    <row r="268" spans="1:45">
      <c r="A268" s="17" t="s">
        <v>715</v>
      </c>
      <c r="B268" s="6" t="s">
        <v>716</v>
      </c>
      <c r="C268" s="17" t="s">
        <v>3659</v>
      </c>
      <c r="D268" s="8">
        <v>-0.96255000000000002</v>
      </c>
      <c r="E268" s="8">
        <v>12.559570000000001</v>
      </c>
      <c r="F268" s="8">
        <v>13.522119999999999</v>
      </c>
      <c r="G268" s="13">
        <f>stats_auc_ctd2_TCELLS_RIGHTJOIN_545[[#This Row],[AVG_AUC_LEUK]]/stats_auc_ctd2_TCELLS_RIGHTJOIN_545[[#This Row],[AVG_AUC_SOLIDTUMORS_x]]</f>
        <v>0.92881663526133484</v>
      </c>
      <c r="H268" s="8" t="s">
        <v>3660</v>
      </c>
      <c r="I268" s="20" t="s">
        <v>3661</v>
      </c>
      <c r="J268" s="26">
        <v>12.696</v>
      </c>
      <c r="K268" s="26">
        <v>12.47</v>
      </c>
      <c r="L268" s="26">
        <v>13.324999999999999</v>
      </c>
      <c r="M268" s="26">
        <v>12.946999999999999</v>
      </c>
      <c r="N268" s="26">
        <v>12.596</v>
      </c>
      <c r="O268" s="26">
        <v>11.494</v>
      </c>
      <c r="P268" s="26">
        <v>12.195</v>
      </c>
      <c r="Q268" s="26">
        <v>13.882</v>
      </c>
      <c r="R268" s="26">
        <v>12.568</v>
      </c>
      <c r="S268" s="26">
        <v>12.754</v>
      </c>
      <c r="T268" s="26">
        <v>13.984999999999999</v>
      </c>
      <c r="U268" s="26">
        <v>11.153</v>
      </c>
      <c r="V268" s="26">
        <v>11.486000000000001</v>
      </c>
      <c r="W268" s="27">
        <v>12.282999999999999</v>
      </c>
      <c r="X268" s="8">
        <v>-0.96387</v>
      </c>
      <c r="Y268" s="8">
        <v>12.558249999999999</v>
      </c>
      <c r="Z268" s="8">
        <v>13.522119999999999</v>
      </c>
      <c r="AA268" s="13">
        <f>stats_auc_ctd2_TCELLS_RIGHTJOIN_545[[#This Row],[AVG_AUC_LYMPH]]/stats_auc_ctd2_TCELLS_RIGHTJOIN_545[[#This Row],[AVG_AUC_SOLIDTUMORS_y]]</f>
        <v>0.92871901743217777</v>
      </c>
      <c r="AB268" s="8" t="s">
        <v>3662</v>
      </c>
      <c r="AC268" s="20">
        <v>12.558249999999999</v>
      </c>
      <c r="AD268" s="1">
        <v>12.157</v>
      </c>
      <c r="AE268" s="1">
        <v>11.914</v>
      </c>
      <c r="AG268" s="1">
        <v>11.898</v>
      </c>
      <c r="AH268" s="1">
        <v>13.382</v>
      </c>
      <c r="AI268" s="1">
        <v>13.856</v>
      </c>
      <c r="AJ268" s="1">
        <v>12.13</v>
      </c>
      <c r="AK268" s="1">
        <v>11.917999999999999</v>
      </c>
      <c r="AL268" s="1">
        <v>13.211</v>
      </c>
      <c r="AM268"/>
      <c r="AN268"/>
      <c r="AO268"/>
      <c r="AP268"/>
      <c r="AQ268"/>
      <c r="AR268"/>
      <c r="AS268"/>
    </row>
    <row r="269" spans="1:45">
      <c r="A269" s="17" t="s">
        <v>782</v>
      </c>
      <c r="B269" s="6" t="s">
        <v>783</v>
      </c>
      <c r="C269" s="17" t="s">
        <v>3663</v>
      </c>
      <c r="D269" s="8">
        <v>-0.95945000000000003</v>
      </c>
      <c r="E269" s="8">
        <v>12.47593</v>
      </c>
      <c r="F269" s="8">
        <v>13.43538</v>
      </c>
      <c r="G269" s="13">
        <f>stats_auc_ctd2_TCELLS_RIGHTJOIN_545[[#This Row],[AVG_AUC_LEUK]]/stats_auc_ctd2_TCELLS_RIGHTJOIN_545[[#This Row],[AVG_AUC_SOLIDTUMORS_x]]</f>
        <v>0.92858780324784262</v>
      </c>
      <c r="H269" s="8" t="s">
        <v>3664</v>
      </c>
      <c r="I269" s="20" t="s">
        <v>3665</v>
      </c>
      <c r="K269" s="26">
        <v>12.88</v>
      </c>
      <c r="L269" s="26">
        <v>12.661</v>
      </c>
      <c r="M269" s="26">
        <v>13.188000000000001</v>
      </c>
      <c r="N269" s="26">
        <v>12.786</v>
      </c>
      <c r="O269" s="26">
        <v>9.9962</v>
      </c>
      <c r="P269" s="26">
        <v>12.744</v>
      </c>
      <c r="R269" s="26">
        <v>12.06</v>
      </c>
      <c r="S269" s="26">
        <v>13.823</v>
      </c>
      <c r="T269" s="26">
        <v>12.877000000000001</v>
      </c>
      <c r="U269" s="26">
        <v>10.278</v>
      </c>
      <c r="V269" s="26">
        <v>14.987</v>
      </c>
      <c r="W269" s="27">
        <v>11.430999999999999</v>
      </c>
      <c r="X269" s="8">
        <v>-0.21481</v>
      </c>
      <c r="Y269" s="8">
        <v>13.22057</v>
      </c>
      <c r="Z269" s="8">
        <v>13.43538</v>
      </c>
      <c r="AA269" s="13">
        <f>stats_auc_ctd2_TCELLS_RIGHTJOIN_545[[#This Row],[AVG_AUC_LYMPH]]/stats_auc_ctd2_TCELLS_RIGHTJOIN_545[[#This Row],[AVG_AUC_SOLIDTUMORS_y]]</f>
        <v>0.98401161708861229</v>
      </c>
      <c r="AB269" s="8" t="s">
        <v>3666</v>
      </c>
      <c r="AC269" s="20">
        <v>13.22057</v>
      </c>
      <c r="AD269" s="1"/>
      <c r="AE269" s="1">
        <v>12.499000000000001</v>
      </c>
      <c r="AG269" s="1">
        <v>13.324999999999999</v>
      </c>
      <c r="AH269" s="1">
        <v>11.952999999999999</v>
      </c>
      <c r="AI269" s="1">
        <v>14.509</v>
      </c>
      <c r="AJ269" s="1">
        <v>12.614000000000001</v>
      </c>
      <c r="AK269" s="1">
        <v>13.313000000000001</v>
      </c>
      <c r="AL269" s="1">
        <v>14.331</v>
      </c>
      <c r="AM269"/>
      <c r="AN269"/>
      <c r="AO269"/>
      <c r="AP269"/>
      <c r="AQ269"/>
      <c r="AR269"/>
      <c r="AS269"/>
    </row>
    <row r="270" spans="1:45">
      <c r="A270" s="17" t="s">
        <v>149</v>
      </c>
      <c r="B270" s="6" t="s">
        <v>911</v>
      </c>
      <c r="C270" s="17" t="s">
        <v>912</v>
      </c>
      <c r="D270" s="8">
        <v>-0.95311999999999997</v>
      </c>
      <c r="E270" s="8">
        <v>11.110810000000001</v>
      </c>
      <c r="F270" s="8">
        <v>12.063940000000001</v>
      </c>
      <c r="G270" s="13">
        <f>stats_auc_ctd2_TCELLS_RIGHTJOIN_545[[#This Row],[AVG_AUC_LEUK]]/stats_auc_ctd2_TCELLS_RIGHTJOIN_545[[#This Row],[AVG_AUC_SOLIDTUMORS_x]]</f>
        <v>0.92099347311077473</v>
      </c>
      <c r="H270" s="8" t="s">
        <v>3667</v>
      </c>
      <c r="I270" s="20" t="s">
        <v>3668</v>
      </c>
      <c r="J270" s="26">
        <v>12.247</v>
      </c>
      <c r="K270" s="26">
        <v>9.1640999999999995</v>
      </c>
      <c r="L270" s="26">
        <v>12.151999999999999</v>
      </c>
      <c r="M270" s="26">
        <v>9.4503000000000004</v>
      </c>
      <c r="N270" s="26">
        <v>10.869</v>
      </c>
      <c r="O270" s="26">
        <v>10.625</v>
      </c>
      <c r="P270" s="26">
        <v>11.045</v>
      </c>
      <c r="Q270" s="26">
        <v>11.718999999999999</v>
      </c>
      <c r="R270" s="26">
        <v>11.377000000000001</v>
      </c>
      <c r="S270" s="26">
        <v>10.858000000000001</v>
      </c>
      <c r="T270" s="26">
        <v>10.368</v>
      </c>
      <c r="U270" s="26">
        <v>10.026</v>
      </c>
      <c r="V270" s="26">
        <v>13.222</v>
      </c>
      <c r="W270" s="27">
        <v>12.429</v>
      </c>
      <c r="X270" s="8">
        <v>-0.33922000000000002</v>
      </c>
      <c r="Y270" s="8">
        <v>11.72471</v>
      </c>
      <c r="Z270" s="8">
        <v>12.063940000000001</v>
      </c>
      <c r="AA270" s="13">
        <f>stats_auc_ctd2_TCELLS_RIGHTJOIN_545[[#This Row],[AVG_AUC_LYMPH]]/stats_auc_ctd2_TCELLS_RIGHTJOIN_545[[#This Row],[AVG_AUC_SOLIDTUMORS_y]]</f>
        <v>0.97188066253645156</v>
      </c>
      <c r="AB270" s="8" t="s">
        <v>3669</v>
      </c>
      <c r="AC270" s="20">
        <v>11.72471</v>
      </c>
      <c r="AD270" s="1">
        <v>11.331</v>
      </c>
      <c r="AG270" s="1">
        <v>11.821999999999999</v>
      </c>
      <c r="AH270" s="1">
        <v>12.06</v>
      </c>
      <c r="AI270" s="1">
        <v>11.756</v>
      </c>
      <c r="AJ270" s="1">
        <v>11.362</v>
      </c>
      <c r="AK270" s="1">
        <v>11.492000000000001</v>
      </c>
      <c r="AL270" s="1">
        <v>12.25</v>
      </c>
      <c r="AM270"/>
      <c r="AN270"/>
      <c r="AO270"/>
      <c r="AP270"/>
      <c r="AQ270"/>
      <c r="AR270"/>
      <c r="AS270"/>
    </row>
    <row r="271" spans="1:45">
      <c r="A271" s="17" t="s">
        <v>383</v>
      </c>
      <c r="B271" s="6" t="s">
        <v>384</v>
      </c>
      <c r="C271" s="17" t="s">
        <v>3670</v>
      </c>
      <c r="D271" s="8">
        <v>-0.95025999999999999</v>
      </c>
      <c r="E271" s="8">
        <v>13.441520000000001</v>
      </c>
      <c r="F271" s="8">
        <v>14.391769999999999</v>
      </c>
      <c r="G271" s="13">
        <f>stats_auc_ctd2_TCELLS_RIGHTJOIN_545[[#This Row],[AVG_AUC_LEUK]]/stats_auc_ctd2_TCELLS_RIGHTJOIN_545[[#This Row],[AVG_AUC_SOLIDTUMORS_x]]</f>
        <v>0.9339726802193199</v>
      </c>
      <c r="H271" s="8" t="s">
        <v>3671</v>
      </c>
      <c r="I271" s="20" t="s">
        <v>3672</v>
      </c>
      <c r="J271" s="26">
        <v>14.54</v>
      </c>
      <c r="L271" s="26">
        <v>14.882999999999999</v>
      </c>
      <c r="M271" s="26">
        <v>14.72</v>
      </c>
      <c r="N271" s="26">
        <v>13.722</v>
      </c>
      <c r="O271" s="26">
        <v>13.442</v>
      </c>
      <c r="P271" s="26">
        <v>14.339</v>
      </c>
      <c r="Q271" s="26">
        <v>13.994</v>
      </c>
      <c r="R271" s="26">
        <v>13.473000000000001</v>
      </c>
      <c r="S271" s="26">
        <v>14.157</v>
      </c>
      <c r="T271" s="26">
        <v>14.635</v>
      </c>
      <c r="U271" s="26">
        <v>13.96</v>
      </c>
      <c r="V271" s="26">
        <v>5.1867000000000001</v>
      </c>
      <c r="W271" s="27">
        <v>13.688000000000001</v>
      </c>
      <c r="X271" s="8">
        <v>-2.20513</v>
      </c>
      <c r="Y271" s="8">
        <v>12.186640000000001</v>
      </c>
      <c r="Z271" s="8">
        <v>14.391769999999999</v>
      </c>
      <c r="AA271" s="13">
        <f>stats_auc_ctd2_TCELLS_RIGHTJOIN_545[[#This Row],[AVG_AUC_LYMPH]]/stats_auc_ctd2_TCELLS_RIGHTJOIN_545[[#This Row],[AVG_AUC_SOLIDTUMORS_y]]</f>
        <v>0.84677840182270847</v>
      </c>
      <c r="AB271" s="8" t="s">
        <v>3673</v>
      </c>
      <c r="AC271" s="20">
        <v>12.186640000000001</v>
      </c>
      <c r="AD271" s="1">
        <v>11.897</v>
      </c>
      <c r="AE271" s="1">
        <v>14.305999999999999</v>
      </c>
      <c r="AF271" s="1">
        <v>9.0777999999999999</v>
      </c>
      <c r="AG271" s="1">
        <v>12.32</v>
      </c>
      <c r="AH271" s="1">
        <v>13.076000000000001</v>
      </c>
      <c r="AI271" s="1">
        <v>11.057</v>
      </c>
      <c r="AJ271" s="1">
        <v>12.205</v>
      </c>
      <c r="AK271" s="1">
        <v>12.151</v>
      </c>
      <c r="AL271" s="1">
        <v>13.59</v>
      </c>
      <c r="AM271"/>
      <c r="AN271"/>
      <c r="AO271"/>
      <c r="AP271"/>
      <c r="AQ271"/>
      <c r="AR271"/>
      <c r="AS271"/>
    </row>
    <row r="272" spans="1:45">
      <c r="A272" s="17" t="s">
        <v>578</v>
      </c>
      <c r="B272" s="6" t="s">
        <v>579</v>
      </c>
      <c r="C272" s="17" t="s">
        <v>3674</v>
      </c>
      <c r="D272" s="8">
        <v>-0.93240999999999996</v>
      </c>
      <c r="E272" s="8">
        <v>13.63777</v>
      </c>
      <c r="F272" s="8">
        <v>14.570180000000001</v>
      </c>
      <c r="G272" s="13">
        <f>stats_auc_ctd2_TCELLS_RIGHTJOIN_545[[#This Row],[AVG_AUC_LEUK]]/stats_auc_ctd2_TCELLS_RIGHTJOIN_545[[#This Row],[AVG_AUC_SOLIDTUMORS_x]]</f>
        <v>0.93600559498921765</v>
      </c>
      <c r="H272" s="8" t="s">
        <v>3675</v>
      </c>
      <c r="I272" s="20" t="s">
        <v>3676</v>
      </c>
      <c r="J272" s="26">
        <v>13.045</v>
      </c>
      <c r="K272" s="26">
        <v>14.026</v>
      </c>
      <c r="L272" s="26">
        <v>14.359</v>
      </c>
      <c r="M272" s="26">
        <v>13.7</v>
      </c>
      <c r="N272" s="26">
        <v>13.157</v>
      </c>
      <c r="O272" s="26">
        <v>13.233000000000001</v>
      </c>
      <c r="P272" s="26">
        <v>12.787000000000001</v>
      </c>
      <c r="Q272" s="26">
        <v>16.613</v>
      </c>
      <c r="R272" s="26">
        <v>13.858000000000001</v>
      </c>
      <c r="S272" s="26">
        <v>13.201000000000001</v>
      </c>
      <c r="T272" s="26">
        <v>15.903</v>
      </c>
      <c r="V272" s="26">
        <v>10.74</v>
      </c>
      <c r="W272" s="27">
        <v>12.669</v>
      </c>
      <c r="X272" s="8">
        <v>-2.2194699999999998</v>
      </c>
      <c r="Y272" s="8">
        <v>12.350709999999999</v>
      </c>
      <c r="Z272" s="8">
        <v>14.570180000000001</v>
      </c>
      <c r="AA272" s="13">
        <f>stats_auc_ctd2_TCELLS_RIGHTJOIN_545[[#This Row],[AVG_AUC_LYMPH]]/stats_auc_ctd2_TCELLS_RIGHTJOIN_545[[#This Row],[AVG_AUC_SOLIDTUMORS_y]]</f>
        <v>0.84767037881481211</v>
      </c>
      <c r="AB272" s="8" t="s">
        <v>3677</v>
      </c>
      <c r="AC272" s="20">
        <v>12.350709999999999</v>
      </c>
      <c r="AD272" s="1"/>
      <c r="AE272" s="1">
        <v>12.981</v>
      </c>
      <c r="AF272" s="1">
        <v>13.04</v>
      </c>
      <c r="AG272" s="1">
        <v>10.487</v>
      </c>
      <c r="AH272" s="1">
        <v>11.922000000000001</v>
      </c>
      <c r="AI272" s="1"/>
      <c r="AJ272" s="1">
        <v>10.747</v>
      </c>
      <c r="AK272" s="1">
        <v>13</v>
      </c>
      <c r="AL272" s="1">
        <v>14.278</v>
      </c>
      <c r="AM272"/>
      <c r="AN272"/>
      <c r="AO272"/>
      <c r="AP272"/>
      <c r="AQ272"/>
      <c r="AR272"/>
      <c r="AS272"/>
    </row>
    <row r="273" spans="1:45">
      <c r="A273" s="17" t="s">
        <v>551</v>
      </c>
      <c r="B273" s="6" t="s">
        <v>656</v>
      </c>
      <c r="C273" s="17" t="s">
        <v>657</v>
      </c>
      <c r="D273" s="8">
        <v>-0.92981999999999998</v>
      </c>
      <c r="E273" s="8">
        <v>13.595689999999999</v>
      </c>
      <c r="F273" s="8">
        <v>14.525510000000001</v>
      </c>
      <c r="G273" s="13">
        <f>stats_auc_ctd2_TCELLS_RIGHTJOIN_545[[#This Row],[AVG_AUC_LEUK]]/stats_auc_ctd2_TCELLS_RIGHTJOIN_545[[#This Row],[AVG_AUC_SOLIDTUMORS_x]]</f>
        <v>0.93598710131348217</v>
      </c>
      <c r="H273" s="8" t="s">
        <v>3678</v>
      </c>
      <c r="I273" s="20" t="s">
        <v>3679</v>
      </c>
      <c r="J273" s="26">
        <v>14.443</v>
      </c>
      <c r="K273" s="26">
        <v>14.297000000000001</v>
      </c>
      <c r="L273" s="26">
        <v>14.385</v>
      </c>
      <c r="M273" s="26">
        <v>13.340999999999999</v>
      </c>
      <c r="N273" s="26">
        <v>14.366</v>
      </c>
      <c r="O273" s="26">
        <v>13.975</v>
      </c>
      <c r="P273" s="26">
        <v>13.02</v>
      </c>
      <c r="Q273" s="26">
        <v>12.5</v>
      </c>
      <c r="R273" s="26">
        <v>13.634</v>
      </c>
      <c r="S273" s="26">
        <v>14.311</v>
      </c>
      <c r="T273" s="26">
        <v>12.776</v>
      </c>
      <c r="U273" s="26">
        <v>12.342000000000001</v>
      </c>
      <c r="W273" s="27">
        <v>13.353999999999999</v>
      </c>
      <c r="X273" s="8">
        <v>-7.9399999999999998E-2</v>
      </c>
      <c r="Y273" s="8">
        <v>14.446109999999999</v>
      </c>
      <c r="Z273" s="8">
        <v>14.525510000000001</v>
      </c>
      <c r="AA273" s="13">
        <f>stats_auc_ctd2_TCELLS_RIGHTJOIN_545[[#This Row],[AVG_AUC_LYMPH]]/stats_auc_ctd2_TCELLS_RIGHTJOIN_545[[#This Row],[AVG_AUC_SOLIDTUMORS_y]]</f>
        <v>0.99453375475284511</v>
      </c>
      <c r="AB273" s="8" t="s">
        <v>3680</v>
      </c>
      <c r="AC273" s="20">
        <v>14.446109999999999</v>
      </c>
      <c r="AD273" s="1">
        <v>16.256</v>
      </c>
      <c r="AE273" s="1">
        <v>12.872</v>
      </c>
      <c r="AF273" s="1">
        <v>15.426</v>
      </c>
      <c r="AG273" s="1">
        <v>14.678000000000001</v>
      </c>
      <c r="AH273" s="1">
        <v>14.409000000000001</v>
      </c>
      <c r="AI273" s="1">
        <v>12.786</v>
      </c>
      <c r="AJ273" s="1">
        <v>17.134</v>
      </c>
      <c r="AK273" s="1">
        <v>12.865</v>
      </c>
      <c r="AL273" s="1">
        <v>13.589</v>
      </c>
      <c r="AM273"/>
      <c r="AN273"/>
      <c r="AO273"/>
      <c r="AP273"/>
      <c r="AQ273"/>
      <c r="AR273"/>
      <c r="AS273"/>
    </row>
    <row r="274" spans="1:45">
      <c r="A274" s="17" t="s">
        <v>780</v>
      </c>
      <c r="B274" s="6" t="s">
        <v>468</v>
      </c>
      <c r="C274" s="17" t="s">
        <v>781</v>
      </c>
      <c r="D274" s="8">
        <v>-0.88621000000000005</v>
      </c>
      <c r="E274" s="8">
        <v>12.247199999999999</v>
      </c>
      <c r="F274" s="8">
        <v>13.13341</v>
      </c>
      <c r="G274" s="13">
        <f>stats_auc_ctd2_TCELLS_RIGHTJOIN_545[[#This Row],[AVG_AUC_LEUK]]/stats_auc_ctd2_TCELLS_RIGHTJOIN_545[[#This Row],[AVG_AUC_SOLIDTUMORS_x]]</f>
        <v>0.93252247512260711</v>
      </c>
      <c r="H274" s="8" t="s">
        <v>3681</v>
      </c>
      <c r="I274" s="20" t="s">
        <v>3682</v>
      </c>
      <c r="J274" s="26">
        <v>11.003</v>
      </c>
      <c r="L274" s="26">
        <v>12.609</v>
      </c>
      <c r="M274" s="26">
        <v>9.7783999999999995</v>
      </c>
      <c r="N274" s="26">
        <v>12.365</v>
      </c>
      <c r="O274" s="26">
        <v>13.329000000000001</v>
      </c>
      <c r="P274" s="26">
        <v>12.564</v>
      </c>
      <c r="R274" s="26">
        <v>10.273</v>
      </c>
      <c r="S274" s="26">
        <v>13.634</v>
      </c>
      <c r="T274" s="26">
        <v>13.305999999999999</v>
      </c>
      <c r="U274" s="26">
        <v>12.182</v>
      </c>
      <c r="V274" s="26">
        <v>12.21</v>
      </c>
      <c r="W274" s="27">
        <v>13.712999999999999</v>
      </c>
      <c r="X274" s="8">
        <v>-0.86441000000000001</v>
      </c>
      <c r="Y274" s="8">
        <v>12.269</v>
      </c>
      <c r="Z274" s="8">
        <v>13.13341</v>
      </c>
      <c r="AA274" s="13">
        <f>stats_auc_ctd2_TCELLS_RIGHTJOIN_545[[#This Row],[AVG_AUC_LYMPH]]/stats_auc_ctd2_TCELLS_RIGHTJOIN_545[[#This Row],[AVG_AUC_SOLIDTUMORS_y]]</f>
        <v>0.93418236391005838</v>
      </c>
      <c r="AB274" s="8" t="s">
        <v>3683</v>
      </c>
      <c r="AC274" s="20">
        <v>12.269</v>
      </c>
      <c r="AD274" s="1"/>
      <c r="AE274" s="1">
        <v>12.478999999999999</v>
      </c>
      <c r="AF274" s="1">
        <v>12.505000000000001</v>
      </c>
      <c r="AG274" s="1">
        <v>10.808</v>
      </c>
      <c r="AH274" s="1">
        <v>13.878</v>
      </c>
      <c r="AI274" s="1">
        <v>10.541</v>
      </c>
      <c r="AJ274" s="1">
        <v>13.331</v>
      </c>
      <c r="AK274" s="1">
        <v>12.414</v>
      </c>
      <c r="AL274" s="1">
        <v>12.196</v>
      </c>
      <c r="AM274"/>
      <c r="AN274"/>
      <c r="AO274"/>
      <c r="AP274"/>
      <c r="AQ274"/>
      <c r="AR274"/>
      <c r="AS274"/>
    </row>
    <row r="275" spans="1:45">
      <c r="A275" s="17" t="s">
        <v>588</v>
      </c>
      <c r="B275" s="6" t="s">
        <v>589</v>
      </c>
      <c r="C275" s="17" t="s">
        <v>1397</v>
      </c>
      <c r="D275" s="8">
        <v>-0.88222999999999996</v>
      </c>
      <c r="E275" s="8">
        <v>7.9370599999999998</v>
      </c>
      <c r="F275" s="8">
        <v>8.8192900000000005</v>
      </c>
      <c r="G275" s="13">
        <f>stats_auc_ctd2_TCELLS_RIGHTJOIN_545[[#This Row],[AVG_AUC_LEUK]]/stats_auc_ctd2_TCELLS_RIGHTJOIN_545[[#This Row],[AVG_AUC_SOLIDTUMORS_x]]</f>
        <v>0.89996587026846819</v>
      </c>
      <c r="H275" s="8" t="s">
        <v>3684</v>
      </c>
      <c r="I275" s="20" t="s">
        <v>3685</v>
      </c>
      <c r="J275" s="26">
        <v>6.5243000000000002</v>
      </c>
      <c r="K275" s="26">
        <v>9.5284999999999993</v>
      </c>
      <c r="L275" s="26">
        <v>2.7021000000000002</v>
      </c>
      <c r="M275" s="26">
        <v>8.8689999999999998</v>
      </c>
      <c r="N275" s="26">
        <v>8.0795999999999992</v>
      </c>
      <c r="O275" s="26">
        <v>9.3704000000000001</v>
      </c>
      <c r="P275" s="26">
        <v>7.7451999999999996</v>
      </c>
      <c r="Q275" s="26">
        <v>8.9743999999999993</v>
      </c>
      <c r="R275" s="26">
        <v>5.3121</v>
      </c>
      <c r="S275" s="26">
        <v>7.6414</v>
      </c>
      <c r="T275" s="26">
        <v>11.882999999999999</v>
      </c>
      <c r="U275" s="26">
        <v>8.4983000000000004</v>
      </c>
      <c r="V275" s="26">
        <v>8.3841000000000001</v>
      </c>
      <c r="W275" s="27">
        <v>7.6063999999999998</v>
      </c>
      <c r="X275" s="8">
        <v>-1.5790500000000001</v>
      </c>
      <c r="Y275" s="8">
        <v>7.24024</v>
      </c>
      <c r="Z275" s="8">
        <v>8.8192900000000005</v>
      </c>
      <c r="AA275" s="13">
        <f>stats_auc_ctd2_TCELLS_RIGHTJOIN_545[[#This Row],[AVG_AUC_LYMPH]]/stats_auc_ctd2_TCELLS_RIGHTJOIN_545[[#This Row],[AVG_AUC_SOLIDTUMORS_y]]</f>
        <v>0.82095497483357505</v>
      </c>
      <c r="AB275" s="8" t="s">
        <v>3686</v>
      </c>
      <c r="AC275" s="20">
        <v>7.24024</v>
      </c>
      <c r="AD275" s="1">
        <v>6.4336000000000002</v>
      </c>
      <c r="AE275" s="1">
        <v>5.2226999999999997</v>
      </c>
      <c r="AF275" s="1">
        <v>8.6056000000000008</v>
      </c>
      <c r="AH275" s="1">
        <v>6.6673999999999998</v>
      </c>
      <c r="AI275" s="1">
        <v>7.2481999999999998</v>
      </c>
      <c r="AJ275" s="1">
        <v>9.9641999999999999</v>
      </c>
      <c r="AK275" s="1">
        <v>6.2255000000000003</v>
      </c>
      <c r="AL275" s="1">
        <v>7.5547000000000004</v>
      </c>
      <c r="AM275"/>
      <c r="AN275"/>
      <c r="AO275"/>
      <c r="AP275"/>
      <c r="AQ275"/>
      <c r="AR275"/>
      <c r="AS275"/>
    </row>
    <row r="276" spans="1:45">
      <c r="A276" s="17" t="s">
        <v>22</v>
      </c>
      <c r="B276" s="6" t="s">
        <v>638</v>
      </c>
      <c r="C276" s="17" t="s">
        <v>1110</v>
      </c>
      <c r="D276" s="8">
        <v>-0.87490000000000001</v>
      </c>
      <c r="E276" s="8">
        <v>14.105</v>
      </c>
      <c r="F276" s="8">
        <v>14.979900000000001</v>
      </c>
      <c r="G276" s="13">
        <f>stats_auc_ctd2_TCELLS_RIGHTJOIN_545[[#This Row],[AVG_AUC_LEUK]]/stats_auc_ctd2_TCELLS_RIGHTJOIN_545[[#This Row],[AVG_AUC_SOLIDTUMORS_x]]</f>
        <v>0.941595070728109</v>
      </c>
      <c r="H276" s="8" t="s">
        <v>1810</v>
      </c>
      <c r="I276" s="20" t="s">
        <v>1810</v>
      </c>
      <c r="V276" s="26">
        <v>14.105</v>
      </c>
      <c r="W276" s="27"/>
      <c r="X276" s="8">
        <v>0.67110000000000003</v>
      </c>
      <c r="Y276" s="8">
        <v>15.651</v>
      </c>
      <c r="Z276" s="8">
        <v>14.979900000000001</v>
      </c>
      <c r="AA276" s="13">
        <f>stats_auc_ctd2_TCELLS_RIGHTJOIN_545[[#This Row],[AVG_AUC_LYMPH]]/stats_auc_ctd2_TCELLS_RIGHTJOIN_545[[#This Row],[AVG_AUC_SOLIDTUMORS_y]]</f>
        <v>1.0448000320429376</v>
      </c>
      <c r="AB276" s="8" t="s">
        <v>3687</v>
      </c>
      <c r="AC276" s="20">
        <v>15.651</v>
      </c>
      <c r="AD276" s="1"/>
      <c r="AH276" s="1"/>
      <c r="AI276" s="1">
        <v>16.106999999999999</v>
      </c>
      <c r="AJ276" s="1"/>
      <c r="AL276" s="1">
        <v>15.195</v>
      </c>
      <c r="AM276"/>
      <c r="AN276"/>
      <c r="AO276"/>
      <c r="AP276"/>
      <c r="AQ276"/>
      <c r="AR276"/>
      <c r="AS276"/>
    </row>
    <row r="277" spans="1:45">
      <c r="A277" s="17" t="s">
        <v>22</v>
      </c>
      <c r="B277" s="6" t="s">
        <v>638</v>
      </c>
      <c r="C277" s="17" t="s">
        <v>865</v>
      </c>
      <c r="D277" s="8">
        <v>-0.87453999999999998</v>
      </c>
      <c r="E277" s="8">
        <v>11.48485</v>
      </c>
      <c r="F277" s="8">
        <v>12.359389999999999</v>
      </c>
      <c r="G277" s="13">
        <f>stats_auc_ctd2_TCELLS_RIGHTJOIN_545[[#This Row],[AVG_AUC_LEUK]]/stats_auc_ctd2_TCELLS_RIGHTJOIN_545[[#This Row],[AVG_AUC_SOLIDTUMORS_x]]</f>
        <v>0.92924084441060606</v>
      </c>
      <c r="H277" s="8" t="s">
        <v>3688</v>
      </c>
      <c r="I277" s="20" t="s">
        <v>3689</v>
      </c>
      <c r="J277" s="26">
        <v>11.968999999999999</v>
      </c>
      <c r="K277" s="26">
        <v>11.615</v>
      </c>
      <c r="L277" s="26">
        <v>11.823</v>
      </c>
      <c r="M277" s="26">
        <v>11.298</v>
      </c>
      <c r="N277" s="26">
        <v>11.904999999999999</v>
      </c>
      <c r="O277" s="26">
        <v>11.38</v>
      </c>
      <c r="P277" s="26">
        <v>11.704000000000001</v>
      </c>
      <c r="Q277" s="26">
        <v>9.9850999999999992</v>
      </c>
      <c r="R277" s="26">
        <v>11.064</v>
      </c>
      <c r="S277" s="26">
        <v>11.435</v>
      </c>
      <c r="T277" s="26">
        <v>12.284000000000001</v>
      </c>
      <c r="U277" s="26">
        <v>11.122999999999999</v>
      </c>
      <c r="W277" s="27">
        <v>11.718</v>
      </c>
      <c r="X277" s="8">
        <v>-0.74888999999999994</v>
      </c>
      <c r="Y277" s="8">
        <v>11.6105</v>
      </c>
      <c r="Z277" s="8">
        <v>12.359389999999999</v>
      </c>
      <c r="AA277" s="13">
        <f>stats_auc_ctd2_TCELLS_RIGHTJOIN_545[[#This Row],[AVG_AUC_LYMPH]]/stats_auc_ctd2_TCELLS_RIGHTJOIN_545[[#This Row],[AVG_AUC_SOLIDTUMORS_y]]</f>
        <v>0.93940720375358333</v>
      </c>
      <c r="AB277" s="8" t="s">
        <v>3690</v>
      </c>
      <c r="AC277" s="20">
        <v>11.6105</v>
      </c>
      <c r="AD277" s="1">
        <v>11.113</v>
      </c>
      <c r="AH277" s="1">
        <v>11.776</v>
      </c>
      <c r="AI277" s="1"/>
      <c r="AJ277" s="1">
        <v>12.013</v>
      </c>
      <c r="AK277" s="1">
        <v>11.54</v>
      </c>
      <c r="AM277"/>
      <c r="AN277"/>
      <c r="AO277"/>
      <c r="AP277"/>
      <c r="AQ277"/>
      <c r="AR277"/>
      <c r="AS277"/>
    </row>
    <row r="278" spans="1:45">
      <c r="A278" s="17" t="s">
        <v>22</v>
      </c>
      <c r="B278" s="6" t="s">
        <v>558</v>
      </c>
      <c r="C278" s="17" t="s">
        <v>559</v>
      </c>
      <c r="D278" s="8">
        <v>-0.87446999999999997</v>
      </c>
      <c r="E278" s="8">
        <v>10.90545</v>
      </c>
      <c r="F278" s="8">
        <v>11.77993</v>
      </c>
      <c r="G278" s="13">
        <f>stats_auc_ctd2_TCELLS_RIGHTJOIN_545[[#This Row],[AVG_AUC_LEUK]]/stats_auc_ctd2_TCELLS_RIGHTJOIN_545[[#This Row],[AVG_AUC_SOLIDTUMORS_x]]</f>
        <v>0.92576526346081855</v>
      </c>
      <c r="H278" s="8" t="s">
        <v>3691</v>
      </c>
      <c r="I278" s="20" t="s">
        <v>3692</v>
      </c>
      <c r="J278" s="26">
        <v>10.862</v>
      </c>
      <c r="L278" s="26">
        <v>10.946999999999999</v>
      </c>
      <c r="M278" s="26">
        <v>10.988</v>
      </c>
      <c r="N278" s="26">
        <v>11.199</v>
      </c>
      <c r="O278" s="26">
        <v>10.69</v>
      </c>
      <c r="P278" s="26">
        <v>11.113</v>
      </c>
      <c r="R278" s="26">
        <v>10.664</v>
      </c>
      <c r="T278" s="26">
        <v>11.154999999999999</v>
      </c>
      <c r="U278" s="26">
        <v>10.388</v>
      </c>
      <c r="V278" s="26">
        <v>10.699</v>
      </c>
      <c r="W278" s="27">
        <v>11.255000000000001</v>
      </c>
      <c r="X278" s="8">
        <v>-0.93217000000000005</v>
      </c>
      <c r="Y278" s="8">
        <v>10.847759999999999</v>
      </c>
      <c r="Z278" s="8">
        <v>11.77993</v>
      </c>
      <c r="AA278" s="13">
        <f>stats_auc_ctd2_TCELLS_RIGHTJOIN_545[[#This Row],[AVG_AUC_LYMPH]]/stats_auc_ctd2_TCELLS_RIGHTJOIN_545[[#This Row],[AVG_AUC_SOLIDTUMORS_y]]</f>
        <v>0.92086795082823059</v>
      </c>
      <c r="AB278" s="8" t="s">
        <v>3693</v>
      </c>
      <c r="AC278" s="20">
        <v>10.847759999999999</v>
      </c>
      <c r="AD278" s="1"/>
      <c r="AE278" s="1">
        <v>11.009</v>
      </c>
      <c r="AG278" s="1">
        <v>11.473000000000001</v>
      </c>
      <c r="AH278" s="1">
        <v>11.805999999999999</v>
      </c>
      <c r="AI278" s="1">
        <v>9.8413000000000004</v>
      </c>
      <c r="AJ278" s="1">
        <v>10.763999999999999</v>
      </c>
      <c r="AK278" s="1">
        <v>10.016</v>
      </c>
      <c r="AL278" s="1">
        <v>11.025</v>
      </c>
      <c r="AM278"/>
      <c r="AN278"/>
      <c r="AO278"/>
      <c r="AP278"/>
      <c r="AQ278"/>
      <c r="AR278"/>
      <c r="AS278"/>
    </row>
    <row r="279" spans="1:45">
      <c r="A279" s="17" t="s">
        <v>149</v>
      </c>
      <c r="B279" s="6" t="s">
        <v>849</v>
      </c>
      <c r="C279" s="17" t="s">
        <v>203</v>
      </c>
      <c r="D279" s="8">
        <v>-0.86975999999999998</v>
      </c>
      <c r="E279" s="8">
        <v>11.74015</v>
      </c>
      <c r="F279" s="8">
        <v>12.609909999999999</v>
      </c>
      <c r="G279" s="13">
        <f>stats_auc_ctd2_TCELLS_RIGHTJOIN_545[[#This Row],[AVG_AUC_LEUK]]/stats_auc_ctd2_TCELLS_RIGHTJOIN_545[[#This Row],[AVG_AUC_SOLIDTUMORS_x]]</f>
        <v>0.93102567742355025</v>
      </c>
      <c r="H279" s="8" t="s">
        <v>3694</v>
      </c>
      <c r="I279" s="20" t="s">
        <v>3695</v>
      </c>
      <c r="J279" s="26">
        <v>11.994999999999999</v>
      </c>
      <c r="L279" s="26">
        <v>12.375</v>
      </c>
      <c r="M279" s="26">
        <v>10.356</v>
      </c>
      <c r="N279" s="26">
        <v>12.207000000000001</v>
      </c>
      <c r="O279" s="26">
        <v>11.849</v>
      </c>
      <c r="P279" s="26">
        <v>12.151</v>
      </c>
      <c r="Q279" s="26">
        <v>12.374000000000001</v>
      </c>
      <c r="R279" s="26">
        <v>11.840999999999999</v>
      </c>
      <c r="S279" s="26">
        <v>12.436</v>
      </c>
      <c r="T279" s="26">
        <v>10.651</v>
      </c>
      <c r="U279" s="26">
        <v>10.794</v>
      </c>
      <c r="V279" s="26">
        <v>11.644</v>
      </c>
      <c r="W279" s="27">
        <v>11.949</v>
      </c>
      <c r="X279" s="8">
        <v>-0.52414000000000005</v>
      </c>
      <c r="Y279" s="8">
        <v>12.08577</v>
      </c>
      <c r="Z279" s="8">
        <v>12.609909999999999</v>
      </c>
      <c r="AA279" s="13">
        <f>stats_auc_ctd2_TCELLS_RIGHTJOIN_545[[#This Row],[AVG_AUC_LYMPH]]/stats_auc_ctd2_TCELLS_RIGHTJOIN_545[[#This Row],[AVG_AUC_SOLIDTUMORS_y]]</f>
        <v>0.95843427907098466</v>
      </c>
      <c r="AB279" s="8" t="s">
        <v>3696</v>
      </c>
      <c r="AC279" s="20">
        <v>12.08577</v>
      </c>
      <c r="AD279" s="1">
        <v>12.228</v>
      </c>
      <c r="AE279" s="1">
        <v>9.5769000000000002</v>
      </c>
      <c r="AH279" s="1">
        <v>12.535</v>
      </c>
      <c r="AI279" s="1">
        <v>7.8414999999999999</v>
      </c>
      <c r="AJ279" s="1">
        <v>15.047000000000001</v>
      </c>
      <c r="AK279" s="1">
        <v>12.372</v>
      </c>
      <c r="AL279" s="1">
        <v>15</v>
      </c>
      <c r="AM279"/>
      <c r="AN279"/>
      <c r="AO279"/>
      <c r="AP279"/>
      <c r="AQ279"/>
      <c r="AR279"/>
      <c r="AS279"/>
    </row>
    <row r="280" spans="1:45">
      <c r="A280" s="17" t="s">
        <v>585</v>
      </c>
      <c r="B280" s="6" t="s">
        <v>586</v>
      </c>
      <c r="C280" s="17" t="s">
        <v>3697</v>
      </c>
      <c r="D280" s="8">
        <v>-0.86756</v>
      </c>
      <c r="E280" s="8">
        <v>13.40217</v>
      </c>
      <c r="F280" s="8">
        <v>14.26972</v>
      </c>
      <c r="G280" s="13">
        <f>stats_auc_ctd2_TCELLS_RIGHTJOIN_545[[#This Row],[AVG_AUC_LEUK]]/stats_auc_ctd2_TCELLS_RIGHTJOIN_545[[#This Row],[AVG_AUC_SOLIDTUMORS_x]]</f>
        <v>0.93920343216264934</v>
      </c>
      <c r="H280" s="8" t="s">
        <v>3698</v>
      </c>
      <c r="I280" s="20" t="s">
        <v>3699</v>
      </c>
      <c r="J280" s="26">
        <v>13.863</v>
      </c>
      <c r="L280" s="26">
        <v>13.811999999999999</v>
      </c>
      <c r="M280" s="26">
        <v>14.212</v>
      </c>
      <c r="N280" s="26">
        <v>13.151999999999999</v>
      </c>
      <c r="O280" s="26">
        <v>12.228999999999999</v>
      </c>
      <c r="P280" s="26">
        <v>13.042</v>
      </c>
      <c r="R280" s="26">
        <v>13.228</v>
      </c>
      <c r="S280" s="26">
        <v>13.94</v>
      </c>
      <c r="T280" s="26">
        <v>13.955</v>
      </c>
      <c r="U280" s="26">
        <v>12.869</v>
      </c>
      <c r="V280" s="26">
        <v>14.013</v>
      </c>
      <c r="W280" s="27">
        <v>12.510999999999999</v>
      </c>
      <c r="X280" s="8">
        <v>-1.0083</v>
      </c>
      <c r="Y280" s="8">
        <v>13.261430000000001</v>
      </c>
      <c r="Z280" s="8">
        <v>14.26972</v>
      </c>
      <c r="AA280" s="13">
        <f>stats_auc_ctd2_TCELLS_RIGHTJOIN_545[[#This Row],[AVG_AUC_LYMPH]]/stats_auc_ctd2_TCELLS_RIGHTJOIN_545[[#This Row],[AVG_AUC_SOLIDTUMORS_y]]</f>
        <v>0.92934058972425537</v>
      </c>
      <c r="AB280" s="8" t="s">
        <v>3700</v>
      </c>
      <c r="AC280" s="20">
        <v>13.261430000000001</v>
      </c>
      <c r="AD280" s="1">
        <v>11.916</v>
      </c>
      <c r="AG280" s="1">
        <v>12.242000000000001</v>
      </c>
      <c r="AH280" s="1">
        <v>14.073</v>
      </c>
      <c r="AI280" s="1">
        <v>14.587999999999999</v>
      </c>
      <c r="AJ280" s="1">
        <v>12.334</v>
      </c>
      <c r="AK280" s="1">
        <v>13.474</v>
      </c>
      <c r="AL280" s="1">
        <v>14.202999999999999</v>
      </c>
      <c r="AM280"/>
      <c r="AN280"/>
      <c r="AO280"/>
      <c r="AP280"/>
      <c r="AQ280"/>
      <c r="AR280"/>
      <c r="AS280"/>
    </row>
    <row r="281" spans="1:45">
      <c r="A281" s="17" t="s">
        <v>383</v>
      </c>
      <c r="B281" s="6" t="s">
        <v>384</v>
      </c>
      <c r="C281" s="17" t="s">
        <v>3701</v>
      </c>
      <c r="D281" s="8">
        <v>-0.85555000000000003</v>
      </c>
      <c r="E281" s="8">
        <v>11.58733</v>
      </c>
      <c r="F281" s="8">
        <v>12.44289</v>
      </c>
      <c r="G281" s="13">
        <f>stats_auc_ctd2_TCELLS_RIGHTJOIN_545[[#This Row],[AVG_AUC_LEUK]]/stats_auc_ctd2_TCELLS_RIGHTJOIN_545[[#This Row],[AVG_AUC_SOLIDTUMORS_x]]</f>
        <v>0.93124105412810043</v>
      </c>
      <c r="H281" s="8" t="s">
        <v>3702</v>
      </c>
      <c r="I281" s="20" t="s">
        <v>3703</v>
      </c>
      <c r="K281" s="26">
        <v>11.532</v>
      </c>
      <c r="L281" s="26">
        <v>12.448</v>
      </c>
      <c r="M281" s="26">
        <v>11.634</v>
      </c>
      <c r="P281" s="26">
        <v>10.795</v>
      </c>
      <c r="R281" s="26">
        <v>11.038</v>
      </c>
      <c r="S281" s="26">
        <v>11.565</v>
      </c>
      <c r="T281" s="26">
        <v>12.503</v>
      </c>
      <c r="V281" s="26">
        <v>10.282999999999999</v>
      </c>
      <c r="W281" s="27">
        <v>12.488</v>
      </c>
      <c r="X281" s="8">
        <v>-1.7619899999999999</v>
      </c>
      <c r="Y281" s="8">
        <v>10.680899999999999</v>
      </c>
      <c r="Z281" s="8">
        <v>12.44289</v>
      </c>
      <c r="AA281" s="13">
        <f>stats_auc_ctd2_TCELLS_RIGHTJOIN_545[[#This Row],[AVG_AUC_LYMPH]]/stats_auc_ctd2_TCELLS_RIGHTJOIN_545[[#This Row],[AVG_AUC_SOLIDTUMORS_y]]</f>
        <v>0.85839382972926703</v>
      </c>
      <c r="AB281" s="8" t="s">
        <v>3704</v>
      </c>
      <c r="AC281" s="20">
        <v>10.680899999999999</v>
      </c>
      <c r="AD281" s="1"/>
      <c r="AE281" s="1">
        <v>8.2905999999999995</v>
      </c>
      <c r="AG281" s="1">
        <v>10.781000000000001</v>
      </c>
      <c r="AH281" s="1">
        <v>12.28</v>
      </c>
      <c r="AI281" s="1">
        <v>11.144</v>
      </c>
      <c r="AJ281" s="1">
        <v>12.523</v>
      </c>
      <c r="AK281" s="1">
        <v>9.9390000000000001</v>
      </c>
      <c r="AL281" s="1">
        <v>9.8087</v>
      </c>
      <c r="AM281"/>
      <c r="AN281"/>
      <c r="AO281"/>
      <c r="AP281"/>
      <c r="AQ281"/>
      <c r="AR281"/>
      <c r="AS281"/>
    </row>
    <row r="282" spans="1:45">
      <c r="A282" s="17" t="s">
        <v>1119</v>
      </c>
      <c r="B282" s="6" t="s">
        <v>1586</v>
      </c>
      <c r="C282" s="17" t="s">
        <v>482</v>
      </c>
      <c r="D282" s="8">
        <v>-0.83864000000000005</v>
      </c>
      <c r="E282" s="8">
        <v>11.286060000000001</v>
      </c>
      <c r="F282" s="8">
        <v>12.124700000000001</v>
      </c>
      <c r="G282" s="13">
        <f>stats_auc_ctd2_TCELLS_RIGHTJOIN_545[[#This Row],[AVG_AUC_LEUK]]/stats_auc_ctd2_TCELLS_RIGHTJOIN_545[[#This Row],[AVG_AUC_SOLIDTUMORS_x]]</f>
        <v>0.93083210306234387</v>
      </c>
      <c r="H282" s="8" t="s">
        <v>3705</v>
      </c>
      <c r="I282" s="20" t="s">
        <v>3706</v>
      </c>
      <c r="K282" s="26">
        <v>12.231999999999999</v>
      </c>
      <c r="L282" s="26">
        <v>8.4300999999999995</v>
      </c>
      <c r="M282" s="26">
        <v>10.95</v>
      </c>
      <c r="O282" s="26">
        <v>13.14</v>
      </c>
      <c r="P282" s="26">
        <v>10.489000000000001</v>
      </c>
      <c r="Q282" s="26">
        <v>13.759</v>
      </c>
      <c r="R282" s="26">
        <v>9.8401999999999994</v>
      </c>
      <c r="S282" s="26">
        <v>9.9857999999999993</v>
      </c>
      <c r="T282" s="26">
        <v>11.778</v>
      </c>
      <c r="U282" s="26">
        <v>9.7186000000000003</v>
      </c>
      <c r="V282" s="26">
        <v>12.35</v>
      </c>
      <c r="W282" s="27">
        <v>12.76</v>
      </c>
      <c r="X282" s="8">
        <v>-0.57701999999999998</v>
      </c>
      <c r="Y282" s="8">
        <v>11.54768</v>
      </c>
      <c r="Z282" s="8">
        <v>12.124700000000001</v>
      </c>
      <c r="AA282" s="13">
        <f>stats_auc_ctd2_TCELLS_RIGHTJOIN_545[[#This Row],[AVG_AUC_LYMPH]]/stats_auc_ctd2_TCELLS_RIGHTJOIN_545[[#This Row],[AVG_AUC_SOLIDTUMORS_y]]</f>
        <v>0.95240954415366974</v>
      </c>
      <c r="AB282" s="8" t="s">
        <v>3707</v>
      </c>
      <c r="AC282" s="20">
        <v>11.54768</v>
      </c>
      <c r="AD282" s="1">
        <v>12.69</v>
      </c>
      <c r="AF282" s="1">
        <v>14.859</v>
      </c>
      <c r="AG282" s="1">
        <v>8.6720000000000006</v>
      </c>
      <c r="AH282" s="1">
        <v>10.984</v>
      </c>
      <c r="AI282" s="1">
        <v>10.808999999999999</v>
      </c>
      <c r="AJ282" s="1">
        <v>13.879</v>
      </c>
      <c r="AK282" s="1">
        <v>9.2664000000000009</v>
      </c>
      <c r="AL282" s="1">
        <v>11.222</v>
      </c>
      <c r="AM282"/>
      <c r="AN282"/>
      <c r="AO282"/>
      <c r="AP282"/>
      <c r="AQ282"/>
      <c r="AR282"/>
      <c r="AS282"/>
    </row>
    <row r="283" spans="1:45">
      <c r="A283" s="17" t="s">
        <v>402</v>
      </c>
      <c r="B283" s="6" t="s">
        <v>1169</v>
      </c>
      <c r="C283" s="17" t="s">
        <v>3708</v>
      </c>
      <c r="D283" s="8">
        <v>-0.83842000000000005</v>
      </c>
      <c r="E283" s="8">
        <v>13.682</v>
      </c>
      <c r="F283" s="8">
        <v>14.52042</v>
      </c>
      <c r="G283" s="13">
        <f>stats_auc_ctd2_TCELLS_RIGHTJOIN_545[[#This Row],[AVG_AUC_LEUK]]/stats_auc_ctd2_TCELLS_RIGHTJOIN_545[[#This Row],[AVG_AUC_SOLIDTUMORS_x]]</f>
        <v>0.94225924594467658</v>
      </c>
      <c r="H283" s="8" t="s">
        <v>1810</v>
      </c>
      <c r="I283" s="20" t="s">
        <v>1810</v>
      </c>
      <c r="V283" s="26">
        <v>13.682</v>
      </c>
      <c r="W283" s="27"/>
      <c r="X283" s="8">
        <v>7.3580000000000007E-2</v>
      </c>
      <c r="Y283" s="8">
        <v>14.593999999999999</v>
      </c>
      <c r="Z283" s="8">
        <v>14.52042</v>
      </c>
      <c r="AA283" s="13">
        <f>stats_auc_ctd2_TCELLS_RIGHTJOIN_545[[#This Row],[AVG_AUC_LYMPH]]/stats_auc_ctd2_TCELLS_RIGHTJOIN_545[[#This Row],[AVG_AUC_SOLIDTUMORS_y]]</f>
        <v>1.0050673465368081</v>
      </c>
      <c r="AB283" s="8" t="s">
        <v>3709</v>
      </c>
      <c r="AC283" s="20">
        <v>14.593999999999999</v>
      </c>
      <c r="AD283" s="1"/>
      <c r="AE283" s="1">
        <v>15.864000000000001</v>
      </c>
      <c r="AG283" s="1">
        <v>14.731999999999999</v>
      </c>
      <c r="AH283" s="1"/>
      <c r="AI283" s="1">
        <v>12.78</v>
      </c>
      <c r="AJ283" s="1"/>
      <c r="AL283" s="1">
        <v>15</v>
      </c>
      <c r="AM283"/>
      <c r="AN283"/>
      <c r="AO283"/>
      <c r="AP283"/>
      <c r="AQ283"/>
      <c r="AR283"/>
      <c r="AS283"/>
    </row>
    <row r="284" spans="1:45">
      <c r="A284" s="17" t="s">
        <v>799</v>
      </c>
      <c r="B284" s="6" t="s">
        <v>800</v>
      </c>
      <c r="C284" s="17" t="s">
        <v>801</v>
      </c>
      <c r="D284" s="8">
        <v>-0.83460999999999996</v>
      </c>
      <c r="E284" s="8">
        <v>13.29064</v>
      </c>
      <c r="F284" s="8">
        <v>14.12524</v>
      </c>
      <c r="G284" s="13">
        <f>stats_auc_ctd2_TCELLS_RIGHTJOIN_545[[#This Row],[AVG_AUC_LEUK]]/stats_auc_ctd2_TCELLS_RIGHTJOIN_545[[#This Row],[AVG_AUC_SOLIDTUMORS_x]]</f>
        <v>0.94091427827067009</v>
      </c>
      <c r="H284" s="8" t="s">
        <v>3710</v>
      </c>
      <c r="I284" s="20" t="s">
        <v>3711</v>
      </c>
      <c r="J284" s="26">
        <v>12.831</v>
      </c>
      <c r="L284" s="26">
        <v>13.467000000000001</v>
      </c>
      <c r="M284" s="26">
        <v>12.629</v>
      </c>
      <c r="N284" s="26">
        <v>13.057</v>
      </c>
      <c r="O284" s="26">
        <v>12.394</v>
      </c>
      <c r="P284" s="26">
        <v>12.143000000000001</v>
      </c>
      <c r="R284" s="26">
        <v>12.866</v>
      </c>
      <c r="S284" s="26">
        <v>13.641</v>
      </c>
      <c r="T284" s="26">
        <v>13.474</v>
      </c>
      <c r="U284" s="26">
        <v>15</v>
      </c>
      <c r="W284" s="27">
        <v>14.695</v>
      </c>
      <c r="X284" s="8">
        <v>-0.86438999999999999</v>
      </c>
      <c r="Y284" s="8">
        <v>13.260859999999999</v>
      </c>
      <c r="Z284" s="8">
        <v>14.12524</v>
      </c>
      <c r="AA284" s="13">
        <f>stats_auc_ctd2_TCELLS_RIGHTJOIN_545[[#This Row],[AVG_AUC_LYMPH]]/stats_auc_ctd2_TCELLS_RIGHTJOIN_545[[#This Row],[AVG_AUC_SOLIDTUMORS_y]]</f>
        <v>0.93880599550874888</v>
      </c>
      <c r="AB284" s="8" t="s">
        <v>3712</v>
      </c>
      <c r="AC284" s="20">
        <v>13.260859999999999</v>
      </c>
      <c r="AD284" s="1">
        <v>16.654</v>
      </c>
      <c r="AE284" s="1">
        <v>10.118</v>
      </c>
      <c r="AG284" s="1">
        <v>13.505000000000001</v>
      </c>
      <c r="AH284" s="1"/>
      <c r="AI284" s="1">
        <v>10.598000000000001</v>
      </c>
      <c r="AJ284" s="1">
        <v>12.909000000000001</v>
      </c>
      <c r="AK284" s="1">
        <v>15.833</v>
      </c>
      <c r="AL284" s="1">
        <v>13.209</v>
      </c>
      <c r="AM284"/>
      <c r="AN284"/>
      <c r="AO284"/>
      <c r="AP284"/>
      <c r="AQ284"/>
      <c r="AR284"/>
      <c r="AS284"/>
    </row>
    <row r="285" spans="1:45">
      <c r="A285" s="17" t="s">
        <v>22</v>
      </c>
      <c r="B285" s="6" t="s">
        <v>891</v>
      </c>
      <c r="C285" s="17" t="s">
        <v>892</v>
      </c>
      <c r="D285" s="8">
        <v>-0.81521999999999994</v>
      </c>
      <c r="E285" s="8">
        <v>12.62763</v>
      </c>
      <c r="F285" s="8">
        <v>13.44284</v>
      </c>
      <c r="G285" s="13">
        <f>stats_auc_ctd2_TCELLS_RIGHTJOIN_545[[#This Row],[AVG_AUC_LEUK]]/stats_auc_ctd2_TCELLS_RIGHTJOIN_545[[#This Row],[AVG_AUC_SOLIDTUMORS_x]]</f>
        <v>0.93935730842589804</v>
      </c>
      <c r="H285" s="8" t="s">
        <v>3713</v>
      </c>
      <c r="I285" s="20" t="s">
        <v>3714</v>
      </c>
      <c r="K285" s="26">
        <v>12.679</v>
      </c>
      <c r="L285" s="26">
        <v>9.1005000000000003</v>
      </c>
      <c r="M285" s="26">
        <v>11.65</v>
      </c>
      <c r="O285" s="26">
        <v>12.532999999999999</v>
      </c>
      <c r="P285" s="26">
        <v>13.914</v>
      </c>
      <c r="Q285" s="26">
        <v>12.384</v>
      </c>
      <c r="R285" s="26">
        <v>12.997999999999999</v>
      </c>
      <c r="S285" s="26">
        <v>14.574999999999999</v>
      </c>
      <c r="T285" s="26">
        <v>12.372</v>
      </c>
      <c r="U285" s="26">
        <v>12.14</v>
      </c>
      <c r="V285" s="26">
        <v>12.526</v>
      </c>
      <c r="W285" s="27">
        <v>14.66</v>
      </c>
      <c r="X285" s="8">
        <v>-1.01684</v>
      </c>
      <c r="Y285" s="8">
        <v>12.426</v>
      </c>
      <c r="Z285" s="8">
        <v>13.44284</v>
      </c>
      <c r="AA285" s="13">
        <f>stats_auc_ctd2_TCELLS_RIGHTJOIN_545[[#This Row],[AVG_AUC_LYMPH]]/stats_auc_ctd2_TCELLS_RIGHTJOIN_545[[#This Row],[AVG_AUC_SOLIDTUMORS_y]]</f>
        <v>0.92435824572783731</v>
      </c>
      <c r="AB285" s="8" t="s">
        <v>3715</v>
      </c>
      <c r="AC285" s="20">
        <v>12.426</v>
      </c>
      <c r="AD285" s="1">
        <v>11.919</v>
      </c>
      <c r="AE285" s="1">
        <v>12.859</v>
      </c>
      <c r="AG285" s="1">
        <v>11.211</v>
      </c>
      <c r="AH285" s="1">
        <v>12.539</v>
      </c>
      <c r="AI285" s="1">
        <v>12.374000000000001</v>
      </c>
      <c r="AJ285" s="1">
        <v>12.49</v>
      </c>
      <c r="AK285" s="1">
        <v>12.505000000000001</v>
      </c>
      <c r="AL285" s="1">
        <v>13.510999999999999</v>
      </c>
      <c r="AM285"/>
      <c r="AN285"/>
      <c r="AO285"/>
      <c r="AP285"/>
      <c r="AQ285"/>
      <c r="AR285"/>
      <c r="AS285"/>
    </row>
    <row r="286" spans="1:45">
      <c r="A286" s="17" t="s">
        <v>22</v>
      </c>
      <c r="B286" s="6" t="s">
        <v>1260</v>
      </c>
      <c r="C286" s="17" t="s">
        <v>3716</v>
      </c>
      <c r="D286" s="8">
        <v>-0.81025999999999998</v>
      </c>
      <c r="E286" s="8">
        <v>14.429309999999999</v>
      </c>
      <c r="F286" s="8">
        <v>15.239570000000001</v>
      </c>
      <c r="G286" s="13">
        <f>stats_auc_ctd2_TCELLS_RIGHTJOIN_545[[#This Row],[AVG_AUC_LEUK]]/stats_auc_ctd2_TCELLS_RIGHTJOIN_545[[#This Row],[AVG_AUC_SOLIDTUMORS_x]]</f>
        <v>0.94683183318164477</v>
      </c>
      <c r="H286" s="8" t="s">
        <v>3717</v>
      </c>
      <c r="I286" s="20" t="s">
        <v>3718</v>
      </c>
      <c r="J286" s="26">
        <v>14.138999999999999</v>
      </c>
      <c r="K286" s="26">
        <v>12.94</v>
      </c>
      <c r="L286" s="26">
        <v>12.385999999999999</v>
      </c>
      <c r="M286" s="26">
        <v>14.542999999999999</v>
      </c>
      <c r="N286" s="26">
        <v>14.374000000000001</v>
      </c>
      <c r="O286" s="26">
        <v>14.576000000000001</v>
      </c>
      <c r="P286" s="26">
        <v>14.686999999999999</v>
      </c>
      <c r="Q286" s="26">
        <v>16.001000000000001</v>
      </c>
      <c r="R286" s="26">
        <v>14.766</v>
      </c>
      <c r="S286" s="26">
        <v>14.672000000000001</v>
      </c>
      <c r="T286" s="26">
        <v>14.42</v>
      </c>
      <c r="U286" s="26">
        <v>15.24</v>
      </c>
      <c r="W286" s="27">
        <v>14.837</v>
      </c>
      <c r="X286" s="8">
        <v>-0.38381999999999999</v>
      </c>
      <c r="Y286" s="8">
        <v>14.85575</v>
      </c>
      <c r="Z286" s="8">
        <v>15.239570000000001</v>
      </c>
      <c r="AA286" s="13">
        <f>stats_auc_ctd2_TCELLS_RIGHTJOIN_545[[#This Row],[AVG_AUC_LYMPH]]/stats_auc_ctd2_TCELLS_RIGHTJOIN_545[[#This Row],[AVG_AUC_SOLIDTUMORS_y]]</f>
        <v>0.97481425000836641</v>
      </c>
      <c r="AB286" s="8" t="s">
        <v>3719</v>
      </c>
      <c r="AC286" s="20">
        <v>14.85575</v>
      </c>
      <c r="AD286" s="1">
        <v>14.75</v>
      </c>
      <c r="AH286" s="1">
        <v>16.63</v>
      </c>
      <c r="AI286" s="1"/>
      <c r="AJ286" s="1">
        <v>13.711</v>
      </c>
      <c r="AK286" s="1">
        <v>14.332000000000001</v>
      </c>
      <c r="AM286"/>
      <c r="AN286"/>
      <c r="AO286"/>
      <c r="AP286"/>
      <c r="AQ286"/>
      <c r="AR286"/>
      <c r="AS286"/>
    </row>
    <row r="287" spans="1:45">
      <c r="A287" s="17" t="s">
        <v>386</v>
      </c>
      <c r="B287" s="6" t="s">
        <v>387</v>
      </c>
      <c r="C287" s="17" t="s">
        <v>388</v>
      </c>
      <c r="D287" s="8">
        <v>-0.80823</v>
      </c>
      <c r="E287" s="8">
        <v>12.60369</v>
      </c>
      <c r="F287" s="8">
        <v>13.41192</v>
      </c>
      <c r="G287" s="13">
        <f>stats_auc_ctd2_TCELLS_RIGHTJOIN_545[[#This Row],[AVG_AUC_LEUK]]/stats_auc_ctd2_TCELLS_RIGHTJOIN_545[[#This Row],[AVG_AUC_SOLIDTUMORS_x]]</f>
        <v>0.93973793461338873</v>
      </c>
      <c r="H287" s="8" t="s">
        <v>3720</v>
      </c>
      <c r="I287" s="20" t="s">
        <v>3721</v>
      </c>
      <c r="J287" s="26">
        <v>12.351000000000001</v>
      </c>
      <c r="K287" s="26">
        <v>12.682</v>
      </c>
      <c r="L287" s="26">
        <v>13.111000000000001</v>
      </c>
      <c r="M287" s="26">
        <v>13.025</v>
      </c>
      <c r="N287" s="26">
        <v>12.784000000000001</v>
      </c>
      <c r="O287" s="26">
        <v>11.493</v>
      </c>
      <c r="P287" s="26">
        <v>12.053000000000001</v>
      </c>
      <c r="Q287" s="26">
        <v>12.12</v>
      </c>
      <c r="R287" s="26">
        <v>12.425000000000001</v>
      </c>
      <c r="S287" s="26">
        <v>12.646000000000001</v>
      </c>
      <c r="T287" s="26">
        <v>12.898</v>
      </c>
      <c r="U287" s="26">
        <v>12.457000000000001</v>
      </c>
      <c r="W287" s="27">
        <v>13.803000000000001</v>
      </c>
      <c r="X287" s="8">
        <v>-0.69777999999999996</v>
      </c>
      <c r="Y287" s="8">
        <v>12.71414</v>
      </c>
      <c r="Z287" s="8">
        <v>13.41192</v>
      </c>
      <c r="AA287" s="13">
        <f>stats_auc_ctd2_TCELLS_RIGHTJOIN_545[[#This Row],[AVG_AUC_LYMPH]]/stats_auc_ctd2_TCELLS_RIGHTJOIN_545[[#This Row],[AVG_AUC_SOLIDTUMORS_y]]</f>
        <v>0.94797314627585016</v>
      </c>
      <c r="AB287" s="8" t="s">
        <v>3722</v>
      </c>
      <c r="AC287" s="20">
        <v>12.71414</v>
      </c>
      <c r="AD287" s="1">
        <v>12.926</v>
      </c>
      <c r="AE287" s="1">
        <v>11.593999999999999</v>
      </c>
      <c r="AG287" s="1">
        <v>12.096</v>
      </c>
      <c r="AH287" s="1">
        <v>12.939</v>
      </c>
      <c r="AI287" s="1"/>
      <c r="AJ287" s="1">
        <v>13.147</v>
      </c>
      <c r="AK287" s="1">
        <v>13.832000000000001</v>
      </c>
      <c r="AL287" s="1">
        <v>12.465</v>
      </c>
      <c r="AM287"/>
      <c r="AN287"/>
      <c r="AO287"/>
      <c r="AP287"/>
      <c r="AQ287"/>
      <c r="AR287"/>
      <c r="AS287"/>
    </row>
    <row r="288" spans="1:45">
      <c r="A288" s="17" t="s">
        <v>1052</v>
      </c>
      <c r="B288" s="6" t="s">
        <v>1053</v>
      </c>
      <c r="C288" s="17" t="s">
        <v>3723</v>
      </c>
      <c r="D288" s="8">
        <v>-0.80747999999999998</v>
      </c>
      <c r="E288" s="8">
        <v>11.71608</v>
      </c>
      <c r="F288" s="8">
        <v>12.52355</v>
      </c>
      <c r="G288" s="13">
        <f>stats_auc_ctd2_TCELLS_RIGHTJOIN_545[[#This Row],[AVG_AUC_LEUK]]/stats_auc_ctd2_TCELLS_RIGHTJOIN_545[[#This Row],[AVG_AUC_SOLIDTUMORS_x]]</f>
        <v>0.93552387302322426</v>
      </c>
      <c r="H288" s="8" t="s">
        <v>3724</v>
      </c>
      <c r="I288" s="20" t="s">
        <v>3725</v>
      </c>
      <c r="J288" s="26">
        <v>12.093</v>
      </c>
      <c r="K288" s="26">
        <v>10.866</v>
      </c>
      <c r="L288" s="26">
        <v>11.94</v>
      </c>
      <c r="M288" s="26">
        <v>11.696</v>
      </c>
      <c r="N288" s="26">
        <v>12.337999999999999</v>
      </c>
      <c r="O288" s="26">
        <v>7.4490999999999996</v>
      </c>
      <c r="P288" s="26">
        <v>11.542</v>
      </c>
      <c r="Q288" s="26">
        <v>15.023999999999999</v>
      </c>
      <c r="R288" s="26">
        <v>11.782</v>
      </c>
      <c r="S288" s="26">
        <v>12.223000000000001</v>
      </c>
      <c r="T288" s="26">
        <v>13.398999999999999</v>
      </c>
      <c r="U288" s="26">
        <v>11.401999999999999</v>
      </c>
      <c r="V288" s="26">
        <v>10.709</v>
      </c>
      <c r="W288" s="27">
        <v>11.561999999999999</v>
      </c>
      <c r="X288" s="8">
        <v>-0.91254999999999997</v>
      </c>
      <c r="Y288" s="8">
        <v>11.611000000000001</v>
      </c>
      <c r="Z288" s="8">
        <v>12.52355</v>
      </c>
      <c r="AA288" s="13">
        <f>stats_auc_ctd2_TCELLS_RIGHTJOIN_545[[#This Row],[AVG_AUC_LYMPH]]/stats_auc_ctd2_TCELLS_RIGHTJOIN_545[[#This Row],[AVG_AUC_SOLIDTUMORS_y]]</f>
        <v>0.92713328089878677</v>
      </c>
      <c r="AB288" s="8" t="s">
        <v>3726</v>
      </c>
      <c r="AC288" s="20">
        <v>11.611000000000001</v>
      </c>
      <c r="AD288" s="1">
        <v>11.46</v>
      </c>
      <c r="AG288" s="1">
        <v>10.901999999999999</v>
      </c>
      <c r="AH288" s="1">
        <v>11.288</v>
      </c>
      <c r="AI288" s="1">
        <v>11.464</v>
      </c>
      <c r="AJ288" s="1">
        <v>11.403</v>
      </c>
      <c r="AK288" s="1">
        <v>11.798999999999999</v>
      </c>
      <c r="AL288" s="1">
        <v>12.961</v>
      </c>
      <c r="AM288"/>
      <c r="AN288"/>
      <c r="AO288"/>
      <c r="AP288"/>
      <c r="AQ288"/>
      <c r="AR288"/>
      <c r="AS288"/>
    </row>
    <row r="289" spans="1:45">
      <c r="A289" s="17" t="s">
        <v>1615</v>
      </c>
      <c r="B289" s="6" t="s">
        <v>1616</v>
      </c>
      <c r="C289" s="17" t="s">
        <v>3727</v>
      </c>
      <c r="D289" s="8">
        <v>-0.78427000000000002</v>
      </c>
      <c r="E289" s="8">
        <v>12.447900000000001</v>
      </c>
      <c r="F289" s="8">
        <v>13.23217</v>
      </c>
      <c r="G289" s="13">
        <f>stats_auc_ctd2_TCELLS_RIGHTJOIN_545[[#This Row],[AVG_AUC_LEUK]]/stats_auc_ctd2_TCELLS_RIGHTJOIN_545[[#This Row],[AVG_AUC_SOLIDTUMORS_x]]</f>
        <v>0.94073005410299293</v>
      </c>
      <c r="H289" s="8" t="s">
        <v>3728</v>
      </c>
      <c r="I289" s="20" t="s">
        <v>3729</v>
      </c>
      <c r="J289" s="26">
        <v>11.641</v>
      </c>
      <c r="K289" s="26">
        <v>12.933</v>
      </c>
      <c r="L289" s="26">
        <v>11.689</v>
      </c>
      <c r="M289" s="26">
        <v>12.303000000000001</v>
      </c>
      <c r="N289" s="26">
        <v>13.044</v>
      </c>
      <c r="P289" s="26">
        <v>14.912000000000001</v>
      </c>
      <c r="Q289" s="26">
        <v>8.6144999999999996</v>
      </c>
      <c r="R289" s="26">
        <v>12.893000000000001</v>
      </c>
      <c r="S289" s="26">
        <v>13.444000000000001</v>
      </c>
      <c r="T289" s="26">
        <v>13.016999999999999</v>
      </c>
      <c r="U289" s="26">
        <v>8.8021999999999991</v>
      </c>
      <c r="V289" s="26">
        <v>13.222</v>
      </c>
      <c r="W289" s="27">
        <v>15.308</v>
      </c>
      <c r="X289" s="8">
        <v>0.9375</v>
      </c>
      <c r="Y289" s="8">
        <v>14.16967</v>
      </c>
      <c r="Z289" s="8">
        <v>13.23217</v>
      </c>
      <c r="AA289" s="13">
        <f>stats_auc_ctd2_TCELLS_RIGHTJOIN_545[[#This Row],[AVG_AUC_LYMPH]]/stats_auc_ctd2_TCELLS_RIGHTJOIN_545[[#This Row],[AVG_AUC_SOLIDTUMORS_y]]</f>
        <v>1.0708500570956994</v>
      </c>
      <c r="AB289" s="8" t="s">
        <v>3730</v>
      </c>
      <c r="AC289" s="20">
        <v>14.16967</v>
      </c>
      <c r="AD289" s="1"/>
      <c r="AH289" s="1"/>
      <c r="AI289" s="1"/>
      <c r="AJ289" s="1">
        <v>15</v>
      </c>
      <c r="AK289" s="1">
        <v>15.641999999999999</v>
      </c>
      <c r="AL289" s="1">
        <v>11.867000000000001</v>
      </c>
      <c r="AM289"/>
      <c r="AN289"/>
      <c r="AO289"/>
      <c r="AP289"/>
      <c r="AQ289"/>
      <c r="AR289"/>
      <c r="AS289"/>
    </row>
    <row r="290" spans="1:45">
      <c r="A290" s="17" t="s">
        <v>588</v>
      </c>
      <c r="B290" s="6" t="s">
        <v>1288</v>
      </c>
      <c r="C290" s="17" t="s">
        <v>93</v>
      </c>
      <c r="D290" s="8">
        <v>-0.78310000000000002</v>
      </c>
      <c r="E290" s="8">
        <v>11.22969</v>
      </c>
      <c r="F290" s="8">
        <v>12.012790000000001</v>
      </c>
      <c r="G290" s="13">
        <f>stats_auc_ctd2_TCELLS_RIGHTJOIN_545[[#This Row],[AVG_AUC_LEUK]]/stats_auc_ctd2_TCELLS_RIGHTJOIN_545[[#This Row],[AVG_AUC_SOLIDTUMORS_x]]</f>
        <v>0.93481114711902891</v>
      </c>
      <c r="H290" s="8" t="s">
        <v>3731</v>
      </c>
      <c r="I290" s="20" t="s">
        <v>3732</v>
      </c>
      <c r="J290" s="26">
        <v>9.7611000000000008</v>
      </c>
      <c r="K290" s="26">
        <v>11.598000000000001</v>
      </c>
      <c r="L290" s="26">
        <v>8.1606000000000005</v>
      </c>
      <c r="M290" s="26">
        <v>11.138</v>
      </c>
      <c r="N290" s="26">
        <v>10.984</v>
      </c>
      <c r="O290" s="26">
        <v>11.864000000000001</v>
      </c>
      <c r="P290" s="26">
        <v>11.616</v>
      </c>
      <c r="Q290" s="26">
        <v>11.127000000000001</v>
      </c>
      <c r="R290" s="26">
        <v>10.319000000000001</v>
      </c>
      <c r="S290" s="26">
        <v>10.88</v>
      </c>
      <c r="T290" s="26">
        <v>13.385</v>
      </c>
      <c r="U290" s="26">
        <v>11.115</v>
      </c>
      <c r="V290" s="26">
        <v>13.664</v>
      </c>
      <c r="W290" s="27">
        <v>11.603999999999999</v>
      </c>
      <c r="X290" s="8">
        <v>-1.3462700000000001</v>
      </c>
      <c r="Y290" s="8">
        <v>10.66653</v>
      </c>
      <c r="Z290" s="8">
        <v>12.012790000000001</v>
      </c>
      <c r="AA290" s="13">
        <f>stats_auc_ctd2_TCELLS_RIGHTJOIN_545[[#This Row],[AVG_AUC_LYMPH]]/stats_auc_ctd2_TCELLS_RIGHTJOIN_545[[#This Row],[AVG_AUC_SOLIDTUMORS_y]]</f>
        <v>0.88793111342161135</v>
      </c>
      <c r="AB290" s="8" t="s">
        <v>3733</v>
      </c>
      <c r="AC290" s="20">
        <v>10.66653</v>
      </c>
      <c r="AD290" s="1">
        <v>10.680999999999999</v>
      </c>
      <c r="AE290" s="1">
        <v>9.08</v>
      </c>
      <c r="AG290" s="1">
        <v>9.5509000000000004</v>
      </c>
      <c r="AH290" s="1">
        <v>12.004</v>
      </c>
      <c r="AI290" s="1">
        <v>13.593999999999999</v>
      </c>
      <c r="AJ290" s="1">
        <v>11.518000000000001</v>
      </c>
      <c r="AK290" s="1">
        <v>9.4285999999999994</v>
      </c>
      <c r="AL290" s="1">
        <v>9.4756999999999998</v>
      </c>
      <c r="AM290"/>
      <c r="AN290"/>
      <c r="AO290"/>
      <c r="AP290"/>
      <c r="AQ290"/>
      <c r="AR290"/>
      <c r="AS290"/>
    </row>
    <row r="291" spans="1:45">
      <c r="A291" s="17" t="s">
        <v>1174</v>
      </c>
      <c r="B291" s="6" t="s">
        <v>1175</v>
      </c>
      <c r="C291" s="17" t="s">
        <v>3734</v>
      </c>
      <c r="D291" s="8">
        <v>-0.77705000000000002</v>
      </c>
      <c r="E291" s="8">
        <v>12.388170000000001</v>
      </c>
      <c r="F291" s="8">
        <v>13.16522</v>
      </c>
      <c r="G291" s="13">
        <f>stats_auc_ctd2_TCELLS_RIGHTJOIN_545[[#This Row],[AVG_AUC_LEUK]]/stats_auc_ctd2_TCELLS_RIGHTJOIN_545[[#This Row],[AVG_AUC_SOLIDTUMORS_x]]</f>
        <v>0.94097705925157349</v>
      </c>
      <c r="H291" s="8" t="s">
        <v>3735</v>
      </c>
      <c r="I291" s="20" t="s">
        <v>3736</v>
      </c>
      <c r="J291" s="26">
        <v>11.913</v>
      </c>
      <c r="L291" s="26">
        <v>13.538</v>
      </c>
      <c r="M291" s="26">
        <v>13.555</v>
      </c>
      <c r="N291" s="26">
        <v>11.507999999999999</v>
      </c>
      <c r="O291" s="26">
        <v>11.986000000000001</v>
      </c>
      <c r="P291" s="26">
        <v>12.311</v>
      </c>
      <c r="R291" s="26">
        <v>12.316000000000001</v>
      </c>
      <c r="S291" s="26">
        <v>11.968999999999999</v>
      </c>
      <c r="T291" s="26">
        <v>13.207000000000001</v>
      </c>
      <c r="U291" s="26">
        <v>12.863</v>
      </c>
      <c r="V291" s="26">
        <v>11.539</v>
      </c>
      <c r="W291" s="27">
        <v>11.952999999999999</v>
      </c>
      <c r="X291" s="8">
        <v>-0.73682000000000003</v>
      </c>
      <c r="Y291" s="8">
        <v>12.4284</v>
      </c>
      <c r="Z291" s="8">
        <v>13.16522</v>
      </c>
      <c r="AA291" s="13">
        <f>stats_auc_ctd2_TCELLS_RIGHTJOIN_545[[#This Row],[AVG_AUC_LYMPH]]/stats_auc_ctd2_TCELLS_RIGHTJOIN_545[[#This Row],[AVG_AUC_SOLIDTUMORS_y]]</f>
        <v>0.94403283803840732</v>
      </c>
      <c r="AB291" s="8" t="s">
        <v>3737</v>
      </c>
      <c r="AC291" s="20">
        <v>12.4284</v>
      </c>
      <c r="AD291" s="1"/>
      <c r="AH291" s="1">
        <v>13.215</v>
      </c>
      <c r="AI291" s="1">
        <v>13.548</v>
      </c>
      <c r="AJ291" s="1">
        <v>11.265000000000001</v>
      </c>
      <c r="AK291" s="1">
        <v>11.699</v>
      </c>
      <c r="AL291" s="1">
        <v>12.414999999999999</v>
      </c>
      <c r="AM291"/>
      <c r="AN291"/>
      <c r="AO291"/>
      <c r="AP291"/>
      <c r="AQ291"/>
      <c r="AR291"/>
      <c r="AS291"/>
    </row>
    <row r="292" spans="1:45">
      <c r="A292" s="17" t="s">
        <v>669</v>
      </c>
      <c r="B292" s="6" t="s">
        <v>670</v>
      </c>
      <c r="C292" s="17" t="s">
        <v>3738</v>
      </c>
      <c r="D292" s="8">
        <v>-0.77278999999999998</v>
      </c>
      <c r="E292" s="8">
        <v>13.67714</v>
      </c>
      <c r="F292" s="8">
        <v>14.44993</v>
      </c>
      <c r="G292" s="13">
        <f>stats_auc_ctd2_TCELLS_RIGHTJOIN_545[[#This Row],[AVG_AUC_LEUK]]/stats_auc_ctd2_TCELLS_RIGHTJOIN_545[[#This Row],[AVG_AUC_SOLIDTUMORS_x]]</f>
        <v>0.94651946410813059</v>
      </c>
      <c r="H292" s="8" t="s">
        <v>3739</v>
      </c>
      <c r="I292" s="20" t="s">
        <v>3740</v>
      </c>
      <c r="J292" s="26">
        <v>11.191000000000001</v>
      </c>
      <c r="K292" s="26">
        <v>11.654999999999999</v>
      </c>
      <c r="L292" s="26">
        <v>12.829000000000001</v>
      </c>
      <c r="M292" s="26">
        <v>12.993</v>
      </c>
      <c r="N292" s="26">
        <v>12.007999999999999</v>
      </c>
      <c r="O292" s="26">
        <v>14.218</v>
      </c>
      <c r="P292" s="26">
        <v>14.182</v>
      </c>
      <c r="Q292" s="26">
        <v>15.787000000000001</v>
      </c>
      <c r="R292" s="26">
        <v>11.233000000000001</v>
      </c>
      <c r="S292" s="26">
        <v>14.763999999999999</v>
      </c>
      <c r="T292" s="26">
        <v>13.041</v>
      </c>
      <c r="U292" s="26">
        <v>18.552</v>
      </c>
      <c r="V292" s="26">
        <v>14.292</v>
      </c>
      <c r="W292" s="27">
        <v>14.734999999999999</v>
      </c>
      <c r="X292" s="8">
        <v>0.59726999999999997</v>
      </c>
      <c r="Y292" s="8">
        <v>15.0472</v>
      </c>
      <c r="Z292" s="8">
        <v>14.44993</v>
      </c>
      <c r="AA292" s="13">
        <f>stats_auc_ctd2_TCELLS_RIGHTJOIN_545[[#This Row],[AVG_AUC_LYMPH]]/stats_auc_ctd2_TCELLS_RIGHTJOIN_545[[#This Row],[AVG_AUC_SOLIDTUMORS_y]]</f>
        <v>1.0413337642466087</v>
      </c>
      <c r="AB292" s="8" t="s">
        <v>3741</v>
      </c>
      <c r="AC292" s="20">
        <v>15.0472</v>
      </c>
      <c r="AD292" s="1">
        <v>15.945</v>
      </c>
      <c r="AH292" s="1">
        <v>15.326000000000001</v>
      </c>
      <c r="AI292" s="1"/>
      <c r="AJ292" s="1">
        <v>15.159000000000001</v>
      </c>
      <c r="AK292" s="1">
        <v>16.974</v>
      </c>
      <c r="AL292" s="1">
        <v>11.832000000000001</v>
      </c>
      <c r="AM292"/>
      <c r="AN292"/>
      <c r="AO292"/>
      <c r="AP292"/>
      <c r="AQ292"/>
      <c r="AR292"/>
      <c r="AS292"/>
    </row>
    <row r="293" spans="1:45">
      <c r="A293" s="17" t="s">
        <v>612</v>
      </c>
      <c r="B293" s="6" t="s">
        <v>613</v>
      </c>
      <c r="C293" s="17" t="s">
        <v>614</v>
      </c>
      <c r="D293" s="8">
        <v>-0.77251999999999998</v>
      </c>
      <c r="E293" s="8">
        <v>13.077310000000001</v>
      </c>
      <c r="F293" s="8">
        <v>13.849830000000001</v>
      </c>
      <c r="G293" s="13">
        <f>stats_auc_ctd2_TCELLS_RIGHTJOIN_545[[#This Row],[AVG_AUC_LEUK]]/stats_auc_ctd2_TCELLS_RIGHTJOIN_545[[#This Row],[AVG_AUC_SOLIDTUMORS_x]]</f>
        <v>0.94422169802806244</v>
      </c>
      <c r="H293" s="8" t="s">
        <v>3742</v>
      </c>
      <c r="I293" s="20" t="s">
        <v>3743</v>
      </c>
      <c r="J293" s="26">
        <v>12.653</v>
      </c>
      <c r="K293" s="26">
        <v>12.445</v>
      </c>
      <c r="L293" s="26">
        <v>14.239000000000001</v>
      </c>
      <c r="M293" s="26">
        <v>14.352</v>
      </c>
      <c r="N293" s="26">
        <v>12.887</v>
      </c>
      <c r="O293" s="26">
        <v>11.645</v>
      </c>
      <c r="P293" s="26">
        <v>12.785</v>
      </c>
      <c r="Q293" s="26">
        <v>13.473000000000001</v>
      </c>
      <c r="R293" s="26">
        <v>12.666</v>
      </c>
      <c r="S293" s="26">
        <v>13.015000000000001</v>
      </c>
      <c r="T293" s="26">
        <v>14.204000000000001</v>
      </c>
      <c r="U293" s="26">
        <v>13.11</v>
      </c>
      <c r="W293" s="27">
        <v>12.531000000000001</v>
      </c>
      <c r="X293" s="8">
        <v>-1.1014600000000001</v>
      </c>
      <c r="Y293" s="8">
        <v>12.748379999999999</v>
      </c>
      <c r="Z293" s="8">
        <v>13.849830000000001</v>
      </c>
      <c r="AA293" s="13">
        <f>stats_auc_ctd2_TCELLS_RIGHTJOIN_545[[#This Row],[AVG_AUC_LYMPH]]/stats_auc_ctd2_TCELLS_RIGHTJOIN_545[[#This Row],[AVG_AUC_SOLIDTUMORS_y]]</f>
        <v>0.92047194803113097</v>
      </c>
      <c r="AB293" s="8" t="s">
        <v>3744</v>
      </c>
      <c r="AC293" s="20">
        <v>12.748379999999999</v>
      </c>
      <c r="AD293" s="1">
        <v>13.039</v>
      </c>
      <c r="AE293" s="1">
        <v>11.704000000000001</v>
      </c>
      <c r="AG293" s="1">
        <v>13.71</v>
      </c>
      <c r="AH293" s="1">
        <v>13.069000000000001</v>
      </c>
      <c r="AI293" s="1">
        <v>13.311</v>
      </c>
      <c r="AJ293" s="1">
        <v>11.984999999999999</v>
      </c>
      <c r="AK293" s="1">
        <v>11.670999999999999</v>
      </c>
      <c r="AL293" s="1">
        <v>13.497999999999999</v>
      </c>
      <c r="AM293"/>
      <c r="AN293"/>
      <c r="AO293"/>
      <c r="AP293"/>
      <c r="AQ293"/>
      <c r="AR293"/>
      <c r="AS293"/>
    </row>
    <row r="294" spans="1:45">
      <c r="A294" s="17" t="s">
        <v>22</v>
      </c>
      <c r="B294" s="6" t="s">
        <v>638</v>
      </c>
      <c r="C294" s="17" t="s">
        <v>1642</v>
      </c>
      <c r="D294" s="8">
        <v>-0.76997000000000004</v>
      </c>
      <c r="E294" s="8">
        <v>13.28792</v>
      </c>
      <c r="F294" s="8">
        <v>14.05789</v>
      </c>
      <c r="G294" s="13">
        <f>stats_auc_ctd2_TCELLS_RIGHTJOIN_545[[#This Row],[AVG_AUC_LEUK]]/stats_auc_ctd2_TCELLS_RIGHTJOIN_545[[#This Row],[AVG_AUC_SOLIDTUMORS_x]]</f>
        <v>0.94522862250309247</v>
      </c>
      <c r="H294" s="8" t="s">
        <v>3745</v>
      </c>
      <c r="I294" s="20" t="s">
        <v>3746</v>
      </c>
      <c r="J294" s="26">
        <v>12.724</v>
      </c>
      <c r="K294" s="26">
        <v>12.936999999999999</v>
      </c>
      <c r="L294" s="26">
        <v>13.484999999999999</v>
      </c>
      <c r="M294" s="26">
        <v>13.257</v>
      </c>
      <c r="N294" s="26">
        <v>13.242000000000001</v>
      </c>
      <c r="O294" s="26">
        <v>12.553000000000001</v>
      </c>
      <c r="P294" s="26">
        <v>14.72</v>
      </c>
      <c r="Q294" s="26">
        <v>13.379</v>
      </c>
      <c r="R294" s="26">
        <v>13.034000000000001</v>
      </c>
      <c r="S294" s="26">
        <v>13.32</v>
      </c>
      <c r="T294" s="26">
        <v>14.196</v>
      </c>
      <c r="U294" s="26">
        <v>12.196999999999999</v>
      </c>
      <c r="W294" s="27">
        <v>13.699</v>
      </c>
      <c r="X294" s="8">
        <v>-0.24864</v>
      </c>
      <c r="Y294" s="8">
        <v>13.80925</v>
      </c>
      <c r="Z294" s="8">
        <v>14.05789</v>
      </c>
      <c r="AA294" s="13">
        <f>stats_auc_ctd2_TCELLS_RIGHTJOIN_545[[#This Row],[AVG_AUC_LYMPH]]/stats_auc_ctd2_TCELLS_RIGHTJOIN_545[[#This Row],[AVG_AUC_SOLIDTUMORS_y]]</f>
        <v>0.98231313518600583</v>
      </c>
      <c r="AB294" s="8" t="s">
        <v>3747</v>
      </c>
      <c r="AC294" s="20">
        <v>13.80925</v>
      </c>
      <c r="AD294" s="1">
        <v>13.353</v>
      </c>
      <c r="AH294" s="1">
        <v>13.683999999999999</v>
      </c>
      <c r="AI294" s="1"/>
      <c r="AJ294" s="1">
        <v>13.77</v>
      </c>
      <c r="AK294" s="1">
        <v>14.43</v>
      </c>
      <c r="AM294"/>
      <c r="AN294"/>
      <c r="AO294"/>
      <c r="AP294"/>
      <c r="AQ294"/>
      <c r="AR294"/>
      <c r="AS294"/>
    </row>
    <row r="295" spans="1:45">
      <c r="A295" s="17" t="s">
        <v>1654</v>
      </c>
      <c r="B295" s="6" t="s">
        <v>1655</v>
      </c>
      <c r="C295" s="17" t="s">
        <v>3748</v>
      </c>
      <c r="D295" s="8">
        <v>-0.76754999999999995</v>
      </c>
      <c r="E295" s="8">
        <v>13.749639999999999</v>
      </c>
      <c r="F295" s="8">
        <v>14.517189999999999</v>
      </c>
      <c r="G295" s="13">
        <f>stats_auc_ctd2_TCELLS_RIGHTJOIN_545[[#This Row],[AVG_AUC_LEUK]]/stats_auc_ctd2_TCELLS_RIGHTJOIN_545[[#This Row],[AVG_AUC_SOLIDTUMORS_x]]</f>
        <v>0.94712819767461887</v>
      </c>
      <c r="H295" s="8" t="s">
        <v>3749</v>
      </c>
      <c r="I295" s="20" t="s">
        <v>3750</v>
      </c>
      <c r="J295" s="26">
        <v>13.914999999999999</v>
      </c>
      <c r="L295" s="26">
        <v>14.804</v>
      </c>
      <c r="M295" s="26">
        <v>14.342000000000001</v>
      </c>
      <c r="N295" s="26">
        <v>14.271000000000001</v>
      </c>
      <c r="O295" s="26">
        <v>13.693</v>
      </c>
      <c r="P295" s="26">
        <v>14.766</v>
      </c>
      <c r="R295" s="26">
        <v>13.33</v>
      </c>
      <c r="S295" s="26">
        <v>14.837999999999999</v>
      </c>
      <c r="T295" s="26">
        <v>15.646000000000001</v>
      </c>
      <c r="U295" s="26">
        <v>15.599</v>
      </c>
      <c r="V295" s="26">
        <v>7.3807</v>
      </c>
      <c r="W295" s="27">
        <v>12.411</v>
      </c>
      <c r="X295" s="8">
        <v>0.34847</v>
      </c>
      <c r="Y295" s="8">
        <v>14.86567</v>
      </c>
      <c r="Z295" s="8">
        <v>14.517189999999999</v>
      </c>
      <c r="AA295" s="13">
        <f>stats_auc_ctd2_TCELLS_RIGHTJOIN_545[[#This Row],[AVG_AUC_LYMPH]]/stats_auc_ctd2_TCELLS_RIGHTJOIN_545[[#This Row],[AVG_AUC_SOLIDTUMORS_y]]</f>
        <v>1.0240046455271303</v>
      </c>
      <c r="AB295" s="8" t="s">
        <v>3751</v>
      </c>
      <c r="AC295" s="20">
        <v>14.86567</v>
      </c>
      <c r="AD295" s="1"/>
      <c r="AE295" s="1">
        <v>14.497</v>
      </c>
      <c r="AG295" s="1">
        <v>14.433999999999999</v>
      </c>
      <c r="AH295" s="1">
        <v>14.89</v>
      </c>
      <c r="AI295" s="1"/>
      <c r="AJ295" s="1">
        <v>15.667999999999999</v>
      </c>
      <c r="AK295" s="1">
        <v>15.118</v>
      </c>
      <c r="AL295" s="1">
        <v>14.587</v>
      </c>
      <c r="AM295"/>
      <c r="AN295"/>
      <c r="AO295"/>
      <c r="AP295"/>
      <c r="AQ295"/>
      <c r="AR295"/>
      <c r="AS295"/>
    </row>
    <row r="296" spans="1:45">
      <c r="A296" s="17" t="s">
        <v>1583</v>
      </c>
      <c r="B296" s="6" t="s">
        <v>1584</v>
      </c>
      <c r="C296" s="17" t="s">
        <v>1585</v>
      </c>
      <c r="D296" s="8">
        <v>-0.76744000000000001</v>
      </c>
      <c r="E296" s="8">
        <v>13.566789999999999</v>
      </c>
      <c r="F296" s="8">
        <v>14.33422</v>
      </c>
      <c r="G296" s="13">
        <f>stats_auc_ctd2_TCELLS_RIGHTJOIN_545[[#This Row],[AVG_AUC_LEUK]]/stats_auc_ctd2_TCELLS_RIGHTJOIN_545[[#This Row],[AVG_AUC_SOLIDTUMORS_x]]</f>
        <v>0.94646168399815256</v>
      </c>
      <c r="H296" s="8" t="s">
        <v>3752</v>
      </c>
      <c r="I296" s="20" t="s">
        <v>3753</v>
      </c>
      <c r="J296" s="26">
        <v>13.16</v>
      </c>
      <c r="K296" s="26">
        <v>14.738</v>
      </c>
      <c r="L296" s="26">
        <v>12.01</v>
      </c>
      <c r="M296" s="26">
        <v>11.23</v>
      </c>
      <c r="N296" s="26">
        <v>14.391</v>
      </c>
      <c r="O296" s="26">
        <v>14.382999999999999</v>
      </c>
      <c r="P296" s="26">
        <v>12.805</v>
      </c>
      <c r="Q296" s="26">
        <v>14.073</v>
      </c>
      <c r="R296" s="26">
        <v>14.085000000000001</v>
      </c>
      <c r="S296" s="26">
        <v>13.907</v>
      </c>
      <c r="T296" s="26">
        <v>13.465999999999999</v>
      </c>
      <c r="U296" s="26">
        <v>13.492000000000001</v>
      </c>
      <c r="V296" s="26">
        <v>13.204000000000001</v>
      </c>
      <c r="W296" s="27">
        <v>14.991</v>
      </c>
      <c r="X296" s="8">
        <v>-0.17205999999999999</v>
      </c>
      <c r="Y296" s="8">
        <v>14.16217</v>
      </c>
      <c r="Z296" s="8">
        <v>14.33422</v>
      </c>
      <c r="AA296" s="13">
        <f>stats_auc_ctd2_TCELLS_RIGHTJOIN_545[[#This Row],[AVG_AUC_LYMPH]]/stats_auc_ctd2_TCELLS_RIGHTJOIN_545[[#This Row],[AVG_AUC_SOLIDTUMORS_y]]</f>
        <v>0.9879972541233496</v>
      </c>
      <c r="AB296" s="8" t="s">
        <v>3754</v>
      </c>
      <c r="AC296" s="20">
        <v>14.16217</v>
      </c>
      <c r="AD296" s="1">
        <v>14.638999999999999</v>
      </c>
      <c r="AH296" s="1">
        <v>13.689</v>
      </c>
      <c r="AI296" s="1">
        <v>14.042</v>
      </c>
      <c r="AJ296" s="1">
        <v>14.012</v>
      </c>
      <c r="AK296" s="1">
        <v>14.196999999999999</v>
      </c>
      <c r="AL296" s="1">
        <v>14.394</v>
      </c>
      <c r="AM296"/>
      <c r="AN296"/>
      <c r="AO296"/>
      <c r="AP296"/>
      <c r="AQ296"/>
      <c r="AR296"/>
      <c r="AS296"/>
    </row>
    <row r="297" spans="1:45">
      <c r="A297" s="17" t="s">
        <v>22</v>
      </c>
      <c r="B297" s="6" t="s">
        <v>638</v>
      </c>
      <c r="C297" s="17" t="s">
        <v>730</v>
      </c>
      <c r="D297" s="8">
        <v>-0.7661</v>
      </c>
      <c r="E297" s="8">
        <v>13.657640000000001</v>
      </c>
      <c r="F297" s="8">
        <v>14.42374</v>
      </c>
      <c r="G297" s="13">
        <f>stats_auc_ctd2_TCELLS_RIGHTJOIN_545[[#This Row],[AVG_AUC_LEUK]]/stats_auc_ctd2_TCELLS_RIGHTJOIN_545[[#This Row],[AVG_AUC_SOLIDTUMORS_x]]</f>
        <v>0.94688617515290763</v>
      </c>
      <c r="H297" s="8" t="s">
        <v>3755</v>
      </c>
      <c r="I297" s="20" t="s">
        <v>3756</v>
      </c>
      <c r="J297" s="26">
        <v>13.798</v>
      </c>
      <c r="K297" s="26">
        <v>13.23</v>
      </c>
      <c r="L297" s="26">
        <v>13.651</v>
      </c>
      <c r="M297" s="26">
        <v>13.87</v>
      </c>
      <c r="N297" s="26">
        <v>13.699</v>
      </c>
      <c r="O297" s="26">
        <v>13.11</v>
      </c>
      <c r="P297" s="26">
        <v>13.823</v>
      </c>
      <c r="Q297" s="26">
        <v>13.678000000000001</v>
      </c>
      <c r="R297" s="26">
        <v>13.634</v>
      </c>
      <c r="S297" s="26">
        <v>14.215</v>
      </c>
      <c r="T297" s="26">
        <v>14.05</v>
      </c>
      <c r="U297" s="26">
        <v>13.4</v>
      </c>
      <c r="V297" s="26">
        <v>14.073</v>
      </c>
      <c r="W297" s="27">
        <v>12.976000000000001</v>
      </c>
      <c r="X297" s="8">
        <v>-0.85024</v>
      </c>
      <c r="Y297" s="8">
        <v>13.573499999999999</v>
      </c>
      <c r="Z297" s="8">
        <v>14.42374</v>
      </c>
      <c r="AA297" s="13">
        <f>stats_auc_ctd2_TCELLS_RIGHTJOIN_545[[#This Row],[AVG_AUC_LYMPH]]/stats_auc_ctd2_TCELLS_RIGHTJOIN_545[[#This Row],[AVG_AUC_SOLIDTUMORS_y]]</f>
        <v>0.94105273666885281</v>
      </c>
      <c r="AB297" s="8" t="s">
        <v>3757</v>
      </c>
      <c r="AC297" s="20">
        <v>13.573499999999999</v>
      </c>
      <c r="AD297" s="1">
        <v>13.387</v>
      </c>
      <c r="AF297" s="1">
        <v>13.926</v>
      </c>
      <c r="AG297" s="1">
        <v>12.813000000000001</v>
      </c>
      <c r="AH297" s="1">
        <v>13.638999999999999</v>
      </c>
      <c r="AI297" s="1">
        <v>14.175000000000001</v>
      </c>
      <c r="AJ297" s="1">
        <v>13.122999999999999</v>
      </c>
      <c r="AK297" s="1">
        <v>13.319000000000001</v>
      </c>
      <c r="AL297" s="1">
        <v>14.206</v>
      </c>
      <c r="AM297"/>
      <c r="AN297"/>
      <c r="AO297"/>
      <c r="AP297"/>
      <c r="AQ297"/>
      <c r="AR297"/>
      <c r="AS297"/>
    </row>
    <row r="298" spans="1:45">
      <c r="A298" s="17" t="s">
        <v>41</v>
      </c>
      <c r="B298" s="6" t="s">
        <v>620</v>
      </c>
      <c r="C298" s="17" t="s">
        <v>621</v>
      </c>
      <c r="D298" s="8">
        <v>-0.75522</v>
      </c>
      <c r="E298" s="8">
        <v>13.219139999999999</v>
      </c>
      <c r="F298" s="8">
        <v>13.974360000000001</v>
      </c>
      <c r="G298" s="13">
        <f>stats_auc_ctd2_TCELLS_RIGHTJOIN_545[[#This Row],[AVG_AUC_LEUK]]/stats_auc_ctd2_TCELLS_RIGHTJOIN_545[[#This Row],[AVG_AUC_SOLIDTUMORS_x]]</f>
        <v>0.94595673791143198</v>
      </c>
      <c r="H298" s="8" t="s">
        <v>3758</v>
      </c>
      <c r="I298" s="20" t="s">
        <v>3759</v>
      </c>
      <c r="J298" s="26">
        <v>13.712</v>
      </c>
      <c r="K298" s="26">
        <v>13.397</v>
      </c>
      <c r="L298" s="26">
        <v>13.7</v>
      </c>
      <c r="M298" s="26">
        <v>13.403</v>
      </c>
      <c r="N298" s="26">
        <v>13.65</v>
      </c>
      <c r="O298" s="26">
        <v>12.941000000000001</v>
      </c>
      <c r="P298" s="26">
        <v>13.246</v>
      </c>
      <c r="Q298" s="26">
        <v>13.038</v>
      </c>
      <c r="R298" s="26">
        <v>12.654</v>
      </c>
      <c r="S298" s="26">
        <v>12.939</v>
      </c>
      <c r="T298" s="26">
        <v>13.260999999999999</v>
      </c>
      <c r="U298" s="26">
        <v>13.196</v>
      </c>
      <c r="V298" s="26">
        <v>12.443</v>
      </c>
      <c r="W298" s="27">
        <v>13.488</v>
      </c>
      <c r="X298" s="8">
        <v>-0.20935999999999999</v>
      </c>
      <c r="Y298" s="8">
        <v>13.765000000000001</v>
      </c>
      <c r="Z298" s="8">
        <v>13.974360000000001</v>
      </c>
      <c r="AA298" s="13">
        <f>stats_auc_ctd2_TCELLS_RIGHTJOIN_545[[#This Row],[AVG_AUC_LYMPH]]/stats_auc_ctd2_TCELLS_RIGHTJOIN_545[[#This Row],[AVG_AUC_SOLIDTUMORS_y]]</f>
        <v>0.9850182763289338</v>
      </c>
      <c r="AB298" s="8" t="s">
        <v>3760</v>
      </c>
      <c r="AC298" s="20">
        <v>13.765000000000001</v>
      </c>
      <c r="AD298" s="1">
        <v>13.616</v>
      </c>
      <c r="AF298" s="1">
        <v>11.869</v>
      </c>
      <c r="AH298" s="1">
        <v>13.923</v>
      </c>
      <c r="AI298" s="1">
        <v>17.097000000000001</v>
      </c>
      <c r="AJ298" s="1">
        <v>13.127000000000001</v>
      </c>
      <c r="AK298" s="1">
        <v>13.206</v>
      </c>
      <c r="AL298" s="1">
        <v>13.516999999999999</v>
      </c>
      <c r="AM298"/>
      <c r="AN298"/>
      <c r="AO298"/>
      <c r="AP298"/>
      <c r="AQ298"/>
      <c r="AR298"/>
      <c r="AS298"/>
    </row>
    <row r="299" spans="1:45">
      <c r="A299" s="17" t="s">
        <v>87</v>
      </c>
      <c r="B299" s="6" t="s">
        <v>1124</v>
      </c>
      <c r="C299" s="17" t="s">
        <v>3761</v>
      </c>
      <c r="D299" s="8">
        <v>-0.74222999999999995</v>
      </c>
      <c r="E299" s="8">
        <v>12.0587</v>
      </c>
      <c r="F299" s="8">
        <v>12.800929999999999</v>
      </c>
      <c r="G299" s="13">
        <f>stats_auc_ctd2_TCELLS_RIGHTJOIN_545[[#This Row],[AVG_AUC_LEUK]]/stats_auc_ctd2_TCELLS_RIGHTJOIN_545[[#This Row],[AVG_AUC_SOLIDTUMORS_x]]</f>
        <v>0.94201749404144863</v>
      </c>
      <c r="H299" s="8" t="s">
        <v>3762</v>
      </c>
      <c r="I299" s="20" t="s">
        <v>3763</v>
      </c>
      <c r="J299" s="26">
        <v>11.603999999999999</v>
      </c>
      <c r="K299" s="26">
        <v>11.605</v>
      </c>
      <c r="L299" s="26">
        <v>12.494999999999999</v>
      </c>
      <c r="M299" s="26">
        <v>12.186999999999999</v>
      </c>
      <c r="N299" s="26">
        <v>11.581</v>
      </c>
      <c r="O299" s="26">
        <v>11.57</v>
      </c>
      <c r="P299" s="26">
        <v>12.291</v>
      </c>
      <c r="R299" s="26">
        <v>11.494999999999999</v>
      </c>
      <c r="T299" s="26">
        <v>11.954000000000001</v>
      </c>
      <c r="W299" s="27">
        <v>13.805</v>
      </c>
      <c r="X299" s="8">
        <v>-1.6012200000000001</v>
      </c>
      <c r="Y299" s="8">
        <v>11.19971</v>
      </c>
      <c r="Z299" s="8">
        <v>12.800929999999999</v>
      </c>
      <c r="AA299" s="13">
        <f>stats_auc_ctd2_TCELLS_RIGHTJOIN_545[[#This Row],[AVG_AUC_LYMPH]]/stats_auc_ctd2_TCELLS_RIGHTJOIN_545[[#This Row],[AVG_AUC_SOLIDTUMORS_y]]</f>
        <v>0.87491377579597729</v>
      </c>
      <c r="AB299" s="8" t="s">
        <v>3764</v>
      </c>
      <c r="AC299" s="20">
        <v>11.19971</v>
      </c>
      <c r="AD299" s="1"/>
      <c r="AE299" s="1">
        <v>10.29</v>
      </c>
      <c r="AF299" s="1">
        <v>11.723000000000001</v>
      </c>
      <c r="AG299" s="1">
        <v>11.423</v>
      </c>
      <c r="AH299" s="1"/>
      <c r="AI299" s="1">
        <v>10.596</v>
      </c>
      <c r="AJ299" s="1">
        <v>11.198</v>
      </c>
      <c r="AK299" s="1">
        <v>11.539</v>
      </c>
      <c r="AL299" s="1">
        <v>11.629</v>
      </c>
      <c r="AM299"/>
      <c r="AN299"/>
      <c r="AO299"/>
      <c r="AP299"/>
      <c r="AQ299"/>
      <c r="AR299"/>
      <c r="AS299"/>
    </row>
    <row r="300" spans="1:45">
      <c r="A300" s="17" t="s">
        <v>406</v>
      </c>
      <c r="B300" s="6" t="s">
        <v>1480</v>
      </c>
      <c r="C300" s="17" t="s">
        <v>1259</v>
      </c>
      <c r="D300" s="8">
        <v>-0.73429999999999995</v>
      </c>
      <c r="E300" s="8">
        <v>10.01484</v>
      </c>
      <c r="F300" s="8">
        <v>10.749140000000001</v>
      </c>
      <c r="G300" s="13">
        <f>stats_auc_ctd2_TCELLS_RIGHTJOIN_545[[#This Row],[AVG_AUC_LEUK]]/stats_auc_ctd2_TCELLS_RIGHTJOIN_545[[#This Row],[AVG_AUC_SOLIDTUMORS_x]]</f>
        <v>0.93168755826047467</v>
      </c>
      <c r="H300" s="8" t="s">
        <v>3765</v>
      </c>
      <c r="I300" s="20" t="s">
        <v>3766</v>
      </c>
      <c r="J300" s="26">
        <v>8.89</v>
      </c>
      <c r="L300" s="26">
        <v>11.010999999999999</v>
      </c>
      <c r="M300" s="26">
        <v>8.5235000000000003</v>
      </c>
      <c r="N300" s="26">
        <v>9.5629000000000008</v>
      </c>
      <c r="O300" s="26">
        <v>9.8140999999999998</v>
      </c>
      <c r="P300" s="26">
        <v>10.278</v>
      </c>
      <c r="R300" s="26">
        <v>10.727</v>
      </c>
      <c r="S300" s="26">
        <v>9.0191999999999997</v>
      </c>
      <c r="T300" s="26">
        <v>8.8094000000000001</v>
      </c>
      <c r="U300" s="26">
        <v>10.885</v>
      </c>
      <c r="V300" s="26">
        <v>10.188000000000001</v>
      </c>
      <c r="W300" s="27">
        <v>12.47</v>
      </c>
      <c r="X300" s="8">
        <v>-4.3414900000000003</v>
      </c>
      <c r="Y300" s="8">
        <v>6.4076500000000003</v>
      </c>
      <c r="Z300" s="8">
        <v>10.749140000000001</v>
      </c>
      <c r="AA300" s="13">
        <f>stats_auc_ctd2_TCELLS_RIGHTJOIN_545[[#This Row],[AVG_AUC_LYMPH]]/stats_auc_ctd2_TCELLS_RIGHTJOIN_545[[#This Row],[AVG_AUC_SOLIDTUMORS_y]]</f>
        <v>0.59610815376858051</v>
      </c>
      <c r="AB300" s="8" t="s">
        <v>3767</v>
      </c>
      <c r="AC300" s="20">
        <v>6.4076500000000003</v>
      </c>
      <c r="AD300" s="1">
        <v>4.5491000000000001</v>
      </c>
      <c r="AE300" s="1">
        <v>11.077</v>
      </c>
      <c r="AG300" s="1">
        <v>2.2606999999999999</v>
      </c>
      <c r="AH300" s="1">
        <v>3.2513999999999998</v>
      </c>
      <c r="AI300" s="1">
        <v>10.146000000000001</v>
      </c>
      <c r="AJ300" s="1">
        <v>4.1571999999999996</v>
      </c>
      <c r="AK300" s="1">
        <v>4.0297999999999998</v>
      </c>
      <c r="AL300" s="1">
        <v>11.79</v>
      </c>
      <c r="AM300"/>
      <c r="AN300"/>
      <c r="AO300"/>
      <c r="AP300"/>
      <c r="AQ300"/>
      <c r="AR300"/>
      <c r="AS300"/>
    </row>
    <row r="301" spans="1:45">
      <c r="A301" s="17" t="s">
        <v>22</v>
      </c>
      <c r="B301" s="6" t="s">
        <v>523</v>
      </c>
      <c r="C301" s="17" t="s">
        <v>3768</v>
      </c>
      <c r="D301" s="8">
        <v>-0.73411000000000004</v>
      </c>
      <c r="E301" s="8">
        <v>12.212619999999999</v>
      </c>
      <c r="F301" s="8">
        <v>12.946719999999999</v>
      </c>
      <c r="G301" s="13">
        <f>stats_auc_ctd2_TCELLS_RIGHTJOIN_545[[#This Row],[AVG_AUC_LEUK]]/stats_auc_ctd2_TCELLS_RIGHTJOIN_545[[#This Row],[AVG_AUC_SOLIDTUMORS_x]]</f>
        <v>0.94329837982129838</v>
      </c>
      <c r="H301" s="8" t="s">
        <v>3769</v>
      </c>
      <c r="I301" s="20" t="s">
        <v>3770</v>
      </c>
      <c r="K301" s="26">
        <v>12.557</v>
      </c>
      <c r="L301" s="26">
        <v>11.794</v>
      </c>
      <c r="M301" s="26">
        <v>12.747999999999999</v>
      </c>
      <c r="N301" s="26">
        <v>12.587999999999999</v>
      </c>
      <c r="O301" s="26">
        <v>10.46</v>
      </c>
      <c r="P301" s="26">
        <v>11.797000000000001</v>
      </c>
      <c r="Q301" s="26">
        <v>11.273</v>
      </c>
      <c r="R301" s="26">
        <v>12.148999999999999</v>
      </c>
      <c r="S301" s="26">
        <v>12.291</v>
      </c>
      <c r="T301" s="26">
        <v>10.976000000000001</v>
      </c>
      <c r="U301" s="26">
        <v>12.561</v>
      </c>
      <c r="V301" s="26">
        <v>14.595000000000001</v>
      </c>
      <c r="W301" s="27">
        <v>12.975</v>
      </c>
      <c r="X301" s="8">
        <v>-1.1130599999999999</v>
      </c>
      <c r="Y301" s="8">
        <v>11.83367</v>
      </c>
      <c r="Z301" s="8">
        <v>12.946719999999999</v>
      </c>
      <c r="AA301" s="13">
        <f>stats_auc_ctd2_TCELLS_RIGHTJOIN_545[[#This Row],[AVG_AUC_LYMPH]]/stats_auc_ctd2_TCELLS_RIGHTJOIN_545[[#This Row],[AVG_AUC_SOLIDTUMORS_y]]</f>
        <v>0.9140284180085767</v>
      </c>
      <c r="AB301" s="8" t="s">
        <v>3771</v>
      </c>
      <c r="AC301" s="20">
        <v>11.83367</v>
      </c>
      <c r="AD301" s="1">
        <v>12.842000000000001</v>
      </c>
      <c r="AE301" s="1">
        <v>11.417999999999999</v>
      </c>
      <c r="AF301" s="1">
        <v>12.933</v>
      </c>
      <c r="AG301" s="1">
        <v>10.227</v>
      </c>
      <c r="AH301" s="1">
        <v>12.259</v>
      </c>
      <c r="AI301" s="1">
        <v>10.106</v>
      </c>
      <c r="AJ301" s="1">
        <v>15.305</v>
      </c>
      <c r="AK301" s="1">
        <v>10.497</v>
      </c>
      <c r="AL301" s="1">
        <v>10.916</v>
      </c>
      <c r="AM301"/>
      <c r="AN301"/>
      <c r="AO301"/>
      <c r="AP301"/>
      <c r="AQ301"/>
      <c r="AR301"/>
      <c r="AS301"/>
    </row>
    <row r="302" spans="1:45">
      <c r="A302" s="17" t="s">
        <v>646</v>
      </c>
      <c r="B302" s="6" t="s">
        <v>647</v>
      </c>
      <c r="C302" s="17" t="s">
        <v>3772</v>
      </c>
      <c r="D302" s="8">
        <v>-0.73248000000000002</v>
      </c>
      <c r="E302" s="8">
        <v>14.256500000000001</v>
      </c>
      <c r="F302" s="8">
        <v>14.98898</v>
      </c>
      <c r="G302" s="13">
        <f>stats_auc_ctd2_TCELLS_RIGHTJOIN_545[[#This Row],[AVG_AUC_LEUK]]/stats_auc_ctd2_TCELLS_RIGHTJOIN_545[[#This Row],[AVG_AUC_SOLIDTUMORS_x]]</f>
        <v>0.95113209838161106</v>
      </c>
      <c r="H302" s="8" t="s">
        <v>3773</v>
      </c>
      <c r="I302" s="20" t="s">
        <v>3774</v>
      </c>
      <c r="L302" s="26">
        <v>14.541</v>
      </c>
      <c r="M302" s="26">
        <v>14.603999999999999</v>
      </c>
      <c r="Q302" s="26">
        <v>14.529</v>
      </c>
      <c r="T302" s="26">
        <v>14.616</v>
      </c>
      <c r="U302" s="26">
        <v>12.673999999999999</v>
      </c>
      <c r="V302" s="26">
        <v>14.574999999999999</v>
      </c>
      <c r="W302" s="27"/>
      <c r="X302" s="8">
        <v>-0.45778000000000002</v>
      </c>
      <c r="Y302" s="8">
        <v>14.5312</v>
      </c>
      <c r="Z302" s="8">
        <v>14.98898</v>
      </c>
      <c r="AA302" s="13">
        <f>stats_auc_ctd2_TCELLS_RIGHTJOIN_545[[#This Row],[AVG_AUC_LYMPH]]/stats_auc_ctd2_TCELLS_RIGHTJOIN_545[[#This Row],[AVG_AUC_SOLIDTUMORS_y]]</f>
        <v>0.96945889580211597</v>
      </c>
      <c r="AB302" s="8" t="s">
        <v>3775</v>
      </c>
      <c r="AC302" s="20">
        <v>14.5312</v>
      </c>
      <c r="AD302" s="1">
        <v>14.391</v>
      </c>
      <c r="AF302" s="1">
        <v>14.263999999999999</v>
      </c>
      <c r="AH302" s="1">
        <v>15.239000000000001</v>
      </c>
      <c r="AI302" s="1">
        <v>14.286</v>
      </c>
      <c r="AJ302" s="1"/>
      <c r="AL302" s="1">
        <v>14.476000000000001</v>
      </c>
      <c r="AM302"/>
      <c r="AN302"/>
      <c r="AO302"/>
      <c r="AP302"/>
      <c r="AQ302"/>
      <c r="AR302"/>
      <c r="AS302"/>
    </row>
    <row r="303" spans="1:45">
      <c r="A303" s="17" t="s">
        <v>22</v>
      </c>
      <c r="B303" s="6" t="s">
        <v>515</v>
      </c>
      <c r="C303" s="17" t="s">
        <v>516</v>
      </c>
      <c r="D303" s="8">
        <v>-0.73053999999999997</v>
      </c>
      <c r="E303" s="8">
        <v>13.58493</v>
      </c>
      <c r="F303" s="8">
        <v>14.31546</v>
      </c>
      <c r="G303" s="13">
        <f>stats_auc_ctd2_TCELLS_RIGHTJOIN_545[[#This Row],[AVG_AUC_LEUK]]/stats_auc_ctd2_TCELLS_RIGHTJOIN_545[[#This Row],[AVG_AUC_SOLIDTUMORS_x]]</f>
        <v>0.94896915642249713</v>
      </c>
      <c r="H303" s="8" t="s">
        <v>3776</v>
      </c>
      <c r="I303" s="20" t="s">
        <v>3777</v>
      </c>
      <c r="J303" s="26">
        <v>13.631</v>
      </c>
      <c r="K303" s="26">
        <v>14.233000000000001</v>
      </c>
      <c r="L303" s="26">
        <v>13.964</v>
      </c>
      <c r="M303" s="26">
        <v>13.404999999999999</v>
      </c>
      <c r="N303" s="26">
        <v>13.162000000000001</v>
      </c>
      <c r="O303" s="26">
        <v>12.12</v>
      </c>
      <c r="P303" s="26">
        <v>13.326000000000001</v>
      </c>
      <c r="Q303" s="26">
        <v>13.554</v>
      </c>
      <c r="R303" s="26">
        <v>13.07</v>
      </c>
      <c r="S303" s="26">
        <v>13.082000000000001</v>
      </c>
      <c r="T303" s="26">
        <v>14.313000000000001</v>
      </c>
      <c r="U303" s="26">
        <v>13.317</v>
      </c>
      <c r="V303" s="26">
        <v>15</v>
      </c>
      <c r="W303" s="27">
        <v>14.012</v>
      </c>
      <c r="X303" s="8">
        <v>-0.92859000000000003</v>
      </c>
      <c r="Y303" s="8">
        <v>13.38688</v>
      </c>
      <c r="Z303" s="8">
        <v>14.31546</v>
      </c>
      <c r="AA303" s="13">
        <f>stats_auc_ctd2_TCELLS_RIGHTJOIN_545[[#This Row],[AVG_AUC_LYMPH]]/stats_auc_ctd2_TCELLS_RIGHTJOIN_545[[#This Row],[AVG_AUC_SOLIDTUMORS_y]]</f>
        <v>0.93513446302109748</v>
      </c>
      <c r="AB303" s="8" t="s">
        <v>3778</v>
      </c>
      <c r="AC303" s="20">
        <v>13.38688</v>
      </c>
      <c r="AD303" s="1">
        <v>14.129</v>
      </c>
      <c r="AE303" s="1">
        <v>11.755000000000001</v>
      </c>
      <c r="AF303" s="1">
        <v>14.464</v>
      </c>
      <c r="AG303" s="1">
        <v>12.441000000000001</v>
      </c>
      <c r="AH303" s="1">
        <v>14.404999999999999</v>
      </c>
      <c r="AI303" s="1"/>
      <c r="AJ303" s="1">
        <v>13.275</v>
      </c>
      <c r="AK303" s="1">
        <v>12.519</v>
      </c>
      <c r="AL303" s="1">
        <v>14.106999999999999</v>
      </c>
      <c r="AM303"/>
      <c r="AN303"/>
      <c r="AO303"/>
      <c r="AP303"/>
      <c r="AQ303"/>
      <c r="AR303"/>
      <c r="AS303"/>
    </row>
    <row r="304" spans="1:45">
      <c r="A304" s="17" t="s">
        <v>22</v>
      </c>
      <c r="B304" s="6" t="s">
        <v>1636</v>
      </c>
      <c r="C304" s="17" t="s">
        <v>3779</v>
      </c>
      <c r="D304" s="8">
        <v>-0.73036000000000001</v>
      </c>
      <c r="E304" s="8">
        <v>14.45246</v>
      </c>
      <c r="F304" s="8">
        <v>15.18282</v>
      </c>
      <c r="G304" s="13">
        <f>stats_auc_ctd2_TCELLS_RIGHTJOIN_545[[#This Row],[AVG_AUC_LEUK]]/stats_auc_ctd2_TCELLS_RIGHTJOIN_545[[#This Row],[AVG_AUC_SOLIDTUMORS_x]]</f>
        <v>0.95189562940217964</v>
      </c>
      <c r="H304" s="8" t="s">
        <v>3780</v>
      </c>
      <c r="I304" s="20" t="s">
        <v>3781</v>
      </c>
      <c r="J304" s="26">
        <v>14.89</v>
      </c>
      <c r="L304" s="26">
        <v>13.54</v>
      </c>
      <c r="M304" s="26">
        <v>13.83</v>
      </c>
      <c r="N304" s="26">
        <v>15</v>
      </c>
      <c r="O304" s="26">
        <v>14.477</v>
      </c>
      <c r="P304" s="26">
        <v>17.222999999999999</v>
      </c>
      <c r="Q304" s="26">
        <v>14.532</v>
      </c>
      <c r="R304" s="26">
        <v>14.010999999999999</v>
      </c>
      <c r="S304" s="26">
        <v>14.282999999999999</v>
      </c>
      <c r="T304" s="26">
        <v>13.923999999999999</v>
      </c>
      <c r="U304" s="26">
        <v>13.032</v>
      </c>
      <c r="V304" s="26">
        <v>14.14</v>
      </c>
      <c r="W304" s="27">
        <v>15</v>
      </c>
      <c r="X304" s="8">
        <v>0.50417999999999996</v>
      </c>
      <c r="Y304" s="8">
        <v>15.686999999999999</v>
      </c>
      <c r="Z304" s="8">
        <v>15.18282</v>
      </c>
      <c r="AA304" s="13">
        <f>stats_auc_ctd2_TCELLS_RIGHTJOIN_545[[#This Row],[AVG_AUC_LYMPH]]/stats_auc_ctd2_TCELLS_RIGHTJOIN_545[[#This Row],[AVG_AUC_SOLIDTUMORS_y]]</f>
        <v>1.0332072697957297</v>
      </c>
      <c r="AB304" s="8" t="s">
        <v>3782</v>
      </c>
      <c r="AC304" s="20">
        <v>15.686999999999999</v>
      </c>
      <c r="AD304" s="1">
        <v>14.807</v>
      </c>
      <c r="AE304" s="1">
        <v>13.744999999999999</v>
      </c>
      <c r="AF304" s="1">
        <v>16.888999999999999</v>
      </c>
      <c r="AG304" s="1">
        <v>17.152999999999999</v>
      </c>
      <c r="AH304" s="1">
        <v>16.248000000000001</v>
      </c>
      <c r="AI304" s="1">
        <v>16.466000000000001</v>
      </c>
      <c r="AJ304" s="1">
        <v>16.98</v>
      </c>
      <c r="AK304" s="1">
        <v>14.071</v>
      </c>
      <c r="AL304" s="1">
        <v>14.824</v>
      </c>
      <c r="AM304"/>
      <c r="AN304"/>
      <c r="AO304"/>
      <c r="AP304"/>
      <c r="AQ304"/>
      <c r="AR304"/>
      <c r="AS304"/>
    </row>
    <row r="305" spans="1:45">
      <c r="A305" s="17" t="s">
        <v>1052</v>
      </c>
      <c r="B305" s="6" t="s">
        <v>1053</v>
      </c>
      <c r="C305" s="17" t="s">
        <v>3783</v>
      </c>
      <c r="D305" s="8">
        <v>-0.72667000000000004</v>
      </c>
      <c r="E305" s="8">
        <v>12.677250000000001</v>
      </c>
      <c r="F305" s="8">
        <v>13.40391</v>
      </c>
      <c r="G305" s="13">
        <f>stats_auc_ctd2_TCELLS_RIGHTJOIN_545[[#This Row],[AVG_AUC_LEUK]]/stats_auc_ctd2_TCELLS_RIGHTJOIN_545[[#This Row],[AVG_AUC_SOLIDTUMORS_x]]</f>
        <v>0.9457874605245784</v>
      </c>
      <c r="H305" s="8" t="s">
        <v>3784</v>
      </c>
      <c r="I305" s="20" t="s">
        <v>3785</v>
      </c>
      <c r="J305" s="26">
        <v>13.025</v>
      </c>
      <c r="K305" s="26">
        <v>6.3582000000000001</v>
      </c>
      <c r="L305" s="26">
        <v>13.134</v>
      </c>
      <c r="M305" s="26">
        <v>13.375</v>
      </c>
      <c r="N305" s="26">
        <v>13.313000000000001</v>
      </c>
      <c r="O305" s="26">
        <v>11.194000000000001</v>
      </c>
      <c r="P305" s="26">
        <v>13.098000000000001</v>
      </c>
      <c r="Q305" s="26">
        <v>14.148</v>
      </c>
      <c r="R305" s="26">
        <v>13.734</v>
      </c>
      <c r="S305" s="26">
        <v>12.795999999999999</v>
      </c>
      <c r="T305" s="26">
        <v>14.218</v>
      </c>
      <c r="U305" s="26">
        <v>12.946</v>
      </c>
      <c r="W305" s="27">
        <v>13.465</v>
      </c>
      <c r="X305" s="8">
        <v>6.9419999999999996E-2</v>
      </c>
      <c r="Y305" s="8">
        <v>13.473330000000001</v>
      </c>
      <c r="Z305" s="8">
        <v>13.40391</v>
      </c>
      <c r="AA305" s="13">
        <f>stats_auc_ctd2_TCELLS_RIGHTJOIN_545[[#This Row],[AVG_AUC_LYMPH]]/stats_auc_ctd2_TCELLS_RIGHTJOIN_545[[#This Row],[AVG_AUC_SOLIDTUMORS_y]]</f>
        <v>1.0051790858040677</v>
      </c>
      <c r="AB305" s="8" t="s">
        <v>3786</v>
      </c>
      <c r="AC305" s="20">
        <v>13.473330000000001</v>
      </c>
      <c r="AD305" s="1">
        <v>14.045</v>
      </c>
      <c r="AH305" s="1">
        <v>14.319000000000001</v>
      </c>
      <c r="AI305" s="1">
        <v>13.849</v>
      </c>
      <c r="AJ305" s="1">
        <v>13.529</v>
      </c>
      <c r="AK305" s="1">
        <v>12.702</v>
      </c>
      <c r="AL305" s="1">
        <v>12.396000000000001</v>
      </c>
      <c r="AM305"/>
      <c r="AN305"/>
      <c r="AO305"/>
      <c r="AP305"/>
      <c r="AQ305"/>
      <c r="AR305"/>
      <c r="AS305"/>
    </row>
    <row r="306" spans="1:45">
      <c r="A306" s="17" t="s">
        <v>426</v>
      </c>
      <c r="B306" s="6" t="s">
        <v>427</v>
      </c>
      <c r="C306" s="17" t="s">
        <v>428</v>
      </c>
      <c r="D306" s="8">
        <v>-0.71364000000000005</v>
      </c>
      <c r="E306" s="8">
        <v>12.457750000000001</v>
      </c>
      <c r="F306" s="8">
        <v>13.171390000000001</v>
      </c>
      <c r="G306" s="13">
        <f>stats_auc_ctd2_TCELLS_RIGHTJOIN_545[[#This Row],[AVG_AUC_LEUK]]/stats_auc_ctd2_TCELLS_RIGHTJOIN_545[[#This Row],[AVG_AUC_SOLIDTUMORS_x]]</f>
        <v>0.94581893027235553</v>
      </c>
      <c r="H306" s="8" t="s">
        <v>3787</v>
      </c>
      <c r="I306" s="20" t="s">
        <v>3788</v>
      </c>
      <c r="L306" s="26">
        <v>13.172000000000001</v>
      </c>
      <c r="M306" s="26">
        <v>12.265000000000001</v>
      </c>
      <c r="O306" s="26">
        <v>11.387</v>
      </c>
      <c r="P306" s="26">
        <v>11.962</v>
      </c>
      <c r="R306" s="26">
        <v>12.079000000000001</v>
      </c>
      <c r="T306" s="26">
        <v>12.801</v>
      </c>
      <c r="V306" s="26">
        <v>13.476000000000001</v>
      </c>
      <c r="W306" s="27">
        <v>12.52</v>
      </c>
      <c r="X306" s="8">
        <v>-0.58559000000000005</v>
      </c>
      <c r="Y306" s="8">
        <v>12.585800000000001</v>
      </c>
      <c r="Z306" s="8">
        <v>13.171390000000001</v>
      </c>
      <c r="AA306" s="13">
        <f>stats_auc_ctd2_TCELLS_RIGHTJOIN_545[[#This Row],[AVG_AUC_LYMPH]]/stats_auc_ctd2_TCELLS_RIGHTJOIN_545[[#This Row],[AVG_AUC_SOLIDTUMORS_y]]</f>
        <v>0.95554075917575898</v>
      </c>
      <c r="AB306" s="8" t="s">
        <v>3789</v>
      </c>
      <c r="AC306" s="20">
        <v>12.585800000000001</v>
      </c>
      <c r="AD306" s="1"/>
      <c r="AE306" s="1">
        <v>11.843999999999999</v>
      </c>
      <c r="AH306" s="1">
        <v>12.407999999999999</v>
      </c>
      <c r="AI306" s="1">
        <v>12.15</v>
      </c>
      <c r="AJ306" s="1">
        <v>12.010999999999999</v>
      </c>
      <c r="AL306" s="1">
        <v>14.516</v>
      </c>
      <c r="AM306"/>
      <c r="AN306"/>
      <c r="AO306"/>
      <c r="AP306"/>
      <c r="AQ306"/>
      <c r="AR306"/>
      <c r="AS306"/>
    </row>
    <row r="307" spans="1:45">
      <c r="A307" s="17" t="s">
        <v>1658</v>
      </c>
      <c r="B307" s="6" t="s">
        <v>1659</v>
      </c>
      <c r="C307" s="17" t="s">
        <v>3790</v>
      </c>
      <c r="D307" s="8">
        <v>-0.71157999999999999</v>
      </c>
      <c r="E307" s="8">
        <v>14.590859999999999</v>
      </c>
      <c r="F307" s="8">
        <v>15.302440000000001</v>
      </c>
      <c r="G307" s="13">
        <f>stats_auc_ctd2_TCELLS_RIGHTJOIN_545[[#This Row],[AVG_AUC_LEUK]]/stats_auc_ctd2_TCELLS_RIGHTJOIN_545[[#This Row],[AVG_AUC_SOLIDTUMORS_x]]</f>
        <v>0.95349891912662288</v>
      </c>
      <c r="H307" s="8" t="s">
        <v>3791</v>
      </c>
      <c r="I307" s="20" t="s">
        <v>3792</v>
      </c>
      <c r="L307" s="26">
        <v>14.816000000000001</v>
      </c>
      <c r="M307" s="26">
        <v>13.528</v>
      </c>
      <c r="Q307" s="26">
        <v>15.945</v>
      </c>
      <c r="R307" s="26">
        <v>14.555</v>
      </c>
      <c r="T307" s="26">
        <v>14.154999999999999</v>
      </c>
      <c r="U307" s="26">
        <v>14.975</v>
      </c>
      <c r="V307" s="26">
        <v>14.162000000000001</v>
      </c>
      <c r="W307" s="27"/>
      <c r="X307" s="8">
        <v>-0.35643999999999998</v>
      </c>
      <c r="Y307" s="8">
        <v>14.946</v>
      </c>
      <c r="Z307" s="8">
        <v>15.302440000000001</v>
      </c>
      <c r="AA307" s="13">
        <f>stats_auc_ctd2_TCELLS_RIGHTJOIN_545[[#This Row],[AVG_AUC_LYMPH]]/stats_auc_ctd2_TCELLS_RIGHTJOIN_545[[#This Row],[AVG_AUC_SOLIDTUMORS_y]]</f>
        <v>0.9767069826772723</v>
      </c>
      <c r="AB307" s="8" t="s">
        <v>3793</v>
      </c>
      <c r="AC307" s="20">
        <v>14.946</v>
      </c>
      <c r="AD307" s="1">
        <v>14.781000000000001</v>
      </c>
      <c r="AH307" s="1">
        <v>15.420999999999999</v>
      </c>
      <c r="AI307" s="1">
        <v>13.803000000000001</v>
      </c>
      <c r="AJ307" s="1"/>
      <c r="AL307" s="1">
        <v>15.779</v>
      </c>
      <c r="AM307"/>
      <c r="AN307"/>
      <c r="AO307"/>
      <c r="AP307"/>
      <c r="AQ307"/>
      <c r="AR307"/>
      <c r="AS307"/>
    </row>
    <row r="308" spans="1:45">
      <c r="A308" s="17" t="s">
        <v>1461</v>
      </c>
      <c r="B308" s="6" t="s">
        <v>1462</v>
      </c>
      <c r="C308" s="17" t="s">
        <v>3794</v>
      </c>
      <c r="D308" s="8">
        <v>-0.70096000000000003</v>
      </c>
      <c r="E308" s="8">
        <v>7.99932</v>
      </c>
      <c r="F308" s="8">
        <v>8.7002799999999993</v>
      </c>
      <c r="G308" s="13">
        <f>stats_auc_ctd2_TCELLS_RIGHTJOIN_545[[#This Row],[AVG_AUC_LEUK]]/stats_auc_ctd2_TCELLS_RIGHTJOIN_545[[#This Row],[AVG_AUC_SOLIDTUMORS_x]]</f>
        <v>0.91943247803518979</v>
      </c>
      <c r="H308" s="8" t="s">
        <v>3795</v>
      </c>
      <c r="I308" s="20" t="s">
        <v>3796</v>
      </c>
      <c r="L308" s="26">
        <v>8.2652000000000001</v>
      </c>
      <c r="M308" s="26">
        <v>8.5005000000000006</v>
      </c>
      <c r="Q308" s="26">
        <v>7.5624000000000002</v>
      </c>
      <c r="R308" s="26">
        <v>7.0396999999999998</v>
      </c>
      <c r="T308" s="26">
        <v>8.0106000000000002</v>
      </c>
      <c r="U308" s="26">
        <v>8.1410999999999998</v>
      </c>
      <c r="V308" s="26">
        <v>7.3823999999999996</v>
      </c>
      <c r="W308" s="27">
        <v>9.0927000000000007</v>
      </c>
      <c r="X308" s="8">
        <v>-1.3047599999999999</v>
      </c>
      <c r="Y308" s="8">
        <v>7.3955200000000003</v>
      </c>
      <c r="Z308" s="8">
        <v>8.7002799999999993</v>
      </c>
      <c r="AA308" s="13">
        <f>stats_auc_ctd2_TCELLS_RIGHTJOIN_545[[#This Row],[AVG_AUC_LYMPH]]/stats_auc_ctd2_TCELLS_RIGHTJOIN_545[[#This Row],[AVG_AUC_SOLIDTUMORS_y]]</f>
        <v>0.85003241274993457</v>
      </c>
      <c r="AB308" s="8" t="s">
        <v>3797</v>
      </c>
      <c r="AC308" s="20">
        <v>7.3955200000000003</v>
      </c>
      <c r="AD308" s="1"/>
      <c r="AH308" s="1">
        <v>7.1334999999999997</v>
      </c>
      <c r="AI308" s="1">
        <v>6.1622000000000003</v>
      </c>
      <c r="AJ308" s="1"/>
      <c r="AK308" s="1">
        <v>6.7565</v>
      </c>
      <c r="AL308" s="1">
        <v>9.5298999999999996</v>
      </c>
      <c r="AM308"/>
      <c r="AN308"/>
      <c r="AO308"/>
      <c r="AP308"/>
      <c r="AQ308"/>
      <c r="AR308"/>
      <c r="AS308"/>
    </row>
    <row r="309" spans="1:45">
      <c r="A309" s="17" t="s">
        <v>934</v>
      </c>
      <c r="B309" s="6" t="s">
        <v>999</v>
      </c>
      <c r="C309" s="17" t="s">
        <v>1000</v>
      </c>
      <c r="D309" s="8">
        <v>-0.68603000000000003</v>
      </c>
      <c r="E309" s="8">
        <v>13.39808</v>
      </c>
      <c r="F309" s="8">
        <v>14.084110000000001</v>
      </c>
      <c r="G309" s="13">
        <f>stats_auc_ctd2_TCELLS_RIGHTJOIN_545[[#This Row],[AVG_AUC_LEUK]]/stats_auc_ctd2_TCELLS_RIGHTJOIN_545[[#This Row],[AVG_AUC_SOLIDTUMORS_x]]</f>
        <v>0.95129049687910694</v>
      </c>
      <c r="H309" s="8" t="s">
        <v>3798</v>
      </c>
      <c r="I309" s="20" t="s">
        <v>3799</v>
      </c>
      <c r="J309" s="26">
        <v>13.153</v>
      </c>
      <c r="K309" s="26">
        <v>13.65</v>
      </c>
      <c r="L309" s="26">
        <v>14.242000000000001</v>
      </c>
      <c r="M309" s="26">
        <v>12.895</v>
      </c>
      <c r="N309" s="26">
        <v>13.16</v>
      </c>
      <c r="O309" s="26">
        <v>12.292</v>
      </c>
      <c r="P309" s="26">
        <v>12.435</v>
      </c>
      <c r="Q309" s="26">
        <v>13.356999999999999</v>
      </c>
      <c r="R309" s="26">
        <v>13.525</v>
      </c>
      <c r="S309" s="26">
        <v>13.505000000000001</v>
      </c>
      <c r="T309" s="26">
        <v>14.323</v>
      </c>
      <c r="U309" s="26">
        <v>13.862</v>
      </c>
      <c r="W309" s="27">
        <v>13.776</v>
      </c>
      <c r="X309" s="8">
        <v>-0.27997</v>
      </c>
      <c r="Y309" s="8">
        <v>13.80414</v>
      </c>
      <c r="Z309" s="8">
        <v>14.084110000000001</v>
      </c>
      <c r="AA309" s="13">
        <f>stats_auc_ctd2_TCELLS_RIGHTJOIN_545[[#This Row],[AVG_AUC_LYMPH]]/stats_auc_ctd2_TCELLS_RIGHTJOIN_545[[#This Row],[AVG_AUC_SOLIDTUMORS_y]]</f>
        <v>0.98012156962704777</v>
      </c>
      <c r="AB309" s="8" t="s">
        <v>3800</v>
      </c>
      <c r="AC309" s="20">
        <v>13.80414</v>
      </c>
      <c r="AD309" s="1">
        <v>14.228</v>
      </c>
      <c r="AE309" s="1">
        <v>13.295</v>
      </c>
      <c r="AG309" s="1">
        <v>14.621</v>
      </c>
      <c r="AH309" s="1">
        <v>14.492000000000001</v>
      </c>
      <c r="AI309" s="1">
        <v>13.023</v>
      </c>
      <c r="AJ309" s="1">
        <v>13.529</v>
      </c>
      <c r="AK309" s="1">
        <v>13.441000000000001</v>
      </c>
      <c r="AM309"/>
      <c r="AN309"/>
      <c r="AO309"/>
      <c r="AP309"/>
      <c r="AQ309"/>
      <c r="AR309"/>
      <c r="AS309"/>
    </row>
    <row r="310" spans="1:45">
      <c r="A310" s="17" t="s">
        <v>22</v>
      </c>
      <c r="B310" s="6" t="s">
        <v>638</v>
      </c>
      <c r="C310" s="17" t="s">
        <v>1595</v>
      </c>
      <c r="D310" s="8">
        <v>-0.68503999999999998</v>
      </c>
      <c r="E310" s="8">
        <v>12.491199999999999</v>
      </c>
      <c r="F310" s="8">
        <v>13.17624</v>
      </c>
      <c r="G310" s="13">
        <f>stats_auc_ctd2_TCELLS_RIGHTJOIN_545[[#This Row],[AVG_AUC_LEUK]]/stats_auc_ctd2_TCELLS_RIGHTJOIN_545[[#This Row],[AVG_AUC_SOLIDTUMORS_x]]</f>
        <v>0.94800944730818493</v>
      </c>
      <c r="H310" s="8" t="s">
        <v>3801</v>
      </c>
      <c r="I310" s="20" t="s">
        <v>3802</v>
      </c>
      <c r="J310" s="26">
        <v>10.97</v>
      </c>
      <c r="L310" s="26">
        <v>12.647</v>
      </c>
      <c r="M310" s="26">
        <v>12.852</v>
      </c>
      <c r="N310" s="26">
        <v>11.532999999999999</v>
      </c>
      <c r="O310" s="26">
        <v>10.862</v>
      </c>
      <c r="R310" s="26">
        <v>14.609</v>
      </c>
      <c r="S310" s="26">
        <v>12.808</v>
      </c>
      <c r="T310" s="26">
        <v>12.721</v>
      </c>
      <c r="U310" s="26">
        <v>13.613</v>
      </c>
      <c r="W310" s="27">
        <v>12.297000000000001</v>
      </c>
      <c r="X310" s="8">
        <v>-0.38374000000000003</v>
      </c>
      <c r="Y310" s="8">
        <v>12.7925</v>
      </c>
      <c r="Z310" s="8">
        <v>13.17624</v>
      </c>
      <c r="AA310" s="13">
        <f>stats_auc_ctd2_TCELLS_RIGHTJOIN_545[[#This Row],[AVG_AUC_LYMPH]]/stats_auc_ctd2_TCELLS_RIGHTJOIN_545[[#This Row],[AVG_AUC_SOLIDTUMORS_y]]</f>
        <v>0.97087636533639343</v>
      </c>
      <c r="AB310" s="8" t="s">
        <v>3803</v>
      </c>
      <c r="AC310" s="20">
        <v>12.7925</v>
      </c>
      <c r="AD310" s="1">
        <v>13.577</v>
      </c>
      <c r="AE310" s="1">
        <v>13.048999999999999</v>
      </c>
      <c r="AG310" s="1">
        <v>11.592000000000001</v>
      </c>
      <c r="AH310" s="1">
        <v>12.106</v>
      </c>
      <c r="AI310" s="1">
        <v>13.077</v>
      </c>
      <c r="AJ310" s="1"/>
      <c r="AL310" s="1">
        <v>13.353999999999999</v>
      </c>
      <c r="AM310"/>
      <c r="AN310"/>
      <c r="AO310"/>
      <c r="AP310"/>
      <c r="AQ310"/>
      <c r="AR310"/>
      <c r="AS310"/>
    </row>
    <row r="311" spans="1:45">
      <c r="A311" s="17" t="s">
        <v>1570</v>
      </c>
      <c r="B311" s="6" t="s">
        <v>1571</v>
      </c>
      <c r="C311" s="17" t="s">
        <v>3804</v>
      </c>
      <c r="D311" s="8">
        <v>-0.68232000000000004</v>
      </c>
      <c r="E311" s="8">
        <v>11.177160000000001</v>
      </c>
      <c r="F311" s="8">
        <v>11.85948</v>
      </c>
      <c r="G311" s="13">
        <f>stats_auc_ctd2_TCELLS_RIGHTJOIN_545[[#This Row],[AVG_AUC_LEUK]]/stats_auc_ctd2_TCELLS_RIGHTJOIN_545[[#This Row],[AVG_AUC_SOLIDTUMORS_x]]</f>
        <v>0.94246628014044465</v>
      </c>
      <c r="H311" s="8" t="s">
        <v>3805</v>
      </c>
      <c r="I311" s="20" t="s">
        <v>3806</v>
      </c>
      <c r="J311" s="26">
        <v>10.138</v>
      </c>
      <c r="K311" s="26">
        <v>10.295999999999999</v>
      </c>
      <c r="L311" s="26">
        <v>11.538</v>
      </c>
      <c r="M311" s="26">
        <v>10.353</v>
      </c>
      <c r="N311" s="26">
        <v>9.6715</v>
      </c>
      <c r="O311" s="26">
        <v>9.9167000000000005</v>
      </c>
      <c r="P311" s="26">
        <v>10.426</v>
      </c>
      <c r="Q311" s="26">
        <v>13.727</v>
      </c>
      <c r="R311" s="26">
        <v>12.231999999999999</v>
      </c>
      <c r="S311" s="26">
        <v>11.896000000000001</v>
      </c>
      <c r="T311" s="26">
        <v>11.554</v>
      </c>
      <c r="U311" s="26">
        <v>12.093999999999999</v>
      </c>
      <c r="V311" s="26">
        <v>11.744999999999999</v>
      </c>
      <c r="W311" s="27">
        <v>10.893000000000001</v>
      </c>
      <c r="X311" s="8">
        <v>-0.79920999999999998</v>
      </c>
      <c r="Y311" s="8">
        <v>11.06026</v>
      </c>
      <c r="Z311" s="8">
        <v>11.85948</v>
      </c>
      <c r="AA311" s="13">
        <f>stats_auc_ctd2_TCELLS_RIGHTJOIN_545[[#This Row],[AVG_AUC_LYMPH]]/stats_auc_ctd2_TCELLS_RIGHTJOIN_545[[#This Row],[AVG_AUC_SOLIDTUMORS_y]]</f>
        <v>0.93260918691207373</v>
      </c>
      <c r="AB311" s="8" t="s">
        <v>3807</v>
      </c>
      <c r="AC311" s="20">
        <v>11.06026</v>
      </c>
      <c r="AD311" s="1">
        <v>12.064</v>
      </c>
      <c r="AF311" s="1">
        <v>12.83</v>
      </c>
      <c r="AG311" s="1">
        <v>8.7420000000000009</v>
      </c>
      <c r="AH311" s="1">
        <v>12.444000000000001</v>
      </c>
      <c r="AI311" s="1">
        <v>11.557</v>
      </c>
      <c r="AJ311" s="1">
        <v>9.2291000000000007</v>
      </c>
      <c r="AK311" s="1">
        <v>10.76</v>
      </c>
      <c r="AL311" s="1">
        <v>10.856</v>
      </c>
      <c r="AM311"/>
      <c r="AN311"/>
      <c r="AO311"/>
      <c r="AP311"/>
      <c r="AQ311"/>
      <c r="AR311"/>
      <c r="AS311"/>
    </row>
    <row r="312" spans="1:45">
      <c r="A312" s="17" t="s">
        <v>1139</v>
      </c>
      <c r="B312" s="6" t="s">
        <v>1140</v>
      </c>
      <c r="C312" s="17" t="s">
        <v>3808</v>
      </c>
      <c r="D312" s="8">
        <v>-0.68113999999999997</v>
      </c>
      <c r="E312" s="8">
        <v>13.6784</v>
      </c>
      <c r="F312" s="8">
        <v>14.359540000000001</v>
      </c>
      <c r="G312" s="13">
        <f>stats_auc_ctd2_TCELLS_RIGHTJOIN_545[[#This Row],[AVG_AUC_LEUK]]/stats_auc_ctd2_TCELLS_RIGHTJOIN_545[[#This Row],[AVG_AUC_SOLIDTUMORS_x]]</f>
        <v>0.95256533287278</v>
      </c>
      <c r="H312" s="8" t="s">
        <v>3809</v>
      </c>
      <c r="I312" s="20" t="s">
        <v>3810</v>
      </c>
      <c r="N312" s="26">
        <v>13.4</v>
      </c>
      <c r="O312" s="26">
        <v>12.954000000000001</v>
      </c>
      <c r="P312" s="26">
        <v>12.97</v>
      </c>
      <c r="S312" s="26">
        <v>14.557</v>
      </c>
      <c r="W312" s="27">
        <v>14.510999999999999</v>
      </c>
      <c r="X312" s="8">
        <v>0.19145999999999999</v>
      </c>
      <c r="Y312" s="8">
        <v>14.551</v>
      </c>
      <c r="Z312" s="8">
        <v>14.359540000000001</v>
      </c>
      <c r="AA312" s="13">
        <f>stats_auc_ctd2_TCELLS_RIGHTJOIN_545[[#This Row],[AVG_AUC_LYMPH]]/stats_auc_ctd2_TCELLS_RIGHTJOIN_545[[#This Row],[AVG_AUC_SOLIDTUMORS_y]]</f>
        <v>1.0133332961919392</v>
      </c>
      <c r="AB312" s="8" t="s">
        <v>3811</v>
      </c>
      <c r="AC312" s="20">
        <v>14.551</v>
      </c>
      <c r="AD312" s="1"/>
      <c r="AH312" s="1"/>
      <c r="AI312" s="1"/>
      <c r="AJ312" s="1">
        <v>14.192</v>
      </c>
      <c r="AK312" s="1">
        <v>14.91</v>
      </c>
      <c r="AM312"/>
      <c r="AN312"/>
      <c r="AO312"/>
      <c r="AP312"/>
      <c r="AQ312"/>
      <c r="AR312"/>
      <c r="AS312"/>
    </row>
    <row r="313" spans="1:45">
      <c r="A313" s="17" t="s">
        <v>22</v>
      </c>
      <c r="B313" s="6" t="s">
        <v>638</v>
      </c>
      <c r="C313" s="17" t="s">
        <v>944</v>
      </c>
      <c r="D313" s="8">
        <v>-0.67496999999999996</v>
      </c>
      <c r="E313" s="8">
        <v>12.444000000000001</v>
      </c>
      <c r="F313" s="8">
        <v>13.118969999999999</v>
      </c>
      <c r="G313" s="13">
        <f>stats_auc_ctd2_TCELLS_RIGHTJOIN_545[[#This Row],[AVG_AUC_LEUK]]/stats_auc_ctd2_TCELLS_RIGHTJOIN_545[[#This Row],[AVG_AUC_SOLIDTUMORS_x]]</f>
        <v>0.94855007672096225</v>
      </c>
      <c r="H313" s="8" t="s">
        <v>3812</v>
      </c>
      <c r="I313" s="20" t="s">
        <v>3813</v>
      </c>
      <c r="J313" s="26">
        <v>11.749000000000001</v>
      </c>
      <c r="L313" s="26">
        <v>13.571999999999999</v>
      </c>
      <c r="M313" s="26">
        <v>13.839</v>
      </c>
      <c r="N313" s="26">
        <v>11.747</v>
      </c>
      <c r="O313" s="26">
        <v>11.814</v>
      </c>
      <c r="P313" s="26">
        <v>11.115</v>
      </c>
      <c r="R313" s="26">
        <v>10.901</v>
      </c>
      <c r="S313" s="26">
        <v>11.746</v>
      </c>
      <c r="T313" s="26">
        <v>13.724</v>
      </c>
      <c r="U313" s="26">
        <v>12.692</v>
      </c>
      <c r="V313" s="26">
        <v>14.193</v>
      </c>
      <c r="W313" s="27">
        <v>12.236000000000001</v>
      </c>
      <c r="X313" s="8">
        <v>-1.1311899999999999</v>
      </c>
      <c r="Y313" s="8">
        <v>11.987780000000001</v>
      </c>
      <c r="Z313" s="8">
        <v>13.118969999999999</v>
      </c>
      <c r="AA313" s="13">
        <f>stats_auc_ctd2_TCELLS_RIGHTJOIN_545[[#This Row],[AVG_AUC_LYMPH]]/stats_auc_ctd2_TCELLS_RIGHTJOIN_545[[#This Row],[AVG_AUC_SOLIDTUMORS_y]]</f>
        <v>0.91377448077097523</v>
      </c>
      <c r="AB313" s="8" t="s">
        <v>3814</v>
      </c>
      <c r="AC313" s="20">
        <v>11.987780000000001</v>
      </c>
      <c r="AD313" s="1"/>
      <c r="AG313" s="1">
        <v>11.596</v>
      </c>
      <c r="AH313" s="1">
        <v>12.811</v>
      </c>
      <c r="AI313" s="1">
        <v>13.930999999999999</v>
      </c>
      <c r="AJ313" s="1">
        <v>9.5596999999999994</v>
      </c>
      <c r="AK313" s="1">
        <v>11.414</v>
      </c>
      <c r="AL313" s="1">
        <v>12.615</v>
      </c>
      <c r="AM313"/>
      <c r="AN313"/>
      <c r="AO313"/>
      <c r="AP313"/>
      <c r="AQ313"/>
      <c r="AR313"/>
      <c r="AS313"/>
    </row>
    <row r="314" spans="1:45">
      <c r="A314" s="17" t="s">
        <v>1020</v>
      </c>
      <c r="B314" s="6" t="s">
        <v>1021</v>
      </c>
      <c r="C314" s="17" t="s">
        <v>1022</v>
      </c>
      <c r="D314" s="8">
        <v>-0.67242000000000002</v>
      </c>
      <c r="E314" s="8">
        <v>13.15864</v>
      </c>
      <c r="F314" s="8">
        <v>13.831060000000001</v>
      </c>
      <c r="G314" s="13">
        <f>stats_auc_ctd2_TCELLS_RIGHTJOIN_545[[#This Row],[AVG_AUC_LEUK]]/stats_auc_ctd2_TCELLS_RIGHTJOIN_545[[#This Row],[AVG_AUC_SOLIDTUMORS_x]]</f>
        <v>0.95138333576746825</v>
      </c>
      <c r="H314" s="8" t="s">
        <v>3815</v>
      </c>
      <c r="I314" s="20" t="s">
        <v>3816</v>
      </c>
      <c r="J314" s="26">
        <v>13.923</v>
      </c>
      <c r="K314" s="26">
        <v>13.313000000000001</v>
      </c>
      <c r="L314" s="26">
        <v>11.759</v>
      </c>
      <c r="M314" s="26">
        <v>13.795</v>
      </c>
      <c r="N314" s="26">
        <v>13.569000000000001</v>
      </c>
      <c r="O314" s="26">
        <v>13.882</v>
      </c>
      <c r="P314" s="26">
        <v>14.007</v>
      </c>
      <c r="Q314" s="26">
        <v>13.445</v>
      </c>
      <c r="R314" s="26">
        <v>13.047000000000001</v>
      </c>
      <c r="S314" s="26">
        <v>12.795999999999999</v>
      </c>
      <c r="T314" s="26">
        <v>13.925000000000001</v>
      </c>
      <c r="U314" s="26">
        <v>8.8190000000000008</v>
      </c>
      <c r="V314" s="26">
        <v>13.436</v>
      </c>
      <c r="W314" s="27">
        <v>14.505000000000001</v>
      </c>
      <c r="X314" s="8">
        <v>-1.62592</v>
      </c>
      <c r="Y314" s="8">
        <v>12.20514</v>
      </c>
      <c r="Z314" s="8">
        <v>13.831060000000001</v>
      </c>
      <c r="AA314" s="13">
        <f>stats_auc_ctd2_TCELLS_RIGHTJOIN_545[[#This Row],[AVG_AUC_LYMPH]]/stats_auc_ctd2_TCELLS_RIGHTJOIN_545[[#This Row],[AVG_AUC_SOLIDTUMORS_y]]</f>
        <v>0.88244429566497429</v>
      </c>
      <c r="AB314" s="8" t="s">
        <v>3817</v>
      </c>
      <c r="AC314" s="20">
        <v>12.20514</v>
      </c>
      <c r="AD314" s="1">
        <v>12.154999999999999</v>
      </c>
      <c r="AE314" s="1">
        <v>11.974</v>
      </c>
      <c r="AG314" s="1">
        <v>12.821999999999999</v>
      </c>
      <c r="AH314" s="1"/>
      <c r="AI314" s="1">
        <v>11.723000000000001</v>
      </c>
      <c r="AJ314" s="1">
        <v>11.683999999999999</v>
      </c>
      <c r="AK314" s="1">
        <v>13.37</v>
      </c>
      <c r="AL314" s="1">
        <v>11.708</v>
      </c>
      <c r="AM314"/>
      <c r="AN314"/>
      <c r="AO314"/>
      <c r="AP314"/>
      <c r="AQ314"/>
      <c r="AR314"/>
      <c r="AS314"/>
    </row>
    <row r="315" spans="1:45">
      <c r="A315" s="17" t="s">
        <v>1633</v>
      </c>
      <c r="B315" s="6" t="s">
        <v>1634</v>
      </c>
      <c r="C315" s="17" t="s">
        <v>3818</v>
      </c>
      <c r="D315" s="8">
        <v>-0.67051000000000005</v>
      </c>
      <c r="E315" s="8">
        <v>14.35192</v>
      </c>
      <c r="F315" s="8">
        <v>15.02243</v>
      </c>
      <c r="G315" s="13">
        <f>stats_auc_ctd2_TCELLS_RIGHTJOIN_545[[#This Row],[AVG_AUC_LEUK]]/stats_auc_ctd2_TCELLS_RIGHTJOIN_545[[#This Row],[AVG_AUC_SOLIDTUMORS_x]]</f>
        <v>0.95536607592779599</v>
      </c>
      <c r="H315" s="8" t="s">
        <v>3819</v>
      </c>
      <c r="I315" s="20" t="s">
        <v>3820</v>
      </c>
      <c r="J315" s="26">
        <v>13.944000000000001</v>
      </c>
      <c r="L315" s="26">
        <v>14.754</v>
      </c>
      <c r="M315" s="26">
        <v>14.321999999999999</v>
      </c>
      <c r="N315" s="26">
        <v>13.991</v>
      </c>
      <c r="O315" s="26">
        <v>14.449</v>
      </c>
      <c r="P315" s="26">
        <v>14.638999999999999</v>
      </c>
      <c r="R315" s="26">
        <v>13.901</v>
      </c>
      <c r="S315" s="26">
        <v>14.792</v>
      </c>
      <c r="T315" s="26">
        <v>14.292</v>
      </c>
      <c r="U315" s="26">
        <v>14.577999999999999</v>
      </c>
      <c r="V315" s="26">
        <v>13.38</v>
      </c>
      <c r="W315" s="27">
        <v>15.180999999999999</v>
      </c>
      <c r="X315" s="8">
        <v>-0.63426000000000005</v>
      </c>
      <c r="Y315" s="8">
        <v>14.388170000000001</v>
      </c>
      <c r="Z315" s="8">
        <v>15.02243</v>
      </c>
      <c r="AA315" s="13">
        <f>stats_auc_ctd2_TCELLS_RIGHTJOIN_545[[#This Row],[AVG_AUC_LYMPH]]/stats_auc_ctd2_TCELLS_RIGHTJOIN_545[[#This Row],[AVG_AUC_SOLIDTUMORS_y]]</f>
        <v>0.95777913426789141</v>
      </c>
      <c r="AB315" s="8" t="s">
        <v>3821</v>
      </c>
      <c r="AC315" s="20">
        <v>14.388170000000001</v>
      </c>
      <c r="AD315" s="1"/>
      <c r="AE315" s="1">
        <v>13.994999999999999</v>
      </c>
      <c r="AG315" s="1">
        <v>13.898999999999999</v>
      </c>
      <c r="AH315" s="1">
        <v>15.505000000000001</v>
      </c>
      <c r="AI315" s="1">
        <v>13.747</v>
      </c>
      <c r="AJ315" s="1">
        <v>15</v>
      </c>
      <c r="AK315" s="1">
        <v>14.183</v>
      </c>
      <c r="AM315"/>
      <c r="AN315"/>
      <c r="AO315"/>
      <c r="AP315"/>
      <c r="AQ315"/>
      <c r="AR315"/>
      <c r="AS315"/>
    </row>
    <row r="316" spans="1:45">
      <c r="A316" s="17" t="s">
        <v>1184</v>
      </c>
      <c r="B316" s="6" t="s">
        <v>1185</v>
      </c>
      <c r="C316" s="17" t="s">
        <v>3822</v>
      </c>
      <c r="D316" s="8">
        <v>-0.66527999999999998</v>
      </c>
      <c r="E316" s="8">
        <v>11.527089999999999</v>
      </c>
      <c r="F316" s="8">
        <v>12.19238</v>
      </c>
      <c r="G316" s="13">
        <f>stats_auc_ctd2_TCELLS_RIGHTJOIN_545[[#This Row],[AVG_AUC_LEUK]]/stats_auc_ctd2_TCELLS_RIGHTJOIN_545[[#This Row],[AVG_AUC_SOLIDTUMORS_x]]</f>
        <v>0.94543395136962594</v>
      </c>
      <c r="H316" s="8" t="s">
        <v>3823</v>
      </c>
      <c r="I316" s="20" t="s">
        <v>3824</v>
      </c>
      <c r="L316" s="26">
        <v>11.573</v>
      </c>
      <c r="M316" s="26">
        <v>12.308</v>
      </c>
      <c r="O316" s="26">
        <v>10.544</v>
      </c>
      <c r="P316" s="26">
        <v>11.077</v>
      </c>
      <c r="Q316" s="26">
        <v>11.619</v>
      </c>
      <c r="R316" s="26">
        <v>11.845000000000001</v>
      </c>
      <c r="S316" s="26">
        <v>11.118</v>
      </c>
      <c r="T316" s="26">
        <v>12.448</v>
      </c>
      <c r="U316" s="26">
        <v>12.247999999999999</v>
      </c>
      <c r="V316" s="26">
        <v>10.37</v>
      </c>
      <c r="W316" s="27">
        <v>11.648</v>
      </c>
      <c r="X316" s="8">
        <v>-0.71894999999999998</v>
      </c>
      <c r="Y316" s="8">
        <v>11.47343</v>
      </c>
      <c r="Z316" s="8">
        <v>12.19238</v>
      </c>
      <c r="AA316" s="13">
        <f>stats_auc_ctd2_TCELLS_RIGHTJOIN_545[[#This Row],[AVG_AUC_LYMPH]]/stats_auc_ctd2_TCELLS_RIGHTJOIN_545[[#This Row],[AVG_AUC_SOLIDTUMORS_y]]</f>
        <v>0.94103284182415581</v>
      </c>
      <c r="AB316" s="8" t="s">
        <v>3825</v>
      </c>
      <c r="AC316" s="20">
        <v>11.47343</v>
      </c>
      <c r="AD316" s="1">
        <v>11.698</v>
      </c>
      <c r="AE316" s="1">
        <v>10.122999999999999</v>
      </c>
      <c r="AG316" s="1">
        <v>11.079000000000001</v>
      </c>
      <c r="AH316" s="1">
        <v>12.541</v>
      </c>
      <c r="AI316" s="1">
        <v>12.247</v>
      </c>
      <c r="AJ316" s="1">
        <v>11.316000000000001</v>
      </c>
      <c r="AL316" s="1">
        <v>11.31</v>
      </c>
      <c r="AM316"/>
      <c r="AN316"/>
      <c r="AO316"/>
      <c r="AP316"/>
      <c r="AQ316"/>
      <c r="AR316"/>
      <c r="AS316"/>
    </row>
    <row r="317" spans="1:45">
      <c r="A317" s="17" t="s">
        <v>1299</v>
      </c>
      <c r="B317" s="6" t="s">
        <v>1300</v>
      </c>
      <c r="C317" s="17" t="s">
        <v>3826</v>
      </c>
      <c r="D317" s="8">
        <v>-0.66496999999999995</v>
      </c>
      <c r="E317" s="8">
        <v>14.159000000000001</v>
      </c>
      <c r="F317" s="8">
        <v>14.823969999999999</v>
      </c>
      <c r="G317" s="13">
        <f>stats_auc_ctd2_TCELLS_RIGHTJOIN_545[[#This Row],[AVG_AUC_LEUK]]/stats_auc_ctd2_TCELLS_RIGHTJOIN_545[[#This Row],[AVG_AUC_SOLIDTUMORS_x]]</f>
        <v>0.95514224597054642</v>
      </c>
      <c r="H317" s="8" t="s">
        <v>1810</v>
      </c>
      <c r="I317" s="20" t="s">
        <v>1810</v>
      </c>
      <c r="V317" s="26">
        <v>14.159000000000001</v>
      </c>
      <c r="W317" s="27"/>
      <c r="X317" s="8">
        <v>0.52903</v>
      </c>
      <c r="Y317" s="8">
        <v>15.353</v>
      </c>
      <c r="Z317" s="8">
        <v>14.823969999999999</v>
      </c>
      <c r="AA317" s="13">
        <f>stats_auc_ctd2_TCELLS_RIGHTJOIN_545[[#This Row],[AVG_AUC_LYMPH]]/stats_auc_ctd2_TCELLS_RIGHTJOIN_545[[#This Row],[AVG_AUC_SOLIDTUMORS_y]]</f>
        <v>1.0356874710350872</v>
      </c>
      <c r="AB317" s="8" t="s">
        <v>3827</v>
      </c>
      <c r="AC317" s="20">
        <v>15.353</v>
      </c>
      <c r="AD317" s="1"/>
      <c r="AE317" s="1">
        <v>14.510999999999999</v>
      </c>
      <c r="AG317" s="1">
        <v>14.51</v>
      </c>
      <c r="AH317" s="1"/>
      <c r="AI317" s="1">
        <v>15.66</v>
      </c>
      <c r="AJ317" s="1"/>
      <c r="AL317" s="1">
        <v>16.731000000000002</v>
      </c>
      <c r="AM317"/>
      <c r="AN317"/>
      <c r="AO317"/>
      <c r="AP317"/>
      <c r="AQ317"/>
      <c r="AR317"/>
      <c r="AS317"/>
    </row>
    <row r="318" spans="1:45">
      <c r="A318" s="17" t="s">
        <v>392</v>
      </c>
      <c r="B318" s="6" t="s">
        <v>513</v>
      </c>
      <c r="C318" s="17" t="s">
        <v>3828</v>
      </c>
      <c r="D318" s="8">
        <v>-0.65939999999999999</v>
      </c>
      <c r="E318" s="8">
        <v>12.937580000000001</v>
      </c>
      <c r="F318" s="8">
        <v>13.59698</v>
      </c>
      <c r="G318" s="13">
        <f>stats_auc_ctd2_TCELLS_RIGHTJOIN_545[[#This Row],[AVG_AUC_LEUK]]/stats_auc_ctd2_TCELLS_RIGHTJOIN_545[[#This Row],[AVG_AUC_SOLIDTUMORS_x]]</f>
        <v>0.95150393690363599</v>
      </c>
      <c r="H318" s="8" t="s">
        <v>3829</v>
      </c>
      <c r="I318" s="20" t="s">
        <v>3830</v>
      </c>
      <c r="J318" s="26">
        <v>11.398999999999999</v>
      </c>
      <c r="L318" s="26">
        <v>15.750999999999999</v>
      </c>
      <c r="M318" s="26">
        <v>14.81</v>
      </c>
      <c r="N318" s="26">
        <v>12.036</v>
      </c>
      <c r="O318" s="26">
        <v>13.968</v>
      </c>
      <c r="P318" s="26">
        <v>11.403</v>
      </c>
      <c r="Q318" s="26">
        <v>13.513</v>
      </c>
      <c r="R318" s="26">
        <v>10.52</v>
      </c>
      <c r="S318" s="26">
        <v>13.510999999999999</v>
      </c>
      <c r="T318" s="26">
        <v>13.874000000000001</v>
      </c>
      <c r="U318" s="26">
        <v>12.888999999999999</v>
      </c>
      <c r="W318" s="27">
        <v>11.577</v>
      </c>
      <c r="X318" s="8">
        <v>-2.2012999999999998</v>
      </c>
      <c r="Y318" s="8">
        <v>11.39568</v>
      </c>
      <c r="Z318" s="8">
        <v>13.59698</v>
      </c>
      <c r="AA318" s="13">
        <f>stats_auc_ctd2_TCELLS_RIGHTJOIN_545[[#This Row],[AVG_AUC_LYMPH]]/stats_auc_ctd2_TCELLS_RIGHTJOIN_545[[#This Row],[AVG_AUC_SOLIDTUMORS_y]]</f>
        <v>0.83810375539274162</v>
      </c>
      <c r="AB318" s="8" t="s">
        <v>3831</v>
      </c>
      <c r="AC318" s="20">
        <v>11.39568</v>
      </c>
      <c r="AD318" s="1">
        <v>9.8178999999999998</v>
      </c>
      <c r="AF318" s="1">
        <v>10.121</v>
      </c>
      <c r="AG318" s="1">
        <v>10.329000000000001</v>
      </c>
      <c r="AH318" s="1">
        <v>13.162000000000001</v>
      </c>
      <c r="AI318" s="1">
        <v>14.151</v>
      </c>
      <c r="AJ318" s="1">
        <v>8.5525000000000002</v>
      </c>
      <c r="AK318" s="1">
        <v>11.879</v>
      </c>
      <c r="AL318" s="1">
        <v>13.153</v>
      </c>
      <c r="AM318"/>
      <c r="AN318"/>
      <c r="AO318"/>
      <c r="AP318"/>
      <c r="AQ318"/>
      <c r="AR318"/>
      <c r="AS318"/>
    </row>
    <row r="319" spans="1:45">
      <c r="A319" s="17" t="s">
        <v>1156</v>
      </c>
      <c r="B319" s="6" t="s">
        <v>1157</v>
      </c>
      <c r="C319" s="17" t="s">
        <v>1158</v>
      </c>
      <c r="D319" s="8">
        <v>-0.65539999999999998</v>
      </c>
      <c r="E319" s="8">
        <v>11.88883</v>
      </c>
      <c r="F319" s="8">
        <v>12.544230000000001</v>
      </c>
      <c r="G319" s="13">
        <f>stats_auc_ctd2_TCELLS_RIGHTJOIN_545[[#This Row],[AVG_AUC_LEUK]]/stats_auc_ctd2_TCELLS_RIGHTJOIN_545[[#This Row],[AVG_AUC_SOLIDTUMORS_x]]</f>
        <v>0.94775287124040297</v>
      </c>
      <c r="H319" s="8" t="s">
        <v>3832</v>
      </c>
      <c r="I319" s="20" t="s">
        <v>3833</v>
      </c>
      <c r="L319" s="26">
        <v>10.454000000000001</v>
      </c>
      <c r="M319" s="26">
        <v>10.715</v>
      </c>
      <c r="Q319" s="26">
        <v>14.337</v>
      </c>
      <c r="T319" s="26">
        <v>12.387</v>
      </c>
      <c r="U319" s="26">
        <v>11.760999999999999</v>
      </c>
      <c r="V319" s="26">
        <v>11.679</v>
      </c>
      <c r="W319" s="27"/>
      <c r="X319" s="8">
        <v>-0.82042999999999999</v>
      </c>
      <c r="Y319" s="8">
        <v>11.723800000000001</v>
      </c>
      <c r="Z319" s="8">
        <v>12.544230000000001</v>
      </c>
      <c r="AA319" s="13">
        <f>stats_auc_ctd2_TCELLS_RIGHTJOIN_545[[#This Row],[AVG_AUC_LYMPH]]/stats_auc_ctd2_TCELLS_RIGHTJOIN_545[[#This Row],[AVG_AUC_SOLIDTUMORS_y]]</f>
        <v>0.9345970218977171</v>
      </c>
      <c r="AB319" s="8" t="s">
        <v>3834</v>
      </c>
      <c r="AC319" s="20">
        <v>11.723800000000001</v>
      </c>
      <c r="AD319" s="1">
        <v>12.406000000000001</v>
      </c>
      <c r="AG319" s="1">
        <v>10.29</v>
      </c>
      <c r="AH319" s="1">
        <v>12.988</v>
      </c>
      <c r="AI319" s="1">
        <v>11.074999999999999</v>
      </c>
      <c r="AJ319" s="1"/>
      <c r="AL319" s="1">
        <v>11.86</v>
      </c>
      <c r="AM319"/>
      <c r="AN319"/>
      <c r="AO319"/>
      <c r="AP319"/>
      <c r="AQ319"/>
      <c r="AR319"/>
      <c r="AS319"/>
    </row>
    <row r="320" spans="1:45">
      <c r="A320" s="17" t="s">
        <v>707</v>
      </c>
      <c r="B320" s="6" t="s">
        <v>708</v>
      </c>
      <c r="C320" s="17" t="s">
        <v>274</v>
      </c>
      <c r="D320" s="8">
        <v>-0.64519000000000004</v>
      </c>
      <c r="E320" s="8">
        <v>12.04815</v>
      </c>
      <c r="F320" s="8">
        <v>12.693350000000001</v>
      </c>
      <c r="G320" s="13">
        <f>stats_auc_ctd2_TCELLS_RIGHTJOIN_545[[#This Row],[AVG_AUC_LEUK]]/stats_auc_ctd2_TCELLS_RIGHTJOIN_545[[#This Row],[AVG_AUC_SOLIDTUMORS_x]]</f>
        <v>0.9491702348079899</v>
      </c>
      <c r="H320" s="8" t="s">
        <v>3835</v>
      </c>
      <c r="I320" s="20" t="s">
        <v>3836</v>
      </c>
      <c r="J320" s="26">
        <v>12.023</v>
      </c>
      <c r="L320" s="26">
        <v>12.648</v>
      </c>
      <c r="M320" s="26">
        <v>11.824999999999999</v>
      </c>
      <c r="N320" s="26">
        <v>12.56</v>
      </c>
      <c r="O320" s="26">
        <v>11.093999999999999</v>
      </c>
      <c r="P320" s="26">
        <v>11.513999999999999</v>
      </c>
      <c r="Q320" s="26">
        <v>13.581</v>
      </c>
      <c r="R320" s="26">
        <v>11.760999999999999</v>
      </c>
      <c r="S320" s="26">
        <v>10.340999999999999</v>
      </c>
      <c r="T320" s="26">
        <v>12.459</v>
      </c>
      <c r="U320" s="26">
        <v>11.667999999999999</v>
      </c>
      <c r="V320" s="26">
        <v>13.33</v>
      </c>
      <c r="W320" s="27">
        <v>11.821999999999999</v>
      </c>
      <c r="X320" s="8">
        <v>-0.84035000000000004</v>
      </c>
      <c r="Y320" s="8">
        <v>11.853</v>
      </c>
      <c r="Z320" s="8">
        <v>12.693350000000001</v>
      </c>
      <c r="AA320" s="13">
        <f>stats_auc_ctd2_TCELLS_RIGHTJOIN_545[[#This Row],[AVG_AUC_LYMPH]]/stats_auc_ctd2_TCELLS_RIGHTJOIN_545[[#This Row],[AVG_AUC_SOLIDTUMORS_y]]</f>
        <v>0.93379604280981765</v>
      </c>
      <c r="AB320" s="8" t="s">
        <v>3837</v>
      </c>
      <c r="AC320" s="20">
        <v>11.853</v>
      </c>
      <c r="AD320" s="1">
        <v>11.577</v>
      </c>
      <c r="AG320" s="1">
        <v>11.321</v>
      </c>
      <c r="AH320" s="1">
        <v>12.696</v>
      </c>
      <c r="AI320" s="1">
        <v>12.099</v>
      </c>
      <c r="AJ320" s="1">
        <v>11.541</v>
      </c>
      <c r="AK320" s="1">
        <v>11.884</v>
      </c>
      <c r="AM320"/>
      <c r="AN320"/>
      <c r="AO320"/>
      <c r="AP320"/>
      <c r="AQ320"/>
      <c r="AR320"/>
      <c r="AS320"/>
    </row>
    <row r="321" spans="1:45">
      <c r="A321" s="17" t="s">
        <v>1410</v>
      </c>
      <c r="B321" s="6" t="s">
        <v>1411</v>
      </c>
      <c r="C321" s="17" t="s">
        <v>1412</v>
      </c>
      <c r="D321" s="8">
        <v>-0.64043000000000005</v>
      </c>
      <c r="E321" s="8">
        <v>11.36975</v>
      </c>
      <c r="F321" s="8">
        <v>12.01018</v>
      </c>
      <c r="G321" s="13">
        <f>stats_auc_ctd2_TCELLS_RIGHTJOIN_545[[#This Row],[AVG_AUC_LEUK]]/stats_auc_ctd2_TCELLS_RIGHTJOIN_545[[#This Row],[AVG_AUC_SOLIDTUMORS_x]]</f>
        <v>0.94667606980078567</v>
      </c>
      <c r="H321" s="8" t="s">
        <v>3838</v>
      </c>
      <c r="I321" s="20" t="s">
        <v>3839</v>
      </c>
      <c r="J321" s="26">
        <v>8.6068999999999996</v>
      </c>
      <c r="K321" s="26">
        <v>12.113</v>
      </c>
      <c r="L321" s="26">
        <v>8.4739000000000004</v>
      </c>
      <c r="M321" s="26">
        <v>10.558999999999999</v>
      </c>
      <c r="N321" s="26">
        <v>11.222</v>
      </c>
      <c r="O321" s="26">
        <v>13.912000000000001</v>
      </c>
      <c r="P321" s="26">
        <v>11.411</v>
      </c>
      <c r="R321" s="26">
        <v>10.702</v>
      </c>
      <c r="S321" s="26">
        <v>11.247999999999999</v>
      </c>
      <c r="T321" s="26">
        <v>11.917</v>
      </c>
      <c r="U321" s="26">
        <v>11.644</v>
      </c>
      <c r="V321" s="26">
        <v>12.375999999999999</v>
      </c>
      <c r="W321" s="27">
        <v>13.622</v>
      </c>
      <c r="X321" s="8">
        <v>6.9019999999999998E-2</v>
      </c>
      <c r="Y321" s="8">
        <v>12.0792</v>
      </c>
      <c r="Z321" s="8">
        <v>12.01018</v>
      </c>
      <c r="AA321" s="13">
        <f>stats_auc_ctd2_TCELLS_RIGHTJOIN_545[[#This Row],[AVG_AUC_LYMPH]]/stats_auc_ctd2_TCELLS_RIGHTJOIN_545[[#This Row],[AVG_AUC_SOLIDTUMORS_y]]</f>
        <v>1.0057467914719014</v>
      </c>
      <c r="AB321" s="8" t="s">
        <v>3840</v>
      </c>
      <c r="AC321" s="20">
        <v>12.0792</v>
      </c>
      <c r="AD321" s="1"/>
      <c r="AH321" s="1">
        <v>12.305999999999999</v>
      </c>
      <c r="AI321" s="1">
        <v>10.263</v>
      </c>
      <c r="AJ321" s="1">
        <v>14.368</v>
      </c>
      <c r="AK321" s="1">
        <v>10.14</v>
      </c>
      <c r="AL321" s="1">
        <v>13.319000000000001</v>
      </c>
      <c r="AM321"/>
      <c r="AN321"/>
      <c r="AO321"/>
      <c r="AP321"/>
      <c r="AQ321"/>
      <c r="AR321"/>
      <c r="AS321"/>
    </row>
    <row r="322" spans="1:45">
      <c r="A322" s="17" t="s">
        <v>597</v>
      </c>
      <c r="B322" s="6" t="s">
        <v>598</v>
      </c>
      <c r="C322" s="17" t="s">
        <v>166</v>
      </c>
      <c r="D322" s="8">
        <v>-0.64012999999999998</v>
      </c>
      <c r="E322" s="8">
        <v>11.692080000000001</v>
      </c>
      <c r="F322" s="8">
        <v>12.33222</v>
      </c>
      <c r="G322" s="13">
        <f>stats_auc_ctd2_TCELLS_RIGHTJOIN_545[[#This Row],[AVG_AUC_LEUK]]/stats_auc_ctd2_TCELLS_RIGHTJOIN_545[[#This Row],[AVG_AUC_SOLIDTUMORS_x]]</f>
        <v>0.94809207101397808</v>
      </c>
      <c r="H322" s="8" t="s">
        <v>3841</v>
      </c>
      <c r="I322" s="20" t="s">
        <v>3842</v>
      </c>
      <c r="L322" s="26">
        <v>12.169</v>
      </c>
      <c r="M322" s="26">
        <v>12.718999999999999</v>
      </c>
      <c r="N322" s="26">
        <v>11.853999999999999</v>
      </c>
      <c r="O322" s="26">
        <v>10.92</v>
      </c>
      <c r="P322" s="26">
        <v>11.276</v>
      </c>
      <c r="Q322" s="26">
        <v>11.551</v>
      </c>
      <c r="R322" s="26">
        <v>12.4</v>
      </c>
      <c r="S322" s="26">
        <v>10.775</v>
      </c>
      <c r="T322" s="26">
        <v>12.096</v>
      </c>
      <c r="U322" s="26">
        <v>11.4</v>
      </c>
      <c r="V322" s="26">
        <v>11.269</v>
      </c>
      <c r="W322" s="27">
        <v>11.875999999999999</v>
      </c>
      <c r="X322" s="8">
        <v>-0.94508999999999999</v>
      </c>
      <c r="Y322" s="8">
        <v>11.387119999999999</v>
      </c>
      <c r="Z322" s="8">
        <v>12.33222</v>
      </c>
      <c r="AA322" s="13">
        <f>stats_auc_ctd2_TCELLS_RIGHTJOIN_545[[#This Row],[AVG_AUC_LYMPH]]/stats_auc_ctd2_TCELLS_RIGHTJOIN_545[[#This Row],[AVG_AUC_SOLIDTUMORS_y]]</f>
        <v>0.92336335225936605</v>
      </c>
      <c r="AB322" s="8" t="s">
        <v>3843</v>
      </c>
      <c r="AC322" s="20">
        <v>11.387119999999999</v>
      </c>
      <c r="AD322" s="1">
        <v>11.334</v>
      </c>
      <c r="AE322" s="1">
        <v>12.430999999999999</v>
      </c>
      <c r="AG322" s="1">
        <v>10.997999999999999</v>
      </c>
      <c r="AH322" s="1">
        <v>11.497</v>
      </c>
      <c r="AI322" s="1">
        <v>11.504</v>
      </c>
      <c r="AJ322" s="1">
        <v>10.673999999999999</v>
      </c>
      <c r="AK322" s="1">
        <v>11.221</v>
      </c>
      <c r="AL322" s="1">
        <v>11.438000000000001</v>
      </c>
      <c r="AM322"/>
      <c r="AN322"/>
      <c r="AO322"/>
      <c r="AP322"/>
      <c r="AQ322"/>
      <c r="AR322"/>
      <c r="AS322"/>
    </row>
    <row r="323" spans="1:45">
      <c r="A323" s="17" t="s">
        <v>22</v>
      </c>
      <c r="B323" s="6" t="s">
        <v>638</v>
      </c>
      <c r="C323" s="17" t="s">
        <v>1026</v>
      </c>
      <c r="D323" s="8">
        <v>-0.63085000000000002</v>
      </c>
      <c r="E323" s="8">
        <v>13.852</v>
      </c>
      <c r="F323" s="8">
        <v>14.482849999999999</v>
      </c>
      <c r="G323" s="13">
        <f>stats_auc_ctd2_TCELLS_RIGHTJOIN_545[[#This Row],[AVG_AUC_LEUK]]/stats_auc_ctd2_TCELLS_RIGHTJOIN_545[[#This Row],[AVG_AUC_SOLIDTUMORS_x]]</f>
        <v>0.95644158435667026</v>
      </c>
      <c r="H323" s="8" t="s">
        <v>3844</v>
      </c>
      <c r="I323" s="20" t="s">
        <v>3845</v>
      </c>
      <c r="L323" s="26">
        <v>14.542999999999999</v>
      </c>
      <c r="M323" s="26">
        <v>13.503</v>
      </c>
      <c r="O323" s="26">
        <v>13.882</v>
      </c>
      <c r="P323" s="26">
        <v>13.275</v>
      </c>
      <c r="R323" s="26">
        <v>14.188000000000001</v>
      </c>
      <c r="S323" s="26">
        <v>12.831</v>
      </c>
      <c r="T323" s="26">
        <v>14.297000000000001</v>
      </c>
      <c r="U323" s="26">
        <v>14.084</v>
      </c>
      <c r="V323" s="26">
        <v>14.297000000000001</v>
      </c>
      <c r="W323" s="27">
        <v>13.62</v>
      </c>
      <c r="X323" s="8">
        <v>0.23827000000000001</v>
      </c>
      <c r="Y323" s="8">
        <v>14.721120000000001</v>
      </c>
      <c r="Z323" s="8">
        <v>14.482849999999999</v>
      </c>
      <c r="AA323" s="13">
        <f>stats_auc_ctd2_TCELLS_RIGHTJOIN_545[[#This Row],[AVG_AUC_LYMPH]]/stats_auc_ctd2_TCELLS_RIGHTJOIN_545[[#This Row],[AVG_AUC_SOLIDTUMORS_y]]</f>
        <v>1.0164518723869957</v>
      </c>
      <c r="AB323" s="8" t="s">
        <v>3846</v>
      </c>
      <c r="AC323" s="20">
        <v>14.721120000000001</v>
      </c>
      <c r="AD323" s="1">
        <v>14.561999999999999</v>
      </c>
      <c r="AE323" s="1">
        <v>14.407999999999999</v>
      </c>
      <c r="AG323" s="1">
        <v>14.468</v>
      </c>
      <c r="AH323" s="1">
        <v>16.257999999999999</v>
      </c>
      <c r="AI323" s="1">
        <v>14.83</v>
      </c>
      <c r="AJ323" s="1">
        <v>14.574</v>
      </c>
      <c r="AK323" s="1">
        <v>14.129</v>
      </c>
      <c r="AL323" s="1">
        <v>14.54</v>
      </c>
      <c r="AM323"/>
      <c r="AN323"/>
      <c r="AO323"/>
      <c r="AP323"/>
      <c r="AQ323"/>
      <c r="AR323"/>
      <c r="AS323"/>
    </row>
    <row r="324" spans="1:45">
      <c r="A324" s="17" t="s">
        <v>560</v>
      </c>
      <c r="B324" s="6" t="s">
        <v>561</v>
      </c>
      <c r="C324" s="17" t="s">
        <v>562</v>
      </c>
      <c r="D324" s="8">
        <v>-0.62990000000000002</v>
      </c>
      <c r="E324" s="8">
        <v>13.63838</v>
      </c>
      <c r="F324" s="8">
        <v>14.268280000000001</v>
      </c>
      <c r="G324" s="13">
        <f>stats_auc_ctd2_TCELLS_RIGHTJOIN_545[[#This Row],[AVG_AUC_LEUK]]/stats_auc_ctd2_TCELLS_RIGHTJOIN_545[[#This Row],[AVG_AUC_SOLIDTUMORS_x]]</f>
        <v>0.95585312315149407</v>
      </c>
      <c r="H324" s="8" t="s">
        <v>3847</v>
      </c>
      <c r="I324" s="20" t="s">
        <v>3848</v>
      </c>
      <c r="J324" s="26">
        <v>13.308</v>
      </c>
      <c r="K324" s="26">
        <v>13.654999999999999</v>
      </c>
      <c r="L324" s="26">
        <v>11.539</v>
      </c>
      <c r="M324" s="26">
        <v>11.666</v>
      </c>
      <c r="N324" s="26">
        <v>12.58</v>
      </c>
      <c r="O324" s="26">
        <v>14.91</v>
      </c>
      <c r="P324" s="26">
        <v>15.257999999999999</v>
      </c>
      <c r="Q324" s="26">
        <v>14.464</v>
      </c>
      <c r="R324" s="26">
        <v>14.215999999999999</v>
      </c>
      <c r="S324" s="26">
        <v>14.281000000000001</v>
      </c>
      <c r="T324" s="26">
        <v>12.827999999999999</v>
      </c>
      <c r="U324" s="26">
        <v>14.324999999999999</v>
      </c>
      <c r="W324" s="27">
        <v>14.269</v>
      </c>
      <c r="X324" s="8">
        <v>-0.44228000000000001</v>
      </c>
      <c r="Y324" s="8">
        <v>13.826000000000001</v>
      </c>
      <c r="Z324" s="8">
        <v>14.268280000000001</v>
      </c>
      <c r="AA324" s="13">
        <f>stats_auc_ctd2_TCELLS_RIGHTJOIN_545[[#This Row],[AVG_AUC_LYMPH]]/stats_auc_ctd2_TCELLS_RIGHTJOIN_545[[#This Row],[AVG_AUC_SOLIDTUMORS_y]]</f>
        <v>0.96900257073732787</v>
      </c>
      <c r="AB324" s="8" t="s">
        <v>3849</v>
      </c>
      <c r="AC324" s="20">
        <v>13.826000000000001</v>
      </c>
      <c r="AD324" s="1">
        <v>14.326000000000001</v>
      </c>
      <c r="AE324" s="1">
        <v>11.435</v>
      </c>
      <c r="AG324" s="1">
        <v>13.977</v>
      </c>
      <c r="AH324" s="1">
        <v>13.635999999999999</v>
      </c>
      <c r="AI324" s="1">
        <v>13.513</v>
      </c>
      <c r="AJ324" s="1">
        <v>15.404</v>
      </c>
      <c r="AK324" s="1">
        <v>14.095000000000001</v>
      </c>
      <c r="AL324" s="1">
        <v>14.222</v>
      </c>
      <c r="AM324"/>
      <c r="AN324"/>
      <c r="AO324"/>
      <c r="AP324"/>
      <c r="AQ324"/>
      <c r="AR324"/>
      <c r="AS324"/>
    </row>
    <row r="325" spans="1:45">
      <c r="A325" s="17" t="s">
        <v>87</v>
      </c>
      <c r="B325" s="6" t="s">
        <v>550</v>
      </c>
      <c r="C325" s="17" t="s">
        <v>1323</v>
      </c>
      <c r="D325" s="8">
        <v>-0.62499000000000005</v>
      </c>
      <c r="E325" s="8">
        <v>11.67792</v>
      </c>
      <c r="F325" s="8">
        <v>12.30292</v>
      </c>
      <c r="G325" s="13">
        <f>stats_auc_ctd2_TCELLS_RIGHTJOIN_545[[#This Row],[AVG_AUC_LEUK]]/stats_auc_ctd2_TCELLS_RIGHTJOIN_545[[#This Row],[AVG_AUC_SOLIDTUMORS_x]]</f>
        <v>0.94919905193238674</v>
      </c>
      <c r="H325" s="8" t="s">
        <v>3850</v>
      </c>
      <c r="I325" s="20" t="s">
        <v>3851</v>
      </c>
      <c r="J325" s="26">
        <v>10.454000000000001</v>
      </c>
      <c r="L325" s="26">
        <v>12.993</v>
      </c>
      <c r="M325" s="26">
        <v>12.51</v>
      </c>
      <c r="N325" s="26">
        <v>10.388999999999999</v>
      </c>
      <c r="O325" s="26">
        <v>11.568</v>
      </c>
      <c r="P325" s="26">
        <v>11.753</v>
      </c>
      <c r="Q325" s="26">
        <v>11.603999999999999</v>
      </c>
      <c r="R325" s="26">
        <v>11.170999999999999</v>
      </c>
      <c r="S325" s="26">
        <v>11.86</v>
      </c>
      <c r="T325" s="26">
        <v>12.292999999999999</v>
      </c>
      <c r="U325" s="26">
        <v>11.988</v>
      </c>
      <c r="V325" s="26">
        <v>11.327</v>
      </c>
      <c r="W325" s="27">
        <v>11.903</v>
      </c>
      <c r="X325" s="8">
        <v>-1.1517900000000001</v>
      </c>
      <c r="Y325" s="8">
        <v>11.151120000000001</v>
      </c>
      <c r="Z325" s="8">
        <v>12.30292</v>
      </c>
      <c r="AA325" s="13">
        <f>stats_auc_ctd2_TCELLS_RIGHTJOIN_545[[#This Row],[AVG_AUC_LYMPH]]/stats_auc_ctd2_TCELLS_RIGHTJOIN_545[[#This Row],[AVG_AUC_SOLIDTUMORS_y]]</f>
        <v>0.90637994882515693</v>
      </c>
      <c r="AB325" s="8" t="s">
        <v>3852</v>
      </c>
      <c r="AC325" s="20">
        <v>11.151120000000001</v>
      </c>
      <c r="AD325" s="1">
        <v>11.455</v>
      </c>
      <c r="AE325" s="1">
        <v>10.787000000000001</v>
      </c>
      <c r="AG325" s="1">
        <v>10.765000000000001</v>
      </c>
      <c r="AH325" s="1">
        <v>11.231999999999999</v>
      </c>
      <c r="AI325" s="1">
        <v>10.686999999999999</v>
      </c>
      <c r="AJ325" s="1">
        <v>10.715</v>
      </c>
      <c r="AK325" s="1">
        <v>11.532</v>
      </c>
      <c r="AL325" s="1">
        <v>12.036</v>
      </c>
      <c r="AM325"/>
      <c r="AN325"/>
      <c r="AO325"/>
      <c r="AP325"/>
      <c r="AQ325"/>
      <c r="AR325"/>
      <c r="AS325"/>
    </row>
    <row r="326" spans="1:45">
      <c r="A326" s="17" t="s">
        <v>1383</v>
      </c>
      <c r="B326" s="6" t="s">
        <v>1384</v>
      </c>
      <c r="C326" s="17" t="s">
        <v>3853</v>
      </c>
      <c r="D326" s="8">
        <v>-0.62312999999999996</v>
      </c>
      <c r="E326" s="8">
        <v>13.53077</v>
      </c>
      <c r="F326" s="8">
        <v>14.1539</v>
      </c>
      <c r="G326" s="13">
        <f>stats_auc_ctd2_TCELLS_RIGHTJOIN_545[[#This Row],[AVG_AUC_LEUK]]/stats_auc_ctd2_TCELLS_RIGHTJOIN_545[[#This Row],[AVG_AUC_SOLIDTUMORS_x]]</f>
        <v>0.95597467835720196</v>
      </c>
      <c r="H326" s="8" t="s">
        <v>3854</v>
      </c>
      <c r="I326" s="20" t="s">
        <v>3855</v>
      </c>
      <c r="J326" s="26">
        <v>12.897</v>
      </c>
      <c r="L326" s="26">
        <v>13.88</v>
      </c>
      <c r="M326" s="26">
        <v>14.063000000000001</v>
      </c>
      <c r="N326" s="26">
        <v>12.999000000000001</v>
      </c>
      <c r="O326" s="26">
        <v>13.037000000000001</v>
      </c>
      <c r="P326" s="26">
        <v>13.295999999999999</v>
      </c>
      <c r="Q326" s="26">
        <v>13.978</v>
      </c>
      <c r="R326" s="26">
        <v>12.345000000000001</v>
      </c>
      <c r="S326" s="26">
        <v>13.263</v>
      </c>
      <c r="T326" s="26">
        <v>14.042</v>
      </c>
      <c r="U326" s="26">
        <v>13.25</v>
      </c>
      <c r="V326" s="26">
        <v>13.85</v>
      </c>
      <c r="W326" s="27">
        <v>15</v>
      </c>
      <c r="X326" s="8">
        <v>-0.42323</v>
      </c>
      <c r="Y326" s="8">
        <v>13.73067</v>
      </c>
      <c r="Z326" s="8">
        <v>14.1539</v>
      </c>
      <c r="AA326" s="13">
        <f>stats_auc_ctd2_TCELLS_RIGHTJOIN_545[[#This Row],[AVG_AUC_LYMPH]]/stats_auc_ctd2_TCELLS_RIGHTJOIN_545[[#This Row],[AVG_AUC_SOLIDTUMORS_y]]</f>
        <v>0.97009799419241338</v>
      </c>
      <c r="AB326" s="8" t="s">
        <v>3856</v>
      </c>
      <c r="AC326" s="20">
        <v>13.73067</v>
      </c>
      <c r="AD326" s="1">
        <v>13.795999999999999</v>
      </c>
      <c r="AH326" s="1">
        <v>14.865</v>
      </c>
      <c r="AI326" s="1">
        <v>14.99</v>
      </c>
      <c r="AJ326" s="1">
        <v>13.378</v>
      </c>
      <c r="AK326" s="1">
        <v>12.781000000000001</v>
      </c>
      <c r="AL326" s="1">
        <v>12.574</v>
      </c>
      <c r="AM326"/>
      <c r="AN326"/>
      <c r="AO326"/>
      <c r="AP326"/>
      <c r="AQ326"/>
      <c r="AR326"/>
      <c r="AS326"/>
    </row>
    <row r="327" spans="1:45">
      <c r="A327" s="17" t="s">
        <v>908</v>
      </c>
      <c r="B327" s="6" t="s">
        <v>909</v>
      </c>
      <c r="C327" s="17" t="s">
        <v>3857</v>
      </c>
      <c r="D327" s="8">
        <v>-0.60623000000000005</v>
      </c>
      <c r="E327" s="8">
        <v>13.395860000000001</v>
      </c>
      <c r="F327" s="8">
        <v>14.002079999999999</v>
      </c>
      <c r="G327" s="13">
        <f>stats_auc_ctd2_TCELLS_RIGHTJOIN_545[[#This Row],[AVG_AUC_LEUK]]/stats_auc_ctd2_TCELLS_RIGHTJOIN_545[[#This Row],[AVG_AUC_SOLIDTUMORS_x]]</f>
        <v>0.95670500382800283</v>
      </c>
      <c r="H327" s="8" t="s">
        <v>3858</v>
      </c>
      <c r="I327" s="20" t="s">
        <v>3859</v>
      </c>
      <c r="J327" s="26">
        <v>13.412000000000001</v>
      </c>
      <c r="K327" s="26">
        <v>12.012</v>
      </c>
      <c r="L327" s="26">
        <v>14.086</v>
      </c>
      <c r="M327" s="26">
        <v>14.099</v>
      </c>
      <c r="N327" s="26">
        <v>13.287000000000001</v>
      </c>
      <c r="O327" s="26">
        <v>12.776999999999999</v>
      </c>
      <c r="P327" s="26">
        <v>12.93</v>
      </c>
      <c r="Q327" s="26">
        <v>13.339</v>
      </c>
      <c r="R327" s="26">
        <v>13.393000000000001</v>
      </c>
      <c r="S327" s="26">
        <v>13.39</v>
      </c>
      <c r="T327" s="26">
        <v>14.488</v>
      </c>
      <c r="U327" s="26">
        <v>13.394</v>
      </c>
      <c r="V327" s="26">
        <v>14.169</v>
      </c>
      <c r="W327" s="27">
        <v>12.766</v>
      </c>
      <c r="X327" s="8">
        <v>-0.32020999999999999</v>
      </c>
      <c r="Y327" s="8">
        <v>13.68188</v>
      </c>
      <c r="Z327" s="8">
        <v>14.002079999999999</v>
      </c>
      <c r="AA327" s="13">
        <f>stats_auc_ctd2_TCELLS_RIGHTJOIN_545[[#This Row],[AVG_AUC_LYMPH]]/stats_auc_ctd2_TCELLS_RIGHTJOIN_545[[#This Row],[AVG_AUC_SOLIDTUMORS_y]]</f>
        <v>0.97713196896461096</v>
      </c>
      <c r="AB327" s="8" t="s">
        <v>3860</v>
      </c>
      <c r="AC327" s="20">
        <v>13.68188</v>
      </c>
      <c r="AD327" s="1">
        <v>13.066000000000001</v>
      </c>
      <c r="AE327" s="1">
        <v>13.728</v>
      </c>
      <c r="AG327" s="1">
        <v>12.4</v>
      </c>
      <c r="AH327" s="1">
        <v>14.241</v>
      </c>
      <c r="AI327" s="1">
        <v>14.257</v>
      </c>
      <c r="AJ327" s="1">
        <v>14.179</v>
      </c>
      <c r="AK327" s="1">
        <v>13.593999999999999</v>
      </c>
      <c r="AL327" s="1">
        <v>13.99</v>
      </c>
      <c r="AM327"/>
      <c r="AN327"/>
      <c r="AO327"/>
      <c r="AP327"/>
      <c r="AQ327"/>
      <c r="AR327"/>
      <c r="AS327"/>
    </row>
    <row r="328" spans="1:45">
      <c r="A328" s="17" t="s">
        <v>22</v>
      </c>
      <c r="B328" s="6" t="s">
        <v>1234</v>
      </c>
      <c r="C328" s="17" t="s">
        <v>1235</v>
      </c>
      <c r="D328" s="8">
        <v>-0.60111999999999999</v>
      </c>
      <c r="E328" s="8">
        <v>14.090999999999999</v>
      </c>
      <c r="F328" s="8">
        <v>14.692119999999999</v>
      </c>
      <c r="G328" s="13">
        <f>stats_auc_ctd2_TCELLS_RIGHTJOIN_545[[#This Row],[AVG_AUC_LEUK]]/stats_auc_ctd2_TCELLS_RIGHTJOIN_545[[#This Row],[AVG_AUC_SOLIDTUMORS_x]]</f>
        <v>0.95908555062169376</v>
      </c>
      <c r="H328" s="8" t="s">
        <v>1810</v>
      </c>
      <c r="I328" s="20" t="s">
        <v>1810</v>
      </c>
      <c r="V328" s="26">
        <v>14.090999999999999</v>
      </c>
      <c r="W328" s="27"/>
      <c r="X328" s="8">
        <v>0.83562999999999998</v>
      </c>
      <c r="Y328" s="8">
        <v>15.527749999999999</v>
      </c>
      <c r="Z328" s="8">
        <v>14.692119999999999</v>
      </c>
      <c r="AA328" s="13">
        <f>stats_auc_ctd2_TCELLS_RIGHTJOIN_545[[#This Row],[AVG_AUC_LYMPH]]/stats_auc_ctd2_TCELLS_RIGHTJOIN_545[[#This Row],[AVG_AUC_SOLIDTUMORS_y]]</f>
        <v>1.0568760668984463</v>
      </c>
      <c r="AB328" s="8" t="s">
        <v>3861</v>
      </c>
      <c r="AC328" s="20">
        <v>15.527749999999999</v>
      </c>
      <c r="AD328" s="1"/>
      <c r="AE328" s="1">
        <v>15.95</v>
      </c>
      <c r="AG328" s="1">
        <v>14.831</v>
      </c>
      <c r="AH328" s="1"/>
      <c r="AI328" s="1">
        <v>16.920000000000002</v>
      </c>
      <c r="AJ328" s="1"/>
      <c r="AL328" s="1">
        <v>14.41</v>
      </c>
      <c r="AM328"/>
      <c r="AN328"/>
      <c r="AO328"/>
      <c r="AP328"/>
      <c r="AQ328"/>
      <c r="AR328"/>
      <c r="AS328"/>
    </row>
    <row r="329" spans="1:45">
      <c r="A329" s="17" t="s">
        <v>927</v>
      </c>
      <c r="B329" s="6" t="s">
        <v>928</v>
      </c>
      <c r="C329" s="17" t="s">
        <v>929</v>
      </c>
      <c r="D329" s="8">
        <v>-0.60109999999999997</v>
      </c>
      <c r="E329" s="8">
        <v>13.772069999999999</v>
      </c>
      <c r="F329" s="8">
        <v>14.37317</v>
      </c>
      <c r="G329" s="13">
        <f>stats_auc_ctd2_TCELLS_RIGHTJOIN_545[[#This Row],[AVG_AUC_LEUK]]/stats_auc_ctd2_TCELLS_RIGHTJOIN_545[[#This Row],[AVG_AUC_SOLIDTUMORS_x]]</f>
        <v>0.95817902383399067</v>
      </c>
      <c r="H329" s="8" t="s">
        <v>3862</v>
      </c>
      <c r="I329" s="20" t="s">
        <v>3863</v>
      </c>
      <c r="J329" s="26">
        <v>14.042999999999999</v>
      </c>
      <c r="K329" s="26">
        <v>14.083</v>
      </c>
      <c r="L329" s="26">
        <v>14.113</v>
      </c>
      <c r="M329" s="26">
        <v>13.132</v>
      </c>
      <c r="N329" s="26">
        <v>13.967000000000001</v>
      </c>
      <c r="O329" s="26">
        <v>13.981</v>
      </c>
      <c r="P329" s="26">
        <v>13.785</v>
      </c>
      <c r="Q329" s="26">
        <v>14.952</v>
      </c>
      <c r="R329" s="26">
        <v>13.35</v>
      </c>
      <c r="S329" s="26">
        <v>13.973000000000001</v>
      </c>
      <c r="T329" s="26">
        <v>14.504</v>
      </c>
      <c r="U329" s="26">
        <v>10.898999999999999</v>
      </c>
      <c r="V329" s="26">
        <v>13.507</v>
      </c>
      <c r="W329" s="27">
        <v>14.52</v>
      </c>
      <c r="X329" s="8">
        <v>0.12325</v>
      </c>
      <c r="Y329" s="8">
        <v>14.49643</v>
      </c>
      <c r="Z329" s="8">
        <v>14.37317</v>
      </c>
      <c r="AA329" s="13">
        <f>stats_auc_ctd2_TCELLS_RIGHTJOIN_545[[#This Row],[AVG_AUC_LYMPH]]/stats_auc_ctd2_TCELLS_RIGHTJOIN_545[[#This Row],[AVG_AUC_SOLIDTUMORS_y]]</f>
        <v>1.0085757004196012</v>
      </c>
      <c r="AB329" s="8" t="s">
        <v>3864</v>
      </c>
      <c r="AC329" s="20">
        <v>14.49643</v>
      </c>
      <c r="AD329" s="1">
        <v>14.257999999999999</v>
      </c>
      <c r="AG329" s="1">
        <v>14.417</v>
      </c>
      <c r="AH329" s="1">
        <v>13.647</v>
      </c>
      <c r="AI329" s="1">
        <v>16.138999999999999</v>
      </c>
      <c r="AJ329" s="1">
        <v>14.111000000000001</v>
      </c>
      <c r="AK329" s="1">
        <v>14.305999999999999</v>
      </c>
      <c r="AL329" s="1">
        <v>14.597</v>
      </c>
      <c r="AM329"/>
      <c r="AN329"/>
      <c r="AO329"/>
      <c r="AP329"/>
      <c r="AQ329"/>
      <c r="AR329"/>
      <c r="AS329"/>
    </row>
    <row r="330" spans="1:45">
      <c r="A330" s="17" t="s">
        <v>1729</v>
      </c>
      <c r="B330" s="6" t="s">
        <v>1730</v>
      </c>
      <c r="C330" s="17" t="s">
        <v>3865</v>
      </c>
      <c r="D330" s="8">
        <v>-0.59213000000000005</v>
      </c>
      <c r="E330" s="8">
        <v>14.10946</v>
      </c>
      <c r="F330" s="8">
        <v>14.701589999999999</v>
      </c>
      <c r="G330" s="13">
        <f>stats_auc_ctd2_TCELLS_RIGHTJOIN_545[[#This Row],[AVG_AUC_LEUK]]/stats_auc_ctd2_TCELLS_RIGHTJOIN_545[[#This Row],[AVG_AUC_SOLIDTUMORS_x]]</f>
        <v>0.95972340406717915</v>
      </c>
      <c r="H330" s="8" t="s">
        <v>3866</v>
      </c>
      <c r="I330" s="20" t="s">
        <v>3867</v>
      </c>
      <c r="J330" s="26">
        <v>12.85</v>
      </c>
      <c r="K330" s="26">
        <v>14.557</v>
      </c>
      <c r="L330" s="26">
        <v>14.468999999999999</v>
      </c>
      <c r="M330" s="26">
        <v>13.51</v>
      </c>
      <c r="N330" s="26">
        <v>14.782</v>
      </c>
      <c r="O330" s="26">
        <v>14.513999999999999</v>
      </c>
      <c r="P330" s="26">
        <v>14.535</v>
      </c>
      <c r="Q330" s="26">
        <v>13.895</v>
      </c>
      <c r="R330" s="26">
        <v>12.968999999999999</v>
      </c>
      <c r="S330" s="26">
        <v>14.04</v>
      </c>
      <c r="T330" s="26">
        <v>14.483000000000001</v>
      </c>
      <c r="U330" s="26">
        <v>14.27</v>
      </c>
      <c r="W330" s="27">
        <v>14.548999999999999</v>
      </c>
      <c r="X330" s="8">
        <v>-0.32769999999999999</v>
      </c>
      <c r="Y330" s="8">
        <v>14.373889999999999</v>
      </c>
      <c r="Z330" s="8">
        <v>14.701589999999999</v>
      </c>
      <c r="AA330" s="13">
        <f>stats_auc_ctd2_TCELLS_RIGHTJOIN_545[[#This Row],[AVG_AUC_LYMPH]]/stats_auc_ctd2_TCELLS_RIGHTJOIN_545[[#This Row],[AVG_AUC_SOLIDTUMORS_y]]</f>
        <v>0.97770989396385011</v>
      </c>
      <c r="AB330" s="8" t="s">
        <v>3868</v>
      </c>
      <c r="AC330" s="20">
        <v>14.373889999999999</v>
      </c>
      <c r="AD330" s="1">
        <v>12.798999999999999</v>
      </c>
      <c r="AE330" s="1">
        <v>13.654</v>
      </c>
      <c r="AF330" s="1">
        <v>16.911999999999999</v>
      </c>
      <c r="AG330" s="1">
        <v>15.295</v>
      </c>
      <c r="AH330" s="1">
        <v>14.916</v>
      </c>
      <c r="AI330" s="1">
        <v>13.454000000000001</v>
      </c>
      <c r="AJ330" s="1">
        <v>14.701000000000001</v>
      </c>
      <c r="AK330" s="1">
        <v>13.616</v>
      </c>
      <c r="AL330" s="1">
        <v>14.018000000000001</v>
      </c>
      <c r="AM330"/>
      <c r="AN330"/>
      <c r="AO330"/>
      <c r="AP330"/>
      <c r="AQ330"/>
      <c r="AR330"/>
      <c r="AS330"/>
    </row>
    <row r="331" spans="1:45">
      <c r="A331" s="17" t="s">
        <v>292</v>
      </c>
      <c r="B331" s="6" t="s">
        <v>1377</v>
      </c>
      <c r="C331" s="17" t="s">
        <v>3869</v>
      </c>
      <c r="D331" s="8">
        <v>-0.58430000000000004</v>
      </c>
      <c r="E331" s="8">
        <v>14.10164</v>
      </c>
      <c r="F331" s="8">
        <v>14.68595</v>
      </c>
      <c r="G331" s="13">
        <f>stats_auc_ctd2_TCELLS_RIGHTJOIN_545[[#This Row],[AVG_AUC_LEUK]]/stats_auc_ctd2_TCELLS_RIGHTJOIN_545[[#This Row],[AVG_AUC_SOLIDTUMORS_x]]</f>
        <v>0.96021299269029237</v>
      </c>
      <c r="H331" s="8" t="s">
        <v>3870</v>
      </c>
      <c r="I331" s="20" t="s">
        <v>3871</v>
      </c>
      <c r="J331" s="26">
        <v>15</v>
      </c>
      <c r="K331" s="26">
        <v>14.308</v>
      </c>
      <c r="L331" s="26">
        <v>13.903</v>
      </c>
      <c r="M331" s="26">
        <v>12.532999999999999</v>
      </c>
      <c r="N331" s="26">
        <v>15.874000000000001</v>
      </c>
      <c r="O331" s="26">
        <v>14.743</v>
      </c>
      <c r="P331" s="26">
        <v>14.36</v>
      </c>
      <c r="Q331" s="26">
        <v>14.449</v>
      </c>
      <c r="R331" s="26">
        <v>14.448</v>
      </c>
      <c r="S331" s="26">
        <v>14.03</v>
      </c>
      <c r="T331" s="26">
        <v>14.13</v>
      </c>
      <c r="U331" s="26">
        <v>11.304</v>
      </c>
      <c r="V331" s="26">
        <v>14.282999999999999</v>
      </c>
      <c r="W331" s="27">
        <v>14.058</v>
      </c>
      <c r="X331" s="8">
        <v>0.10443</v>
      </c>
      <c r="Y331" s="8">
        <v>14.790380000000001</v>
      </c>
      <c r="Z331" s="8">
        <v>14.68595</v>
      </c>
      <c r="AA331" s="13">
        <f>stats_auc_ctd2_TCELLS_RIGHTJOIN_545[[#This Row],[AVG_AUC_LYMPH]]/stats_auc_ctd2_TCELLS_RIGHTJOIN_545[[#This Row],[AVG_AUC_SOLIDTUMORS_y]]</f>
        <v>1.0071108780841553</v>
      </c>
      <c r="AB331" s="8" t="s">
        <v>3872</v>
      </c>
      <c r="AC331" s="20">
        <v>14.790380000000001</v>
      </c>
      <c r="AD331" s="1">
        <v>13.637</v>
      </c>
      <c r="AE331" s="1">
        <v>15.705</v>
      </c>
      <c r="AG331" s="1">
        <v>13.282</v>
      </c>
      <c r="AH331" s="1">
        <v>15</v>
      </c>
      <c r="AI331" s="1">
        <v>15</v>
      </c>
      <c r="AJ331" s="1">
        <v>14.875</v>
      </c>
      <c r="AK331" s="1">
        <v>15.872</v>
      </c>
      <c r="AL331" s="1">
        <v>14.952</v>
      </c>
      <c r="AM331"/>
      <c r="AN331"/>
      <c r="AO331"/>
      <c r="AP331"/>
      <c r="AQ331"/>
      <c r="AR331"/>
      <c r="AS331"/>
    </row>
    <row r="332" spans="1:45">
      <c r="A332" s="17" t="s">
        <v>194</v>
      </c>
      <c r="B332" s="6" t="s">
        <v>1624</v>
      </c>
      <c r="C332" s="17" t="s">
        <v>3873</v>
      </c>
      <c r="D332" s="8">
        <v>-0.58384999999999998</v>
      </c>
      <c r="E332" s="8">
        <v>13.47658</v>
      </c>
      <c r="F332" s="8">
        <v>14.06043</v>
      </c>
      <c r="G332" s="13">
        <f>stats_auc_ctd2_TCELLS_RIGHTJOIN_545[[#This Row],[AVG_AUC_LEUK]]/stats_auc_ctd2_TCELLS_RIGHTJOIN_545[[#This Row],[AVG_AUC_SOLIDTUMORS_x]]</f>
        <v>0.95847566539572404</v>
      </c>
      <c r="H332" s="8" t="s">
        <v>3874</v>
      </c>
      <c r="I332" s="20" t="s">
        <v>3875</v>
      </c>
      <c r="L332" s="26">
        <v>14.1</v>
      </c>
      <c r="M332" s="26">
        <v>13.473000000000001</v>
      </c>
      <c r="N332" s="26">
        <v>12.821999999999999</v>
      </c>
      <c r="O332" s="26">
        <v>12.59</v>
      </c>
      <c r="P332" s="26">
        <v>13.72</v>
      </c>
      <c r="Q332" s="26">
        <v>15</v>
      </c>
      <c r="R332" s="26">
        <v>12.021000000000001</v>
      </c>
      <c r="S332" s="26">
        <v>14.897</v>
      </c>
      <c r="T332" s="26">
        <v>13.912000000000001</v>
      </c>
      <c r="U332" s="26">
        <v>13.977</v>
      </c>
      <c r="V332" s="26">
        <v>11.109</v>
      </c>
      <c r="W332" s="27">
        <v>14.098000000000001</v>
      </c>
      <c r="X332" s="8">
        <v>-0.73829</v>
      </c>
      <c r="Y332" s="8">
        <v>13.322139999999999</v>
      </c>
      <c r="Z332" s="8">
        <v>14.06043</v>
      </c>
      <c r="AA332" s="13">
        <f>stats_auc_ctd2_TCELLS_RIGHTJOIN_545[[#This Row],[AVG_AUC_LYMPH]]/stats_auc_ctd2_TCELLS_RIGHTJOIN_545[[#This Row],[AVG_AUC_SOLIDTUMORS_y]]</f>
        <v>0.94749164854844403</v>
      </c>
      <c r="AB332" s="8" t="s">
        <v>3876</v>
      </c>
      <c r="AC332" s="20">
        <v>13.322139999999999</v>
      </c>
      <c r="AD332" s="1">
        <v>14.775</v>
      </c>
      <c r="AE332" s="1">
        <v>11.907999999999999</v>
      </c>
      <c r="AH332" s="1">
        <v>14.746</v>
      </c>
      <c r="AI332" s="1">
        <v>11.837999999999999</v>
      </c>
      <c r="AJ332" s="1">
        <v>13.336</v>
      </c>
      <c r="AK332" s="1">
        <v>13.996</v>
      </c>
      <c r="AL332" s="1">
        <v>12.656000000000001</v>
      </c>
      <c r="AM332"/>
      <c r="AN332"/>
      <c r="AO332"/>
      <c r="AP332"/>
      <c r="AQ332"/>
      <c r="AR332"/>
      <c r="AS332"/>
    </row>
    <row r="333" spans="1:45">
      <c r="A333" s="17" t="s">
        <v>389</v>
      </c>
      <c r="B333" s="6" t="s">
        <v>390</v>
      </c>
      <c r="C333" s="17" t="s">
        <v>3877</v>
      </c>
      <c r="D333" s="8">
        <v>-0.57386000000000004</v>
      </c>
      <c r="E333" s="8">
        <v>12.52327</v>
      </c>
      <c r="F333" s="8">
        <v>13.09713</v>
      </c>
      <c r="G333" s="13">
        <f>stats_auc_ctd2_TCELLS_RIGHTJOIN_545[[#This Row],[AVG_AUC_LEUK]]/stats_auc_ctd2_TCELLS_RIGHTJOIN_545[[#This Row],[AVG_AUC_SOLIDTUMORS_x]]</f>
        <v>0.95618429381093417</v>
      </c>
      <c r="H333" s="8" t="s">
        <v>3878</v>
      </c>
      <c r="I333" s="20" t="s">
        <v>3879</v>
      </c>
      <c r="L333" s="26">
        <v>13.451000000000001</v>
      </c>
      <c r="M333" s="26">
        <v>12.919</v>
      </c>
      <c r="O333" s="26">
        <v>13.268000000000001</v>
      </c>
      <c r="P333" s="26">
        <v>12.071999999999999</v>
      </c>
      <c r="Q333" s="26">
        <v>11.676</v>
      </c>
      <c r="R333" s="26">
        <v>11.574</v>
      </c>
      <c r="S333" s="26">
        <v>12.763999999999999</v>
      </c>
      <c r="T333" s="26">
        <v>13.061999999999999</v>
      </c>
      <c r="U333" s="26">
        <v>12.14</v>
      </c>
      <c r="V333" s="26">
        <v>12.113</v>
      </c>
      <c r="W333" s="27">
        <v>12.717000000000001</v>
      </c>
      <c r="X333" s="8">
        <v>-1.15899</v>
      </c>
      <c r="Y333" s="8">
        <v>11.938140000000001</v>
      </c>
      <c r="Z333" s="8">
        <v>13.09713</v>
      </c>
      <c r="AA333" s="13">
        <f>stats_auc_ctd2_TCELLS_RIGHTJOIN_545[[#This Row],[AVG_AUC_LYMPH]]/stats_auc_ctd2_TCELLS_RIGHTJOIN_545[[#This Row],[AVG_AUC_SOLIDTUMORS_y]]</f>
        <v>0.9115080937579455</v>
      </c>
      <c r="AB333" s="8" t="s">
        <v>3880</v>
      </c>
      <c r="AC333" s="20">
        <v>11.938140000000001</v>
      </c>
      <c r="AD333" s="1">
        <v>11.773</v>
      </c>
      <c r="AE333" s="1">
        <v>12.256</v>
      </c>
      <c r="AG333" s="1">
        <v>10.853</v>
      </c>
      <c r="AH333" s="1">
        <v>12.077</v>
      </c>
      <c r="AI333" s="1"/>
      <c r="AJ333" s="1">
        <v>12.154</v>
      </c>
      <c r="AK333" s="1">
        <v>11.848000000000001</v>
      </c>
      <c r="AL333" s="1">
        <v>12.606</v>
      </c>
      <c r="AM333"/>
      <c r="AN333"/>
      <c r="AO333"/>
      <c r="AP333"/>
      <c r="AQ333"/>
      <c r="AR333"/>
      <c r="AS333"/>
    </row>
    <row r="334" spans="1:45">
      <c r="A334" s="17" t="s">
        <v>803</v>
      </c>
      <c r="B334" s="6" t="s">
        <v>804</v>
      </c>
      <c r="C334" s="17" t="s">
        <v>805</v>
      </c>
      <c r="D334" s="8">
        <v>-0.57355999999999996</v>
      </c>
      <c r="E334" s="8">
        <v>13.97775</v>
      </c>
      <c r="F334" s="8">
        <v>14.551310000000001</v>
      </c>
      <c r="G334" s="13">
        <f>stats_auc_ctd2_TCELLS_RIGHTJOIN_545[[#This Row],[AVG_AUC_LEUK]]/stats_auc_ctd2_TCELLS_RIGHTJOIN_545[[#This Row],[AVG_AUC_SOLIDTUMORS_x]]</f>
        <v>0.96058361755745703</v>
      </c>
      <c r="H334" s="8" t="s">
        <v>3881</v>
      </c>
      <c r="I334" s="20" t="s">
        <v>3882</v>
      </c>
      <c r="J334" s="26">
        <v>13.227</v>
      </c>
      <c r="L334" s="26">
        <v>13.785</v>
      </c>
      <c r="M334" s="26">
        <v>13.782</v>
      </c>
      <c r="N334" s="26">
        <v>14.118</v>
      </c>
      <c r="O334" s="26">
        <v>13.257</v>
      </c>
      <c r="P334" s="26">
        <v>14.866</v>
      </c>
      <c r="Q334" s="26">
        <v>14.843</v>
      </c>
      <c r="R334" s="26">
        <v>13.736000000000001</v>
      </c>
      <c r="S334" s="26">
        <v>13.397</v>
      </c>
      <c r="T334" s="26">
        <v>13.959</v>
      </c>
      <c r="U334" s="26">
        <v>14.071999999999999</v>
      </c>
      <c r="W334" s="27">
        <v>14.691000000000001</v>
      </c>
      <c r="X334" s="8">
        <v>-0.32118000000000002</v>
      </c>
      <c r="Y334" s="8">
        <v>14.230119999999999</v>
      </c>
      <c r="Z334" s="8">
        <v>14.551310000000001</v>
      </c>
      <c r="AA334" s="13">
        <f>stats_auc_ctd2_TCELLS_RIGHTJOIN_545[[#This Row],[AVG_AUC_LYMPH]]/stats_auc_ctd2_TCELLS_RIGHTJOIN_545[[#This Row],[AVG_AUC_SOLIDTUMORS_y]]</f>
        <v>0.97792707323258177</v>
      </c>
      <c r="AB334" s="8" t="s">
        <v>3883</v>
      </c>
      <c r="AC334" s="20">
        <v>14.230119999999999</v>
      </c>
      <c r="AD334" s="1">
        <v>14.260999999999999</v>
      </c>
      <c r="AE334" s="1">
        <v>13.692</v>
      </c>
      <c r="AG334" s="1">
        <v>14.691000000000001</v>
      </c>
      <c r="AH334" s="1">
        <v>14.422000000000001</v>
      </c>
      <c r="AI334" s="1">
        <v>14.462999999999999</v>
      </c>
      <c r="AJ334" s="1">
        <v>13.871</v>
      </c>
      <c r="AK334" s="1">
        <v>14.026999999999999</v>
      </c>
      <c r="AL334" s="1">
        <v>14.414</v>
      </c>
      <c r="AM334"/>
      <c r="AN334"/>
      <c r="AO334"/>
      <c r="AP334"/>
      <c r="AQ334"/>
      <c r="AR334"/>
      <c r="AS334"/>
    </row>
    <row r="335" spans="1:45">
      <c r="A335" s="17" t="s">
        <v>1105</v>
      </c>
      <c r="B335" s="6" t="s">
        <v>1106</v>
      </c>
      <c r="C335" s="17" t="s">
        <v>3884</v>
      </c>
      <c r="D335" s="8">
        <v>-0.57315000000000005</v>
      </c>
      <c r="E335" s="8">
        <v>9.6570900000000002</v>
      </c>
      <c r="F335" s="8">
        <v>10.23024</v>
      </c>
      <c r="G335" s="13">
        <f>stats_auc_ctd2_TCELLS_RIGHTJOIN_545[[#This Row],[AVG_AUC_LEUK]]/stats_auc_ctd2_TCELLS_RIGHTJOIN_545[[#This Row],[AVG_AUC_SOLIDTUMORS_x]]</f>
        <v>0.94397492140946837</v>
      </c>
      <c r="H335" s="8" t="s">
        <v>3885</v>
      </c>
      <c r="I335" s="20" t="s">
        <v>3886</v>
      </c>
      <c r="K335" s="26">
        <v>9.3910999999999998</v>
      </c>
      <c r="O335" s="26">
        <v>9.2692999999999994</v>
      </c>
      <c r="Q335" s="26">
        <v>9.8141999999999996</v>
      </c>
      <c r="S335" s="26">
        <v>10.31</v>
      </c>
      <c r="U335" s="26">
        <v>8.7950999999999997</v>
      </c>
      <c r="V335" s="26">
        <v>9.7359000000000009</v>
      </c>
      <c r="W335" s="27">
        <v>10.284000000000001</v>
      </c>
      <c r="X335" s="8">
        <v>-0.11672</v>
      </c>
      <c r="Y335" s="8">
        <v>10.113519999999999</v>
      </c>
      <c r="Z335" s="8">
        <v>10.23024</v>
      </c>
      <c r="AA335" s="13">
        <f>stats_auc_ctd2_TCELLS_RIGHTJOIN_545[[#This Row],[AVG_AUC_LYMPH]]/stats_auc_ctd2_TCELLS_RIGHTJOIN_545[[#This Row],[AVG_AUC_SOLIDTUMORS_y]]</f>
        <v>0.98859068799949945</v>
      </c>
      <c r="AB335" s="8" t="s">
        <v>3887</v>
      </c>
      <c r="AC335" s="20">
        <v>10.113519999999999</v>
      </c>
      <c r="AD335" s="1">
        <v>10.022</v>
      </c>
      <c r="AE335" s="1">
        <v>8.2760999999999996</v>
      </c>
      <c r="AG335" s="1">
        <v>10.503</v>
      </c>
      <c r="AH335" s="1">
        <v>10.992000000000001</v>
      </c>
      <c r="AI335" s="1">
        <v>10.776999999999999</v>
      </c>
      <c r="AJ335" s="1"/>
      <c r="AL335" s="1">
        <v>10.111000000000001</v>
      </c>
      <c r="AM335"/>
      <c r="AN335"/>
      <c r="AO335"/>
      <c r="AP335"/>
      <c r="AQ335"/>
      <c r="AR335"/>
      <c r="AS335"/>
    </row>
    <row r="336" spans="1:45">
      <c r="A336" s="17" t="s">
        <v>411</v>
      </c>
      <c r="B336" s="6" t="s">
        <v>412</v>
      </c>
      <c r="C336" s="17" t="s">
        <v>997</v>
      </c>
      <c r="D336" s="8">
        <v>-0.56886999999999999</v>
      </c>
      <c r="E336" s="8">
        <v>14.2765</v>
      </c>
      <c r="F336" s="8">
        <v>14.845370000000001</v>
      </c>
      <c r="G336" s="13">
        <f>stats_auc_ctd2_TCELLS_RIGHTJOIN_545[[#This Row],[AVG_AUC_LEUK]]/stats_auc_ctd2_TCELLS_RIGHTJOIN_545[[#This Row],[AVG_AUC_SOLIDTUMORS_x]]</f>
        <v>0.96168030840592045</v>
      </c>
      <c r="H336" s="8" t="s">
        <v>3888</v>
      </c>
      <c r="I336" s="20" t="s">
        <v>3889</v>
      </c>
      <c r="J336" s="26">
        <v>17.198</v>
      </c>
      <c r="K336" s="26">
        <v>13.712999999999999</v>
      </c>
      <c r="L336" s="26">
        <v>13.603</v>
      </c>
      <c r="M336" s="26">
        <v>12.188000000000001</v>
      </c>
      <c r="N336" s="26">
        <v>15.792999999999999</v>
      </c>
      <c r="O336" s="26">
        <v>14.159000000000001</v>
      </c>
      <c r="P336" s="26">
        <v>14.321</v>
      </c>
      <c r="Q336" s="26">
        <v>13.917</v>
      </c>
      <c r="R336" s="26">
        <v>13.91</v>
      </c>
      <c r="S336" s="26">
        <v>13.628</v>
      </c>
      <c r="T336" s="26">
        <v>14.734</v>
      </c>
      <c r="U336" s="26">
        <v>14.599</v>
      </c>
      <c r="V336" s="26">
        <v>13.561999999999999</v>
      </c>
      <c r="W336" s="27">
        <v>14.545999999999999</v>
      </c>
      <c r="X336" s="8">
        <v>-0.62724000000000002</v>
      </c>
      <c r="Y336" s="8">
        <v>14.218120000000001</v>
      </c>
      <c r="Z336" s="8">
        <v>14.845370000000001</v>
      </c>
      <c r="AA336" s="13">
        <f>stats_auc_ctd2_TCELLS_RIGHTJOIN_545[[#This Row],[AVG_AUC_LYMPH]]/stats_auc_ctd2_TCELLS_RIGHTJOIN_545[[#This Row],[AVG_AUC_SOLIDTUMORS_y]]</f>
        <v>0.95774776916978155</v>
      </c>
      <c r="AB336" s="8" t="s">
        <v>3890</v>
      </c>
      <c r="AC336" s="20">
        <v>14.218120000000001</v>
      </c>
      <c r="AD336" s="1">
        <v>14.625</v>
      </c>
      <c r="AE336" s="1">
        <v>14.005000000000001</v>
      </c>
      <c r="AG336" s="1">
        <v>15.284000000000001</v>
      </c>
      <c r="AH336" s="1">
        <v>14.874000000000001</v>
      </c>
      <c r="AI336" s="1">
        <v>11.833</v>
      </c>
      <c r="AJ336" s="1">
        <v>14.808999999999999</v>
      </c>
      <c r="AK336" s="1">
        <v>15</v>
      </c>
      <c r="AL336" s="1">
        <v>13.315</v>
      </c>
      <c r="AM336"/>
      <c r="AN336"/>
      <c r="AO336"/>
      <c r="AP336"/>
      <c r="AQ336"/>
      <c r="AR336"/>
      <c r="AS336"/>
    </row>
    <row r="337" spans="1:45">
      <c r="A337" s="17" t="s">
        <v>22</v>
      </c>
      <c r="B337" s="6" t="s">
        <v>1177</v>
      </c>
      <c r="C337" s="17" t="s">
        <v>3891</v>
      </c>
      <c r="D337" s="8">
        <v>-0.55532000000000004</v>
      </c>
      <c r="E337" s="8">
        <v>14.233639999999999</v>
      </c>
      <c r="F337" s="8">
        <v>14.788959999999999</v>
      </c>
      <c r="G337" s="13">
        <f>stats_auc_ctd2_TCELLS_RIGHTJOIN_545[[#This Row],[AVG_AUC_LEUK]]/stats_auc_ctd2_TCELLS_RIGHTJOIN_545[[#This Row],[AVG_AUC_SOLIDTUMORS_x]]</f>
        <v>0.96245036838290188</v>
      </c>
      <c r="H337" s="8" t="s">
        <v>3892</v>
      </c>
      <c r="I337" s="20" t="s">
        <v>3893</v>
      </c>
      <c r="J337" s="26">
        <v>13</v>
      </c>
      <c r="K337" s="26">
        <v>12.948</v>
      </c>
      <c r="L337" s="26">
        <v>14.183</v>
      </c>
      <c r="M337" s="26">
        <v>13.327</v>
      </c>
      <c r="N337" s="26">
        <v>14.026</v>
      </c>
      <c r="O337" s="26">
        <v>14.436999999999999</v>
      </c>
      <c r="P337" s="26">
        <v>14.127000000000001</v>
      </c>
      <c r="Q337" s="26">
        <v>14.519</v>
      </c>
      <c r="R337" s="26">
        <v>13.769</v>
      </c>
      <c r="S337" s="26">
        <v>14.695</v>
      </c>
      <c r="T337" s="26">
        <v>14.198</v>
      </c>
      <c r="U337" s="26">
        <v>14.74</v>
      </c>
      <c r="V337" s="26">
        <v>16.759</v>
      </c>
      <c r="W337" s="27">
        <v>14.542999999999999</v>
      </c>
      <c r="X337" s="8">
        <v>-0.41907</v>
      </c>
      <c r="Y337" s="8">
        <v>14.36989</v>
      </c>
      <c r="Z337" s="8">
        <v>14.788959999999999</v>
      </c>
      <c r="AA337" s="13">
        <f>stats_auc_ctd2_TCELLS_RIGHTJOIN_545[[#This Row],[AVG_AUC_LYMPH]]/stats_auc_ctd2_TCELLS_RIGHTJOIN_545[[#This Row],[AVG_AUC_SOLIDTUMORS_y]]</f>
        <v>0.97166332182925641</v>
      </c>
      <c r="AB337" s="8" t="s">
        <v>3894</v>
      </c>
      <c r="AC337" s="20">
        <v>14.36989</v>
      </c>
      <c r="AD337" s="1">
        <v>14.763</v>
      </c>
      <c r="AE337" s="1">
        <v>16.044</v>
      </c>
      <c r="AF337" s="1">
        <v>13.762</v>
      </c>
      <c r="AG337" s="1">
        <v>13.955</v>
      </c>
      <c r="AH337" s="1">
        <v>14.935</v>
      </c>
      <c r="AI337" s="1">
        <v>12.67</v>
      </c>
      <c r="AJ337" s="1">
        <v>13.709</v>
      </c>
      <c r="AK337" s="1">
        <v>15.693</v>
      </c>
      <c r="AL337" s="1">
        <v>13.798</v>
      </c>
      <c r="AM337"/>
      <c r="AN337"/>
      <c r="AO337"/>
      <c r="AP337"/>
      <c r="AQ337"/>
      <c r="AR337"/>
      <c r="AS337"/>
    </row>
    <row r="338" spans="1:45">
      <c r="A338" s="17" t="s">
        <v>736</v>
      </c>
      <c r="B338" s="6" t="s">
        <v>1117</v>
      </c>
      <c r="C338" s="17" t="s">
        <v>3895</v>
      </c>
      <c r="D338" s="8">
        <v>-0.54532000000000003</v>
      </c>
      <c r="E338" s="8">
        <v>13.70862</v>
      </c>
      <c r="F338" s="8">
        <v>14.25393</v>
      </c>
      <c r="G338" s="13">
        <f>stats_auc_ctd2_TCELLS_RIGHTJOIN_545[[#This Row],[AVG_AUC_LEUK]]/stats_auc_ctd2_TCELLS_RIGHTJOIN_545[[#This Row],[AVG_AUC_SOLIDTUMORS_x]]</f>
        <v>0.96174318240653622</v>
      </c>
      <c r="H338" s="8" t="s">
        <v>3896</v>
      </c>
      <c r="I338" s="20" t="s">
        <v>3897</v>
      </c>
      <c r="J338" s="26">
        <v>13.25</v>
      </c>
      <c r="L338" s="26">
        <v>13.487</v>
      </c>
      <c r="M338" s="26">
        <v>13.337</v>
      </c>
      <c r="N338" s="26">
        <v>13.541</v>
      </c>
      <c r="O338" s="26">
        <v>12.74</v>
      </c>
      <c r="P338" s="26">
        <v>12.973000000000001</v>
      </c>
      <c r="Q338" s="26">
        <v>14.856</v>
      </c>
      <c r="R338" s="26">
        <v>14.208</v>
      </c>
      <c r="S338" s="26">
        <v>13.367000000000001</v>
      </c>
      <c r="T338" s="26">
        <v>14.419</v>
      </c>
      <c r="U338" s="26">
        <v>14.374000000000001</v>
      </c>
      <c r="V338" s="26">
        <v>13.775</v>
      </c>
      <c r="W338" s="27">
        <v>13.885</v>
      </c>
      <c r="X338" s="8">
        <v>-0.86643000000000003</v>
      </c>
      <c r="Y338" s="8">
        <v>13.387499999999999</v>
      </c>
      <c r="Z338" s="8">
        <v>14.25393</v>
      </c>
      <c r="AA338" s="13">
        <f>stats_auc_ctd2_TCELLS_RIGHTJOIN_545[[#This Row],[AVG_AUC_LYMPH]]/stats_auc_ctd2_TCELLS_RIGHTJOIN_545[[#This Row],[AVG_AUC_SOLIDTUMORS_y]]</f>
        <v>0.93921465869412846</v>
      </c>
      <c r="AB338" s="8" t="s">
        <v>3898</v>
      </c>
      <c r="AC338" s="20">
        <v>13.387499999999999</v>
      </c>
      <c r="AD338" s="1">
        <v>14.574999999999999</v>
      </c>
      <c r="AF338" s="1">
        <v>10.47</v>
      </c>
      <c r="AG338" s="1">
        <v>14.083</v>
      </c>
      <c r="AH338" s="1">
        <v>14.628</v>
      </c>
      <c r="AI338" s="1">
        <v>13.818</v>
      </c>
      <c r="AJ338" s="1">
        <v>13.327</v>
      </c>
      <c r="AK338" s="1">
        <v>13.474</v>
      </c>
      <c r="AL338" s="1">
        <v>12.725</v>
      </c>
      <c r="AM338"/>
      <c r="AN338"/>
      <c r="AO338"/>
      <c r="AP338"/>
      <c r="AQ338"/>
      <c r="AR338"/>
      <c r="AS338"/>
    </row>
    <row r="339" spans="1:45">
      <c r="A339" s="17" t="s">
        <v>540</v>
      </c>
      <c r="B339" s="6" t="s">
        <v>541</v>
      </c>
      <c r="C339" s="17" t="s">
        <v>882</v>
      </c>
      <c r="D339" s="8">
        <v>-0.53352999999999995</v>
      </c>
      <c r="E339" s="8">
        <v>14.0335</v>
      </c>
      <c r="F339" s="8">
        <v>14.567030000000001</v>
      </c>
      <c r="G339" s="13">
        <f>stats_auc_ctd2_TCELLS_RIGHTJOIN_545[[#This Row],[AVG_AUC_LEUK]]/stats_auc_ctd2_TCELLS_RIGHTJOIN_545[[#This Row],[AVG_AUC_SOLIDTUMORS_x]]</f>
        <v>0.96337414009581912</v>
      </c>
      <c r="H339" s="8" t="s">
        <v>3899</v>
      </c>
      <c r="I339" s="20" t="s">
        <v>3900</v>
      </c>
      <c r="K339" s="26">
        <v>14.52</v>
      </c>
      <c r="L339" s="26">
        <v>13.647</v>
      </c>
      <c r="M339" s="26">
        <v>13.785</v>
      </c>
      <c r="O339" s="26">
        <v>13.698</v>
      </c>
      <c r="P339" s="26">
        <v>14.048999999999999</v>
      </c>
      <c r="Q339" s="26">
        <v>14.202999999999999</v>
      </c>
      <c r="R339" s="26">
        <v>14.074999999999999</v>
      </c>
      <c r="S339" s="26">
        <v>13.590999999999999</v>
      </c>
      <c r="T339" s="26">
        <v>14.449</v>
      </c>
      <c r="U339" s="26">
        <v>14.12</v>
      </c>
      <c r="V339" s="26">
        <v>14.401999999999999</v>
      </c>
      <c r="W339" s="27">
        <v>13.863</v>
      </c>
      <c r="X339" s="8">
        <v>-0.60370000000000001</v>
      </c>
      <c r="Y339" s="8">
        <v>13.963329999999999</v>
      </c>
      <c r="Z339" s="8">
        <v>14.567030000000001</v>
      </c>
      <c r="AA339" s="13">
        <f>stats_auc_ctd2_TCELLS_RIGHTJOIN_545[[#This Row],[AVG_AUC_LYMPH]]/stats_auc_ctd2_TCELLS_RIGHTJOIN_545[[#This Row],[AVG_AUC_SOLIDTUMORS_y]]</f>
        <v>0.95855709777490661</v>
      </c>
      <c r="AB339" s="8" t="s">
        <v>3901</v>
      </c>
      <c r="AC339" s="20">
        <v>13.963329999999999</v>
      </c>
      <c r="AD339" s="1">
        <v>14.339</v>
      </c>
      <c r="AE339" s="1">
        <v>13.907999999999999</v>
      </c>
      <c r="AF339" s="1">
        <v>11.247</v>
      </c>
      <c r="AG339" s="1">
        <v>13.957000000000001</v>
      </c>
      <c r="AH339" s="1">
        <v>14.571999999999999</v>
      </c>
      <c r="AI339" s="1">
        <v>14.445</v>
      </c>
      <c r="AJ339" s="1">
        <v>13.798</v>
      </c>
      <c r="AK339" s="1">
        <v>14.54</v>
      </c>
      <c r="AL339" s="1">
        <v>14.864000000000001</v>
      </c>
      <c r="AM339"/>
      <c r="AN339"/>
      <c r="AO339"/>
      <c r="AP339"/>
      <c r="AQ339"/>
      <c r="AR339"/>
      <c r="AS339"/>
    </row>
    <row r="340" spans="1:45">
      <c r="A340" s="17" t="s">
        <v>551</v>
      </c>
      <c r="B340" s="6" t="s">
        <v>656</v>
      </c>
      <c r="C340" s="17" t="s">
        <v>1708</v>
      </c>
      <c r="D340" s="8">
        <v>-0.53324000000000005</v>
      </c>
      <c r="E340" s="8">
        <v>13.96931</v>
      </c>
      <c r="F340" s="8">
        <v>14.502549999999999</v>
      </c>
      <c r="G340" s="13">
        <f>stats_auc_ctd2_TCELLS_RIGHTJOIN_545[[#This Row],[AVG_AUC_LEUK]]/stats_auc_ctd2_TCELLS_RIGHTJOIN_545[[#This Row],[AVG_AUC_SOLIDTUMORS_x]]</f>
        <v>0.96323129380695127</v>
      </c>
      <c r="H340" s="8" t="s">
        <v>3902</v>
      </c>
      <c r="I340" s="20" t="s">
        <v>3903</v>
      </c>
      <c r="J340" s="26">
        <v>14.628</v>
      </c>
      <c r="K340" s="26">
        <v>12.385</v>
      </c>
      <c r="L340" s="26">
        <v>14.358000000000001</v>
      </c>
      <c r="M340" s="26">
        <v>14.018000000000001</v>
      </c>
      <c r="N340" s="26">
        <v>13.907999999999999</v>
      </c>
      <c r="O340" s="26">
        <v>13.401</v>
      </c>
      <c r="P340" s="26">
        <v>12.862</v>
      </c>
      <c r="R340" s="26">
        <v>14.077999999999999</v>
      </c>
      <c r="S340" s="26">
        <v>14.951000000000001</v>
      </c>
      <c r="T340" s="26">
        <v>13.955</v>
      </c>
      <c r="U340" s="26">
        <v>14.898999999999999</v>
      </c>
      <c r="V340" s="26">
        <v>14.45</v>
      </c>
      <c r="W340" s="27">
        <v>13.708</v>
      </c>
      <c r="X340" s="8">
        <v>-1.1615500000000001</v>
      </c>
      <c r="Y340" s="8">
        <v>13.340999999999999</v>
      </c>
      <c r="Z340" s="8">
        <v>14.502549999999999</v>
      </c>
      <c r="AA340" s="13">
        <f>stats_auc_ctd2_TCELLS_RIGHTJOIN_545[[#This Row],[AVG_AUC_LYMPH]]/stats_auc_ctd2_TCELLS_RIGHTJOIN_545[[#This Row],[AVG_AUC_SOLIDTUMORS_y]]</f>
        <v>0.91990718873577404</v>
      </c>
      <c r="AB340" s="8" t="s">
        <v>3904</v>
      </c>
      <c r="AC340" s="20">
        <v>13.340999999999999</v>
      </c>
      <c r="AD340" s="1"/>
      <c r="AH340" s="1">
        <v>14.403</v>
      </c>
      <c r="AI340" s="1">
        <v>11.824999999999999</v>
      </c>
      <c r="AJ340" s="1">
        <v>14.635999999999999</v>
      </c>
      <c r="AK340" s="1">
        <v>11.602</v>
      </c>
      <c r="AL340" s="1">
        <v>14.239000000000001</v>
      </c>
      <c r="AM340"/>
      <c r="AN340"/>
      <c r="AO340"/>
      <c r="AP340"/>
      <c r="AQ340"/>
      <c r="AR340"/>
      <c r="AS340"/>
    </row>
    <row r="341" spans="1:45">
      <c r="A341" s="17" t="s">
        <v>1670</v>
      </c>
      <c r="B341" s="6" t="s">
        <v>1671</v>
      </c>
      <c r="C341" s="17" t="s">
        <v>1672</v>
      </c>
      <c r="D341" s="8">
        <v>-0.52805999999999997</v>
      </c>
      <c r="E341" s="8">
        <v>14.02885</v>
      </c>
      <c r="F341" s="8">
        <v>14.556900000000001</v>
      </c>
      <c r="G341" s="13">
        <f>stats_auc_ctd2_TCELLS_RIGHTJOIN_545[[#This Row],[AVG_AUC_LEUK]]/stats_auc_ctd2_TCELLS_RIGHTJOIN_545[[#This Row],[AVG_AUC_SOLIDTUMORS_x]]</f>
        <v>0.96372510630697472</v>
      </c>
      <c r="H341" s="8" t="s">
        <v>3905</v>
      </c>
      <c r="I341" s="20" t="s">
        <v>3906</v>
      </c>
      <c r="J341" s="26">
        <v>14.925000000000001</v>
      </c>
      <c r="K341" s="26">
        <v>14.151999999999999</v>
      </c>
      <c r="L341" s="26">
        <v>14.446</v>
      </c>
      <c r="M341" s="26">
        <v>14.106</v>
      </c>
      <c r="N341" s="26">
        <v>14.093</v>
      </c>
      <c r="O341" s="26">
        <v>13.742000000000001</v>
      </c>
      <c r="P341" s="26">
        <v>14.375999999999999</v>
      </c>
      <c r="Q341" s="26">
        <v>13.798</v>
      </c>
      <c r="R341" s="26">
        <v>14.507</v>
      </c>
      <c r="T341" s="26">
        <v>13.521000000000001</v>
      </c>
      <c r="U341" s="26">
        <v>11.865</v>
      </c>
      <c r="V341" s="26">
        <v>14.435</v>
      </c>
      <c r="W341" s="27">
        <v>14.409000000000001</v>
      </c>
      <c r="X341" s="8">
        <v>0.14824000000000001</v>
      </c>
      <c r="Y341" s="8">
        <v>14.70514</v>
      </c>
      <c r="Z341" s="8">
        <v>14.556900000000001</v>
      </c>
      <c r="AA341" s="13">
        <f>stats_auc_ctd2_TCELLS_RIGHTJOIN_545[[#This Row],[AVG_AUC_LYMPH]]/stats_auc_ctd2_TCELLS_RIGHTJOIN_545[[#This Row],[AVG_AUC_SOLIDTUMORS_y]]</f>
        <v>1.01018348686877</v>
      </c>
      <c r="AB341" s="8" t="s">
        <v>3907</v>
      </c>
      <c r="AC341" s="20">
        <v>14.70514</v>
      </c>
      <c r="AD341" s="1">
        <v>14.073</v>
      </c>
      <c r="AF341" s="1">
        <v>15.772</v>
      </c>
      <c r="AH341" s="1">
        <v>16.038</v>
      </c>
      <c r="AI341" s="1">
        <v>13.962</v>
      </c>
      <c r="AJ341" s="1">
        <v>14.377000000000001</v>
      </c>
      <c r="AK341" s="1">
        <v>14.081</v>
      </c>
      <c r="AL341" s="1">
        <v>14.632999999999999</v>
      </c>
      <c r="AM341"/>
      <c r="AN341"/>
      <c r="AO341"/>
      <c r="AP341"/>
      <c r="AQ341"/>
      <c r="AR341"/>
      <c r="AS341"/>
    </row>
    <row r="342" spans="1:45">
      <c r="A342" s="17" t="s">
        <v>1276</v>
      </c>
      <c r="B342" s="6" t="s">
        <v>911</v>
      </c>
      <c r="C342" s="17" t="s">
        <v>3908</v>
      </c>
      <c r="D342" s="8">
        <v>-0.52107000000000003</v>
      </c>
      <c r="E342" s="8">
        <v>13.788539999999999</v>
      </c>
      <c r="F342" s="8">
        <v>14.309609999999999</v>
      </c>
      <c r="G342" s="13">
        <f>stats_auc_ctd2_TCELLS_RIGHTJOIN_545[[#This Row],[AVG_AUC_LEUK]]/stats_auc_ctd2_TCELLS_RIGHTJOIN_545[[#This Row],[AVG_AUC_SOLIDTUMORS_x]]</f>
        <v>0.96358600968160557</v>
      </c>
      <c r="H342" s="8" t="s">
        <v>3909</v>
      </c>
      <c r="I342" s="20" t="s">
        <v>3910</v>
      </c>
      <c r="J342" s="26">
        <v>14.087</v>
      </c>
      <c r="L342" s="26">
        <v>14.73</v>
      </c>
      <c r="M342" s="26">
        <v>12.667</v>
      </c>
      <c r="N342" s="26">
        <v>14.329000000000001</v>
      </c>
      <c r="O342" s="26">
        <v>13.353999999999999</v>
      </c>
      <c r="P342" s="26">
        <v>13.561</v>
      </c>
      <c r="Q342" s="26">
        <v>14.753</v>
      </c>
      <c r="R342" s="26">
        <v>14.154999999999999</v>
      </c>
      <c r="S342" s="26">
        <v>12.955</v>
      </c>
      <c r="T342" s="26">
        <v>12.439</v>
      </c>
      <c r="U342" s="26">
        <v>13.407999999999999</v>
      </c>
      <c r="V342" s="26">
        <v>13.638999999999999</v>
      </c>
      <c r="W342" s="27">
        <v>15.173999999999999</v>
      </c>
      <c r="X342" s="8">
        <v>-0.74285000000000001</v>
      </c>
      <c r="Y342" s="8">
        <v>13.56676</v>
      </c>
      <c r="Z342" s="8">
        <v>14.309609999999999</v>
      </c>
      <c r="AA342" s="13">
        <f>stats_auc_ctd2_TCELLS_RIGHTJOIN_545[[#This Row],[AVG_AUC_LYMPH]]/stats_auc_ctd2_TCELLS_RIGHTJOIN_545[[#This Row],[AVG_AUC_SOLIDTUMORS_y]]</f>
        <v>0.94808733431588987</v>
      </c>
      <c r="AB342" s="8" t="s">
        <v>3911</v>
      </c>
      <c r="AC342" s="20">
        <v>13.56676</v>
      </c>
      <c r="AD342" s="1">
        <v>14.502000000000001</v>
      </c>
      <c r="AE342" s="1">
        <v>12.978999999999999</v>
      </c>
      <c r="AG342" s="1">
        <v>17.745999999999999</v>
      </c>
      <c r="AH342" s="1">
        <v>14.577999999999999</v>
      </c>
      <c r="AI342" s="1">
        <v>6.1451000000000002</v>
      </c>
      <c r="AJ342" s="1">
        <v>14.648</v>
      </c>
      <c r="AK342" s="1">
        <v>13.976000000000001</v>
      </c>
      <c r="AL342" s="1">
        <v>13.96</v>
      </c>
      <c r="AM342"/>
      <c r="AN342"/>
      <c r="AO342"/>
      <c r="AP342"/>
      <c r="AQ342"/>
      <c r="AR342"/>
      <c r="AS342"/>
    </row>
    <row r="343" spans="1:45">
      <c r="A343" s="17" t="s">
        <v>602</v>
      </c>
      <c r="B343" s="6" t="s">
        <v>603</v>
      </c>
      <c r="C343" s="17" t="s">
        <v>3912</v>
      </c>
      <c r="D343" s="8">
        <v>-0.52036000000000004</v>
      </c>
      <c r="E343" s="8">
        <v>13.240080000000001</v>
      </c>
      <c r="F343" s="8">
        <v>13.760429999999999</v>
      </c>
      <c r="G343" s="13">
        <f>stats_auc_ctd2_TCELLS_RIGHTJOIN_545[[#This Row],[AVG_AUC_LEUK]]/stats_auc_ctd2_TCELLS_RIGHTJOIN_545[[#This Row],[AVG_AUC_SOLIDTUMORS_x]]</f>
        <v>0.96218504799631999</v>
      </c>
      <c r="H343" s="8" t="s">
        <v>3913</v>
      </c>
      <c r="I343" s="20" t="s">
        <v>3914</v>
      </c>
      <c r="J343" s="26">
        <v>12.576000000000001</v>
      </c>
      <c r="L343" s="26">
        <v>13.101000000000001</v>
      </c>
      <c r="M343" s="26">
        <v>12.864000000000001</v>
      </c>
      <c r="N343" s="26">
        <v>12.55</v>
      </c>
      <c r="O343" s="26">
        <v>11.925000000000001</v>
      </c>
      <c r="P343" s="26">
        <v>12.468999999999999</v>
      </c>
      <c r="Q343" s="26">
        <v>13.048</v>
      </c>
      <c r="R343" s="26">
        <v>12.657</v>
      </c>
      <c r="S343" s="26">
        <v>12.676</v>
      </c>
      <c r="T343" s="26">
        <v>13.58</v>
      </c>
      <c r="U343" s="26">
        <v>14.250999999999999</v>
      </c>
      <c r="V343" s="26">
        <v>17.071000000000002</v>
      </c>
      <c r="W343" s="27">
        <v>13.353</v>
      </c>
      <c r="X343" s="8">
        <v>-1.15818</v>
      </c>
      <c r="Y343" s="8">
        <v>12.60225</v>
      </c>
      <c r="Z343" s="8">
        <v>13.760429999999999</v>
      </c>
      <c r="AA343" s="13">
        <f>stats_auc_ctd2_TCELLS_RIGHTJOIN_545[[#This Row],[AVG_AUC_LYMPH]]/stats_auc_ctd2_TCELLS_RIGHTJOIN_545[[#This Row],[AVG_AUC_SOLIDTUMORS_y]]</f>
        <v>0.91583257209258728</v>
      </c>
      <c r="AB343" s="8" t="s">
        <v>3915</v>
      </c>
      <c r="AC343" s="20">
        <v>12.60225</v>
      </c>
      <c r="AD343" s="1">
        <v>12.73</v>
      </c>
      <c r="AE343" s="1">
        <v>12.315</v>
      </c>
      <c r="AF343" s="1">
        <v>12.948</v>
      </c>
      <c r="AH343" s="1">
        <v>13.425000000000001</v>
      </c>
      <c r="AI343" s="1">
        <v>11.631</v>
      </c>
      <c r="AJ343" s="1">
        <v>12.239000000000001</v>
      </c>
      <c r="AK343" s="1">
        <v>12.651999999999999</v>
      </c>
      <c r="AL343" s="1">
        <v>12.878</v>
      </c>
      <c r="AM343"/>
      <c r="AN343"/>
      <c r="AO343"/>
      <c r="AP343"/>
      <c r="AQ343"/>
      <c r="AR343"/>
      <c r="AS343"/>
    </row>
    <row r="344" spans="1:45">
      <c r="A344" s="17" t="s">
        <v>880</v>
      </c>
      <c r="B344" s="6" t="s">
        <v>881</v>
      </c>
      <c r="C344" s="17" t="s">
        <v>3916</v>
      </c>
      <c r="D344" s="8">
        <v>-0.52015999999999996</v>
      </c>
      <c r="E344" s="8">
        <v>12.35819</v>
      </c>
      <c r="F344" s="8">
        <v>12.878349999999999</v>
      </c>
      <c r="G344" s="13">
        <f>stats_auc_ctd2_TCELLS_RIGHTJOIN_545[[#This Row],[AVG_AUC_LEUK]]/stats_auc_ctd2_TCELLS_RIGHTJOIN_545[[#This Row],[AVG_AUC_SOLIDTUMORS_x]]</f>
        <v>0.95960973261326188</v>
      </c>
      <c r="H344" s="8" t="s">
        <v>3917</v>
      </c>
      <c r="I344" s="20" t="s">
        <v>3918</v>
      </c>
      <c r="J344" s="26">
        <v>12.67</v>
      </c>
      <c r="K344" s="26">
        <v>8.8651</v>
      </c>
      <c r="L344" s="26">
        <v>12.507999999999999</v>
      </c>
      <c r="M344" s="26">
        <v>11.837999999999999</v>
      </c>
      <c r="O344" s="26">
        <v>10.677</v>
      </c>
      <c r="P344" s="26">
        <v>12.436999999999999</v>
      </c>
      <c r="R344" s="26">
        <v>12.207000000000001</v>
      </c>
      <c r="S344" s="26">
        <v>13.147</v>
      </c>
      <c r="T344" s="26">
        <v>13.099</v>
      </c>
      <c r="V344" s="26">
        <v>13.303000000000001</v>
      </c>
      <c r="W344" s="27">
        <v>15.189</v>
      </c>
      <c r="X344" s="8">
        <v>-1.4960100000000001</v>
      </c>
      <c r="Y344" s="8">
        <v>11.382339999999999</v>
      </c>
      <c r="Z344" s="8">
        <v>12.878349999999999</v>
      </c>
      <c r="AA344" s="13">
        <f>stats_auc_ctd2_TCELLS_RIGHTJOIN_545[[#This Row],[AVG_AUC_LYMPH]]/stats_auc_ctd2_TCELLS_RIGHTJOIN_545[[#This Row],[AVG_AUC_SOLIDTUMORS_y]]</f>
        <v>0.8838352739287253</v>
      </c>
      <c r="AB344" s="8" t="s">
        <v>3919</v>
      </c>
      <c r="AC344" s="20">
        <v>11.382339999999999</v>
      </c>
      <c r="AD344" s="1"/>
      <c r="AE344" s="1">
        <v>8.8754000000000008</v>
      </c>
      <c r="AF344" s="1">
        <v>10.208</v>
      </c>
      <c r="AG344" s="1">
        <v>10.864000000000001</v>
      </c>
      <c r="AH344" s="1"/>
      <c r="AI344" s="1">
        <v>13.214</v>
      </c>
      <c r="AJ344" s="1">
        <v>11.99</v>
      </c>
      <c r="AK344" s="1">
        <v>12.33</v>
      </c>
      <c r="AL344" s="1">
        <v>12.195</v>
      </c>
      <c r="AM344"/>
      <c r="AN344"/>
      <c r="AO344"/>
      <c r="AP344"/>
      <c r="AQ344"/>
      <c r="AR344"/>
      <c r="AS344"/>
    </row>
    <row r="345" spans="1:45">
      <c r="A345" s="17" t="s">
        <v>1105</v>
      </c>
      <c r="B345" s="6" t="s">
        <v>1106</v>
      </c>
      <c r="C345" s="17" t="s">
        <v>3920</v>
      </c>
      <c r="D345" s="8">
        <v>-0.51805999999999996</v>
      </c>
      <c r="E345" s="8">
        <v>12.28058</v>
      </c>
      <c r="F345" s="8">
        <v>12.79865</v>
      </c>
      <c r="G345" s="13">
        <f>stats_auc_ctd2_TCELLS_RIGHTJOIN_545[[#This Row],[AVG_AUC_LEUK]]/stats_auc_ctd2_TCELLS_RIGHTJOIN_545[[#This Row],[AVG_AUC_SOLIDTUMORS_x]]</f>
        <v>0.95952151203447245</v>
      </c>
      <c r="H345" s="8" t="s">
        <v>3921</v>
      </c>
      <c r="I345" s="20" t="s">
        <v>3922</v>
      </c>
      <c r="J345" s="26">
        <v>12.872999999999999</v>
      </c>
      <c r="L345" s="26">
        <v>12.113</v>
      </c>
      <c r="M345" s="26">
        <v>11.568</v>
      </c>
      <c r="N345" s="26">
        <v>12.38</v>
      </c>
      <c r="O345" s="26">
        <v>11.385999999999999</v>
      </c>
      <c r="P345" s="26">
        <v>11.419</v>
      </c>
      <c r="Q345" s="26">
        <v>13.188000000000001</v>
      </c>
      <c r="R345" s="26">
        <v>12.026</v>
      </c>
      <c r="S345" s="26">
        <v>12.073</v>
      </c>
      <c r="T345" s="26">
        <v>12.97</v>
      </c>
      <c r="U345" s="26">
        <v>13.16</v>
      </c>
      <c r="W345" s="27">
        <v>12.211</v>
      </c>
      <c r="X345" s="8">
        <v>-0.30252000000000001</v>
      </c>
      <c r="Y345" s="8">
        <v>12.496119999999999</v>
      </c>
      <c r="Z345" s="8">
        <v>12.79865</v>
      </c>
      <c r="AA345" s="13">
        <f>stats_auc_ctd2_TCELLS_RIGHTJOIN_545[[#This Row],[AVG_AUC_LYMPH]]/stats_auc_ctd2_TCELLS_RIGHTJOIN_545[[#This Row],[AVG_AUC_SOLIDTUMORS_y]]</f>
        <v>0.9763623507166771</v>
      </c>
      <c r="AB345" s="8" t="s">
        <v>3923</v>
      </c>
      <c r="AC345" s="20">
        <v>12.496119999999999</v>
      </c>
      <c r="AD345" s="1">
        <v>12.393000000000001</v>
      </c>
      <c r="AE345" s="1">
        <v>13.131</v>
      </c>
      <c r="AG345" s="1">
        <v>10.903</v>
      </c>
      <c r="AH345" s="1">
        <v>13.381</v>
      </c>
      <c r="AI345" s="1">
        <v>13.13</v>
      </c>
      <c r="AJ345" s="1">
        <v>11.347</v>
      </c>
      <c r="AK345" s="1">
        <v>12.303000000000001</v>
      </c>
      <c r="AL345" s="1">
        <v>13.381</v>
      </c>
      <c r="AM345"/>
      <c r="AN345"/>
      <c r="AO345"/>
      <c r="AP345"/>
      <c r="AQ345"/>
      <c r="AR345"/>
      <c r="AS345"/>
    </row>
    <row r="346" spans="1:45">
      <c r="A346" s="17" t="s">
        <v>1122</v>
      </c>
      <c r="B346" s="6" t="s">
        <v>1123</v>
      </c>
      <c r="C346" s="17" t="s">
        <v>806</v>
      </c>
      <c r="D346" s="8">
        <v>-0.51649999999999996</v>
      </c>
      <c r="E346" s="8">
        <v>10.931620000000001</v>
      </c>
      <c r="F346" s="8">
        <v>11.44811</v>
      </c>
      <c r="G346" s="13">
        <f>stats_auc_ctd2_TCELLS_RIGHTJOIN_545[[#This Row],[AVG_AUC_LEUK]]/stats_auc_ctd2_TCELLS_RIGHTJOIN_545[[#This Row],[AVG_AUC_SOLIDTUMORS_x]]</f>
        <v>0.95488425600382953</v>
      </c>
      <c r="H346" s="8" t="s">
        <v>3924</v>
      </c>
      <c r="I346" s="20" t="s">
        <v>3925</v>
      </c>
      <c r="J346" s="26">
        <v>11.997</v>
      </c>
      <c r="L346" s="26">
        <v>9.0121000000000002</v>
      </c>
      <c r="M346" s="26">
        <v>10.316000000000001</v>
      </c>
      <c r="N346" s="26">
        <v>12.632</v>
      </c>
      <c r="O346" s="26">
        <v>12.795</v>
      </c>
      <c r="P346" s="26">
        <v>9.4702999999999999</v>
      </c>
      <c r="Q346" s="26">
        <v>13.154</v>
      </c>
      <c r="R346" s="26">
        <v>10.715999999999999</v>
      </c>
      <c r="S346" s="26">
        <v>9.7112999999999996</v>
      </c>
      <c r="T346" s="26">
        <v>11.355</v>
      </c>
      <c r="U346" s="26">
        <v>9.4153000000000002</v>
      </c>
      <c r="V346" s="26">
        <v>10.486000000000001</v>
      </c>
      <c r="W346" s="27">
        <v>11.051</v>
      </c>
      <c r="X346" s="8">
        <v>-0.91215999999999997</v>
      </c>
      <c r="Y346" s="8">
        <v>10.53595</v>
      </c>
      <c r="Z346" s="8">
        <v>11.44811</v>
      </c>
      <c r="AA346" s="13">
        <f>stats_auc_ctd2_TCELLS_RIGHTJOIN_545[[#This Row],[AVG_AUC_LYMPH]]/stats_auc_ctd2_TCELLS_RIGHTJOIN_545[[#This Row],[AVG_AUC_SOLIDTUMORS_y]]</f>
        <v>0.92032221912612644</v>
      </c>
      <c r="AB346" s="8" t="s">
        <v>3926</v>
      </c>
      <c r="AC346" s="20">
        <v>10.53595</v>
      </c>
      <c r="AD346" s="1">
        <v>11.340999999999999</v>
      </c>
      <c r="AE346" s="1">
        <v>6.4954000000000001</v>
      </c>
      <c r="AG346" s="1">
        <v>11.441000000000001</v>
      </c>
      <c r="AH346" s="1">
        <v>11.722</v>
      </c>
      <c r="AI346" s="1">
        <v>9.6956000000000007</v>
      </c>
      <c r="AJ346" s="1">
        <v>11.333</v>
      </c>
      <c r="AK346" s="1">
        <v>9.8106000000000009</v>
      </c>
      <c r="AL346" s="1">
        <v>12.449</v>
      </c>
      <c r="AM346"/>
      <c r="AN346"/>
      <c r="AO346"/>
      <c r="AP346"/>
      <c r="AQ346"/>
      <c r="AR346"/>
      <c r="AS346"/>
    </row>
    <row r="347" spans="1:45">
      <c r="A347" s="17" t="s">
        <v>1542</v>
      </c>
      <c r="B347" s="6" t="s">
        <v>1543</v>
      </c>
      <c r="C347" s="17" t="s">
        <v>1475</v>
      </c>
      <c r="D347" s="8">
        <v>-0.50149999999999995</v>
      </c>
      <c r="E347" s="8">
        <v>9.8380600000000005</v>
      </c>
      <c r="F347" s="8">
        <v>10.339560000000001</v>
      </c>
      <c r="G347" s="13">
        <f>stats_auc_ctd2_TCELLS_RIGHTJOIN_545[[#This Row],[AVG_AUC_LEUK]]/stats_auc_ctd2_TCELLS_RIGHTJOIN_545[[#This Row],[AVG_AUC_SOLIDTUMORS_x]]</f>
        <v>0.95149696892324243</v>
      </c>
      <c r="H347" s="8" t="s">
        <v>3927</v>
      </c>
      <c r="I347" s="20" t="s">
        <v>3928</v>
      </c>
      <c r="J347" s="26">
        <v>8.5458999999999996</v>
      </c>
      <c r="N347" s="26">
        <v>12.997999999999999</v>
      </c>
      <c r="O347" s="26">
        <v>7.1535000000000002</v>
      </c>
      <c r="P347" s="26">
        <v>10.53</v>
      </c>
      <c r="Q347" s="26">
        <v>11.423999999999999</v>
      </c>
      <c r="R347" s="26">
        <v>9.7763000000000009</v>
      </c>
      <c r="S347" s="26">
        <v>10.035</v>
      </c>
      <c r="W347" s="27">
        <v>8.2417999999999996</v>
      </c>
      <c r="X347" s="8">
        <v>-1.14341</v>
      </c>
      <c r="Y347" s="8">
        <v>9.1961600000000008</v>
      </c>
      <c r="Z347" s="8">
        <v>10.339560000000001</v>
      </c>
      <c r="AA347" s="13">
        <f>stats_auc_ctd2_TCELLS_RIGHTJOIN_545[[#This Row],[AVG_AUC_LYMPH]]/stats_auc_ctd2_TCELLS_RIGHTJOIN_545[[#This Row],[AVG_AUC_SOLIDTUMORS_y]]</f>
        <v>0.88941502346328083</v>
      </c>
      <c r="AB347" s="8" t="s">
        <v>3929</v>
      </c>
      <c r="AC347" s="20">
        <v>9.1961600000000008</v>
      </c>
      <c r="AD347" s="1">
        <v>10.52</v>
      </c>
      <c r="AE347" s="1">
        <v>8.1279000000000003</v>
      </c>
      <c r="AG347" s="1">
        <v>7.3367000000000004</v>
      </c>
      <c r="AH347" s="1">
        <v>10.750999999999999</v>
      </c>
      <c r="AI347" s="1">
        <v>10.833</v>
      </c>
      <c r="AJ347" s="1">
        <v>7.8608000000000002</v>
      </c>
      <c r="AK347" s="1">
        <v>8.9436999999999998</v>
      </c>
      <c r="AM347"/>
      <c r="AN347"/>
      <c r="AO347"/>
      <c r="AP347"/>
      <c r="AQ347"/>
      <c r="AR347"/>
      <c r="AS347"/>
    </row>
    <row r="348" spans="1:45">
      <c r="A348" s="17" t="s">
        <v>1570</v>
      </c>
      <c r="B348" s="6" t="s">
        <v>1692</v>
      </c>
      <c r="C348" s="17" t="s">
        <v>1693</v>
      </c>
      <c r="D348" s="8">
        <v>-0.49852999999999997</v>
      </c>
      <c r="E348" s="8">
        <v>14.37523</v>
      </c>
      <c r="F348" s="8">
        <v>14.873760000000001</v>
      </c>
      <c r="G348" s="13">
        <f>stats_auc_ctd2_TCELLS_RIGHTJOIN_545[[#This Row],[AVG_AUC_LEUK]]/stats_auc_ctd2_TCELLS_RIGHTJOIN_545[[#This Row],[AVG_AUC_SOLIDTUMORS_x]]</f>
        <v>0.96648258409440513</v>
      </c>
      <c r="H348" s="8" t="s">
        <v>3930</v>
      </c>
      <c r="I348" s="20" t="s">
        <v>3931</v>
      </c>
      <c r="J348" s="26">
        <v>13.863</v>
      </c>
      <c r="L348" s="26">
        <v>14.696</v>
      </c>
      <c r="M348" s="26">
        <v>14.760999999999999</v>
      </c>
      <c r="N348" s="26">
        <v>13.983000000000001</v>
      </c>
      <c r="O348" s="26">
        <v>14.586</v>
      </c>
      <c r="P348" s="26">
        <v>15</v>
      </c>
      <c r="Q348" s="26">
        <v>14.839</v>
      </c>
      <c r="R348" s="26">
        <v>13.404999999999999</v>
      </c>
      <c r="S348" s="26">
        <v>14.574999999999999</v>
      </c>
      <c r="T348" s="26">
        <v>15.432</v>
      </c>
      <c r="U348" s="26">
        <v>13.976000000000001</v>
      </c>
      <c r="V348" s="26">
        <v>14.35</v>
      </c>
      <c r="W348" s="27">
        <v>13.412000000000001</v>
      </c>
      <c r="X348" s="8">
        <v>-0.43275999999999998</v>
      </c>
      <c r="Y348" s="8">
        <v>14.441000000000001</v>
      </c>
      <c r="Z348" s="8">
        <v>14.873760000000001</v>
      </c>
      <c r="AA348" s="13">
        <f>stats_auc_ctd2_TCELLS_RIGHTJOIN_545[[#This Row],[AVG_AUC_LYMPH]]/stats_auc_ctd2_TCELLS_RIGHTJOIN_545[[#This Row],[AVG_AUC_SOLIDTUMORS_y]]</f>
        <v>0.97090446531341101</v>
      </c>
      <c r="AB348" s="8" t="s">
        <v>3932</v>
      </c>
      <c r="AC348" s="20">
        <v>14.441000000000001</v>
      </c>
      <c r="AD348" s="1">
        <v>13.731</v>
      </c>
      <c r="AE348" s="1">
        <v>14.881</v>
      </c>
      <c r="AF348" s="1">
        <v>13.913</v>
      </c>
      <c r="AG348" s="1">
        <v>14.351000000000001</v>
      </c>
      <c r="AH348" s="1">
        <v>13.375</v>
      </c>
      <c r="AI348" s="1"/>
      <c r="AJ348" s="1">
        <v>14.93</v>
      </c>
      <c r="AK348" s="1">
        <v>13.872999999999999</v>
      </c>
      <c r="AL348" s="1">
        <v>16.474</v>
      </c>
      <c r="AM348"/>
      <c r="AN348"/>
      <c r="AO348"/>
      <c r="AP348"/>
      <c r="AQ348"/>
      <c r="AR348"/>
      <c r="AS348"/>
    </row>
    <row r="349" spans="1:45">
      <c r="A349" s="17" t="s">
        <v>87</v>
      </c>
      <c r="B349" s="6" t="s">
        <v>550</v>
      </c>
      <c r="C349" s="17" t="s">
        <v>88</v>
      </c>
      <c r="D349" s="8">
        <v>-0.49786999999999998</v>
      </c>
      <c r="E349" s="8">
        <v>13.447620000000001</v>
      </c>
      <c r="F349" s="8">
        <v>13.94548</v>
      </c>
      <c r="G349" s="13">
        <f>stats_auc_ctd2_TCELLS_RIGHTJOIN_545[[#This Row],[AVG_AUC_LEUK]]/stats_auc_ctd2_TCELLS_RIGHTJOIN_545[[#This Row],[AVG_AUC_SOLIDTUMORS_x]]</f>
        <v>0.96429954365141968</v>
      </c>
      <c r="H349" s="8" t="s">
        <v>3933</v>
      </c>
      <c r="I349" s="20" t="s">
        <v>3934</v>
      </c>
      <c r="K349" s="26">
        <v>13.51</v>
      </c>
      <c r="L349" s="26">
        <v>13.555</v>
      </c>
      <c r="M349" s="26">
        <v>12.198</v>
      </c>
      <c r="N349" s="26">
        <v>10.989000000000001</v>
      </c>
      <c r="O349" s="26">
        <v>12.45</v>
      </c>
      <c r="P349" s="26">
        <v>11.77</v>
      </c>
      <c r="Q349" s="26">
        <v>15.638</v>
      </c>
      <c r="R349" s="26">
        <v>13.717000000000001</v>
      </c>
      <c r="S349" s="26">
        <v>14.122</v>
      </c>
      <c r="T349" s="26">
        <v>14.305999999999999</v>
      </c>
      <c r="U349" s="26">
        <v>13.949</v>
      </c>
      <c r="V349" s="26">
        <v>13.955</v>
      </c>
      <c r="W349" s="27">
        <v>14.66</v>
      </c>
      <c r="X349" s="8">
        <v>-0.55191000000000001</v>
      </c>
      <c r="Y349" s="8">
        <v>13.39357</v>
      </c>
      <c r="Z349" s="8">
        <v>13.94548</v>
      </c>
      <c r="AA349" s="13">
        <f>stats_auc_ctd2_TCELLS_RIGHTJOIN_545[[#This Row],[AVG_AUC_LYMPH]]/stats_auc_ctd2_TCELLS_RIGHTJOIN_545[[#This Row],[AVG_AUC_SOLIDTUMORS_y]]</f>
        <v>0.96042373586280294</v>
      </c>
      <c r="AB349" s="8" t="s">
        <v>3935</v>
      </c>
      <c r="AC349" s="20">
        <v>13.39357</v>
      </c>
      <c r="AD349" s="1">
        <v>14.223000000000001</v>
      </c>
      <c r="AG349" s="1">
        <v>10.573</v>
      </c>
      <c r="AH349" s="1">
        <v>13.06</v>
      </c>
      <c r="AI349" s="1">
        <v>14.632</v>
      </c>
      <c r="AJ349" s="1">
        <v>12.282999999999999</v>
      </c>
      <c r="AK349" s="1">
        <v>15.983000000000001</v>
      </c>
      <c r="AL349" s="1">
        <v>13.000999999999999</v>
      </c>
      <c r="AM349"/>
      <c r="AN349"/>
      <c r="AO349"/>
      <c r="AP349"/>
      <c r="AQ349"/>
      <c r="AR349"/>
      <c r="AS349"/>
    </row>
    <row r="350" spans="1:45">
      <c r="A350" s="17" t="s">
        <v>22</v>
      </c>
      <c r="B350" s="6" t="s">
        <v>638</v>
      </c>
      <c r="C350" s="17" t="s">
        <v>1076</v>
      </c>
      <c r="D350" s="8">
        <v>-0.49578</v>
      </c>
      <c r="E350" s="8">
        <v>14.004250000000001</v>
      </c>
      <c r="F350" s="8">
        <v>14.500030000000001</v>
      </c>
      <c r="G350" s="13">
        <f>stats_auc_ctd2_TCELLS_RIGHTJOIN_545[[#This Row],[AVG_AUC_LEUK]]/stats_auc_ctd2_TCELLS_RIGHTJOIN_545[[#This Row],[AVG_AUC_SOLIDTUMORS_x]]</f>
        <v>0.96580834660342085</v>
      </c>
      <c r="H350" s="8" t="s">
        <v>3936</v>
      </c>
      <c r="I350" s="20" t="s">
        <v>3937</v>
      </c>
      <c r="L350" s="26">
        <v>14.279</v>
      </c>
      <c r="N350" s="26">
        <v>12.625</v>
      </c>
      <c r="T350" s="26">
        <v>14.451000000000001</v>
      </c>
      <c r="W350" s="27">
        <v>14.662000000000001</v>
      </c>
      <c r="X350" s="8">
        <v>0.25147000000000003</v>
      </c>
      <c r="Y350" s="8">
        <v>14.7515</v>
      </c>
      <c r="Z350" s="8">
        <v>14.500030000000001</v>
      </c>
      <c r="AA350" s="13">
        <f>stats_auc_ctd2_TCELLS_RIGHTJOIN_545[[#This Row],[AVG_AUC_LYMPH]]/stats_auc_ctd2_TCELLS_RIGHTJOIN_545[[#This Row],[AVG_AUC_SOLIDTUMORS_y]]</f>
        <v>1.0173427227391942</v>
      </c>
      <c r="AB350" s="8" t="s">
        <v>3938</v>
      </c>
      <c r="AC350" s="20">
        <v>14.7515</v>
      </c>
      <c r="AD350" s="1"/>
      <c r="AH350" s="1">
        <v>14.807</v>
      </c>
      <c r="AI350" s="1"/>
      <c r="AJ350" s="1">
        <v>14.696</v>
      </c>
      <c r="AM350"/>
      <c r="AN350"/>
      <c r="AO350"/>
      <c r="AP350"/>
      <c r="AQ350"/>
      <c r="AR350"/>
      <c r="AS350"/>
    </row>
    <row r="351" spans="1:45">
      <c r="A351" s="17" t="s">
        <v>22</v>
      </c>
      <c r="B351" s="6" t="s">
        <v>891</v>
      </c>
      <c r="C351" s="17" t="s">
        <v>1349</v>
      </c>
      <c r="D351" s="8">
        <v>-0.49209000000000003</v>
      </c>
      <c r="E351" s="8">
        <v>14.71833</v>
      </c>
      <c r="F351" s="8">
        <v>15.210430000000001</v>
      </c>
      <c r="G351" s="13">
        <f>stats_auc_ctd2_TCELLS_RIGHTJOIN_545[[#This Row],[AVG_AUC_LEUK]]/stats_auc_ctd2_TCELLS_RIGHTJOIN_545[[#This Row],[AVG_AUC_SOLIDTUMORS_x]]</f>
        <v>0.96764719998053961</v>
      </c>
      <c r="H351" s="8" t="s">
        <v>3939</v>
      </c>
      <c r="I351" s="20" t="s">
        <v>3940</v>
      </c>
      <c r="J351" s="26">
        <v>14.941000000000001</v>
      </c>
      <c r="N351" s="26">
        <v>15</v>
      </c>
      <c r="O351" s="26">
        <v>14.673999999999999</v>
      </c>
      <c r="P351" s="26">
        <v>14.554</v>
      </c>
      <c r="S351" s="26">
        <v>14.227</v>
      </c>
      <c r="W351" s="27">
        <v>14.914</v>
      </c>
      <c r="X351" s="8">
        <v>-0.31592999999999999</v>
      </c>
      <c r="Y351" s="8">
        <v>14.894500000000001</v>
      </c>
      <c r="Z351" s="8">
        <v>15.210430000000001</v>
      </c>
      <c r="AA351" s="13">
        <f>stats_auc_ctd2_TCELLS_RIGHTJOIN_545[[#This Row],[AVG_AUC_LYMPH]]/stats_auc_ctd2_TCELLS_RIGHTJOIN_545[[#This Row],[AVG_AUC_SOLIDTUMORS_y]]</f>
        <v>0.9792293840476568</v>
      </c>
      <c r="AB351" s="8" t="s">
        <v>3941</v>
      </c>
      <c r="AC351" s="20">
        <v>14.894500000000001</v>
      </c>
      <c r="AD351" s="1"/>
      <c r="AH351" s="1"/>
      <c r="AI351" s="1"/>
      <c r="AJ351" s="1">
        <v>15.334</v>
      </c>
      <c r="AK351" s="1">
        <v>14.455</v>
      </c>
      <c r="AM351"/>
      <c r="AN351"/>
      <c r="AO351"/>
      <c r="AP351"/>
      <c r="AQ351"/>
      <c r="AR351"/>
      <c r="AS351"/>
    </row>
    <row r="352" spans="1:45">
      <c r="A352" s="17" t="s">
        <v>332</v>
      </c>
      <c r="B352" s="6" t="s">
        <v>333</v>
      </c>
      <c r="C352" s="17" t="s">
        <v>3942</v>
      </c>
      <c r="D352" s="8">
        <v>-0.48741000000000001</v>
      </c>
      <c r="E352" s="8">
        <v>13.897</v>
      </c>
      <c r="F352" s="8">
        <v>14.384410000000001</v>
      </c>
      <c r="G352" s="13">
        <f>stats_auc_ctd2_TCELLS_RIGHTJOIN_545[[#This Row],[AVG_AUC_LEUK]]/stats_auc_ctd2_TCELLS_RIGHTJOIN_545[[#This Row],[AVG_AUC_SOLIDTUMORS_x]]</f>
        <v>0.96611539854606476</v>
      </c>
      <c r="H352" s="8" t="s">
        <v>1810</v>
      </c>
      <c r="I352" s="20" t="s">
        <v>1810</v>
      </c>
      <c r="V352" s="26">
        <v>13.897</v>
      </c>
      <c r="W352" s="27"/>
      <c r="X352" s="8">
        <v>-0.17860999999999999</v>
      </c>
      <c r="Y352" s="8">
        <v>14.2058</v>
      </c>
      <c r="Z352" s="8">
        <v>14.384410000000001</v>
      </c>
      <c r="AA352" s="13">
        <f>stats_auc_ctd2_TCELLS_RIGHTJOIN_545[[#This Row],[AVG_AUC_LYMPH]]/stats_auc_ctd2_TCELLS_RIGHTJOIN_545[[#This Row],[AVG_AUC_SOLIDTUMORS_y]]</f>
        <v>0.98758308474243983</v>
      </c>
      <c r="AB352" s="8" t="s">
        <v>3943</v>
      </c>
      <c r="AC352" s="20">
        <v>14.2058</v>
      </c>
      <c r="AD352" s="1"/>
      <c r="AE352" s="1">
        <v>13.122999999999999</v>
      </c>
      <c r="AF352" s="1">
        <v>13.727</v>
      </c>
      <c r="AG352" s="1">
        <v>15.54</v>
      </c>
      <c r="AH352" s="1"/>
      <c r="AI352" s="1">
        <v>14.385</v>
      </c>
      <c r="AJ352" s="1"/>
      <c r="AL352" s="1">
        <v>14.254</v>
      </c>
      <c r="AM352"/>
      <c r="AN352"/>
      <c r="AO352"/>
      <c r="AP352"/>
      <c r="AQ352"/>
      <c r="AR352"/>
      <c r="AS352"/>
    </row>
    <row r="353" spans="1:45">
      <c r="A353" s="17" t="s">
        <v>1326</v>
      </c>
      <c r="B353" s="6" t="s">
        <v>1327</v>
      </c>
      <c r="C353" s="17" t="s">
        <v>1328</v>
      </c>
      <c r="D353" s="8">
        <v>-0.48296</v>
      </c>
      <c r="E353" s="8">
        <v>13.251860000000001</v>
      </c>
      <c r="F353" s="8">
        <v>13.734819999999999</v>
      </c>
      <c r="G353" s="13">
        <f>stats_auc_ctd2_TCELLS_RIGHTJOIN_545[[#This Row],[AVG_AUC_LEUK]]/stats_auc_ctd2_TCELLS_RIGHTJOIN_545[[#This Row],[AVG_AUC_SOLIDTUMORS_x]]</f>
        <v>0.96483681620873096</v>
      </c>
      <c r="H353" s="8" t="s">
        <v>3944</v>
      </c>
      <c r="I353" s="20" t="s">
        <v>3945</v>
      </c>
      <c r="J353" s="26">
        <v>12.513</v>
      </c>
      <c r="K353" s="26">
        <v>12.862</v>
      </c>
      <c r="L353" s="26">
        <v>11.298999999999999</v>
      </c>
      <c r="M353" s="26">
        <v>13.952</v>
      </c>
      <c r="N353" s="26">
        <v>13.884</v>
      </c>
      <c r="O353" s="26">
        <v>14.483000000000001</v>
      </c>
      <c r="P353" s="26">
        <v>13.558</v>
      </c>
      <c r="Q353" s="26">
        <v>14.504</v>
      </c>
      <c r="R353" s="26">
        <v>11.613</v>
      </c>
      <c r="S353" s="26">
        <v>12.295</v>
      </c>
      <c r="T353" s="26">
        <v>14.231999999999999</v>
      </c>
      <c r="U353" s="26">
        <v>14.147</v>
      </c>
      <c r="V353" s="26">
        <v>13.23</v>
      </c>
      <c r="W353" s="27">
        <v>12.954000000000001</v>
      </c>
      <c r="X353" s="8">
        <v>-0.46383000000000002</v>
      </c>
      <c r="Y353" s="8">
        <v>13.270989999999999</v>
      </c>
      <c r="Z353" s="8">
        <v>13.734819999999999</v>
      </c>
      <c r="AA353" s="13">
        <f>stats_auc_ctd2_TCELLS_RIGHTJOIN_545[[#This Row],[AVG_AUC_LYMPH]]/stats_auc_ctd2_TCELLS_RIGHTJOIN_545[[#This Row],[AVG_AUC_SOLIDTUMORS_y]]</f>
        <v>0.96622962659867406</v>
      </c>
      <c r="AB353" s="8" t="s">
        <v>3946</v>
      </c>
      <c r="AC353" s="20">
        <v>13.270989999999999</v>
      </c>
      <c r="AD353" s="1">
        <v>14.5</v>
      </c>
      <c r="AE353" s="1">
        <v>8.2478999999999996</v>
      </c>
      <c r="AG353" s="1">
        <v>13.925000000000001</v>
      </c>
      <c r="AH353" s="1">
        <v>14.683</v>
      </c>
      <c r="AI353" s="1">
        <v>13.499000000000001</v>
      </c>
      <c r="AJ353" s="1">
        <v>14.106999999999999</v>
      </c>
      <c r="AK353" s="1">
        <v>12.743</v>
      </c>
      <c r="AL353" s="1">
        <v>14.462999999999999</v>
      </c>
      <c r="AM353"/>
      <c r="AN353"/>
      <c r="AO353"/>
      <c r="AP353"/>
      <c r="AQ353"/>
      <c r="AR353"/>
      <c r="AS353"/>
    </row>
    <row r="354" spans="1:45">
      <c r="A354" s="17" t="s">
        <v>347</v>
      </c>
      <c r="B354" s="6" t="s">
        <v>1200</v>
      </c>
      <c r="C354" s="17" t="s">
        <v>1369</v>
      </c>
      <c r="D354" s="8">
        <v>-0.48210999999999998</v>
      </c>
      <c r="E354" s="8">
        <v>12.237</v>
      </c>
      <c r="F354" s="8">
        <v>12.719110000000001</v>
      </c>
      <c r="G354" s="13">
        <f>stats_auc_ctd2_TCELLS_RIGHTJOIN_545[[#This Row],[AVG_AUC_LEUK]]/stats_auc_ctd2_TCELLS_RIGHTJOIN_545[[#This Row],[AVG_AUC_SOLIDTUMORS_x]]</f>
        <v>0.96209561832549606</v>
      </c>
      <c r="H354" s="8" t="s">
        <v>3947</v>
      </c>
      <c r="I354" s="20" t="s">
        <v>3948</v>
      </c>
      <c r="L354" s="26">
        <v>12.489000000000001</v>
      </c>
      <c r="M354" s="26">
        <v>11.95</v>
      </c>
      <c r="Q354" s="26">
        <v>11.846</v>
      </c>
      <c r="R354" s="26">
        <v>11.648</v>
      </c>
      <c r="T354" s="26">
        <v>13.182</v>
      </c>
      <c r="U354" s="26">
        <v>13.023</v>
      </c>
      <c r="V354" s="26">
        <v>11.521000000000001</v>
      </c>
      <c r="W354" s="27"/>
      <c r="X354" s="8">
        <v>-0.60511000000000004</v>
      </c>
      <c r="Y354" s="8">
        <v>12.114000000000001</v>
      </c>
      <c r="Z354" s="8">
        <v>12.719110000000001</v>
      </c>
      <c r="AA354" s="13">
        <f>stats_auc_ctd2_TCELLS_RIGHTJOIN_545[[#This Row],[AVG_AUC_LYMPH]]/stats_auc_ctd2_TCELLS_RIGHTJOIN_545[[#This Row],[AVG_AUC_SOLIDTUMORS_y]]</f>
        <v>0.95242513037468823</v>
      </c>
      <c r="AB354" s="8" t="s">
        <v>3949</v>
      </c>
      <c r="AC354" s="20">
        <v>12.114000000000001</v>
      </c>
      <c r="AD354" s="1">
        <v>12.349</v>
      </c>
      <c r="AG354" s="1">
        <v>11.518000000000001</v>
      </c>
      <c r="AH354" s="1">
        <v>13.593</v>
      </c>
      <c r="AI354" s="1">
        <v>11.672000000000001</v>
      </c>
      <c r="AJ354" s="1"/>
      <c r="AL354" s="1">
        <v>11.438000000000001</v>
      </c>
      <c r="AM354"/>
      <c r="AN354"/>
      <c r="AO354"/>
      <c r="AP354"/>
      <c r="AQ354"/>
      <c r="AR354"/>
      <c r="AS354"/>
    </row>
    <row r="355" spans="1:45">
      <c r="A355" s="17" t="s">
        <v>686</v>
      </c>
      <c r="B355" s="6" t="s">
        <v>1566</v>
      </c>
      <c r="C355" s="17" t="s">
        <v>1648</v>
      </c>
      <c r="D355" s="8">
        <v>-0.48185</v>
      </c>
      <c r="E355" s="8">
        <v>13.7202</v>
      </c>
      <c r="F355" s="8">
        <v>14.20205</v>
      </c>
      <c r="G355" s="13">
        <f>stats_auc_ctd2_TCELLS_RIGHTJOIN_545[[#This Row],[AVG_AUC_LEUK]]/stats_auc_ctd2_TCELLS_RIGHTJOIN_545[[#This Row],[AVG_AUC_SOLIDTUMORS_x]]</f>
        <v>0.96607179949373512</v>
      </c>
      <c r="H355" s="8" t="s">
        <v>3950</v>
      </c>
      <c r="I355" s="20" t="s">
        <v>3951</v>
      </c>
      <c r="L355" s="26">
        <v>14.714</v>
      </c>
      <c r="M355" s="26">
        <v>13.771000000000001</v>
      </c>
      <c r="R355" s="26">
        <v>12.500999999999999</v>
      </c>
      <c r="T355" s="26">
        <v>14.590999999999999</v>
      </c>
      <c r="U355" s="26">
        <v>13.023999999999999</v>
      </c>
      <c r="W355" s="27"/>
      <c r="X355" s="8">
        <v>-0.78654999999999997</v>
      </c>
      <c r="Y355" s="8">
        <v>13.4155</v>
      </c>
      <c r="Z355" s="8">
        <v>14.20205</v>
      </c>
      <c r="AA355" s="13">
        <f>stats_auc_ctd2_TCELLS_RIGHTJOIN_545[[#This Row],[AVG_AUC_LYMPH]]/stats_auc_ctd2_TCELLS_RIGHTJOIN_545[[#This Row],[AVG_AUC_SOLIDTUMORS_y]]</f>
        <v>0.94461715034097193</v>
      </c>
      <c r="AB355" s="8" t="s">
        <v>3952</v>
      </c>
      <c r="AC355" s="20">
        <v>13.4155</v>
      </c>
      <c r="AD355" s="1">
        <v>13.102</v>
      </c>
      <c r="AH355" s="1">
        <v>12.535</v>
      </c>
      <c r="AI355" s="1">
        <v>14.439</v>
      </c>
      <c r="AJ355" s="1"/>
      <c r="AL355" s="1">
        <v>13.586</v>
      </c>
      <c r="AM355"/>
      <c r="AN355"/>
      <c r="AO355"/>
      <c r="AP355"/>
      <c r="AQ355"/>
      <c r="AR355"/>
      <c r="AS355"/>
    </row>
    <row r="356" spans="1:45">
      <c r="A356" s="17" t="s">
        <v>22</v>
      </c>
      <c r="B356" s="6" t="s">
        <v>1251</v>
      </c>
      <c r="C356" s="17" t="s">
        <v>1252</v>
      </c>
      <c r="D356" s="8">
        <v>-0.48104000000000002</v>
      </c>
      <c r="E356" s="8">
        <v>13.853</v>
      </c>
      <c r="F356" s="8">
        <v>14.33404</v>
      </c>
      <c r="G356" s="13">
        <f>stats_auc_ctd2_TCELLS_RIGHTJOIN_545[[#This Row],[AVG_AUC_LEUK]]/stats_auc_ctd2_TCELLS_RIGHTJOIN_545[[#This Row],[AVG_AUC_SOLIDTUMORS_x]]</f>
        <v>0.96644072431777783</v>
      </c>
      <c r="H356" s="8" t="s">
        <v>3953</v>
      </c>
      <c r="I356" s="20" t="s">
        <v>3954</v>
      </c>
      <c r="J356" s="26">
        <v>13.622999999999999</v>
      </c>
      <c r="K356" s="26">
        <v>14.225</v>
      </c>
      <c r="L356" s="26">
        <v>14.125999999999999</v>
      </c>
      <c r="M356" s="26">
        <v>13.887</v>
      </c>
      <c r="N356" s="26">
        <v>13.496</v>
      </c>
      <c r="O356" s="26">
        <v>12.962999999999999</v>
      </c>
      <c r="P356" s="26">
        <v>13.239000000000001</v>
      </c>
      <c r="Q356" s="26">
        <v>14.191000000000001</v>
      </c>
      <c r="R356" s="26">
        <v>14.259</v>
      </c>
      <c r="S356" s="26">
        <v>13.15</v>
      </c>
      <c r="T356" s="26">
        <v>14.576000000000001</v>
      </c>
      <c r="U356" s="26">
        <v>14.343999999999999</v>
      </c>
      <c r="W356" s="27">
        <v>14.01</v>
      </c>
      <c r="X356" s="8">
        <v>-0.61704000000000003</v>
      </c>
      <c r="Y356" s="8">
        <v>13.717000000000001</v>
      </c>
      <c r="Z356" s="8">
        <v>14.33404</v>
      </c>
      <c r="AA356" s="13">
        <f>stats_auc_ctd2_TCELLS_RIGHTJOIN_545[[#This Row],[AVG_AUC_LYMPH]]/stats_auc_ctd2_TCELLS_RIGHTJOIN_545[[#This Row],[AVG_AUC_SOLIDTUMORS_y]]</f>
        <v>0.9569528200005023</v>
      </c>
      <c r="AB356" s="8" t="s">
        <v>3955</v>
      </c>
      <c r="AC356" s="20">
        <v>13.717000000000001</v>
      </c>
      <c r="AD356" s="1">
        <v>14.395</v>
      </c>
      <c r="AF356" s="1">
        <v>11.593999999999999</v>
      </c>
      <c r="AH356" s="1">
        <v>14.36</v>
      </c>
      <c r="AI356" s="1">
        <v>14.371</v>
      </c>
      <c r="AJ356" s="1">
        <v>13.077</v>
      </c>
      <c r="AK356" s="1">
        <v>13.919</v>
      </c>
      <c r="AL356" s="1">
        <v>14.303000000000001</v>
      </c>
      <c r="AM356"/>
      <c r="AN356"/>
      <c r="AO356"/>
      <c r="AP356"/>
      <c r="AQ356"/>
      <c r="AR356"/>
      <c r="AS356"/>
    </row>
    <row r="357" spans="1:45">
      <c r="A357" s="17" t="s">
        <v>22</v>
      </c>
      <c r="B357" s="6" t="s">
        <v>515</v>
      </c>
      <c r="C357" s="17" t="s">
        <v>1587</v>
      </c>
      <c r="D357" s="8">
        <v>-0.46692</v>
      </c>
      <c r="E357" s="8">
        <v>14.582800000000001</v>
      </c>
      <c r="F357" s="8">
        <v>15.049720000000001</v>
      </c>
      <c r="G357" s="13">
        <f>stats_auc_ctd2_TCELLS_RIGHTJOIN_545[[#This Row],[AVG_AUC_LEUK]]/stats_auc_ctd2_TCELLS_RIGHTJOIN_545[[#This Row],[AVG_AUC_SOLIDTUMORS_x]]</f>
        <v>0.968974838070077</v>
      </c>
      <c r="H357" s="8" t="s">
        <v>3956</v>
      </c>
      <c r="I357" s="20" t="s">
        <v>3957</v>
      </c>
      <c r="K357" s="26">
        <v>14.805999999999999</v>
      </c>
      <c r="O357" s="26">
        <v>14.429</v>
      </c>
      <c r="P357" s="26">
        <v>14.103999999999999</v>
      </c>
      <c r="S357" s="26">
        <v>14.853999999999999</v>
      </c>
      <c r="W357" s="27">
        <v>14.721</v>
      </c>
      <c r="X357" s="8">
        <v>7.8780000000000003E-2</v>
      </c>
      <c r="Y357" s="8">
        <v>15.128500000000001</v>
      </c>
      <c r="Z357" s="8">
        <v>15.049720000000001</v>
      </c>
      <c r="AA357" s="13">
        <f>stats_auc_ctd2_TCELLS_RIGHTJOIN_545[[#This Row],[AVG_AUC_LYMPH]]/stats_auc_ctd2_TCELLS_RIGHTJOIN_545[[#This Row],[AVG_AUC_SOLIDTUMORS_y]]</f>
        <v>1.0052346488838331</v>
      </c>
      <c r="AB357" s="8" t="s">
        <v>3958</v>
      </c>
      <c r="AC357" s="20">
        <v>15.128500000000001</v>
      </c>
      <c r="AD357" s="1"/>
      <c r="AH357" s="1"/>
      <c r="AI357" s="1"/>
      <c r="AJ357" s="1">
        <v>15.257</v>
      </c>
      <c r="AK357" s="1">
        <v>15</v>
      </c>
      <c r="AM357"/>
      <c r="AN357"/>
      <c r="AO357"/>
      <c r="AP357"/>
      <c r="AQ357"/>
      <c r="AR357"/>
      <c r="AS357"/>
    </row>
    <row r="358" spans="1:45">
      <c r="A358" s="17" t="s">
        <v>773</v>
      </c>
      <c r="B358" s="6" t="s">
        <v>774</v>
      </c>
      <c r="C358" s="17" t="s">
        <v>775</v>
      </c>
      <c r="D358" s="8">
        <v>-0.46333000000000002</v>
      </c>
      <c r="E358" s="8">
        <v>13.52346</v>
      </c>
      <c r="F358" s="8">
        <v>13.986789999999999</v>
      </c>
      <c r="G358" s="13">
        <f>stats_auc_ctd2_TCELLS_RIGHTJOIN_545[[#This Row],[AVG_AUC_LEUK]]/stats_auc_ctd2_TCELLS_RIGHTJOIN_545[[#This Row],[AVG_AUC_SOLIDTUMORS_x]]</f>
        <v>0.9668737430103691</v>
      </c>
      <c r="H358" s="8" t="s">
        <v>3959</v>
      </c>
      <c r="I358" s="20" t="s">
        <v>3960</v>
      </c>
      <c r="J358" s="26">
        <v>13.457000000000001</v>
      </c>
      <c r="K358" s="26">
        <v>13.417</v>
      </c>
      <c r="L358" s="26">
        <v>13.494999999999999</v>
      </c>
      <c r="M358" s="26">
        <v>13.266</v>
      </c>
      <c r="N358" s="26">
        <v>13.489000000000001</v>
      </c>
      <c r="O358" s="26">
        <v>12.943</v>
      </c>
      <c r="P358" s="26">
        <v>13.984999999999999</v>
      </c>
      <c r="Q358" s="26">
        <v>14.262</v>
      </c>
      <c r="R358" s="26">
        <v>12.728999999999999</v>
      </c>
      <c r="T358" s="26">
        <v>13.930999999999999</v>
      </c>
      <c r="U358" s="26">
        <v>14.336</v>
      </c>
      <c r="V358" s="26">
        <v>12.315</v>
      </c>
      <c r="W358" s="27">
        <v>14.18</v>
      </c>
      <c r="X358" s="8">
        <v>-0.90669999999999995</v>
      </c>
      <c r="Y358" s="8">
        <v>13.08009</v>
      </c>
      <c r="Z358" s="8">
        <v>13.986789999999999</v>
      </c>
      <c r="AA358" s="13">
        <f>stats_auc_ctd2_TCELLS_RIGHTJOIN_545[[#This Row],[AVG_AUC_LYMPH]]/stats_auc_ctd2_TCELLS_RIGHTJOIN_545[[#This Row],[AVG_AUC_SOLIDTUMORS_y]]</f>
        <v>0.93517454684026868</v>
      </c>
      <c r="AB358" s="8" t="s">
        <v>3961</v>
      </c>
      <c r="AC358" s="20">
        <v>13.08009</v>
      </c>
      <c r="AD358" s="1">
        <v>14.474</v>
      </c>
      <c r="AE358" s="1">
        <v>11.759</v>
      </c>
      <c r="AG358" s="1">
        <v>14.262</v>
      </c>
      <c r="AH358" s="1">
        <v>14.404999999999999</v>
      </c>
      <c r="AI358" s="1">
        <v>9.4826999999999995</v>
      </c>
      <c r="AJ358" s="1">
        <v>14.178000000000001</v>
      </c>
      <c r="AK358" s="1">
        <v>13.686999999999999</v>
      </c>
      <c r="AL358" s="1">
        <v>12.393000000000001</v>
      </c>
      <c r="AM358"/>
      <c r="AN358"/>
      <c r="AO358"/>
      <c r="AP358"/>
      <c r="AQ358"/>
      <c r="AR358"/>
      <c r="AS358"/>
    </row>
    <row r="359" spans="1:45">
      <c r="A359" s="17" t="s">
        <v>350</v>
      </c>
      <c r="B359" s="6" t="s">
        <v>625</v>
      </c>
      <c r="C359" s="17" t="s">
        <v>351</v>
      </c>
      <c r="D359" s="8">
        <v>-0.46259</v>
      </c>
      <c r="E359" s="8">
        <v>13.282859999999999</v>
      </c>
      <c r="F359" s="8">
        <v>13.74544</v>
      </c>
      <c r="G359" s="13">
        <f>stats_auc_ctd2_TCELLS_RIGHTJOIN_545[[#This Row],[AVG_AUC_LEUK]]/stats_auc_ctd2_TCELLS_RIGHTJOIN_545[[#This Row],[AVG_AUC_SOLIDTUMORS_x]]</f>
        <v>0.9663466575096904</v>
      </c>
      <c r="H359" s="8" t="s">
        <v>3962</v>
      </c>
      <c r="I359" s="20" t="s">
        <v>3963</v>
      </c>
      <c r="J359" s="26">
        <v>13.811</v>
      </c>
      <c r="K359" s="26">
        <v>13.318</v>
      </c>
      <c r="L359" s="26">
        <v>12.37</v>
      </c>
      <c r="M359" s="26">
        <v>13.494</v>
      </c>
      <c r="N359" s="26">
        <v>13.144</v>
      </c>
      <c r="O359" s="26">
        <v>12.638999999999999</v>
      </c>
      <c r="P359" s="26">
        <v>12.696</v>
      </c>
      <c r="Q359" s="26">
        <v>14.741</v>
      </c>
      <c r="R359" s="26">
        <v>13.907</v>
      </c>
      <c r="S359" s="26">
        <v>13.196999999999999</v>
      </c>
      <c r="T359" s="26">
        <v>14.391</v>
      </c>
      <c r="U359" s="26">
        <v>13.391</v>
      </c>
      <c r="V359" s="26">
        <v>12.454000000000001</v>
      </c>
      <c r="W359" s="27">
        <v>12.407</v>
      </c>
      <c r="X359" s="8">
        <v>-1.31619</v>
      </c>
      <c r="Y359" s="8">
        <v>12.42925</v>
      </c>
      <c r="Z359" s="8">
        <v>13.74544</v>
      </c>
      <c r="AA359" s="13">
        <f>stats_auc_ctd2_TCELLS_RIGHTJOIN_545[[#This Row],[AVG_AUC_LYMPH]]/stats_auc_ctd2_TCELLS_RIGHTJOIN_545[[#This Row],[AVG_AUC_SOLIDTUMORS_y]]</f>
        <v>0.90424533518024885</v>
      </c>
      <c r="AB359" s="8" t="s">
        <v>3964</v>
      </c>
      <c r="AC359" s="20">
        <v>12.42925</v>
      </c>
      <c r="AD359" s="1">
        <v>13.061999999999999</v>
      </c>
      <c r="AE359" s="1">
        <v>11.298999999999999</v>
      </c>
      <c r="AG359" s="1">
        <v>12.002000000000001</v>
      </c>
      <c r="AH359" s="1">
        <v>13.414</v>
      </c>
      <c r="AI359" s="1">
        <v>11.086</v>
      </c>
      <c r="AJ359" s="1">
        <v>12.38</v>
      </c>
      <c r="AK359" s="1">
        <v>12.907999999999999</v>
      </c>
      <c r="AL359" s="1">
        <v>13.282999999999999</v>
      </c>
      <c r="AM359"/>
      <c r="AN359"/>
      <c r="AO359"/>
      <c r="AP359"/>
      <c r="AQ359"/>
      <c r="AR359"/>
      <c r="AS359"/>
    </row>
    <row r="360" spans="1:45">
      <c r="A360" s="17" t="s">
        <v>22</v>
      </c>
      <c r="B360" s="6" t="s">
        <v>515</v>
      </c>
      <c r="C360" s="17" t="s">
        <v>1709</v>
      </c>
      <c r="D360" s="8">
        <v>-0.45761000000000002</v>
      </c>
      <c r="E360" s="8">
        <v>14.258749999999999</v>
      </c>
      <c r="F360" s="8">
        <v>14.71636</v>
      </c>
      <c r="G360" s="13">
        <f>stats_auc_ctd2_TCELLS_RIGHTJOIN_545[[#This Row],[AVG_AUC_LEUK]]/stats_auc_ctd2_TCELLS_RIGHTJOIN_545[[#This Row],[AVG_AUC_SOLIDTUMORS_x]]</f>
        <v>0.96890467479730036</v>
      </c>
      <c r="H360" s="8" t="s">
        <v>3965</v>
      </c>
      <c r="I360" s="20" t="s">
        <v>3966</v>
      </c>
      <c r="J360" s="26">
        <v>14.606</v>
      </c>
      <c r="L360" s="26">
        <v>15</v>
      </c>
      <c r="M360" s="26">
        <v>14.018000000000001</v>
      </c>
      <c r="N360" s="26">
        <v>14.196</v>
      </c>
      <c r="O360" s="26">
        <v>13.676</v>
      </c>
      <c r="P360" s="26">
        <v>14.403</v>
      </c>
      <c r="Q360" s="26">
        <v>14.327999999999999</v>
      </c>
      <c r="R360" s="26">
        <v>14.436999999999999</v>
      </c>
      <c r="S360" s="26">
        <v>12.183999999999999</v>
      </c>
      <c r="T360" s="26">
        <v>14.753</v>
      </c>
      <c r="U360" s="26">
        <v>14.741</v>
      </c>
      <c r="W360" s="27">
        <v>14.763</v>
      </c>
      <c r="X360" s="8">
        <v>-1.0699999999999999E-2</v>
      </c>
      <c r="Y360" s="8">
        <v>14.70567</v>
      </c>
      <c r="Z360" s="8">
        <v>14.71636</v>
      </c>
      <c r="AA360" s="13">
        <f>stats_auc_ctd2_TCELLS_RIGHTJOIN_545[[#This Row],[AVG_AUC_LYMPH]]/stats_auc_ctd2_TCELLS_RIGHTJOIN_545[[#This Row],[AVG_AUC_SOLIDTUMORS_y]]</f>
        <v>0.99927359754721956</v>
      </c>
      <c r="AB360" s="8" t="s">
        <v>3967</v>
      </c>
      <c r="AC360" s="20">
        <v>14.70567</v>
      </c>
      <c r="AD360" s="1">
        <v>14.734999999999999</v>
      </c>
      <c r="AF360" s="1">
        <v>16.167999999999999</v>
      </c>
      <c r="AH360" s="1">
        <v>14.887</v>
      </c>
      <c r="AI360" s="1"/>
      <c r="AJ360" s="1">
        <v>14.502000000000001</v>
      </c>
      <c r="AK360" s="1">
        <v>13.337999999999999</v>
      </c>
      <c r="AL360" s="1">
        <v>14.603999999999999</v>
      </c>
      <c r="AM360"/>
      <c r="AN360"/>
      <c r="AO360"/>
      <c r="AP360"/>
      <c r="AQ360"/>
      <c r="AR360"/>
      <c r="AS360"/>
    </row>
    <row r="361" spans="1:45">
      <c r="A361" s="17" t="s">
        <v>22</v>
      </c>
      <c r="B361" s="6" t="s">
        <v>1629</v>
      </c>
      <c r="C361" s="17" t="s">
        <v>3968</v>
      </c>
      <c r="D361" s="8">
        <v>-0.45754</v>
      </c>
      <c r="E361" s="8">
        <v>12.749000000000001</v>
      </c>
      <c r="F361" s="8">
        <v>13.20654</v>
      </c>
      <c r="G361" s="13">
        <f>stats_auc_ctd2_TCELLS_RIGHTJOIN_545[[#This Row],[AVG_AUC_LEUK]]/stats_auc_ctd2_TCELLS_RIGHTJOIN_545[[#This Row],[AVG_AUC_SOLIDTUMORS_x]]</f>
        <v>0.96535504378891068</v>
      </c>
      <c r="H361" s="8" t="s">
        <v>3969</v>
      </c>
      <c r="I361" s="20" t="s">
        <v>3970</v>
      </c>
      <c r="J361" s="26">
        <v>12.01</v>
      </c>
      <c r="L361" s="26">
        <v>13.821999999999999</v>
      </c>
      <c r="M361" s="26">
        <v>12.029</v>
      </c>
      <c r="N361" s="26">
        <v>11.288</v>
      </c>
      <c r="O361" s="26">
        <v>11.895</v>
      </c>
      <c r="P361" s="26">
        <v>11.65</v>
      </c>
      <c r="Q361" s="26">
        <v>11.509</v>
      </c>
      <c r="R361" s="26">
        <v>11.999000000000001</v>
      </c>
      <c r="S361" s="26">
        <v>11.599</v>
      </c>
      <c r="T361" s="26">
        <v>13.289</v>
      </c>
      <c r="U361" s="26">
        <v>12.98</v>
      </c>
      <c r="V361" s="26">
        <v>17.722000000000001</v>
      </c>
      <c r="W361" s="27">
        <v>13.945</v>
      </c>
      <c r="X361" s="8">
        <v>0.44396000000000002</v>
      </c>
      <c r="Y361" s="8">
        <v>13.650499999999999</v>
      </c>
      <c r="Z361" s="8">
        <v>13.20654</v>
      </c>
      <c r="AA361" s="13">
        <f>stats_auc_ctd2_TCELLS_RIGHTJOIN_545[[#This Row],[AVG_AUC_LYMPH]]/stats_auc_ctd2_TCELLS_RIGHTJOIN_545[[#This Row],[AVG_AUC_SOLIDTUMORS_y]]</f>
        <v>1.0336166777975153</v>
      </c>
      <c r="AB361" s="8" t="s">
        <v>3971</v>
      </c>
      <c r="AC361" s="20">
        <v>13.650499999999999</v>
      </c>
      <c r="AD361" s="1">
        <v>12.701000000000001</v>
      </c>
      <c r="AE361" s="1">
        <v>13.704000000000001</v>
      </c>
      <c r="AF361" s="1">
        <v>15</v>
      </c>
      <c r="AG361" s="1">
        <v>11.557</v>
      </c>
      <c r="AH361" s="1">
        <v>15.829000000000001</v>
      </c>
      <c r="AI361" s="1"/>
      <c r="AJ361" s="1">
        <v>14.423</v>
      </c>
      <c r="AK361" s="1">
        <v>12.813000000000001</v>
      </c>
      <c r="AL361" s="1">
        <v>13.177</v>
      </c>
      <c r="AM361"/>
      <c r="AN361"/>
      <c r="AO361"/>
      <c r="AP361"/>
      <c r="AQ361"/>
      <c r="AR361"/>
      <c r="AS361"/>
    </row>
    <row r="362" spans="1:45">
      <c r="A362" s="17" t="s">
        <v>1220</v>
      </c>
      <c r="B362" s="6" t="s">
        <v>1221</v>
      </c>
      <c r="C362" s="17" t="s">
        <v>3972</v>
      </c>
      <c r="D362" s="8">
        <v>-0.45499000000000001</v>
      </c>
      <c r="E362" s="8">
        <v>13.988429999999999</v>
      </c>
      <c r="F362" s="8">
        <v>14.44342</v>
      </c>
      <c r="G362" s="13">
        <f>stats_auc_ctd2_TCELLS_RIGHTJOIN_545[[#This Row],[AVG_AUC_LEUK]]/stats_auc_ctd2_TCELLS_RIGHTJOIN_545[[#This Row],[AVG_AUC_SOLIDTUMORS_x]]</f>
        <v>0.96849845812141444</v>
      </c>
      <c r="H362" s="8" t="s">
        <v>3973</v>
      </c>
      <c r="I362" s="20" t="s">
        <v>3974</v>
      </c>
      <c r="J362" s="26">
        <v>14.95</v>
      </c>
      <c r="K362" s="26">
        <v>15.217000000000001</v>
      </c>
      <c r="L362" s="26">
        <v>14.557</v>
      </c>
      <c r="M362" s="26">
        <v>14.079000000000001</v>
      </c>
      <c r="N362" s="26">
        <v>14.702</v>
      </c>
      <c r="O362" s="26">
        <v>14.367000000000001</v>
      </c>
      <c r="P362" s="26">
        <v>12.554</v>
      </c>
      <c r="Q362" s="26">
        <v>13.551</v>
      </c>
      <c r="R362" s="26">
        <v>14.315</v>
      </c>
      <c r="S362" s="26">
        <v>12.77</v>
      </c>
      <c r="T362" s="26">
        <v>13.603999999999999</v>
      </c>
      <c r="U362" s="26">
        <v>13.457000000000001</v>
      </c>
      <c r="V362" s="26">
        <v>12.958</v>
      </c>
      <c r="W362" s="27">
        <v>14.757</v>
      </c>
      <c r="X362" s="8">
        <v>0.14635999999999999</v>
      </c>
      <c r="Y362" s="8">
        <v>14.589779999999999</v>
      </c>
      <c r="Z362" s="8">
        <v>14.44342</v>
      </c>
      <c r="AA362" s="13">
        <f>stats_auc_ctd2_TCELLS_RIGHTJOIN_545[[#This Row],[AVG_AUC_LYMPH]]/stats_auc_ctd2_TCELLS_RIGHTJOIN_545[[#This Row],[AVG_AUC_SOLIDTUMORS_y]]</f>
        <v>1.0101333340718472</v>
      </c>
      <c r="AB362" s="8" t="s">
        <v>3975</v>
      </c>
      <c r="AC362" s="20">
        <v>14.589779999999999</v>
      </c>
      <c r="AD362" s="1">
        <v>14.198</v>
      </c>
      <c r="AE362" s="1">
        <v>15</v>
      </c>
      <c r="AF362" s="1">
        <v>14.314</v>
      </c>
      <c r="AG362" s="1">
        <v>14.036</v>
      </c>
      <c r="AH362" s="1">
        <v>15.827999999999999</v>
      </c>
      <c r="AI362" s="1">
        <v>16.007999999999999</v>
      </c>
      <c r="AJ362" s="1">
        <v>14.058999999999999</v>
      </c>
      <c r="AK362" s="1">
        <v>13.007999999999999</v>
      </c>
      <c r="AL362" s="1">
        <v>14.856999999999999</v>
      </c>
      <c r="AM362"/>
      <c r="AN362"/>
      <c r="AO362"/>
      <c r="AP362"/>
      <c r="AQ362"/>
      <c r="AR362"/>
      <c r="AS362"/>
    </row>
    <row r="363" spans="1:45">
      <c r="A363" s="17" t="s">
        <v>946</v>
      </c>
      <c r="B363" s="6" t="s">
        <v>947</v>
      </c>
      <c r="C363" s="17" t="s">
        <v>3976</v>
      </c>
      <c r="D363" s="8">
        <v>-0.45368000000000003</v>
      </c>
      <c r="E363" s="8">
        <v>11.64533</v>
      </c>
      <c r="F363" s="8">
        <v>12.09901</v>
      </c>
      <c r="G363" s="13">
        <f>stats_auc_ctd2_TCELLS_RIGHTJOIN_545[[#This Row],[AVG_AUC_LEUK]]/stats_auc_ctd2_TCELLS_RIGHTJOIN_545[[#This Row],[AVG_AUC_SOLIDTUMORS_x]]</f>
        <v>0.96250271716446223</v>
      </c>
      <c r="H363" s="8" t="s">
        <v>3977</v>
      </c>
      <c r="I363" s="20" t="s">
        <v>3978</v>
      </c>
      <c r="J363" s="26">
        <v>10.624000000000001</v>
      </c>
      <c r="L363" s="26">
        <v>11.635999999999999</v>
      </c>
      <c r="M363" s="26">
        <v>12.119</v>
      </c>
      <c r="N363" s="26">
        <v>10.003</v>
      </c>
      <c r="O363" s="26">
        <v>12.192</v>
      </c>
      <c r="P363" s="26">
        <v>10.752000000000001</v>
      </c>
      <c r="Q363" s="26">
        <v>13.147</v>
      </c>
      <c r="R363" s="26">
        <v>10.956</v>
      </c>
      <c r="S363" s="26">
        <v>11.657</v>
      </c>
      <c r="T363" s="26">
        <v>13.34</v>
      </c>
      <c r="U363" s="26">
        <v>11.972</v>
      </c>
      <c r="W363" s="27">
        <v>11.346</v>
      </c>
      <c r="X363" s="8">
        <v>-0.65015999999999996</v>
      </c>
      <c r="Y363" s="8">
        <v>11.44885</v>
      </c>
      <c r="Z363" s="8">
        <v>12.09901</v>
      </c>
      <c r="AA363" s="13">
        <f>stats_auc_ctd2_TCELLS_RIGHTJOIN_545[[#This Row],[AVG_AUC_LYMPH]]/stats_auc_ctd2_TCELLS_RIGHTJOIN_545[[#This Row],[AVG_AUC_SOLIDTUMORS_y]]</f>
        <v>0.94626337196183818</v>
      </c>
      <c r="AB363" s="8" t="s">
        <v>3979</v>
      </c>
      <c r="AC363" s="20">
        <v>11.44885</v>
      </c>
      <c r="AD363" s="1">
        <v>10.986000000000001</v>
      </c>
      <c r="AE363" s="1">
        <v>12.186999999999999</v>
      </c>
      <c r="AG363" s="1">
        <v>14.148</v>
      </c>
      <c r="AH363" s="1">
        <v>10.481999999999999</v>
      </c>
      <c r="AI363" s="1">
        <v>11.452</v>
      </c>
      <c r="AJ363" s="1">
        <v>9.2378</v>
      </c>
      <c r="AK363" s="1">
        <v>10.843</v>
      </c>
      <c r="AL363" s="1">
        <v>12.255000000000001</v>
      </c>
      <c r="AM363"/>
      <c r="AN363"/>
      <c r="AO363"/>
      <c r="AP363"/>
      <c r="AQ363"/>
      <c r="AR363"/>
      <c r="AS363"/>
    </row>
    <row r="364" spans="1:45">
      <c r="A364" s="17" t="s">
        <v>414</v>
      </c>
      <c r="B364" s="6" t="s">
        <v>533</v>
      </c>
      <c r="C364" s="17" t="s">
        <v>3980</v>
      </c>
      <c r="D364" s="8">
        <v>-0.45318000000000003</v>
      </c>
      <c r="E364" s="8">
        <v>10.379</v>
      </c>
      <c r="F364" s="8">
        <v>10.832179999999999</v>
      </c>
      <c r="G364" s="13">
        <f>stats_auc_ctd2_TCELLS_RIGHTJOIN_545[[#This Row],[AVG_AUC_LEUK]]/stats_auc_ctd2_TCELLS_RIGHTJOIN_545[[#This Row],[AVG_AUC_SOLIDTUMORS_x]]</f>
        <v>0.95816354602674625</v>
      </c>
      <c r="H364" s="8" t="s">
        <v>1810</v>
      </c>
      <c r="I364" s="20" t="s">
        <v>1810</v>
      </c>
      <c r="V364" s="26">
        <v>10.379</v>
      </c>
      <c r="W364" s="27"/>
      <c r="X364" s="8">
        <v>-1.81213</v>
      </c>
      <c r="Y364" s="8">
        <v>9.0200499999999995</v>
      </c>
      <c r="Z364" s="8">
        <v>10.832179999999999</v>
      </c>
      <c r="AA364" s="13">
        <f>stats_auc_ctd2_TCELLS_RIGHTJOIN_545[[#This Row],[AVG_AUC_LYMPH]]/stats_auc_ctd2_TCELLS_RIGHTJOIN_545[[#This Row],[AVG_AUC_SOLIDTUMORS_y]]</f>
        <v>0.83270865144412298</v>
      </c>
      <c r="AB364" s="8" t="s">
        <v>3981</v>
      </c>
      <c r="AC364" s="20">
        <v>9.0200499999999995</v>
      </c>
      <c r="AD364" s="1"/>
      <c r="AE364" s="1">
        <v>12.125999999999999</v>
      </c>
      <c r="AG364" s="1">
        <v>5.5793999999999997</v>
      </c>
      <c r="AH364" s="1"/>
      <c r="AI364" s="1">
        <v>2.7357999999999998</v>
      </c>
      <c r="AJ364" s="1"/>
      <c r="AL364" s="1">
        <v>15.638999999999999</v>
      </c>
      <c r="AM364"/>
      <c r="AN364"/>
      <c r="AO364"/>
      <c r="AP364"/>
      <c r="AQ364"/>
      <c r="AR364"/>
      <c r="AS364"/>
    </row>
    <row r="365" spans="1:45">
      <c r="A365" s="17" t="s">
        <v>946</v>
      </c>
      <c r="B365" s="6" t="s">
        <v>947</v>
      </c>
      <c r="C365" s="17" t="s">
        <v>3982</v>
      </c>
      <c r="D365" s="8">
        <v>-0.43552000000000002</v>
      </c>
      <c r="E365" s="8">
        <v>12.27614</v>
      </c>
      <c r="F365" s="8">
        <v>12.71166</v>
      </c>
      <c r="G365" s="13">
        <f>stats_auc_ctd2_TCELLS_RIGHTJOIN_545[[#This Row],[AVG_AUC_LEUK]]/stats_auc_ctd2_TCELLS_RIGHTJOIN_545[[#This Row],[AVG_AUC_SOLIDTUMORS_x]]</f>
        <v>0.96573854240909529</v>
      </c>
      <c r="H365" s="8" t="s">
        <v>3983</v>
      </c>
      <c r="I365" s="20" t="s">
        <v>3984</v>
      </c>
      <c r="J365" s="26">
        <v>11.065</v>
      </c>
      <c r="K365" s="26">
        <v>12.233000000000001</v>
      </c>
      <c r="L365" s="26">
        <v>11.766</v>
      </c>
      <c r="M365" s="26">
        <v>11.943</v>
      </c>
      <c r="N365" s="26">
        <v>10.173</v>
      </c>
      <c r="O365" s="26">
        <v>12.532999999999999</v>
      </c>
      <c r="P365" s="26">
        <v>12.000999999999999</v>
      </c>
      <c r="Q365" s="26">
        <v>13.327</v>
      </c>
      <c r="R365" s="26">
        <v>10.913</v>
      </c>
      <c r="S365" s="26">
        <v>11.422000000000001</v>
      </c>
      <c r="T365" s="26">
        <v>12.454000000000001</v>
      </c>
      <c r="U365" s="26">
        <v>14.256</v>
      </c>
      <c r="V365" s="26">
        <v>16.617000000000001</v>
      </c>
      <c r="W365" s="27">
        <v>11.163</v>
      </c>
      <c r="X365" s="8">
        <v>0.53305000000000002</v>
      </c>
      <c r="Y365" s="8">
        <v>13.24471</v>
      </c>
      <c r="Z365" s="8">
        <v>12.71166</v>
      </c>
      <c r="AA365" s="13">
        <f>stats_auc_ctd2_TCELLS_RIGHTJOIN_545[[#This Row],[AVG_AUC_LYMPH]]/stats_auc_ctd2_TCELLS_RIGHTJOIN_545[[#This Row],[AVG_AUC_SOLIDTUMORS_y]]</f>
        <v>1.0419339409644373</v>
      </c>
      <c r="AB365" s="8" t="s">
        <v>3985</v>
      </c>
      <c r="AC365" s="20">
        <v>13.24471</v>
      </c>
      <c r="AD365" s="1">
        <v>14.207000000000001</v>
      </c>
      <c r="AF365" s="1">
        <v>16.442</v>
      </c>
      <c r="AH365" s="1">
        <v>13.932</v>
      </c>
      <c r="AI365" s="1">
        <v>11.023999999999999</v>
      </c>
      <c r="AJ365" s="1">
        <v>11.596</v>
      </c>
      <c r="AK365" s="1">
        <v>12.39</v>
      </c>
      <c r="AL365" s="1">
        <v>13.122</v>
      </c>
      <c r="AM365"/>
      <c r="AN365"/>
      <c r="AO365"/>
      <c r="AP365"/>
      <c r="AQ365"/>
      <c r="AR365"/>
      <c r="AS365"/>
    </row>
    <row r="366" spans="1:45">
      <c r="A366" s="17" t="s">
        <v>1307</v>
      </c>
      <c r="B366" s="6" t="s">
        <v>1308</v>
      </c>
      <c r="C366" s="17" t="s">
        <v>1309</v>
      </c>
      <c r="D366" s="8">
        <v>-0.42886000000000002</v>
      </c>
      <c r="E366" s="8">
        <v>14.173999999999999</v>
      </c>
      <c r="F366" s="8">
        <v>14.60286</v>
      </c>
      <c r="G366" s="13">
        <f>stats_auc_ctd2_TCELLS_RIGHTJOIN_545[[#This Row],[AVG_AUC_LEUK]]/stats_auc_ctd2_TCELLS_RIGHTJOIN_545[[#This Row],[AVG_AUC_SOLIDTUMORS_x]]</f>
        <v>0.97063178034987663</v>
      </c>
      <c r="H366" s="8" t="s">
        <v>1810</v>
      </c>
      <c r="I366" s="20" t="s">
        <v>1810</v>
      </c>
      <c r="V366" s="26">
        <v>14.173999999999999</v>
      </c>
      <c r="W366" s="27"/>
      <c r="X366" s="8">
        <v>0.29648000000000002</v>
      </c>
      <c r="Y366" s="8">
        <v>14.899330000000001</v>
      </c>
      <c r="Z366" s="8">
        <v>14.60286</v>
      </c>
      <c r="AA366" s="13">
        <f>stats_auc_ctd2_TCELLS_RIGHTJOIN_545[[#This Row],[AVG_AUC_LYMPH]]/stats_auc_ctd2_TCELLS_RIGHTJOIN_545[[#This Row],[AVG_AUC_SOLIDTUMORS_y]]</f>
        <v>1.0203021873797324</v>
      </c>
      <c r="AB366" s="8" t="s">
        <v>3986</v>
      </c>
      <c r="AC366" s="20">
        <v>14.899330000000001</v>
      </c>
      <c r="AD366" s="1"/>
      <c r="AG366" s="1">
        <v>14.401</v>
      </c>
      <c r="AH366" s="1"/>
      <c r="AI366" s="1">
        <v>14.221</v>
      </c>
      <c r="AJ366" s="1"/>
      <c r="AL366" s="1">
        <v>16.076000000000001</v>
      </c>
      <c r="AM366"/>
      <c r="AN366"/>
      <c r="AO366"/>
      <c r="AP366"/>
      <c r="AQ366"/>
      <c r="AR366"/>
      <c r="AS366"/>
    </row>
    <row r="367" spans="1:45">
      <c r="A367" s="17" t="s">
        <v>833</v>
      </c>
      <c r="B367" s="6" t="s">
        <v>834</v>
      </c>
      <c r="C367" s="17" t="s">
        <v>3987</v>
      </c>
      <c r="D367" s="8">
        <v>-0.42660999999999999</v>
      </c>
      <c r="E367" s="8">
        <v>12.23821</v>
      </c>
      <c r="F367" s="8">
        <v>12.66483</v>
      </c>
      <c r="G367" s="13">
        <f>stats_auc_ctd2_TCELLS_RIGHTJOIN_545[[#This Row],[AVG_AUC_LEUK]]/stats_auc_ctd2_TCELLS_RIGHTJOIN_545[[#This Row],[AVG_AUC_SOLIDTUMORS_x]]</f>
        <v>0.96631458929965897</v>
      </c>
      <c r="H367" s="8" t="s">
        <v>3988</v>
      </c>
      <c r="I367" s="20" t="s">
        <v>3989</v>
      </c>
      <c r="J367" s="26">
        <v>13.121</v>
      </c>
      <c r="K367" s="26">
        <v>7.0819999999999999</v>
      </c>
      <c r="L367" s="26">
        <v>13.692</v>
      </c>
      <c r="M367" s="26">
        <v>13.266999999999999</v>
      </c>
      <c r="N367" s="26">
        <v>13.509</v>
      </c>
      <c r="O367" s="26">
        <v>10.529</v>
      </c>
      <c r="P367" s="26">
        <v>12.18</v>
      </c>
      <c r="Q367" s="26">
        <v>14.093999999999999</v>
      </c>
      <c r="R367" s="26">
        <v>13.362</v>
      </c>
      <c r="S367" s="26">
        <v>10.182</v>
      </c>
      <c r="T367" s="26">
        <v>14.324999999999999</v>
      </c>
      <c r="U367" s="26">
        <v>12.784000000000001</v>
      </c>
      <c r="V367" s="26">
        <v>12.688000000000001</v>
      </c>
      <c r="W367" s="27">
        <v>10.52</v>
      </c>
      <c r="X367" s="8">
        <v>-4.0000000000000002E-4</v>
      </c>
      <c r="Y367" s="8">
        <v>12.664429999999999</v>
      </c>
      <c r="Z367" s="8">
        <v>12.66483</v>
      </c>
      <c r="AA367" s="13">
        <f>stats_auc_ctd2_TCELLS_RIGHTJOIN_545[[#This Row],[AVG_AUC_LYMPH]]/stats_auc_ctd2_TCELLS_RIGHTJOIN_545[[#This Row],[AVG_AUC_SOLIDTUMORS_y]]</f>
        <v>0.99996841647302015</v>
      </c>
      <c r="AB367" s="8" t="s">
        <v>3990</v>
      </c>
      <c r="AC367" s="20">
        <v>12.664429999999999</v>
      </c>
      <c r="AD367" s="1">
        <v>12.326000000000001</v>
      </c>
      <c r="AF367" s="1">
        <v>14.823</v>
      </c>
      <c r="AH367" s="1">
        <v>13.509</v>
      </c>
      <c r="AI367" s="1">
        <v>10.047000000000001</v>
      </c>
      <c r="AJ367" s="1">
        <v>12.164</v>
      </c>
      <c r="AK367" s="1">
        <v>12.462</v>
      </c>
      <c r="AL367" s="1">
        <v>13.32</v>
      </c>
      <c r="AM367"/>
      <c r="AN367"/>
      <c r="AO367"/>
      <c r="AP367"/>
      <c r="AQ367"/>
      <c r="AR367"/>
      <c r="AS367"/>
    </row>
    <row r="368" spans="1:45">
      <c r="A368" s="17" t="s">
        <v>861</v>
      </c>
      <c r="B368" s="6" t="s">
        <v>862</v>
      </c>
      <c r="C368" s="17" t="s">
        <v>3991</v>
      </c>
      <c r="D368" s="8">
        <v>-0.42376000000000003</v>
      </c>
      <c r="E368" s="8">
        <v>13.66192</v>
      </c>
      <c r="F368" s="8">
        <v>14.08568</v>
      </c>
      <c r="G368" s="13">
        <f>stats_auc_ctd2_TCELLS_RIGHTJOIN_545[[#This Row],[AVG_AUC_LEUK]]/stats_auc_ctd2_TCELLS_RIGHTJOIN_545[[#This Row],[AVG_AUC_SOLIDTUMORS_x]]</f>
        <v>0.96991554543337632</v>
      </c>
      <c r="H368" s="8" t="s">
        <v>3992</v>
      </c>
      <c r="I368" s="20" t="s">
        <v>3993</v>
      </c>
      <c r="J368" s="26">
        <v>12.787000000000001</v>
      </c>
      <c r="L368" s="26">
        <v>12.425000000000001</v>
      </c>
      <c r="M368" s="26">
        <v>12.563000000000001</v>
      </c>
      <c r="N368" s="26">
        <v>13.26</v>
      </c>
      <c r="O368" s="26">
        <v>13.635999999999999</v>
      </c>
      <c r="P368" s="26">
        <v>14.68</v>
      </c>
      <c r="R368" s="26">
        <v>13.974</v>
      </c>
      <c r="S368" s="26">
        <v>13.867000000000001</v>
      </c>
      <c r="T368" s="26">
        <v>14.209</v>
      </c>
      <c r="U368" s="26">
        <v>14.502000000000001</v>
      </c>
      <c r="V368" s="26">
        <v>11.996</v>
      </c>
      <c r="W368" s="27">
        <v>16.044</v>
      </c>
      <c r="X368" s="8">
        <v>-0.21182000000000001</v>
      </c>
      <c r="Y368" s="8">
        <v>13.873860000000001</v>
      </c>
      <c r="Z368" s="8">
        <v>14.08568</v>
      </c>
      <c r="AA368" s="13">
        <f>stats_auc_ctd2_TCELLS_RIGHTJOIN_545[[#This Row],[AVG_AUC_LYMPH]]/stats_auc_ctd2_TCELLS_RIGHTJOIN_545[[#This Row],[AVG_AUC_SOLIDTUMORS_y]]</f>
        <v>0.98496203236194491</v>
      </c>
      <c r="AB368" s="8" t="s">
        <v>3994</v>
      </c>
      <c r="AC368" s="20">
        <v>13.873860000000001</v>
      </c>
      <c r="AD368" s="1"/>
      <c r="AE368" s="1">
        <v>13.098000000000001</v>
      </c>
      <c r="AG368" s="1">
        <v>14.066000000000001</v>
      </c>
      <c r="AH368" s="1">
        <v>14.071</v>
      </c>
      <c r="AI368" s="1">
        <v>12.805</v>
      </c>
      <c r="AJ368" s="1">
        <v>14.513</v>
      </c>
      <c r="AK368" s="1">
        <v>14.398999999999999</v>
      </c>
      <c r="AL368" s="1">
        <v>14.164999999999999</v>
      </c>
      <c r="AM368"/>
      <c r="AN368"/>
      <c r="AO368"/>
      <c r="AP368"/>
      <c r="AQ368"/>
      <c r="AR368"/>
      <c r="AS368"/>
    </row>
    <row r="369" spans="1:45">
      <c r="A369" s="17" t="s">
        <v>22</v>
      </c>
      <c r="B369" s="6" t="s">
        <v>1545</v>
      </c>
      <c r="C369" s="17" t="s">
        <v>3995</v>
      </c>
      <c r="D369" s="8">
        <v>-0.42168</v>
      </c>
      <c r="E369" s="8">
        <v>11.748710000000001</v>
      </c>
      <c r="F369" s="8">
        <v>12.170389999999999</v>
      </c>
      <c r="G369" s="13">
        <f>stats_auc_ctd2_TCELLS_RIGHTJOIN_545[[#This Row],[AVG_AUC_LEUK]]/stats_auc_ctd2_TCELLS_RIGHTJOIN_545[[#This Row],[AVG_AUC_SOLIDTUMORS_x]]</f>
        <v>0.96535197310850362</v>
      </c>
      <c r="H369" s="8" t="s">
        <v>3996</v>
      </c>
      <c r="I369" s="20" t="s">
        <v>3997</v>
      </c>
      <c r="K369" s="26">
        <v>12.535</v>
      </c>
      <c r="L369" s="26">
        <v>12.52</v>
      </c>
      <c r="M369" s="26">
        <v>12.098000000000001</v>
      </c>
      <c r="N369" s="26">
        <v>12.891999999999999</v>
      </c>
      <c r="O369" s="26">
        <v>11.795999999999999</v>
      </c>
      <c r="P369" s="26">
        <v>11.295</v>
      </c>
      <c r="Q369" s="26">
        <v>11.058</v>
      </c>
      <c r="R369" s="26">
        <v>9.8554999999999993</v>
      </c>
      <c r="S369" s="26">
        <v>10.952</v>
      </c>
      <c r="T369" s="26">
        <v>12.57</v>
      </c>
      <c r="U369" s="26">
        <v>11.733000000000001</v>
      </c>
      <c r="W369" s="27">
        <v>11.68</v>
      </c>
      <c r="X369" s="8">
        <v>-1.49617</v>
      </c>
      <c r="Y369" s="8">
        <v>10.67421</v>
      </c>
      <c r="Z369" s="8">
        <v>12.170389999999999</v>
      </c>
      <c r="AA369" s="13">
        <f>stats_auc_ctd2_TCELLS_RIGHTJOIN_545[[#This Row],[AVG_AUC_LYMPH]]/stats_auc_ctd2_TCELLS_RIGHTJOIN_545[[#This Row],[AVG_AUC_SOLIDTUMORS_y]]</f>
        <v>0.8770639231774825</v>
      </c>
      <c r="AB369" s="8" t="s">
        <v>3998</v>
      </c>
      <c r="AC369" s="20">
        <v>10.67421</v>
      </c>
      <c r="AD369" s="1">
        <v>9.9931000000000001</v>
      </c>
      <c r="AE369" s="1">
        <v>9.8657000000000004</v>
      </c>
      <c r="AF369" s="1">
        <v>12.273999999999999</v>
      </c>
      <c r="AG369" s="1">
        <v>9.6730999999999998</v>
      </c>
      <c r="AH369" s="1">
        <v>10.705</v>
      </c>
      <c r="AI369" s="1">
        <v>10.544</v>
      </c>
      <c r="AJ369" s="1">
        <v>11.920999999999999</v>
      </c>
      <c r="AK369" s="1">
        <v>10.147</v>
      </c>
      <c r="AL369" s="1">
        <v>10.945</v>
      </c>
      <c r="AM369"/>
      <c r="AN369"/>
      <c r="AO369"/>
      <c r="AP369"/>
      <c r="AQ369"/>
      <c r="AR369"/>
      <c r="AS369"/>
    </row>
    <row r="370" spans="1:45">
      <c r="A370" s="17" t="s">
        <v>22</v>
      </c>
      <c r="B370" s="6" t="s">
        <v>1197</v>
      </c>
      <c r="C370" s="17" t="s">
        <v>3999</v>
      </c>
      <c r="D370" s="8">
        <v>-0.42082000000000003</v>
      </c>
      <c r="E370" s="8">
        <v>14.158620000000001</v>
      </c>
      <c r="F370" s="8">
        <v>14.57943</v>
      </c>
      <c r="G370" s="13">
        <f>stats_auc_ctd2_TCELLS_RIGHTJOIN_545[[#This Row],[AVG_AUC_LEUK]]/stats_auc_ctd2_TCELLS_RIGHTJOIN_545[[#This Row],[AVG_AUC_SOLIDTUMORS_x]]</f>
        <v>0.97113673168292591</v>
      </c>
      <c r="H370" s="8" t="s">
        <v>4000</v>
      </c>
      <c r="I370" s="20" t="s">
        <v>4001</v>
      </c>
      <c r="J370" s="26">
        <v>13.483000000000001</v>
      </c>
      <c r="K370" s="26">
        <v>13.262</v>
      </c>
      <c r="L370" s="26">
        <v>13.553000000000001</v>
      </c>
      <c r="M370" s="26">
        <v>13.555</v>
      </c>
      <c r="N370" s="26">
        <v>13.954000000000001</v>
      </c>
      <c r="O370" s="26">
        <v>14.867000000000001</v>
      </c>
      <c r="P370" s="26">
        <v>14.54</v>
      </c>
      <c r="R370" s="26">
        <v>14.656000000000001</v>
      </c>
      <c r="S370" s="26">
        <v>15.693</v>
      </c>
      <c r="T370" s="26">
        <v>13.48</v>
      </c>
      <c r="U370" s="26">
        <v>14.814</v>
      </c>
      <c r="V370" s="26">
        <v>13.537000000000001</v>
      </c>
      <c r="W370" s="27">
        <v>14.667999999999999</v>
      </c>
      <c r="X370" s="8">
        <v>-0.55162999999999995</v>
      </c>
      <c r="Y370" s="8">
        <v>14.027799999999999</v>
      </c>
      <c r="Z370" s="8">
        <v>14.57943</v>
      </c>
      <c r="AA370" s="13">
        <f>stats_auc_ctd2_TCELLS_RIGHTJOIN_545[[#This Row],[AVG_AUC_LYMPH]]/stats_auc_ctd2_TCELLS_RIGHTJOIN_545[[#This Row],[AVG_AUC_SOLIDTUMORS_y]]</f>
        <v>0.96216381573216503</v>
      </c>
      <c r="AB370" s="8" t="s">
        <v>4002</v>
      </c>
      <c r="AC370" s="20">
        <v>14.027799999999999</v>
      </c>
      <c r="AD370" s="1"/>
      <c r="AH370" s="1">
        <v>15</v>
      </c>
      <c r="AI370" s="1">
        <v>11.847</v>
      </c>
      <c r="AJ370" s="1">
        <v>15.593</v>
      </c>
      <c r="AK370" s="1">
        <v>13.343999999999999</v>
      </c>
      <c r="AL370" s="1">
        <v>14.355</v>
      </c>
      <c r="AM370"/>
      <c r="AN370"/>
      <c r="AO370"/>
      <c r="AP370"/>
      <c r="AQ370"/>
      <c r="AR370"/>
      <c r="AS370"/>
    </row>
    <row r="371" spans="1:45">
      <c r="A371" s="17" t="s">
        <v>1472</v>
      </c>
      <c r="B371" s="6" t="s">
        <v>1473</v>
      </c>
      <c r="C371" s="17" t="s">
        <v>1474</v>
      </c>
      <c r="D371" s="8">
        <v>-0.41987000000000002</v>
      </c>
      <c r="E371" s="8">
        <v>14.47246</v>
      </c>
      <c r="F371" s="8">
        <v>14.892329999999999</v>
      </c>
      <c r="G371" s="13">
        <f>stats_auc_ctd2_TCELLS_RIGHTJOIN_545[[#This Row],[AVG_AUC_LEUK]]/stats_auc_ctd2_TCELLS_RIGHTJOIN_545[[#This Row],[AVG_AUC_SOLIDTUMORS_x]]</f>
        <v>0.97180629223231019</v>
      </c>
      <c r="H371" s="8" t="s">
        <v>4003</v>
      </c>
      <c r="I371" s="20" t="s">
        <v>4004</v>
      </c>
      <c r="K371" s="26">
        <v>14.092000000000001</v>
      </c>
      <c r="L371" s="26">
        <v>14.281000000000001</v>
      </c>
      <c r="M371" s="26">
        <v>14.183</v>
      </c>
      <c r="N371" s="26">
        <v>15.679</v>
      </c>
      <c r="O371" s="26">
        <v>14.663</v>
      </c>
      <c r="P371" s="26">
        <v>15.125999999999999</v>
      </c>
      <c r="Q371" s="26">
        <v>15.2</v>
      </c>
      <c r="R371" s="26">
        <v>15.196999999999999</v>
      </c>
      <c r="S371" s="26">
        <v>14.805999999999999</v>
      </c>
      <c r="T371" s="26">
        <v>14.48</v>
      </c>
      <c r="U371" s="26">
        <v>13.444000000000001</v>
      </c>
      <c r="V371" s="26">
        <v>13.311999999999999</v>
      </c>
      <c r="W371" s="27">
        <v>13.679</v>
      </c>
      <c r="X371" s="8">
        <v>8.6419999999999997E-2</v>
      </c>
      <c r="Y371" s="8">
        <v>14.97875</v>
      </c>
      <c r="Z371" s="8">
        <v>14.892329999999999</v>
      </c>
      <c r="AA371" s="13">
        <f>stats_auc_ctd2_TCELLS_RIGHTJOIN_545[[#This Row],[AVG_AUC_LYMPH]]/stats_auc_ctd2_TCELLS_RIGHTJOIN_545[[#This Row],[AVG_AUC_SOLIDTUMORS_y]]</f>
        <v>1.0058029871752776</v>
      </c>
      <c r="AB371" s="8" t="s">
        <v>4005</v>
      </c>
      <c r="AC371" s="20">
        <v>14.97875</v>
      </c>
      <c r="AD371" s="1">
        <v>14.734</v>
      </c>
      <c r="AE371" s="1">
        <v>12.507999999999999</v>
      </c>
      <c r="AG371" s="1">
        <v>15.15</v>
      </c>
      <c r="AH371" s="1">
        <v>17.41</v>
      </c>
      <c r="AI371" s="1">
        <v>14.68</v>
      </c>
      <c r="AJ371" s="1">
        <v>16.007999999999999</v>
      </c>
      <c r="AK371" s="1">
        <v>14.78</v>
      </c>
      <c r="AL371" s="1">
        <v>14.56</v>
      </c>
      <c r="AM371"/>
      <c r="AN371"/>
      <c r="AO371"/>
      <c r="AP371"/>
      <c r="AQ371"/>
      <c r="AR371"/>
      <c r="AS371"/>
    </row>
    <row r="372" spans="1:45">
      <c r="A372" s="17" t="s">
        <v>22</v>
      </c>
      <c r="B372" s="6" t="s">
        <v>515</v>
      </c>
      <c r="C372" s="17" t="s">
        <v>706</v>
      </c>
      <c r="D372" s="8">
        <v>-0.41935</v>
      </c>
      <c r="E372" s="8">
        <v>14.10946</v>
      </c>
      <c r="F372" s="8">
        <v>14.52881</v>
      </c>
      <c r="G372" s="13">
        <f>stats_auc_ctd2_TCELLS_RIGHTJOIN_545[[#This Row],[AVG_AUC_LEUK]]/stats_auc_ctd2_TCELLS_RIGHTJOIN_545[[#This Row],[AVG_AUC_SOLIDTUMORS_x]]</f>
        <v>0.97113665881789357</v>
      </c>
      <c r="H372" s="8" t="s">
        <v>4006</v>
      </c>
      <c r="I372" s="20" t="s">
        <v>4007</v>
      </c>
      <c r="J372" s="26">
        <v>14.237</v>
      </c>
      <c r="K372" s="26">
        <v>14.013</v>
      </c>
      <c r="L372" s="26">
        <v>14.31</v>
      </c>
      <c r="M372" s="26">
        <v>14.417999999999999</v>
      </c>
      <c r="N372" s="26">
        <v>14.175000000000001</v>
      </c>
      <c r="O372" s="26">
        <v>12.5</v>
      </c>
      <c r="P372" s="26">
        <v>13.973000000000001</v>
      </c>
      <c r="Q372" s="26">
        <v>13.65</v>
      </c>
      <c r="R372" s="26">
        <v>14.236000000000001</v>
      </c>
      <c r="S372" s="26">
        <v>13.951000000000001</v>
      </c>
      <c r="T372" s="26">
        <v>14.669</v>
      </c>
      <c r="U372" s="26">
        <v>14.375999999999999</v>
      </c>
      <c r="V372" s="26">
        <v>14.914999999999999</v>
      </c>
      <c r="W372" s="27"/>
      <c r="X372" s="8">
        <v>-0.81830999999999998</v>
      </c>
      <c r="Y372" s="8">
        <v>13.7105</v>
      </c>
      <c r="Z372" s="8">
        <v>14.52881</v>
      </c>
      <c r="AA372" s="13">
        <f>stats_auc_ctd2_TCELLS_RIGHTJOIN_545[[#This Row],[AVG_AUC_LYMPH]]/stats_auc_ctd2_TCELLS_RIGHTJOIN_545[[#This Row],[AVG_AUC_SOLIDTUMORS_y]]</f>
        <v>0.94367673608506131</v>
      </c>
      <c r="AB372" s="8" t="s">
        <v>4008</v>
      </c>
      <c r="AC372" s="20">
        <v>13.7105</v>
      </c>
      <c r="AD372" s="1">
        <v>14.377000000000001</v>
      </c>
      <c r="AE372" s="1">
        <v>12.515000000000001</v>
      </c>
      <c r="AG372" s="1">
        <v>14.372</v>
      </c>
      <c r="AH372" s="1">
        <v>14.875</v>
      </c>
      <c r="AI372" s="1">
        <v>12.170999999999999</v>
      </c>
      <c r="AJ372" s="1">
        <v>14.691000000000001</v>
      </c>
      <c r="AK372" s="1">
        <v>13.651</v>
      </c>
      <c r="AL372" s="1">
        <v>13.032</v>
      </c>
      <c r="AM372"/>
      <c r="AN372"/>
      <c r="AO372"/>
      <c r="AP372"/>
      <c r="AQ372"/>
      <c r="AR372"/>
      <c r="AS372"/>
    </row>
    <row r="373" spans="1:45">
      <c r="A373" s="17" t="s">
        <v>607</v>
      </c>
      <c r="B373" s="6" t="s">
        <v>1568</v>
      </c>
      <c r="C373" s="17" t="s">
        <v>4009</v>
      </c>
      <c r="D373" s="8">
        <v>-0.41865999999999998</v>
      </c>
      <c r="E373" s="8">
        <v>12.942310000000001</v>
      </c>
      <c r="F373" s="8">
        <v>13.36097</v>
      </c>
      <c r="G373" s="13">
        <f>stats_auc_ctd2_TCELLS_RIGHTJOIN_545[[#This Row],[AVG_AUC_LEUK]]/stats_auc_ctd2_TCELLS_RIGHTJOIN_545[[#This Row],[AVG_AUC_SOLIDTUMORS_x]]</f>
        <v>0.96866544869122528</v>
      </c>
      <c r="H373" s="8" t="s">
        <v>4010</v>
      </c>
      <c r="I373" s="20" t="s">
        <v>4011</v>
      </c>
      <c r="J373" s="26">
        <v>12.654</v>
      </c>
      <c r="L373" s="26">
        <v>12.83</v>
      </c>
      <c r="M373" s="26">
        <v>12.339</v>
      </c>
      <c r="N373" s="26">
        <v>13.084</v>
      </c>
      <c r="O373" s="26">
        <v>12.339</v>
      </c>
      <c r="P373" s="26">
        <v>14.161</v>
      </c>
      <c r="Q373" s="26">
        <v>9.5990000000000002</v>
      </c>
      <c r="R373" s="26">
        <v>12.569000000000001</v>
      </c>
      <c r="S373" s="26">
        <v>13.132999999999999</v>
      </c>
      <c r="T373" s="26">
        <v>13.257</v>
      </c>
      <c r="U373" s="26">
        <v>13.119</v>
      </c>
      <c r="V373" s="26">
        <v>14.365</v>
      </c>
      <c r="W373" s="27">
        <v>14.801</v>
      </c>
      <c r="X373" s="8">
        <v>-2.1048900000000001</v>
      </c>
      <c r="Y373" s="8">
        <v>11.25609</v>
      </c>
      <c r="Z373" s="8">
        <v>13.36097</v>
      </c>
      <c r="AA373" s="13">
        <f>stats_auc_ctd2_TCELLS_RIGHTJOIN_545[[#This Row],[AVG_AUC_LYMPH]]/stats_auc_ctd2_TCELLS_RIGHTJOIN_545[[#This Row],[AVG_AUC_SOLIDTUMORS_y]]</f>
        <v>0.84246053991588932</v>
      </c>
      <c r="AB373" s="8" t="s">
        <v>4012</v>
      </c>
      <c r="AC373" s="20">
        <v>11.25609</v>
      </c>
      <c r="AD373" s="1">
        <v>12.271000000000001</v>
      </c>
      <c r="AE373" s="1">
        <v>7.4150999999999998</v>
      </c>
      <c r="AH373" s="1">
        <v>12.712999999999999</v>
      </c>
      <c r="AI373" s="1">
        <v>6.8025000000000002</v>
      </c>
      <c r="AJ373" s="1">
        <v>12.58</v>
      </c>
      <c r="AK373" s="1">
        <v>13.343</v>
      </c>
      <c r="AL373" s="1">
        <v>13.667999999999999</v>
      </c>
      <c r="AM373"/>
      <c r="AN373"/>
      <c r="AO373"/>
      <c r="AP373"/>
      <c r="AQ373"/>
      <c r="AR373"/>
      <c r="AS373"/>
    </row>
    <row r="374" spans="1:45">
      <c r="A374" s="17" t="s">
        <v>666</v>
      </c>
      <c r="B374" s="6" t="s">
        <v>891</v>
      </c>
      <c r="C374" s="17" t="s">
        <v>1593</v>
      </c>
      <c r="D374" s="8">
        <v>-0.41703000000000001</v>
      </c>
      <c r="E374" s="8">
        <v>14.0905</v>
      </c>
      <c r="F374" s="8">
        <v>14.507529999999999</v>
      </c>
      <c r="G374" s="13">
        <f>stats_auc_ctd2_TCELLS_RIGHTJOIN_545[[#This Row],[AVG_AUC_LEUK]]/stats_auc_ctd2_TCELLS_RIGHTJOIN_545[[#This Row],[AVG_AUC_SOLIDTUMORS_x]]</f>
        <v>0.97125423831624003</v>
      </c>
      <c r="H374" s="8" t="s">
        <v>4013</v>
      </c>
      <c r="I374" s="20" t="s">
        <v>4014</v>
      </c>
      <c r="J374" s="26">
        <v>14.836</v>
      </c>
      <c r="L374" s="26">
        <v>14.04</v>
      </c>
      <c r="M374" s="26">
        <v>13.353999999999999</v>
      </c>
      <c r="N374" s="26">
        <v>13.837999999999999</v>
      </c>
      <c r="O374" s="26">
        <v>13.381</v>
      </c>
      <c r="P374" s="26">
        <v>14.018000000000001</v>
      </c>
      <c r="Q374" s="26">
        <v>14.558</v>
      </c>
      <c r="R374" s="26">
        <v>13.919</v>
      </c>
      <c r="S374" s="26">
        <v>13.627000000000001</v>
      </c>
      <c r="T374" s="26">
        <v>14.643000000000001</v>
      </c>
      <c r="U374" s="26">
        <v>14.366</v>
      </c>
      <c r="W374" s="27">
        <v>14.506</v>
      </c>
      <c r="X374" s="8">
        <v>-0.34986</v>
      </c>
      <c r="Y374" s="8">
        <v>14.15767</v>
      </c>
      <c r="Z374" s="8">
        <v>14.507529999999999</v>
      </c>
      <c r="AA374" s="13">
        <f>stats_auc_ctd2_TCELLS_RIGHTJOIN_545[[#This Row],[AVG_AUC_LYMPH]]/stats_auc_ctd2_TCELLS_RIGHTJOIN_545[[#This Row],[AVG_AUC_SOLIDTUMORS_y]]</f>
        <v>0.97588424769757498</v>
      </c>
      <c r="AB374" s="8" t="s">
        <v>4015</v>
      </c>
      <c r="AC374" s="20">
        <v>14.15767</v>
      </c>
      <c r="AD374" s="1">
        <v>14.27</v>
      </c>
      <c r="AH374" s="1">
        <v>14.375</v>
      </c>
      <c r="AI374" s="1">
        <v>14.459</v>
      </c>
      <c r="AJ374" s="1">
        <v>13.956</v>
      </c>
      <c r="AK374" s="1">
        <v>13.413</v>
      </c>
      <c r="AL374" s="1">
        <v>14.473000000000001</v>
      </c>
      <c r="AM374"/>
      <c r="AN374"/>
      <c r="AO374"/>
      <c r="AP374"/>
      <c r="AQ374"/>
      <c r="AR374"/>
      <c r="AS374"/>
    </row>
    <row r="375" spans="1:45">
      <c r="A375" s="17" t="s">
        <v>858</v>
      </c>
      <c r="B375" s="6" t="s">
        <v>859</v>
      </c>
      <c r="C375" s="17" t="s">
        <v>860</v>
      </c>
      <c r="D375" s="8">
        <v>-0.41327999999999998</v>
      </c>
      <c r="E375" s="8">
        <v>13.086550000000001</v>
      </c>
      <c r="F375" s="8">
        <v>13.499829999999999</v>
      </c>
      <c r="G375" s="13">
        <f>stats_auc_ctd2_TCELLS_RIGHTJOIN_545[[#This Row],[AVG_AUC_LEUK]]/stats_auc_ctd2_TCELLS_RIGHTJOIN_545[[#This Row],[AVG_AUC_SOLIDTUMORS_x]]</f>
        <v>0.96938628116057768</v>
      </c>
      <c r="H375" s="8" t="s">
        <v>4016</v>
      </c>
      <c r="I375" s="20" t="s">
        <v>4017</v>
      </c>
      <c r="J375" s="26">
        <v>11.898999999999999</v>
      </c>
      <c r="L375" s="26">
        <v>10.169</v>
      </c>
      <c r="M375" s="26">
        <v>10.180999999999999</v>
      </c>
      <c r="N375" s="26">
        <v>12.952</v>
      </c>
      <c r="O375" s="26">
        <v>14.975</v>
      </c>
      <c r="P375" s="26">
        <v>14.836</v>
      </c>
      <c r="Q375" s="26">
        <v>11.573</v>
      </c>
      <c r="S375" s="26">
        <v>13.736000000000001</v>
      </c>
      <c r="U375" s="26">
        <v>13.855</v>
      </c>
      <c r="V375" s="26">
        <v>15</v>
      </c>
      <c r="W375" s="27">
        <v>14.776</v>
      </c>
      <c r="X375" s="8">
        <v>-0.23197000000000001</v>
      </c>
      <c r="Y375" s="8">
        <v>13.267860000000001</v>
      </c>
      <c r="Z375" s="8">
        <v>13.499829999999999</v>
      </c>
      <c r="AA375" s="13">
        <f>stats_auc_ctd2_TCELLS_RIGHTJOIN_545[[#This Row],[AVG_AUC_LYMPH]]/stats_auc_ctd2_TCELLS_RIGHTJOIN_545[[#This Row],[AVG_AUC_SOLIDTUMORS_y]]</f>
        <v>0.98281682065626019</v>
      </c>
      <c r="AB375" s="8" t="s">
        <v>4018</v>
      </c>
      <c r="AC375" s="20">
        <v>13.267860000000001</v>
      </c>
      <c r="AD375" s="1">
        <v>13.997</v>
      </c>
      <c r="AF375" s="1">
        <v>13.351000000000001</v>
      </c>
      <c r="AH375" s="1">
        <v>13.475</v>
      </c>
      <c r="AI375" s="1">
        <v>10.723000000000001</v>
      </c>
      <c r="AJ375" s="1">
        <v>14.462</v>
      </c>
      <c r="AK375" s="1">
        <v>13.826000000000001</v>
      </c>
      <c r="AL375" s="1">
        <v>13.041</v>
      </c>
      <c r="AM375"/>
      <c r="AN375"/>
      <c r="AO375"/>
      <c r="AP375"/>
      <c r="AQ375"/>
      <c r="AR375"/>
      <c r="AS375"/>
    </row>
    <row r="376" spans="1:45">
      <c r="A376" s="17" t="s">
        <v>1278</v>
      </c>
      <c r="B376" s="6" t="s">
        <v>1279</v>
      </c>
      <c r="C376" s="17" t="s">
        <v>1280</v>
      </c>
      <c r="D376" s="8">
        <v>-0.38854</v>
      </c>
      <c r="E376" s="8">
        <v>14.2943</v>
      </c>
      <c r="F376" s="8">
        <v>14.682840000000001</v>
      </c>
      <c r="G376" s="13">
        <f>stats_auc_ctd2_TCELLS_RIGHTJOIN_545[[#This Row],[AVG_AUC_LEUK]]/stats_auc_ctd2_TCELLS_RIGHTJOIN_545[[#This Row],[AVG_AUC_SOLIDTUMORS_x]]</f>
        <v>0.9735378169345984</v>
      </c>
      <c r="H376" s="8" t="s">
        <v>4019</v>
      </c>
      <c r="I376" s="20" t="s">
        <v>4020</v>
      </c>
      <c r="K376" s="26">
        <v>14.81</v>
      </c>
      <c r="L376" s="26">
        <v>14.558</v>
      </c>
      <c r="M376" s="26">
        <v>13.064</v>
      </c>
      <c r="O376" s="26">
        <v>14.116</v>
      </c>
      <c r="P376" s="26">
        <v>14.337</v>
      </c>
      <c r="R376" s="26">
        <v>14.101000000000001</v>
      </c>
      <c r="S376" s="26">
        <v>13.647</v>
      </c>
      <c r="T376" s="26">
        <v>14.691000000000001</v>
      </c>
      <c r="V376" s="26">
        <v>15.407999999999999</v>
      </c>
      <c r="W376" s="27">
        <v>14.211</v>
      </c>
      <c r="X376" s="8">
        <v>-0.17183999999999999</v>
      </c>
      <c r="Y376" s="8">
        <v>14.510999999999999</v>
      </c>
      <c r="Z376" s="8">
        <v>14.682840000000001</v>
      </c>
      <c r="AA376" s="13">
        <f>stats_auc_ctd2_TCELLS_RIGHTJOIN_545[[#This Row],[AVG_AUC_LYMPH]]/stats_auc_ctd2_TCELLS_RIGHTJOIN_545[[#This Row],[AVG_AUC_SOLIDTUMORS_y]]</f>
        <v>0.98829654208586337</v>
      </c>
      <c r="AB376" s="8" t="s">
        <v>4021</v>
      </c>
      <c r="AC376" s="20">
        <v>14.510999999999999</v>
      </c>
      <c r="AD376" s="1">
        <v>13.677</v>
      </c>
      <c r="AF376" s="1">
        <v>10.597</v>
      </c>
      <c r="AG376" s="1">
        <v>14.61</v>
      </c>
      <c r="AH376" s="1">
        <v>15.375</v>
      </c>
      <c r="AI376" s="1">
        <v>17.786000000000001</v>
      </c>
      <c r="AJ376" s="1">
        <v>14.715</v>
      </c>
      <c r="AK376" s="1">
        <v>14.327999999999999</v>
      </c>
      <c r="AL376" s="1">
        <v>15</v>
      </c>
      <c r="AM376"/>
      <c r="AN376"/>
      <c r="AO376"/>
      <c r="AP376"/>
      <c r="AQ376"/>
      <c r="AR376"/>
      <c r="AS376"/>
    </row>
    <row r="377" spans="1:45">
      <c r="A377" s="17" t="s">
        <v>1012</v>
      </c>
      <c r="B377" s="6" t="s">
        <v>1013</v>
      </c>
      <c r="C377" s="17" t="s">
        <v>4022</v>
      </c>
      <c r="D377" s="8">
        <v>-0.38368000000000002</v>
      </c>
      <c r="E377" s="8">
        <v>13.1195</v>
      </c>
      <c r="F377" s="8">
        <v>13.50318</v>
      </c>
      <c r="G377" s="13">
        <f>stats_auc_ctd2_TCELLS_RIGHTJOIN_545[[#This Row],[AVG_AUC_LEUK]]/stats_auc_ctd2_TCELLS_RIGHTJOIN_545[[#This Row],[AVG_AUC_SOLIDTUMORS_x]]</f>
        <v>0.97158595234603995</v>
      </c>
      <c r="H377" s="8" t="s">
        <v>4023</v>
      </c>
      <c r="I377" s="20" t="s">
        <v>4024</v>
      </c>
      <c r="J377" s="26">
        <v>13.099</v>
      </c>
      <c r="K377" s="26">
        <v>12.394</v>
      </c>
      <c r="L377" s="26">
        <v>13.278</v>
      </c>
      <c r="M377" s="26">
        <v>13.276</v>
      </c>
      <c r="N377" s="26">
        <v>13.355</v>
      </c>
      <c r="O377" s="26">
        <v>12.445</v>
      </c>
      <c r="P377" s="26">
        <v>12.901</v>
      </c>
      <c r="Q377" s="26">
        <v>13.977</v>
      </c>
      <c r="R377" s="26">
        <v>13.196</v>
      </c>
      <c r="S377" s="26">
        <v>12.926</v>
      </c>
      <c r="T377" s="26">
        <v>14.077</v>
      </c>
      <c r="U377" s="26">
        <v>13.302</v>
      </c>
      <c r="V377" s="26">
        <v>11.853</v>
      </c>
      <c r="W377" s="27">
        <v>13.593999999999999</v>
      </c>
      <c r="X377" s="8">
        <v>-0.82818000000000003</v>
      </c>
      <c r="Y377" s="8">
        <v>12.675000000000001</v>
      </c>
      <c r="Z377" s="8">
        <v>13.50318</v>
      </c>
      <c r="AA377" s="13">
        <f>stats_auc_ctd2_TCELLS_RIGHTJOIN_545[[#This Row],[AVG_AUC_LYMPH]]/stats_auc_ctd2_TCELLS_RIGHTJOIN_545[[#This Row],[AVG_AUC_SOLIDTUMORS_y]]</f>
        <v>0.93866778047837618</v>
      </c>
      <c r="AB377" s="8" t="s">
        <v>4025</v>
      </c>
      <c r="AC377" s="20">
        <v>12.675000000000001</v>
      </c>
      <c r="AD377" s="1">
        <v>13.237</v>
      </c>
      <c r="AF377" s="1">
        <v>12.457000000000001</v>
      </c>
      <c r="AG377" s="1">
        <v>10.417999999999999</v>
      </c>
      <c r="AH377" s="1">
        <v>13.472</v>
      </c>
      <c r="AI377" s="1">
        <v>11.986000000000001</v>
      </c>
      <c r="AJ377" s="1">
        <v>13.792999999999999</v>
      </c>
      <c r="AK377" s="1">
        <v>14.366</v>
      </c>
      <c r="AL377" s="1">
        <v>11.670999999999999</v>
      </c>
      <c r="AM377"/>
      <c r="AN377"/>
      <c r="AO377"/>
      <c r="AP377"/>
      <c r="AQ377"/>
      <c r="AR377"/>
      <c r="AS377"/>
    </row>
    <row r="378" spans="1:45">
      <c r="A378" s="17" t="s">
        <v>1310</v>
      </c>
      <c r="B378" s="6" t="s">
        <v>1311</v>
      </c>
      <c r="C378" s="17" t="s">
        <v>1312</v>
      </c>
      <c r="D378" s="8">
        <v>-0.37385000000000002</v>
      </c>
      <c r="E378" s="8">
        <v>14.388170000000001</v>
      </c>
      <c r="F378" s="8">
        <v>14.76201</v>
      </c>
      <c r="G378" s="13">
        <f>stats_auc_ctd2_TCELLS_RIGHTJOIN_545[[#This Row],[AVG_AUC_LEUK]]/stats_auc_ctd2_TCELLS_RIGHTJOIN_545[[#This Row],[AVG_AUC_SOLIDTUMORS_x]]</f>
        <v>0.97467553537763496</v>
      </c>
      <c r="H378" s="8" t="s">
        <v>4026</v>
      </c>
      <c r="I378" s="20" t="s">
        <v>4027</v>
      </c>
      <c r="J378" s="26">
        <v>13.714</v>
      </c>
      <c r="N378" s="26">
        <v>13.959</v>
      </c>
      <c r="O378" s="26">
        <v>14.476000000000001</v>
      </c>
      <c r="P378" s="26">
        <v>15.333</v>
      </c>
      <c r="S378" s="26">
        <v>14.57</v>
      </c>
      <c r="W378" s="27">
        <v>14.276999999999999</v>
      </c>
      <c r="X378" s="8">
        <v>-3.0100000000000001E-3</v>
      </c>
      <c r="Y378" s="8">
        <v>14.759</v>
      </c>
      <c r="Z378" s="8">
        <v>14.76201</v>
      </c>
      <c r="AA378" s="13">
        <f>stats_auc_ctd2_TCELLS_RIGHTJOIN_545[[#This Row],[AVG_AUC_LYMPH]]/stats_auc_ctd2_TCELLS_RIGHTJOIN_545[[#This Row],[AVG_AUC_SOLIDTUMORS_y]]</f>
        <v>0.9997960982278159</v>
      </c>
      <c r="AB378" s="8" t="s">
        <v>4028</v>
      </c>
      <c r="AC378" s="20">
        <v>14.759</v>
      </c>
      <c r="AD378" s="1"/>
      <c r="AH378" s="1"/>
      <c r="AI378" s="1"/>
      <c r="AJ378" s="1">
        <v>15</v>
      </c>
      <c r="AK378" s="1">
        <v>14.518000000000001</v>
      </c>
      <c r="AM378"/>
      <c r="AN378"/>
      <c r="AO378"/>
      <c r="AP378"/>
      <c r="AQ378"/>
      <c r="AR378"/>
      <c r="AS378"/>
    </row>
    <row r="379" spans="1:45">
      <c r="A379" s="17" t="s">
        <v>486</v>
      </c>
      <c r="B379" s="6" t="s">
        <v>487</v>
      </c>
      <c r="C379" s="17" t="s">
        <v>4029</v>
      </c>
      <c r="D379" s="8">
        <v>-0.36146</v>
      </c>
      <c r="E379" s="8">
        <v>14.230420000000001</v>
      </c>
      <c r="F379" s="8">
        <v>14.59188</v>
      </c>
      <c r="G379" s="13">
        <f>stats_auc_ctd2_TCELLS_RIGHTJOIN_545[[#This Row],[AVG_AUC_LEUK]]/stats_auc_ctd2_TCELLS_RIGHTJOIN_545[[#This Row],[AVG_AUC_SOLIDTUMORS_x]]</f>
        <v>0.9752286888324192</v>
      </c>
      <c r="H379" s="8" t="s">
        <v>4030</v>
      </c>
      <c r="I379" s="20" t="s">
        <v>4031</v>
      </c>
      <c r="J379" s="26">
        <v>14.882999999999999</v>
      </c>
      <c r="K379" s="26">
        <v>13.558</v>
      </c>
      <c r="L379" s="26">
        <v>14.542999999999999</v>
      </c>
      <c r="M379" s="26">
        <v>14.353999999999999</v>
      </c>
      <c r="N379" s="26">
        <v>14.34</v>
      </c>
      <c r="O379" s="26">
        <v>13.991</v>
      </c>
      <c r="P379" s="26">
        <v>14.234</v>
      </c>
      <c r="R379" s="26">
        <v>14.555999999999999</v>
      </c>
      <c r="T379" s="26">
        <v>14.362</v>
      </c>
      <c r="U379" s="26">
        <v>13.346</v>
      </c>
      <c r="V379" s="26">
        <v>14.335000000000001</v>
      </c>
      <c r="W379" s="27">
        <v>14.263</v>
      </c>
      <c r="X379" s="8">
        <v>-1.0124500000000001</v>
      </c>
      <c r="Y379" s="8">
        <v>13.57943</v>
      </c>
      <c r="Z379" s="8">
        <v>14.59188</v>
      </c>
      <c r="AA379" s="13">
        <f>stats_auc_ctd2_TCELLS_RIGHTJOIN_545[[#This Row],[AVG_AUC_LYMPH]]/stats_auc_ctd2_TCELLS_RIGHTJOIN_545[[#This Row],[AVG_AUC_SOLIDTUMORS_y]]</f>
        <v>0.93061552041272277</v>
      </c>
      <c r="AB379" s="8" t="s">
        <v>4032</v>
      </c>
      <c r="AC379" s="20">
        <v>13.57943</v>
      </c>
      <c r="AD379" s="1">
        <v>13.975</v>
      </c>
      <c r="AG379" s="1">
        <v>14.21</v>
      </c>
      <c r="AH379" s="1">
        <v>13.747999999999999</v>
      </c>
      <c r="AI379" s="1">
        <v>14.625999999999999</v>
      </c>
      <c r="AJ379" s="1">
        <v>13.667999999999999</v>
      </c>
      <c r="AK379" s="1">
        <v>10.234999999999999</v>
      </c>
      <c r="AL379" s="1">
        <v>14.593999999999999</v>
      </c>
      <c r="AM379"/>
      <c r="AN379"/>
      <c r="AO379"/>
      <c r="AP379"/>
      <c r="AQ379"/>
      <c r="AR379"/>
      <c r="AS379"/>
    </row>
    <row r="380" spans="1:45">
      <c r="A380" s="17" t="s">
        <v>1100</v>
      </c>
      <c r="B380" s="6" t="s">
        <v>1101</v>
      </c>
      <c r="C380" s="17" t="s">
        <v>1102</v>
      </c>
      <c r="D380" s="8">
        <v>-0.35819000000000001</v>
      </c>
      <c r="E380" s="8">
        <v>14.33386</v>
      </c>
      <c r="F380" s="8">
        <v>14.69205</v>
      </c>
      <c r="G380" s="13">
        <f>stats_auc_ctd2_TCELLS_RIGHTJOIN_545[[#This Row],[AVG_AUC_LEUK]]/stats_auc_ctd2_TCELLS_RIGHTJOIN_545[[#This Row],[AVG_AUC_SOLIDTUMORS_x]]</f>
        <v>0.97562014831150179</v>
      </c>
      <c r="H380" s="8" t="s">
        <v>4033</v>
      </c>
      <c r="I380" s="20" t="s">
        <v>4034</v>
      </c>
      <c r="J380" s="26">
        <v>14.13</v>
      </c>
      <c r="K380" s="26">
        <v>17.401</v>
      </c>
      <c r="L380" s="26">
        <v>13.382999999999999</v>
      </c>
      <c r="M380" s="26">
        <v>13.631</v>
      </c>
      <c r="N380" s="26">
        <v>14.189</v>
      </c>
      <c r="O380" s="26">
        <v>13.195</v>
      </c>
      <c r="P380" s="26">
        <v>13.728</v>
      </c>
      <c r="Q380" s="26">
        <v>14.372</v>
      </c>
      <c r="R380" s="26">
        <v>14.441000000000001</v>
      </c>
      <c r="S380" s="26">
        <v>14.057</v>
      </c>
      <c r="T380" s="26">
        <v>14.315</v>
      </c>
      <c r="U380" s="26">
        <v>14.948</v>
      </c>
      <c r="V380" s="26">
        <v>14.217000000000001</v>
      </c>
      <c r="W380" s="27">
        <v>14.667</v>
      </c>
      <c r="X380" s="8">
        <v>0.62229000000000001</v>
      </c>
      <c r="Y380" s="8">
        <v>15.31433</v>
      </c>
      <c r="Z380" s="8">
        <v>14.69205</v>
      </c>
      <c r="AA380" s="13">
        <f>stats_auc_ctd2_TCELLS_RIGHTJOIN_545[[#This Row],[AVG_AUC_LYMPH]]/stats_auc_ctd2_TCELLS_RIGHTJOIN_545[[#This Row],[AVG_AUC_SOLIDTUMORS_y]]</f>
        <v>1.0423548789991866</v>
      </c>
      <c r="AB380" s="8" t="s">
        <v>4035</v>
      </c>
      <c r="AC380" s="20">
        <v>15.31433</v>
      </c>
      <c r="AD380" s="1">
        <v>15.353999999999999</v>
      </c>
      <c r="AH380" s="1">
        <v>15.766</v>
      </c>
      <c r="AI380" s="1">
        <v>15.143000000000001</v>
      </c>
      <c r="AJ380" s="1">
        <v>14.298999999999999</v>
      </c>
      <c r="AK380" s="1">
        <v>15.933999999999999</v>
      </c>
      <c r="AL380" s="1">
        <v>15.39</v>
      </c>
      <c r="AM380"/>
      <c r="AN380"/>
      <c r="AO380"/>
      <c r="AP380"/>
      <c r="AQ380"/>
      <c r="AR380"/>
      <c r="AS380"/>
    </row>
    <row r="381" spans="1:45">
      <c r="A381" s="17" t="s">
        <v>963</v>
      </c>
      <c r="B381" s="6" t="s">
        <v>1142</v>
      </c>
      <c r="C381" s="17" t="s">
        <v>1143</v>
      </c>
      <c r="D381" s="8">
        <v>-0.35719000000000001</v>
      </c>
      <c r="E381" s="8">
        <v>14.65133</v>
      </c>
      <c r="F381" s="8">
        <v>15.008520000000001</v>
      </c>
      <c r="G381" s="13">
        <f>stats_auc_ctd2_TCELLS_RIGHTJOIN_545[[#This Row],[AVG_AUC_LEUK]]/stats_auc_ctd2_TCELLS_RIGHTJOIN_545[[#This Row],[AVG_AUC_SOLIDTUMORS_x]]</f>
        <v>0.97620085124982336</v>
      </c>
      <c r="H381" s="8" t="s">
        <v>4036</v>
      </c>
      <c r="I381" s="20" t="s">
        <v>4037</v>
      </c>
      <c r="K381" s="26">
        <v>14.845000000000001</v>
      </c>
      <c r="L381" s="26">
        <v>14.657</v>
      </c>
      <c r="M381" s="26">
        <v>14.021000000000001</v>
      </c>
      <c r="O381" s="26">
        <v>14.53</v>
      </c>
      <c r="P381" s="26">
        <v>16.745000000000001</v>
      </c>
      <c r="Q381" s="26">
        <v>13.789</v>
      </c>
      <c r="R381" s="26">
        <v>13.538</v>
      </c>
      <c r="S381" s="26">
        <v>16.553999999999998</v>
      </c>
      <c r="T381" s="26">
        <v>13.692</v>
      </c>
      <c r="U381" s="26">
        <v>14.298999999999999</v>
      </c>
      <c r="V381" s="26">
        <v>14.744</v>
      </c>
      <c r="W381" s="27">
        <v>14.401999999999999</v>
      </c>
      <c r="X381" s="8">
        <v>-0.15801999999999999</v>
      </c>
      <c r="Y381" s="8">
        <v>14.8505</v>
      </c>
      <c r="Z381" s="8">
        <v>15.008520000000001</v>
      </c>
      <c r="AA381" s="13">
        <f>stats_auc_ctd2_TCELLS_RIGHTJOIN_545[[#This Row],[AVG_AUC_LYMPH]]/stats_auc_ctd2_TCELLS_RIGHTJOIN_545[[#This Row],[AVG_AUC_SOLIDTUMORS_y]]</f>
        <v>0.98947131362719309</v>
      </c>
      <c r="AB381" s="8" t="s">
        <v>4038</v>
      </c>
      <c r="AC381" s="20">
        <v>14.8505</v>
      </c>
      <c r="AD381" s="1">
        <v>15.87</v>
      </c>
      <c r="AE381" s="1">
        <v>12.364000000000001</v>
      </c>
      <c r="AG381" s="1">
        <v>16.931000000000001</v>
      </c>
      <c r="AH381" s="1">
        <v>16.036000000000001</v>
      </c>
      <c r="AI381" s="1">
        <v>12.41</v>
      </c>
      <c r="AJ381" s="1">
        <v>16.693999999999999</v>
      </c>
      <c r="AK381" s="1">
        <v>14.512</v>
      </c>
      <c r="AL381" s="1">
        <v>13.987</v>
      </c>
      <c r="AM381"/>
      <c r="AN381"/>
      <c r="AO381"/>
      <c r="AP381"/>
      <c r="AQ381"/>
      <c r="AR381"/>
      <c r="AS381"/>
    </row>
    <row r="382" spans="1:45">
      <c r="A382" s="17" t="s">
        <v>314</v>
      </c>
      <c r="B382" s="6" t="s">
        <v>315</v>
      </c>
      <c r="C382" s="17" t="s">
        <v>316</v>
      </c>
      <c r="D382" s="8">
        <v>-0.35298000000000002</v>
      </c>
      <c r="E382" s="8">
        <v>13.25962</v>
      </c>
      <c r="F382" s="8">
        <v>13.6126</v>
      </c>
      <c r="G382" s="13">
        <f>stats_auc_ctd2_TCELLS_RIGHTJOIN_545[[#This Row],[AVG_AUC_LEUK]]/stats_auc_ctd2_TCELLS_RIGHTJOIN_545[[#This Row],[AVG_AUC_SOLIDTUMORS_x]]</f>
        <v>0.97406961197713882</v>
      </c>
      <c r="H382" s="8" t="s">
        <v>4039</v>
      </c>
      <c r="I382" s="20" t="s">
        <v>4040</v>
      </c>
      <c r="J382" s="26">
        <v>11.163</v>
      </c>
      <c r="L382" s="26">
        <v>11.436999999999999</v>
      </c>
      <c r="M382" s="26">
        <v>11.396000000000001</v>
      </c>
      <c r="N382" s="26">
        <v>12.615</v>
      </c>
      <c r="O382" s="26">
        <v>13.231999999999999</v>
      </c>
      <c r="P382" s="26">
        <v>15.818</v>
      </c>
      <c r="Q382" s="26">
        <v>10.5</v>
      </c>
      <c r="R382" s="26">
        <v>11.157</v>
      </c>
      <c r="S382" s="26">
        <v>14.118</v>
      </c>
      <c r="T382" s="26">
        <v>12.907</v>
      </c>
      <c r="U382" s="26">
        <v>18.172000000000001</v>
      </c>
      <c r="V382" s="26">
        <v>15.132999999999999</v>
      </c>
      <c r="W382" s="27">
        <v>14.727</v>
      </c>
      <c r="X382" s="8">
        <v>-1.0248999999999999</v>
      </c>
      <c r="Y382" s="8">
        <v>12.5877</v>
      </c>
      <c r="Z382" s="8">
        <v>13.6126</v>
      </c>
      <c r="AA382" s="13">
        <f>stats_auc_ctd2_TCELLS_RIGHTJOIN_545[[#This Row],[AVG_AUC_LYMPH]]/stats_auc_ctd2_TCELLS_RIGHTJOIN_545[[#This Row],[AVG_AUC_SOLIDTUMORS_y]]</f>
        <v>0.92470946035290824</v>
      </c>
      <c r="AB382" s="8" t="s">
        <v>4041</v>
      </c>
      <c r="AC382" s="20">
        <v>12.5877</v>
      </c>
      <c r="AD382" s="1">
        <v>15</v>
      </c>
      <c r="AG382" s="1">
        <v>10.983000000000001</v>
      </c>
      <c r="AH382" s="1">
        <v>12.297000000000001</v>
      </c>
      <c r="AI382" s="1">
        <v>5.7371999999999996</v>
      </c>
      <c r="AJ382" s="1">
        <v>13.811</v>
      </c>
      <c r="AK382" s="1">
        <v>17.698</v>
      </c>
      <c r="AM382"/>
      <c r="AN382"/>
      <c r="AO382"/>
      <c r="AP382"/>
      <c r="AQ382"/>
      <c r="AR382"/>
      <c r="AS382"/>
    </row>
    <row r="383" spans="1:45">
      <c r="A383" s="17" t="s">
        <v>373</v>
      </c>
      <c r="B383" s="6" t="s">
        <v>1159</v>
      </c>
      <c r="C383" s="17" t="s">
        <v>1160</v>
      </c>
      <c r="D383" s="8">
        <v>-0.34712999999999999</v>
      </c>
      <c r="E383" s="8">
        <v>14.60657</v>
      </c>
      <c r="F383" s="8">
        <v>14.953709999999999</v>
      </c>
      <c r="G383" s="13">
        <f>stats_auc_ctd2_TCELLS_RIGHTJOIN_545[[#This Row],[AVG_AUC_LEUK]]/stats_auc_ctd2_TCELLS_RIGHTJOIN_545[[#This Row],[AVG_AUC_SOLIDTUMORS_x]]</f>
        <v>0.97678569398497095</v>
      </c>
      <c r="H383" s="8" t="s">
        <v>4042</v>
      </c>
      <c r="I383" s="20" t="s">
        <v>4043</v>
      </c>
      <c r="J383" s="26">
        <v>16.71</v>
      </c>
      <c r="K383" s="26">
        <v>14.708</v>
      </c>
      <c r="N383" s="26">
        <v>15</v>
      </c>
      <c r="O383" s="26">
        <v>14.199</v>
      </c>
      <c r="P383" s="26">
        <v>13.913</v>
      </c>
      <c r="S383" s="26">
        <v>14.377000000000001</v>
      </c>
      <c r="W383" s="27">
        <v>13.339</v>
      </c>
      <c r="X383" s="8">
        <v>0.56079000000000001</v>
      </c>
      <c r="Y383" s="8">
        <v>15.5145</v>
      </c>
      <c r="Z383" s="8">
        <v>14.953709999999999</v>
      </c>
      <c r="AA383" s="13">
        <f>stats_auc_ctd2_TCELLS_RIGHTJOIN_545[[#This Row],[AVG_AUC_LYMPH]]/stats_auc_ctd2_TCELLS_RIGHTJOIN_545[[#This Row],[AVG_AUC_SOLIDTUMORS_y]]</f>
        <v>1.0375017303398288</v>
      </c>
      <c r="AB383" s="8" t="s">
        <v>4044</v>
      </c>
      <c r="AC383" s="20">
        <v>15.5145</v>
      </c>
      <c r="AD383" s="1"/>
      <c r="AH383" s="1"/>
      <c r="AI383" s="1"/>
      <c r="AJ383" s="1">
        <v>13.353999999999999</v>
      </c>
      <c r="AK383" s="1">
        <v>17.675000000000001</v>
      </c>
      <c r="AM383"/>
      <c r="AN383"/>
      <c r="AO383"/>
      <c r="AP383"/>
      <c r="AQ383"/>
      <c r="AR383"/>
      <c r="AS383"/>
    </row>
    <row r="384" spans="1:45">
      <c r="A384" s="17" t="s">
        <v>22</v>
      </c>
      <c r="B384" s="6" t="s">
        <v>1732</v>
      </c>
      <c r="C384" s="17" t="s">
        <v>4045</v>
      </c>
      <c r="D384" s="8">
        <v>-0.33699000000000001</v>
      </c>
      <c r="E384" s="8">
        <v>13.72364</v>
      </c>
      <c r="F384" s="8">
        <v>14.06063</v>
      </c>
      <c r="G384" s="13">
        <f>stats_auc_ctd2_TCELLS_RIGHTJOIN_545[[#This Row],[AVG_AUC_LEUK]]/stats_auc_ctd2_TCELLS_RIGHTJOIN_545[[#This Row],[AVG_AUC_SOLIDTUMORS_x]]</f>
        <v>0.97603307959885155</v>
      </c>
      <c r="H384" s="8" t="s">
        <v>4046</v>
      </c>
      <c r="I384" s="20" t="s">
        <v>4047</v>
      </c>
      <c r="J384" s="26">
        <v>13.914999999999999</v>
      </c>
      <c r="K384" s="26">
        <v>12.682</v>
      </c>
      <c r="L384" s="26">
        <v>14.651</v>
      </c>
      <c r="M384" s="26">
        <v>14.035</v>
      </c>
      <c r="N384" s="26">
        <v>12.901999999999999</v>
      </c>
      <c r="O384" s="26">
        <v>12.276999999999999</v>
      </c>
      <c r="P384" s="26">
        <v>13.576000000000001</v>
      </c>
      <c r="Q384" s="26">
        <v>14.635</v>
      </c>
      <c r="R384" s="26">
        <v>13.025</v>
      </c>
      <c r="S384" s="26">
        <v>14.532</v>
      </c>
      <c r="T384" s="26">
        <v>14.416</v>
      </c>
      <c r="U384" s="26">
        <v>13.881</v>
      </c>
      <c r="V384" s="26">
        <v>14.382</v>
      </c>
      <c r="W384" s="27">
        <v>13.222</v>
      </c>
      <c r="X384" s="8">
        <v>-0.75187999999999999</v>
      </c>
      <c r="Y384" s="8">
        <v>13.30875</v>
      </c>
      <c r="Z384" s="8">
        <v>14.06063</v>
      </c>
      <c r="AA384" s="13">
        <f>stats_auc_ctd2_TCELLS_RIGHTJOIN_545[[#This Row],[AVG_AUC_LYMPH]]/stats_auc_ctd2_TCELLS_RIGHTJOIN_545[[#This Row],[AVG_AUC_SOLIDTUMORS_y]]</f>
        <v>0.9465258669063904</v>
      </c>
      <c r="AB384" s="8" t="s">
        <v>4048</v>
      </c>
      <c r="AC384" s="20">
        <v>13.30875</v>
      </c>
      <c r="AD384" s="1">
        <v>13.747</v>
      </c>
      <c r="AE384" s="1">
        <v>12.601000000000001</v>
      </c>
      <c r="AG384" s="1">
        <v>11.500999999999999</v>
      </c>
      <c r="AH384" s="1">
        <v>14.583</v>
      </c>
      <c r="AI384" s="1">
        <v>13.241</v>
      </c>
      <c r="AJ384" s="1">
        <v>12.513999999999999</v>
      </c>
      <c r="AK384" s="1">
        <v>13.59</v>
      </c>
      <c r="AL384" s="1">
        <v>14.693</v>
      </c>
      <c r="AM384"/>
      <c r="AN384"/>
      <c r="AO384"/>
      <c r="AP384"/>
      <c r="AQ384"/>
      <c r="AR384"/>
      <c r="AS384"/>
    </row>
    <row r="385" spans="1:45">
      <c r="A385" s="17" t="s">
        <v>755</v>
      </c>
      <c r="B385" s="6" t="s">
        <v>756</v>
      </c>
      <c r="C385" s="17" t="s">
        <v>757</v>
      </c>
      <c r="D385" s="8">
        <v>-0.32712999999999998</v>
      </c>
      <c r="E385" s="8">
        <v>12.154</v>
      </c>
      <c r="F385" s="8">
        <v>12.48113</v>
      </c>
      <c r="G385" s="13">
        <f>stats_auc_ctd2_TCELLS_RIGHTJOIN_545[[#This Row],[AVG_AUC_LEUK]]/stats_auc_ctd2_TCELLS_RIGHTJOIN_545[[#This Row],[AVG_AUC_SOLIDTUMORS_x]]</f>
        <v>0.97379003343447268</v>
      </c>
      <c r="H385" s="8" t="s">
        <v>4049</v>
      </c>
      <c r="I385" s="20" t="s">
        <v>4050</v>
      </c>
      <c r="L385" s="26">
        <v>13.111000000000001</v>
      </c>
      <c r="M385" s="26">
        <v>11.242000000000001</v>
      </c>
      <c r="Q385" s="26">
        <v>13.929</v>
      </c>
      <c r="R385" s="26">
        <v>11.382</v>
      </c>
      <c r="T385" s="26">
        <v>11.884</v>
      </c>
      <c r="U385" s="26">
        <v>11.375999999999999</v>
      </c>
      <c r="W385" s="27"/>
      <c r="X385" s="8">
        <v>1.05867</v>
      </c>
      <c r="Y385" s="8">
        <v>13.5398</v>
      </c>
      <c r="Z385" s="8">
        <v>12.48113</v>
      </c>
      <c r="AA385" s="13">
        <f>stats_auc_ctd2_TCELLS_RIGHTJOIN_545[[#This Row],[AVG_AUC_LYMPH]]/stats_auc_ctd2_TCELLS_RIGHTJOIN_545[[#This Row],[AVG_AUC_SOLIDTUMORS_y]]</f>
        <v>1.0848216467579457</v>
      </c>
      <c r="AB385" s="8" t="s">
        <v>4051</v>
      </c>
      <c r="AC385" s="20">
        <v>13.5398</v>
      </c>
      <c r="AD385" s="1">
        <v>13.847</v>
      </c>
      <c r="AG385" s="1">
        <v>12.752000000000001</v>
      </c>
      <c r="AH385" s="1">
        <v>14.978999999999999</v>
      </c>
      <c r="AI385" s="1">
        <v>11.807</v>
      </c>
      <c r="AJ385" s="1"/>
      <c r="AL385" s="1">
        <v>14.314</v>
      </c>
      <c r="AM385"/>
      <c r="AN385"/>
      <c r="AO385"/>
      <c r="AP385"/>
      <c r="AQ385"/>
      <c r="AR385"/>
      <c r="AS385"/>
    </row>
    <row r="386" spans="1:45">
      <c r="A386" s="17" t="s">
        <v>1688</v>
      </c>
      <c r="B386" s="6" t="s">
        <v>1689</v>
      </c>
      <c r="C386" s="17" t="s">
        <v>1690</v>
      </c>
      <c r="D386" s="8">
        <v>-0.32686999999999999</v>
      </c>
      <c r="E386" s="8">
        <v>14.32845</v>
      </c>
      <c r="F386" s="8">
        <v>14.65532</v>
      </c>
      <c r="G386" s="13">
        <f>stats_auc_ctd2_TCELLS_RIGHTJOIN_545[[#This Row],[AVG_AUC_LEUK]]/stats_auc_ctd2_TCELLS_RIGHTJOIN_545[[#This Row],[AVG_AUC_SOLIDTUMORS_x]]</f>
        <v>0.97769615402461363</v>
      </c>
      <c r="H386" s="8" t="s">
        <v>4052</v>
      </c>
      <c r="I386" s="20" t="s">
        <v>4053</v>
      </c>
      <c r="J386" s="26">
        <v>14.061</v>
      </c>
      <c r="M386" s="26">
        <v>14.45</v>
      </c>
      <c r="N386" s="26">
        <v>14.582000000000001</v>
      </c>
      <c r="O386" s="26">
        <v>13.878</v>
      </c>
      <c r="P386" s="26">
        <v>14.365</v>
      </c>
      <c r="R386" s="26">
        <v>14.336</v>
      </c>
      <c r="S386" s="26">
        <v>14.384</v>
      </c>
      <c r="T386" s="26">
        <v>14.521000000000001</v>
      </c>
      <c r="U386" s="26">
        <v>14.3</v>
      </c>
      <c r="V386" s="26">
        <v>14.035</v>
      </c>
      <c r="W386" s="27">
        <v>14.701000000000001</v>
      </c>
      <c r="X386" s="8">
        <v>-0.16175</v>
      </c>
      <c r="Y386" s="8">
        <v>14.49357</v>
      </c>
      <c r="Z386" s="8">
        <v>14.65532</v>
      </c>
      <c r="AA386" s="13">
        <f>stats_auc_ctd2_TCELLS_RIGHTJOIN_545[[#This Row],[AVG_AUC_LYMPH]]/stats_auc_ctd2_TCELLS_RIGHTJOIN_545[[#This Row],[AVG_AUC_SOLIDTUMORS_y]]</f>
        <v>0.98896305232502602</v>
      </c>
      <c r="AB386" s="8" t="s">
        <v>4054</v>
      </c>
      <c r="AC386" s="20">
        <v>14.49357</v>
      </c>
      <c r="AD386" s="1">
        <v>16.562999999999999</v>
      </c>
      <c r="AG386" s="1">
        <v>14.548</v>
      </c>
      <c r="AH386" s="1">
        <v>14.346</v>
      </c>
      <c r="AI386" s="1">
        <v>13.073</v>
      </c>
      <c r="AJ386" s="1">
        <v>14.129</v>
      </c>
      <c r="AK386" s="1">
        <v>14.212</v>
      </c>
      <c r="AL386" s="1">
        <v>14.584</v>
      </c>
      <c r="AM386"/>
      <c r="AN386"/>
      <c r="AO386"/>
      <c r="AP386"/>
      <c r="AQ386"/>
      <c r="AR386"/>
      <c r="AS386"/>
    </row>
    <row r="387" spans="1:45">
      <c r="A387" s="17" t="s">
        <v>1620</v>
      </c>
      <c r="B387" s="6" t="s">
        <v>1621</v>
      </c>
      <c r="C387" s="17" t="s">
        <v>1622</v>
      </c>
      <c r="D387" s="8">
        <v>-0.32212000000000002</v>
      </c>
      <c r="E387" s="8">
        <v>12.513170000000001</v>
      </c>
      <c r="F387" s="8">
        <v>12.835290000000001</v>
      </c>
      <c r="G387" s="13">
        <f>stats_auc_ctd2_TCELLS_RIGHTJOIN_545[[#This Row],[AVG_AUC_LEUK]]/stats_auc_ctd2_TCELLS_RIGHTJOIN_545[[#This Row],[AVG_AUC_SOLIDTUMORS_x]]</f>
        <v>0.97490356665100675</v>
      </c>
      <c r="H387" s="8" t="s">
        <v>4055</v>
      </c>
      <c r="I387" s="20" t="s">
        <v>4056</v>
      </c>
      <c r="L387" s="26">
        <v>11.754</v>
      </c>
      <c r="Q387" s="26">
        <v>13.531000000000001</v>
      </c>
      <c r="R387" s="26">
        <v>9.2430000000000003</v>
      </c>
      <c r="T387" s="26">
        <v>15</v>
      </c>
      <c r="U387" s="26">
        <v>10.901999999999999</v>
      </c>
      <c r="V387" s="26">
        <v>14.648999999999999</v>
      </c>
      <c r="W387" s="27"/>
      <c r="X387" s="8">
        <v>-1.5640400000000001</v>
      </c>
      <c r="Y387" s="8">
        <v>11.27125</v>
      </c>
      <c r="Z387" s="8">
        <v>12.835290000000001</v>
      </c>
      <c r="AA387" s="13">
        <f>stats_auc_ctd2_TCELLS_RIGHTJOIN_545[[#This Row],[AVG_AUC_LYMPH]]/stats_auc_ctd2_TCELLS_RIGHTJOIN_545[[#This Row],[AVG_AUC_SOLIDTUMORS_y]]</f>
        <v>0.87814533212728341</v>
      </c>
      <c r="AB387" s="8" t="s">
        <v>4057</v>
      </c>
      <c r="AC387" s="20">
        <v>11.27125</v>
      </c>
      <c r="AD387" s="1">
        <v>11.4</v>
      </c>
      <c r="AH387" s="1">
        <v>11.592000000000001</v>
      </c>
      <c r="AI387" s="1">
        <v>10.406000000000001</v>
      </c>
      <c r="AJ387" s="1"/>
      <c r="AL387" s="1">
        <v>11.686999999999999</v>
      </c>
      <c r="AM387"/>
      <c r="AN387"/>
      <c r="AO387"/>
      <c r="AP387"/>
      <c r="AQ387"/>
      <c r="AR387"/>
      <c r="AS387"/>
    </row>
    <row r="388" spans="1:45">
      <c r="A388" s="17" t="s">
        <v>905</v>
      </c>
      <c r="B388" s="6" t="s">
        <v>906</v>
      </c>
      <c r="C388" s="17" t="s">
        <v>4058</v>
      </c>
      <c r="D388" s="8">
        <v>-0.32084000000000001</v>
      </c>
      <c r="E388" s="8">
        <v>13.26629</v>
      </c>
      <c r="F388" s="8">
        <v>13.587120000000001</v>
      </c>
      <c r="G388" s="13">
        <f>stats_auc_ctd2_TCELLS_RIGHTJOIN_545[[#This Row],[AVG_AUC_LEUK]]/stats_auc_ctd2_TCELLS_RIGHTJOIN_545[[#This Row],[AVG_AUC_SOLIDTUMORS_x]]</f>
        <v>0.97638719610925639</v>
      </c>
      <c r="H388" s="8" t="s">
        <v>4059</v>
      </c>
      <c r="I388" s="20" t="s">
        <v>4060</v>
      </c>
      <c r="J388" s="26">
        <v>12.9</v>
      </c>
      <c r="K388" s="26">
        <v>9.5359999999999996</v>
      </c>
      <c r="L388" s="26">
        <v>12.407</v>
      </c>
      <c r="M388" s="26">
        <v>12.352</v>
      </c>
      <c r="N388" s="26">
        <v>12.529</v>
      </c>
      <c r="O388" s="26">
        <v>10.944000000000001</v>
      </c>
      <c r="P388" s="26">
        <v>13.932</v>
      </c>
      <c r="Q388" s="26">
        <v>17.068000000000001</v>
      </c>
      <c r="R388" s="26">
        <v>12.84</v>
      </c>
      <c r="S388" s="26">
        <v>14.397</v>
      </c>
      <c r="T388" s="26">
        <v>13.036</v>
      </c>
      <c r="U388" s="26">
        <v>13.717000000000001</v>
      </c>
      <c r="V388" s="26">
        <v>15.472</v>
      </c>
      <c r="W388" s="27">
        <v>14.598000000000001</v>
      </c>
      <c r="X388" s="8">
        <v>-0.62661999999999995</v>
      </c>
      <c r="Y388" s="8">
        <v>12.9605</v>
      </c>
      <c r="Z388" s="8">
        <v>13.587120000000001</v>
      </c>
      <c r="AA388" s="13">
        <f>stats_auc_ctd2_TCELLS_RIGHTJOIN_545[[#This Row],[AVG_AUC_LYMPH]]/stats_auc_ctd2_TCELLS_RIGHTJOIN_545[[#This Row],[AVG_AUC_SOLIDTUMORS_y]]</f>
        <v>0.95388132289992278</v>
      </c>
      <c r="AB388" s="8" t="s">
        <v>4061</v>
      </c>
      <c r="AC388" s="20">
        <v>12.9605</v>
      </c>
      <c r="AD388" s="1">
        <v>14.832000000000001</v>
      </c>
      <c r="AE388" s="1">
        <v>12.773</v>
      </c>
      <c r="AG388" s="1">
        <v>11.145</v>
      </c>
      <c r="AH388" s="1">
        <v>12.582000000000001</v>
      </c>
      <c r="AI388" s="1">
        <v>10.91</v>
      </c>
      <c r="AJ388" s="1">
        <v>13.933999999999999</v>
      </c>
      <c r="AK388" s="1">
        <v>13.73</v>
      </c>
      <c r="AL388" s="1">
        <v>13.778</v>
      </c>
      <c r="AM388"/>
      <c r="AN388"/>
      <c r="AO388"/>
      <c r="AP388"/>
      <c r="AQ388"/>
      <c r="AR388"/>
      <c r="AS388"/>
    </row>
    <row r="389" spans="1:45">
      <c r="A389" s="17" t="s">
        <v>22</v>
      </c>
      <c r="B389" s="6" t="s">
        <v>515</v>
      </c>
      <c r="C389" s="17" t="s">
        <v>1418</v>
      </c>
      <c r="D389" s="8">
        <v>-0.30714999999999998</v>
      </c>
      <c r="E389" s="8">
        <v>14.596</v>
      </c>
      <c r="F389" s="8">
        <v>14.90315</v>
      </c>
      <c r="G389" s="13">
        <f>stats_auc_ctd2_TCELLS_RIGHTJOIN_545[[#This Row],[AVG_AUC_LEUK]]/stats_auc_ctd2_TCELLS_RIGHTJOIN_545[[#This Row],[AVG_AUC_SOLIDTUMORS_x]]</f>
        <v>0.97939026313229083</v>
      </c>
      <c r="H389" s="8" t="s">
        <v>4062</v>
      </c>
      <c r="I389" s="20" t="s">
        <v>4063</v>
      </c>
      <c r="J389" s="26">
        <v>14.927</v>
      </c>
      <c r="K389" s="26">
        <v>14.609</v>
      </c>
      <c r="N389" s="26">
        <v>14.686999999999999</v>
      </c>
      <c r="O389" s="26">
        <v>14.122999999999999</v>
      </c>
      <c r="P389" s="26">
        <v>14.084</v>
      </c>
      <c r="S389" s="26">
        <v>14.885999999999999</v>
      </c>
      <c r="W389" s="27">
        <v>14.856</v>
      </c>
      <c r="X389" s="8">
        <v>-0.11965000000000001</v>
      </c>
      <c r="Y389" s="8">
        <v>14.7835</v>
      </c>
      <c r="Z389" s="8">
        <v>14.90315</v>
      </c>
      <c r="AA389" s="13">
        <f>stats_auc_ctd2_TCELLS_RIGHTJOIN_545[[#This Row],[AVG_AUC_LYMPH]]/stats_auc_ctd2_TCELLS_RIGHTJOIN_545[[#This Row],[AVG_AUC_SOLIDTUMORS_y]]</f>
        <v>0.99197149595890799</v>
      </c>
      <c r="AB389" s="8" t="s">
        <v>4064</v>
      </c>
      <c r="AC389" s="20">
        <v>14.7835</v>
      </c>
      <c r="AD389" s="1"/>
      <c r="AH389" s="1"/>
      <c r="AI389" s="1"/>
      <c r="AJ389" s="1">
        <v>14.699</v>
      </c>
      <c r="AK389" s="1">
        <v>14.868</v>
      </c>
      <c r="AM389"/>
      <c r="AN389"/>
      <c r="AO389"/>
      <c r="AP389"/>
      <c r="AQ389"/>
      <c r="AR389"/>
      <c r="AS389"/>
    </row>
    <row r="390" spans="1:45">
      <c r="A390" s="17" t="s">
        <v>347</v>
      </c>
      <c r="B390" s="6" t="s">
        <v>1200</v>
      </c>
      <c r="C390" s="17" t="s">
        <v>1201</v>
      </c>
      <c r="D390" s="8">
        <v>-0.30536999999999997</v>
      </c>
      <c r="E390" s="8">
        <v>11.02257</v>
      </c>
      <c r="F390" s="8">
        <v>11.32794</v>
      </c>
      <c r="G390" s="13">
        <f>stats_auc_ctd2_TCELLS_RIGHTJOIN_545[[#This Row],[AVG_AUC_LEUK]]/stats_auc_ctd2_TCELLS_RIGHTJOIN_545[[#This Row],[AVG_AUC_SOLIDTUMORS_x]]</f>
        <v>0.97304275976038013</v>
      </c>
      <c r="H390" s="8" t="s">
        <v>4065</v>
      </c>
      <c r="I390" s="20" t="s">
        <v>4066</v>
      </c>
      <c r="K390" s="26">
        <v>10.087999999999999</v>
      </c>
      <c r="L390" s="26">
        <v>10.794</v>
      </c>
      <c r="M390" s="26">
        <v>10.977</v>
      </c>
      <c r="R390" s="26">
        <v>12.005000000000001</v>
      </c>
      <c r="T390" s="26">
        <v>11.367000000000001</v>
      </c>
      <c r="V390" s="26">
        <v>11.058999999999999</v>
      </c>
      <c r="W390" s="27">
        <v>10.868</v>
      </c>
      <c r="X390" s="8">
        <v>-1.57758</v>
      </c>
      <c r="Y390" s="8">
        <v>9.7503600000000006</v>
      </c>
      <c r="Z390" s="8">
        <v>11.32794</v>
      </c>
      <c r="AA390" s="13">
        <f>stats_auc_ctd2_TCELLS_RIGHTJOIN_545[[#This Row],[AVG_AUC_LYMPH]]/stats_auc_ctd2_TCELLS_RIGHTJOIN_545[[#This Row],[AVG_AUC_SOLIDTUMORS_y]]</f>
        <v>0.8607354911837457</v>
      </c>
      <c r="AB390" s="8" t="s">
        <v>4067</v>
      </c>
      <c r="AC390" s="20">
        <v>9.7503600000000006</v>
      </c>
      <c r="AD390" s="1"/>
      <c r="AE390" s="1">
        <v>8.3642000000000003</v>
      </c>
      <c r="AF390" s="1">
        <v>8.4616000000000007</v>
      </c>
      <c r="AG390" s="1">
        <v>10.348000000000001</v>
      </c>
      <c r="AH390" s="1"/>
      <c r="AI390" s="1">
        <v>10.916</v>
      </c>
      <c r="AJ390" s="1"/>
      <c r="AL390" s="1">
        <v>10.662000000000001</v>
      </c>
      <c r="AM390"/>
      <c r="AN390"/>
      <c r="AO390"/>
      <c r="AP390"/>
      <c r="AQ390"/>
      <c r="AR390"/>
      <c r="AS390"/>
    </row>
    <row r="391" spans="1:45">
      <c r="A391" s="17" t="s">
        <v>633</v>
      </c>
      <c r="B391" s="6" t="s">
        <v>634</v>
      </c>
      <c r="C391" s="17" t="s">
        <v>4068</v>
      </c>
      <c r="D391" s="8">
        <v>-0.30391000000000001</v>
      </c>
      <c r="E391" s="8">
        <v>10.603820000000001</v>
      </c>
      <c r="F391" s="8">
        <v>10.907730000000001</v>
      </c>
      <c r="G391" s="13">
        <f>stats_auc_ctd2_TCELLS_RIGHTJOIN_545[[#This Row],[AVG_AUC_LEUK]]/stats_auc_ctd2_TCELLS_RIGHTJOIN_545[[#This Row],[AVG_AUC_SOLIDTUMORS_x]]</f>
        <v>0.97213810756225172</v>
      </c>
      <c r="H391" s="8" t="s">
        <v>4069</v>
      </c>
      <c r="I391" s="20" t="s">
        <v>4070</v>
      </c>
      <c r="L391" s="26">
        <v>11.712</v>
      </c>
      <c r="M391" s="26">
        <v>7.7794999999999996</v>
      </c>
      <c r="N391" s="26">
        <v>10.127000000000001</v>
      </c>
      <c r="O391" s="26">
        <v>10.391999999999999</v>
      </c>
      <c r="P391" s="26">
        <v>11.076000000000001</v>
      </c>
      <c r="R391" s="26">
        <v>11.337</v>
      </c>
      <c r="S391" s="26">
        <v>9.9237000000000002</v>
      </c>
      <c r="T391" s="26">
        <v>11.329000000000001</v>
      </c>
      <c r="U391" s="26">
        <v>11.234</v>
      </c>
      <c r="W391" s="27">
        <v>11.128</v>
      </c>
      <c r="X391" s="8">
        <v>-1.5453699999999999</v>
      </c>
      <c r="Y391" s="8">
        <v>9.3623600000000007</v>
      </c>
      <c r="Z391" s="8">
        <v>10.907730000000001</v>
      </c>
      <c r="AA391" s="13">
        <f>stats_auc_ctd2_TCELLS_RIGHTJOIN_545[[#This Row],[AVG_AUC_LYMPH]]/stats_auc_ctd2_TCELLS_RIGHTJOIN_545[[#This Row],[AVG_AUC_SOLIDTUMORS_y]]</f>
        <v>0.85832340917862837</v>
      </c>
      <c r="AB391" s="8" t="s">
        <v>4071</v>
      </c>
      <c r="AC391" s="20">
        <v>9.3623600000000007</v>
      </c>
      <c r="AD391" s="1"/>
      <c r="AH391" s="1">
        <v>12.308</v>
      </c>
      <c r="AI391" s="1">
        <v>2.7837999999999998</v>
      </c>
      <c r="AJ391" s="1">
        <v>9.8819999999999997</v>
      </c>
      <c r="AK391" s="1">
        <v>10.076000000000001</v>
      </c>
      <c r="AL391" s="1">
        <v>11.762</v>
      </c>
      <c r="AM391"/>
      <c r="AN391"/>
      <c r="AO391"/>
      <c r="AP391"/>
      <c r="AQ391"/>
      <c r="AR391"/>
      <c r="AS391"/>
    </row>
    <row r="392" spans="1:45">
      <c r="A392" s="17" t="s">
        <v>22</v>
      </c>
      <c r="B392" s="6" t="s">
        <v>638</v>
      </c>
      <c r="C392" s="17" t="s">
        <v>787</v>
      </c>
      <c r="D392" s="8">
        <v>-0.30014999999999997</v>
      </c>
      <c r="E392" s="8">
        <v>13.904</v>
      </c>
      <c r="F392" s="8">
        <v>14.20415</v>
      </c>
      <c r="G392" s="13">
        <f>stats_auc_ctd2_TCELLS_RIGHTJOIN_545[[#This Row],[AVG_AUC_LEUK]]/stats_auc_ctd2_TCELLS_RIGHTJOIN_545[[#This Row],[AVG_AUC_SOLIDTUMORS_x]]</f>
        <v>0.97886885170883153</v>
      </c>
      <c r="H392" s="8" t="s">
        <v>1810</v>
      </c>
      <c r="I392" s="20" t="s">
        <v>1810</v>
      </c>
      <c r="V392" s="26">
        <v>13.904</v>
      </c>
      <c r="W392" s="27"/>
      <c r="X392" s="8">
        <v>-1.39958</v>
      </c>
      <c r="Y392" s="8">
        <v>12.80458</v>
      </c>
      <c r="Z392" s="8">
        <v>14.20415</v>
      </c>
      <c r="AA392" s="13">
        <f>stats_auc_ctd2_TCELLS_RIGHTJOIN_545[[#This Row],[AVG_AUC_LYMPH]]/stats_auc_ctd2_TCELLS_RIGHTJOIN_545[[#This Row],[AVG_AUC_SOLIDTUMORS_y]]</f>
        <v>0.90146752885600334</v>
      </c>
      <c r="AB392" s="8" t="s">
        <v>4072</v>
      </c>
      <c r="AC392" s="20">
        <v>12.80458</v>
      </c>
      <c r="AD392" s="1"/>
      <c r="AE392" s="1">
        <v>15.071</v>
      </c>
      <c r="AG392" s="1">
        <v>15</v>
      </c>
      <c r="AH392" s="1"/>
      <c r="AI392" s="1">
        <v>6.7512999999999996</v>
      </c>
      <c r="AJ392" s="1"/>
      <c r="AL392" s="1">
        <v>14.396000000000001</v>
      </c>
      <c r="AM392"/>
      <c r="AN392"/>
      <c r="AO392"/>
      <c r="AP392"/>
      <c r="AQ392"/>
      <c r="AR392"/>
      <c r="AS392"/>
    </row>
    <row r="393" spans="1:45">
      <c r="A393" s="17" t="s">
        <v>457</v>
      </c>
      <c r="B393" s="6" t="s">
        <v>1599</v>
      </c>
      <c r="C393" s="17" t="s">
        <v>4073</v>
      </c>
      <c r="D393" s="8">
        <v>-0.29115000000000002</v>
      </c>
      <c r="E393" s="8">
        <v>11.04433</v>
      </c>
      <c r="F393" s="8">
        <v>11.33549</v>
      </c>
      <c r="G393" s="13">
        <f>stats_auc_ctd2_TCELLS_RIGHTJOIN_545[[#This Row],[AVG_AUC_LEUK]]/stats_auc_ctd2_TCELLS_RIGHTJOIN_545[[#This Row],[AVG_AUC_SOLIDTUMORS_x]]</f>
        <v>0.97431429960239924</v>
      </c>
      <c r="H393" s="8" t="s">
        <v>4074</v>
      </c>
      <c r="I393" s="20" t="s">
        <v>4075</v>
      </c>
      <c r="L393" s="26">
        <v>11.442</v>
      </c>
      <c r="M393" s="26">
        <v>10.869</v>
      </c>
      <c r="Q393" s="26">
        <v>11.25</v>
      </c>
      <c r="R393" s="26">
        <v>10.63</v>
      </c>
      <c r="T393" s="26">
        <v>11.493</v>
      </c>
      <c r="U393" s="26">
        <v>10.582000000000001</v>
      </c>
      <c r="W393" s="27"/>
      <c r="X393" s="8">
        <v>-0.20982000000000001</v>
      </c>
      <c r="Y393" s="8">
        <v>11.12567</v>
      </c>
      <c r="Z393" s="8">
        <v>11.33549</v>
      </c>
      <c r="AA393" s="13">
        <f>stats_auc_ctd2_TCELLS_RIGHTJOIN_545[[#This Row],[AVG_AUC_LYMPH]]/stats_auc_ctd2_TCELLS_RIGHTJOIN_545[[#This Row],[AVG_AUC_SOLIDTUMORS_y]]</f>
        <v>0.98148999293369754</v>
      </c>
      <c r="AB393" s="8" t="s">
        <v>4076</v>
      </c>
      <c r="AC393" s="20">
        <v>11.12567</v>
      </c>
      <c r="AD393" s="1">
        <v>11.206</v>
      </c>
      <c r="AF393" s="1">
        <v>13.092000000000001</v>
      </c>
      <c r="AG393" s="1">
        <v>8.8620000000000001</v>
      </c>
      <c r="AH393" s="1">
        <v>10.747</v>
      </c>
      <c r="AI393" s="1">
        <v>11.805</v>
      </c>
      <c r="AJ393" s="1"/>
      <c r="AL393" s="1">
        <v>11.042</v>
      </c>
      <c r="AM393"/>
      <c r="AN393"/>
      <c r="AO393"/>
      <c r="AP393"/>
      <c r="AQ393"/>
      <c r="AR393"/>
      <c r="AS393"/>
    </row>
    <row r="394" spans="1:45">
      <c r="A394" s="17" t="s">
        <v>317</v>
      </c>
      <c r="B394" s="6" t="s">
        <v>838</v>
      </c>
      <c r="C394" s="17" t="s">
        <v>4077</v>
      </c>
      <c r="D394" s="8">
        <v>-0.28134999999999999</v>
      </c>
      <c r="E394" s="8">
        <v>13.113770000000001</v>
      </c>
      <c r="F394" s="8">
        <v>13.39512</v>
      </c>
      <c r="G394" s="13">
        <f>stats_auc_ctd2_TCELLS_RIGHTJOIN_545[[#This Row],[AVG_AUC_LEUK]]/stats_auc_ctd2_TCELLS_RIGHTJOIN_545[[#This Row],[AVG_AUC_SOLIDTUMORS_x]]</f>
        <v>0.97899608215529244</v>
      </c>
      <c r="H394" s="8" t="s">
        <v>4078</v>
      </c>
      <c r="I394" s="20" t="s">
        <v>4079</v>
      </c>
      <c r="J394" s="26">
        <v>12.782999999999999</v>
      </c>
      <c r="K394" s="26">
        <v>13.787000000000001</v>
      </c>
      <c r="L394" s="26">
        <v>12.507999999999999</v>
      </c>
      <c r="M394" s="26">
        <v>13.407</v>
      </c>
      <c r="N394" s="26">
        <v>13.36</v>
      </c>
      <c r="O394" s="26">
        <v>11.965</v>
      </c>
      <c r="P394" s="26">
        <v>12.670999999999999</v>
      </c>
      <c r="Q394" s="26">
        <v>13.538</v>
      </c>
      <c r="R394" s="26">
        <v>13.236000000000001</v>
      </c>
      <c r="S394" s="26">
        <v>13.045999999999999</v>
      </c>
      <c r="T394" s="26">
        <v>13.81</v>
      </c>
      <c r="U394" s="26">
        <v>13.574999999999999</v>
      </c>
      <c r="W394" s="27">
        <v>12.792999999999999</v>
      </c>
      <c r="X394" s="8">
        <v>-0.65161999999999998</v>
      </c>
      <c r="Y394" s="8">
        <v>12.743499999999999</v>
      </c>
      <c r="Z394" s="8">
        <v>13.39512</v>
      </c>
      <c r="AA394" s="13">
        <f>stats_auc_ctd2_TCELLS_RIGHTJOIN_545[[#This Row],[AVG_AUC_LYMPH]]/stats_auc_ctd2_TCELLS_RIGHTJOIN_545[[#This Row],[AVG_AUC_SOLIDTUMORS_y]]</f>
        <v>0.95135392590734524</v>
      </c>
      <c r="AB394" s="8" t="s">
        <v>4080</v>
      </c>
      <c r="AC394" s="20">
        <v>12.743499999999999</v>
      </c>
      <c r="AD394" s="1">
        <v>12.638999999999999</v>
      </c>
      <c r="AH394" s="1">
        <v>12.565</v>
      </c>
      <c r="AI394" s="1"/>
      <c r="AJ394" s="1">
        <v>13.157999999999999</v>
      </c>
      <c r="AK394" s="1">
        <v>12.612</v>
      </c>
      <c r="AM394"/>
      <c r="AN394"/>
      <c r="AO394"/>
      <c r="AP394"/>
      <c r="AQ394"/>
      <c r="AR394"/>
      <c r="AS394"/>
    </row>
    <row r="395" spans="1:45">
      <c r="A395" s="17" t="s">
        <v>22</v>
      </c>
      <c r="B395" s="6" t="s">
        <v>515</v>
      </c>
      <c r="C395" s="17" t="s">
        <v>1596</v>
      </c>
      <c r="D395" s="8">
        <v>-0.27984999999999999</v>
      </c>
      <c r="E395" s="8">
        <v>14.734109999999999</v>
      </c>
      <c r="F395" s="8">
        <v>15.013960000000001</v>
      </c>
      <c r="G395" s="13">
        <f>stats_auc_ctd2_TCELLS_RIGHTJOIN_545[[#This Row],[AVG_AUC_LEUK]]/stats_auc_ctd2_TCELLS_RIGHTJOIN_545[[#This Row],[AVG_AUC_SOLIDTUMORS_x]]</f>
        <v>0.98136068032684243</v>
      </c>
      <c r="H395" s="8" t="s">
        <v>4081</v>
      </c>
      <c r="I395" s="20" t="s">
        <v>4082</v>
      </c>
      <c r="K395" s="26">
        <v>15.986000000000001</v>
      </c>
      <c r="O395" s="26">
        <v>14.786</v>
      </c>
      <c r="P395" s="26">
        <v>14.333</v>
      </c>
      <c r="Q395" s="26">
        <v>14.13</v>
      </c>
      <c r="R395" s="26">
        <v>15.183999999999999</v>
      </c>
      <c r="S395" s="26">
        <v>14.901</v>
      </c>
      <c r="U395" s="26">
        <v>15.112</v>
      </c>
      <c r="V395" s="26">
        <v>13.891999999999999</v>
      </c>
      <c r="W395" s="27">
        <v>14.282999999999999</v>
      </c>
      <c r="X395" s="8">
        <v>5.3789999999999998E-2</v>
      </c>
      <c r="Y395" s="8">
        <v>15.06775</v>
      </c>
      <c r="Z395" s="8">
        <v>15.013960000000001</v>
      </c>
      <c r="AA395" s="13">
        <f>stats_auc_ctd2_TCELLS_RIGHTJOIN_545[[#This Row],[AVG_AUC_LYMPH]]/stats_auc_ctd2_TCELLS_RIGHTJOIN_545[[#This Row],[AVG_AUC_SOLIDTUMORS_y]]</f>
        <v>1.0035826657324249</v>
      </c>
      <c r="AB395" s="8" t="s">
        <v>4083</v>
      </c>
      <c r="AC395" s="20">
        <v>15.06775</v>
      </c>
      <c r="AD395" s="1">
        <v>15</v>
      </c>
      <c r="AE395" s="1">
        <v>14.058999999999999</v>
      </c>
      <c r="AG395" s="1">
        <v>17.018999999999998</v>
      </c>
      <c r="AH395" s="1">
        <v>14.244999999999999</v>
      </c>
      <c r="AI395" s="1">
        <v>14.766999999999999</v>
      </c>
      <c r="AJ395" s="1">
        <v>15</v>
      </c>
      <c r="AK395" s="1">
        <v>14.31</v>
      </c>
      <c r="AL395" s="1">
        <v>16.141999999999999</v>
      </c>
      <c r="AM395"/>
      <c r="AN395"/>
      <c r="AO395"/>
      <c r="AP395"/>
      <c r="AQ395"/>
      <c r="AR395"/>
      <c r="AS395"/>
    </row>
    <row r="396" spans="1:45">
      <c r="A396" s="17" t="s">
        <v>312</v>
      </c>
      <c r="B396" s="6" t="s">
        <v>450</v>
      </c>
      <c r="C396" s="17" t="s">
        <v>4084</v>
      </c>
      <c r="D396" s="8">
        <v>-0.27866999999999997</v>
      </c>
      <c r="E396" s="8">
        <v>13.814859999999999</v>
      </c>
      <c r="F396" s="8">
        <v>14.093529999999999</v>
      </c>
      <c r="G396" s="13">
        <f>stats_auc_ctd2_TCELLS_RIGHTJOIN_545[[#This Row],[AVG_AUC_LEUK]]/stats_auc_ctd2_TCELLS_RIGHTJOIN_545[[#This Row],[AVG_AUC_SOLIDTUMORS_x]]</f>
        <v>0.9802270971147754</v>
      </c>
      <c r="H396" s="8" t="s">
        <v>4085</v>
      </c>
      <c r="I396" s="20" t="s">
        <v>4086</v>
      </c>
      <c r="J396" s="26">
        <v>14.17</v>
      </c>
      <c r="K396" s="26">
        <v>14.131</v>
      </c>
      <c r="L396" s="26">
        <v>13.686999999999999</v>
      </c>
      <c r="M396" s="26">
        <v>14.129</v>
      </c>
      <c r="N396" s="26">
        <v>13.721</v>
      </c>
      <c r="O396" s="26">
        <v>11.329000000000001</v>
      </c>
      <c r="P396" s="26">
        <v>13.813000000000001</v>
      </c>
      <c r="Q396" s="26">
        <v>12.773</v>
      </c>
      <c r="R396" s="26">
        <v>13.891999999999999</v>
      </c>
      <c r="S396" s="26">
        <v>13.816000000000001</v>
      </c>
      <c r="T396" s="26">
        <v>14.25</v>
      </c>
      <c r="U396" s="26">
        <v>14.3</v>
      </c>
      <c r="V396" s="26">
        <v>14.895</v>
      </c>
      <c r="W396" s="27">
        <v>14.502000000000001</v>
      </c>
      <c r="X396" s="8">
        <v>-0.53419000000000005</v>
      </c>
      <c r="Y396" s="8">
        <v>13.559329999999999</v>
      </c>
      <c r="Z396" s="8">
        <v>14.093529999999999</v>
      </c>
      <c r="AA396" s="13">
        <f>stats_auc_ctd2_TCELLS_RIGHTJOIN_545[[#This Row],[AVG_AUC_LYMPH]]/stats_auc_ctd2_TCELLS_RIGHTJOIN_545[[#This Row],[AVG_AUC_SOLIDTUMORS_y]]</f>
        <v>0.9620960823867406</v>
      </c>
      <c r="AB396" s="8" t="s">
        <v>4087</v>
      </c>
      <c r="AC396" s="20">
        <v>13.559329999999999</v>
      </c>
      <c r="AD396" s="1">
        <v>13.909000000000001</v>
      </c>
      <c r="AH396" s="1">
        <v>13.96</v>
      </c>
      <c r="AI396" s="1">
        <v>11.881</v>
      </c>
      <c r="AJ396" s="1">
        <v>13.711</v>
      </c>
      <c r="AK396" s="1">
        <v>13.362</v>
      </c>
      <c r="AL396" s="1">
        <v>14.532999999999999</v>
      </c>
      <c r="AM396"/>
      <c r="AN396"/>
      <c r="AO396"/>
      <c r="AP396"/>
      <c r="AQ396"/>
      <c r="AR396"/>
      <c r="AS396"/>
    </row>
    <row r="397" spans="1:45">
      <c r="A397" s="17" t="s">
        <v>1045</v>
      </c>
      <c r="B397" s="6" t="s">
        <v>1046</v>
      </c>
      <c r="C397" s="17" t="s">
        <v>4088</v>
      </c>
      <c r="D397" s="8">
        <v>-0.27782000000000001</v>
      </c>
      <c r="E397" s="8">
        <v>12.038729999999999</v>
      </c>
      <c r="F397" s="8">
        <v>12.316549999999999</v>
      </c>
      <c r="G397" s="13">
        <f>stats_auc_ctd2_TCELLS_RIGHTJOIN_545[[#This Row],[AVG_AUC_LEUK]]/stats_auc_ctd2_TCELLS_RIGHTJOIN_545[[#This Row],[AVG_AUC_SOLIDTUMORS_x]]</f>
        <v>0.977443358732762</v>
      </c>
      <c r="H397" s="8" t="s">
        <v>4089</v>
      </c>
      <c r="I397" s="20" t="s">
        <v>4090</v>
      </c>
      <c r="J397" s="26">
        <v>12.045</v>
      </c>
      <c r="L397" s="26">
        <v>11.895</v>
      </c>
      <c r="M397" s="26">
        <v>11.936</v>
      </c>
      <c r="N397" s="26">
        <v>11.983000000000001</v>
      </c>
      <c r="O397" s="26">
        <v>11.646000000000001</v>
      </c>
      <c r="P397" s="26">
        <v>11.36</v>
      </c>
      <c r="R397" s="26">
        <v>12.038</v>
      </c>
      <c r="S397" s="26">
        <v>11.9</v>
      </c>
      <c r="T397" s="26">
        <v>13.29</v>
      </c>
      <c r="U397" s="26">
        <v>11.694000000000001</v>
      </c>
      <c r="W397" s="27">
        <v>12.638999999999999</v>
      </c>
      <c r="X397" s="8">
        <v>0.70630999999999999</v>
      </c>
      <c r="Y397" s="8">
        <v>13.02286</v>
      </c>
      <c r="Z397" s="8">
        <v>12.316549999999999</v>
      </c>
      <c r="AA397" s="13">
        <f>stats_auc_ctd2_TCELLS_RIGHTJOIN_545[[#This Row],[AVG_AUC_LYMPH]]/stats_auc_ctd2_TCELLS_RIGHTJOIN_545[[#This Row],[AVG_AUC_SOLIDTUMORS_y]]</f>
        <v>1.057346416001234</v>
      </c>
      <c r="AB397" s="8" t="s">
        <v>4091</v>
      </c>
      <c r="AC397" s="20">
        <v>13.02286</v>
      </c>
      <c r="AD397" s="1">
        <v>12.454000000000001</v>
      </c>
      <c r="AG397" s="1">
        <v>12.462999999999999</v>
      </c>
      <c r="AH397" s="1">
        <v>12.486000000000001</v>
      </c>
      <c r="AI397" s="1">
        <v>13.278</v>
      </c>
      <c r="AJ397" s="1">
        <v>12.209</v>
      </c>
      <c r="AK397" s="1">
        <v>15.356</v>
      </c>
      <c r="AL397" s="1">
        <v>12.914</v>
      </c>
      <c r="AM397"/>
      <c r="AN397"/>
      <c r="AO397"/>
      <c r="AP397"/>
      <c r="AQ397"/>
      <c r="AR397"/>
      <c r="AS397"/>
    </row>
    <row r="398" spans="1:45">
      <c r="A398" s="17" t="s">
        <v>1607</v>
      </c>
      <c r="B398" s="6" t="s">
        <v>1608</v>
      </c>
      <c r="C398" s="17" t="s">
        <v>1609</v>
      </c>
      <c r="D398" s="8">
        <v>-0.27139999999999997</v>
      </c>
      <c r="E398" s="8">
        <v>14.642329999999999</v>
      </c>
      <c r="F398" s="8">
        <v>14.913740000000001</v>
      </c>
      <c r="G398" s="13">
        <f>stats_auc_ctd2_TCELLS_RIGHTJOIN_545[[#This Row],[AVG_AUC_LEUK]]/stats_auc_ctd2_TCELLS_RIGHTJOIN_545[[#This Row],[AVG_AUC_SOLIDTUMORS_x]]</f>
        <v>0.98180134560479115</v>
      </c>
      <c r="H398" s="8" t="s">
        <v>4092</v>
      </c>
      <c r="I398" s="20" t="s">
        <v>4093</v>
      </c>
      <c r="J398" s="26">
        <v>14.757</v>
      </c>
      <c r="K398" s="26">
        <v>14.833</v>
      </c>
      <c r="L398" s="26">
        <v>14.782</v>
      </c>
      <c r="M398" s="26">
        <v>14.324</v>
      </c>
      <c r="N398" s="26">
        <v>14.913</v>
      </c>
      <c r="O398" s="26">
        <v>14.093</v>
      </c>
      <c r="P398" s="26">
        <v>14.577</v>
      </c>
      <c r="R398" s="26">
        <v>13.994999999999999</v>
      </c>
      <c r="T398" s="26">
        <v>14.579000000000001</v>
      </c>
      <c r="U398" s="26">
        <v>16.167999999999999</v>
      </c>
      <c r="V398" s="26">
        <v>13.811999999999999</v>
      </c>
      <c r="W398" s="27">
        <v>14.875</v>
      </c>
      <c r="X398" s="8">
        <v>-0.86202000000000001</v>
      </c>
      <c r="Y398" s="8">
        <v>14.05171</v>
      </c>
      <c r="Z398" s="8">
        <v>14.913740000000001</v>
      </c>
      <c r="AA398" s="13">
        <f>stats_auc_ctd2_TCELLS_RIGHTJOIN_545[[#This Row],[AVG_AUC_LYMPH]]/stats_auc_ctd2_TCELLS_RIGHTJOIN_545[[#This Row],[AVG_AUC_SOLIDTUMORS_y]]</f>
        <v>0.94219893869679905</v>
      </c>
      <c r="AB398" s="8" t="s">
        <v>4094</v>
      </c>
      <c r="AC398" s="20">
        <v>14.05171</v>
      </c>
      <c r="AD398" s="1"/>
      <c r="AE398" s="1">
        <v>13.821</v>
      </c>
      <c r="AG398" s="1">
        <v>14.023999999999999</v>
      </c>
      <c r="AH398" s="1">
        <v>14.38</v>
      </c>
      <c r="AI398" s="1">
        <v>12.021000000000001</v>
      </c>
      <c r="AJ398" s="1">
        <v>15.442</v>
      </c>
      <c r="AK398" s="1">
        <v>13.76</v>
      </c>
      <c r="AL398" s="1">
        <v>14.914</v>
      </c>
      <c r="AM398"/>
      <c r="AN398"/>
      <c r="AO398"/>
      <c r="AP398"/>
      <c r="AQ398"/>
      <c r="AR398"/>
      <c r="AS398"/>
    </row>
    <row r="399" spans="1:45">
      <c r="A399" s="17" t="s">
        <v>946</v>
      </c>
      <c r="B399" s="6" t="s">
        <v>947</v>
      </c>
      <c r="C399" s="17" t="s">
        <v>4095</v>
      </c>
      <c r="D399" s="8">
        <v>-0.26690999999999998</v>
      </c>
      <c r="E399" s="8">
        <v>12.982710000000001</v>
      </c>
      <c r="F399" s="8">
        <v>13.24962</v>
      </c>
      <c r="G399" s="13">
        <f>stats_auc_ctd2_TCELLS_RIGHTJOIN_545[[#This Row],[AVG_AUC_LEUK]]/stats_auc_ctd2_TCELLS_RIGHTJOIN_545[[#This Row],[AVG_AUC_SOLIDTUMORS_x]]</f>
        <v>0.97985527132098893</v>
      </c>
      <c r="H399" s="8" t="s">
        <v>4096</v>
      </c>
      <c r="I399" s="20" t="s">
        <v>4097</v>
      </c>
      <c r="J399" s="26">
        <v>11.379</v>
      </c>
      <c r="K399" s="26">
        <v>12.865</v>
      </c>
      <c r="L399" s="26">
        <v>13.265000000000001</v>
      </c>
      <c r="M399" s="26">
        <v>13.411</v>
      </c>
      <c r="N399" s="26">
        <v>11.285</v>
      </c>
      <c r="O399" s="26">
        <v>13.291</v>
      </c>
      <c r="P399" s="26">
        <v>11.917999999999999</v>
      </c>
      <c r="Q399" s="26">
        <v>14.058</v>
      </c>
      <c r="R399" s="26">
        <v>12.83</v>
      </c>
      <c r="S399" s="26">
        <v>12.968999999999999</v>
      </c>
      <c r="T399" s="26">
        <v>14.601000000000001</v>
      </c>
      <c r="U399" s="26">
        <v>13.298</v>
      </c>
      <c r="V399" s="26">
        <v>14.061</v>
      </c>
      <c r="W399" s="27">
        <v>12.526999999999999</v>
      </c>
      <c r="X399" s="8">
        <v>-0.65961999999999998</v>
      </c>
      <c r="Y399" s="8">
        <v>12.59</v>
      </c>
      <c r="Z399" s="8">
        <v>13.24962</v>
      </c>
      <c r="AA399" s="13">
        <f>stats_auc_ctd2_TCELLS_RIGHTJOIN_545[[#This Row],[AVG_AUC_LYMPH]]/stats_auc_ctd2_TCELLS_RIGHTJOIN_545[[#This Row],[AVG_AUC_SOLIDTUMORS_y]]</f>
        <v>0.95021593072103194</v>
      </c>
      <c r="AB399" s="8" t="s">
        <v>4098</v>
      </c>
      <c r="AC399" s="20">
        <v>12.59</v>
      </c>
      <c r="AD399" s="1">
        <v>12.914999999999999</v>
      </c>
      <c r="AH399" s="1">
        <v>12.746</v>
      </c>
      <c r="AI399" s="1">
        <v>14.763999999999999</v>
      </c>
      <c r="AJ399" s="1">
        <v>10.217000000000001</v>
      </c>
      <c r="AK399" s="1">
        <v>12.308</v>
      </c>
      <c r="AM399"/>
      <c r="AN399"/>
      <c r="AO399"/>
      <c r="AP399"/>
      <c r="AQ399"/>
      <c r="AR399"/>
      <c r="AS399"/>
    </row>
    <row r="400" spans="1:45">
      <c r="A400" s="17" t="s">
        <v>22</v>
      </c>
      <c r="B400" s="6" t="s">
        <v>515</v>
      </c>
      <c r="C400" s="17" t="s">
        <v>1419</v>
      </c>
      <c r="D400" s="8">
        <v>-0.26587</v>
      </c>
      <c r="E400" s="8">
        <v>14.619910000000001</v>
      </c>
      <c r="F400" s="8">
        <v>14.88578</v>
      </c>
      <c r="G400" s="13">
        <f>stats_auc_ctd2_TCELLS_RIGHTJOIN_545[[#This Row],[AVG_AUC_LEUK]]/stats_auc_ctd2_TCELLS_RIGHTJOIN_545[[#This Row],[AVG_AUC_SOLIDTUMORS_x]]</f>
        <v>0.9821393302870256</v>
      </c>
      <c r="H400" s="8" t="s">
        <v>4099</v>
      </c>
      <c r="I400" s="20" t="s">
        <v>4100</v>
      </c>
      <c r="J400" s="26">
        <v>15</v>
      </c>
      <c r="K400" s="26">
        <v>15.89</v>
      </c>
      <c r="L400" s="26">
        <v>14.563000000000001</v>
      </c>
      <c r="M400" s="26">
        <v>13.212</v>
      </c>
      <c r="N400" s="26">
        <v>15</v>
      </c>
      <c r="O400" s="26">
        <v>14.375999999999999</v>
      </c>
      <c r="P400" s="26">
        <v>13.579000000000001</v>
      </c>
      <c r="R400" s="26">
        <v>14.56</v>
      </c>
      <c r="S400" s="26">
        <v>14.356999999999999</v>
      </c>
      <c r="T400" s="26">
        <v>15.099</v>
      </c>
      <c r="W400" s="27">
        <v>15.183</v>
      </c>
      <c r="X400" s="8">
        <v>-0.24995000000000001</v>
      </c>
      <c r="Y400" s="8">
        <v>14.63583</v>
      </c>
      <c r="Z400" s="8">
        <v>14.88578</v>
      </c>
      <c r="AA400" s="13">
        <f>stats_auc_ctd2_TCELLS_RIGHTJOIN_545[[#This Row],[AVG_AUC_LYMPH]]/stats_auc_ctd2_TCELLS_RIGHTJOIN_545[[#This Row],[AVG_AUC_SOLIDTUMORS_y]]</f>
        <v>0.98320880733156069</v>
      </c>
      <c r="AB400" s="8" t="s">
        <v>4101</v>
      </c>
      <c r="AC400" s="20">
        <v>14.63583</v>
      </c>
      <c r="AD400" s="1">
        <v>13.064</v>
      </c>
      <c r="AH400" s="1">
        <v>14.736000000000001</v>
      </c>
      <c r="AI400" s="1">
        <v>15.308999999999999</v>
      </c>
      <c r="AJ400" s="1">
        <v>15.076000000000001</v>
      </c>
      <c r="AK400" s="1">
        <v>14.5</v>
      </c>
      <c r="AL400" s="1">
        <v>15.13</v>
      </c>
      <c r="AM400"/>
      <c r="AN400"/>
      <c r="AO400"/>
      <c r="AP400"/>
      <c r="AQ400"/>
      <c r="AR400"/>
      <c r="AS400"/>
    </row>
    <row r="401" spans="1:45">
      <c r="A401" s="17" t="s">
        <v>22</v>
      </c>
      <c r="B401" s="6" t="s">
        <v>1563</v>
      </c>
      <c r="C401" s="17" t="s">
        <v>4102</v>
      </c>
      <c r="D401" s="8">
        <v>-0.26141999999999999</v>
      </c>
      <c r="E401" s="8">
        <v>13.9848</v>
      </c>
      <c r="F401" s="8">
        <v>14.246219999999999</v>
      </c>
      <c r="G401" s="13">
        <f>stats_auc_ctd2_TCELLS_RIGHTJOIN_545[[#This Row],[AVG_AUC_LEUK]]/stats_auc_ctd2_TCELLS_RIGHTJOIN_545[[#This Row],[AVG_AUC_SOLIDTUMORS_x]]</f>
        <v>0.98164986922846909</v>
      </c>
      <c r="H401" s="8" t="s">
        <v>4103</v>
      </c>
      <c r="I401" s="20" t="s">
        <v>4104</v>
      </c>
      <c r="N401" s="26">
        <v>14.319000000000001</v>
      </c>
      <c r="O401" s="26">
        <v>14.23</v>
      </c>
      <c r="P401" s="26">
        <v>13.884</v>
      </c>
      <c r="S401" s="26">
        <v>13.663</v>
      </c>
      <c r="W401" s="27">
        <v>13.827999999999999</v>
      </c>
      <c r="X401" s="8">
        <v>-9.1219999999999996E-2</v>
      </c>
      <c r="Y401" s="8">
        <v>14.154999999999999</v>
      </c>
      <c r="Z401" s="8">
        <v>14.246219999999999</v>
      </c>
      <c r="AA401" s="13">
        <f>stats_auc_ctd2_TCELLS_RIGHTJOIN_545[[#This Row],[AVG_AUC_LYMPH]]/stats_auc_ctd2_TCELLS_RIGHTJOIN_545[[#This Row],[AVG_AUC_SOLIDTUMORS_y]]</f>
        <v>0.99359689798416706</v>
      </c>
      <c r="AB401" s="8" t="s">
        <v>4105</v>
      </c>
      <c r="AC401" s="20">
        <v>14.154999999999999</v>
      </c>
      <c r="AD401" s="1"/>
      <c r="AH401" s="1"/>
      <c r="AI401" s="1"/>
      <c r="AJ401" s="1">
        <v>14.442</v>
      </c>
      <c r="AK401" s="1">
        <v>13.868</v>
      </c>
      <c r="AM401"/>
      <c r="AN401"/>
      <c r="AO401"/>
      <c r="AP401"/>
      <c r="AQ401"/>
      <c r="AR401"/>
      <c r="AS401"/>
    </row>
    <row r="402" spans="1:45">
      <c r="A402" s="17" t="s">
        <v>858</v>
      </c>
      <c r="B402" s="6" t="s">
        <v>1591</v>
      </c>
      <c r="C402" s="17" t="s">
        <v>1592</v>
      </c>
      <c r="D402" s="8">
        <v>-0.25792999999999999</v>
      </c>
      <c r="E402" s="8">
        <v>14.46236</v>
      </c>
      <c r="F402" s="8">
        <v>14.72029</v>
      </c>
      <c r="G402" s="13">
        <f>stats_auc_ctd2_TCELLS_RIGHTJOIN_545[[#This Row],[AVG_AUC_LEUK]]/stats_auc_ctd2_TCELLS_RIGHTJOIN_545[[#This Row],[AVG_AUC_SOLIDTUMORS_x]]</f>
        <v>0.98247792672562839</v>
      </c>
      <c r="H402" s="8" t="s">
        <v>4106</v>
      </c>
      <c r="I402" s="20" t="s">
        <v>4107</v>
      </c>
      <c r="J402" s="26">
        <v>14.353999999999999</v>
      </c>
      <c r="K402" s="26">
        <v>15.241</v>
      </c>
      <c r="L402" s="26">
        <v>14.61</v>
      </c>
      <c r="M402" s="26">
        <v>14.526</v>
      </c>
      <c r="N402" s="26">
        <v>14.119</v>
      </c>
      <c r="O402" s="26">
        <v>14.318</v>
      </c>
      <c r="P402" s="26">
        <v>14.7</v>
      </c>
      <c r="Q402" s="26">
        <v>13.762</v>
      </c>
      <c r="R402" s="26">
        <v>14.167</v>
      </c>
      <c r="S402" s="26">
        <v>14.03</v>
      </c>
      <c r="T402" s="26">
        <v>14.782999999999999</v>
      </c>
      <c r="U402" s="26">
        <v>14.459</v>
      </c>
      <c r="V402" s="26">
        <v>14.894</v>
      </c>
      <c r="W402" s="27">
        <v>14.51</v>
      </c>
      <c r="X402" s="8">
        <v>-0.87073999999999996</v>
      </c>
      <c r="Y402" s="8">
        <v>13.84956</v>
      </c>
      <c r="Z402" s="8">
        <v>14.72029</v>
      </c>
      <c r="AA402" s="13">
        <f>stats_auc_ctd2_TCELLS_RIGHTJOIN_545[[#This Row],[AVG_AUC_LYMPH]]/stats_auc_ctd2_TCELLS_RIGHTJOIN_545[[#This Row],[AVG_AUC_SOLIDTUMORS_y]]</f>
        <v>0.94084831209167752</v>
      </c>
      <c r="AB402" s="8" t="s">
        <v>4108</v>
      </c>
      <c r="AC402" s="20">
        <v>13.84956</v>
      </c>
      <c r="AD402" s="1">
        <v>14.585000000000001</v>
      </c>
      <c r="AE402" s="1">
        <v>12.348000000000001</v>
      </c>
      <c r="AF402" s="1">
        <v>13.082000000000001</v>
      </c>
      <c r="AG402" s="1">
        <v>14.308999999999999</v>
      </c>
      <c r="AH402" s="1">
        <v>14.637</v>
      </c>
      <c r="AI402" s="1">
        <v>12.311999999999999</v>
      </c>
      <c r="AJ402" s="1">
        <v>14.38</v>
      </c>
      <c r="AK402" s="1">
        <v>14.159000000000001</v>
      </c>
      <c r="AL402" s="1">
        <v>14.834</v>
      </c>
      <c r="AM402"/>
      <c r="AN402"/>
      <c r="AO402"/>
      <c r="AP402"/>
      <c r="AQ402"/>
      <c r="AR402"/>
      <c r="AS402"/>
    </row>
    <row r="403" spans="1:45">
      <c r="A403" s="17" t="s">
        <v>22</v>
      </c>
      <c r="B403" s="6" t="s">
        <v>515</v>
      </c>
      <c r="C403" s="17" t="s">
        <v>1573</v>
      </c>
      <c r="D403" s="8">
        <v>-0.25070999999999999</v>
      </c>
      <c r="E403" s="8">
        <v>14.692</v>
      </c>
      <c r="F403" s="8">
        <v>14.94271</v>
      </c>
      <c r="G403" s="13">
        <f>stats_auc_ctd2_TCELLS_RIGHTJOIN_545[[#This Row],[AVG_AUC_LEUK]]/stats_auc_ctd2_TCELLS_RIGHTJOIN_545[[#This Row],[AVG_AUC_SOLIDTUMORS_x]]</f>
        <v>0.98322191891564514</v>
      </c>
      <c r="H403" s="8" t="s">
        <v>4109</v>
      </c>
      <c r="I403" s="20" t="s">
        <v>4110</v>
      </c>
      <c r="J403" s="26">
        <v>14.992000000000001</v>
      </c>
      <c r="K403" s="26">
        <v>14.365</v>
      </c>
      <c r="N403" s="26">
        <v>14.84</v>
      </c>
      <c r="O403" s="26">
        <v>14.178000000000001</v>
      </c>
      <c r="P403" s="26">
        <v>14.552</v>
      </c>
      <c r="S403" s="26">
        <v>14.920999999999999</v>
      </c>
      <c r="W403" s="27">
        <v>14.996</v>
      </c>
      <c r="X403" s="8">
        <v>0.33378999999999998</v>
      </c>
      <c r="Y403" s="8">
        <v>15.2765</v>
      </c>
      <c r="Z403" s="8">
        <v>14.94271</v>
      </c>
      <c r="AA403" s="13">
        <f>stats_auc_ctd2_TCELLS_RIGHTJOIN_545[[#This Row],[AVG_AUC_LYMPH]]/stats_auc_ctd2_TCELLS_RIGHTJOIN_545[[#This Row],[AVG_AUC_SOLIDTUMORS_y]]</f>
        <v>1.0223379828692387</v>
      </c>
      <c r="AB403" s="8" t="s">
        <v>4111</v>
      </c>
      <c r="AC403" s="20">
        <v>15.2765</v>
      </c>
      <c r="AD403" s="1"/>
      <c r="AH403" s="1"/>
      <c r="AI403" s="1"/>
      <c r="AJ403" s="1">
        <v>14.939</v>
      </c>
      <c r="AK403" s="1">
        <v>15.614000000000001</v>
      </c>
      <c r="AM403"/>
      <c r="AN403"/>
      <c r="AO403"/>
      <c r="AP403"/>
      <c r="AQ403"/>
      <c r="AR403"/>
      <c r="AS403"/>
    </row>
    <row r="404" spans="1:45">
      <c r="A404" s="17" t="s">
        <v>46</v>
      </c>
      <c r="B404" s="6" t="s">
        <v>1643</v>
      </c>
      <c r="C404" s="17" t="s">
        <v>1644</v>
      </c>
      <c r="D404" s="8">
        <v>-0.24532000000000001</v>
      </c>
      <c r="E404" s="8">
        <v>14.930099999999999</v>
      </c>
      <c r="F404" s="8">
        <v>15.175420000000001</v>
      </c>
      <c r="G404" s="13">
        <f>stats_auc_ctd2_TCELLS_RIGHTJOIN_545[[#This Row],[AVG_AUC_LEUK]]/stats_auc_ctd2_TCELLS_RIGHTJOIN_545[[#This Row],[AVG_AUC_SOLIDTUMORS_x]]</f>
        <v>0.98383438481439056</v>
      </c>
      <c r="H404" s="8" t="s">
        <v>4112</v>
      </c>
      <c r="I404" s="20" t="s">
        <v>4113</v>
      </c>
      <c r="J404" s="26">
        <v>15</v>
      </c>
      <c r="N404" s="26">
        <v>15.355</v>
      </c>
      <c r="O404" s="26">
        <v>14.858000000000001</v>
      </c>
      <c r="P404" s="26">
        <v>14.898999999999999</v>
      </c>
      <c r="Q404" s="26">
        <v>14.012</v>
      </c>
      <c r="R404" s="26">
        <v>15.574999999999999</v>
      </c>
      <c r="S404" s="26">
        <v>14.776999999999999</v>
      </c>
      <c r="U404" s="26">
        <v>14.888</v>
      </c>
      <c r="V404" s="26">
        <v>15.866</v>
      </c>
      <c r="W404" s="27">
        <v>14.071</v>
      </c>
      <c r="X404" s="8">
        <v>-1.4539500000000001</v>
      </c>
      <c r="Y404" s="8">
        <v>13.72147</v>
      </c>
      <c r="Z404" s="8">
        <v>15.175420000000001</v>
      </c>
      <c r="AA404" s="13">
        <f>stats_auc_ctd2_TCELLS_RIGHTJOIN_545[[#This Row],[AVG_AUC_LYMPH]]/stats_auc_ctd2_TCELLS_RIGHTJOIN_545[[#This Row],[AVG_AUC_SOLIDTUMORS_y]]</f>
        <v>0.90419046062646036</v>
      </c>
      <c r="AB404" s="8" t="s">
        <v>4114</v>
      </c>
      <c r="AC404" s="20">
        <v>13.72147</v>
      </c>
      <c r="AD404" s="1">
        <v>15</v>
      </c>
      <c r="AF404" s="1">
        <v>12.475</v>
      </c>
      <c r="AH404" s="1">
        <v>14.523999999999999</v>
      </c>
      <c r="AI404" s="1">
        <v>9.1643000000000008</v>
      </c>
      <c r="AJ404" s="1">
        <v>15.481999999999999</v>
      </c>
      <c r="AK404" s="1">
        <v>14.874000000000001</v>
      </c>
      <c r="AL404" s="1">
        <v>14.531000000000001</v>
      </c>
      <c r="AM404"/>
      <c r="AN404"/>
      <c r="AO404"/>
      <c r="AP404"/>
      <c r="AQ404"/>
      <c r="AR404"/>
      <c r="AS404"/>
    </row>
    <row r="405" spans="1:45">
      <c r="A405" s="17" t="s">
        <v>1020</v>
      </c>
      <c r="B405" s="6" t="s">
        <v>1414</v>
      </c>
      <c r="C405" s="17" t="s">
        <v>1415</v>
      </c>
      <c r="D405" s="8">
        <v>-0.22735</v>
      </c>
      <c r="E405" s="8">
        <v>14.54621</v>
      </c>
      <c r="F405" s="8">
        <v>14.77356</v>
      </c>
      <c r="G405" s="13">
        <f>stats_auc_ctd2_TCELLS_RIGHTJOIN_545[[#This Row],[AVG_AUC_LEUK]]/stats_auc_ctd2_TCELLS_RIGHTJOIN_545[[#This Row],[AVG_AUC_SOLIDTUMORS_x]]</f>
        <v>0.98461102131104494</v>
      </c>
      <c r="H405" s="8" t="s">
        <v>4115</v>
      </c>
      <c r="I405" s="20" t="s">
        <v>4116</v>
      </c>
      <c r="J405" s="26">
        <v>15.706</v>
      </c>
      <c r="K405" s="26">
        <v>14.260999999999999</v>
      </c>
      <c r="L405" s="26">
        <v>14.927</v>
      </c>
      <c r="M405" s="26">
        <v>13.379</v>
      </c>
      <c r="N405" s="26">
        <v>14.332000000000001</v>
      </c>
      <c r="O405" s="26">
        <v>15.923999999999999</v>
      </c>
      <c r="P405" s="26">
        <v>15.706</v>
      </c>
      <c r="Q405" s="26">
        <v>12.872999999999999</v>
      </c>
      <c r="R405" s="26">
        <v>15.202</v>
      </c>
      <c r="S405" s="26">
        <v>15</v>
      </c>
      <c r="T405" s="26">
        <v>14.507999999999999</v>
      </c>
      <c r="U405" s="26">
        <v>13.97</v>
      </c>
      <c r="V405" s="26">
        <v>12.926</v>
      </c>
      <c r="W405" s="27">
        <v>14.933</v>
      </c>
      <c r="X405" s="8">
        <v>-0.16841999999999999</v>
      </c>
      <c r="Y405" s="8">
        <v>14.60514</v>
      </c>
      <c r="Z405" s="8">
        <v>14.77356</v>
      </c>
      <c r="AA405" s="13">
        <f>stats_auc_ctd2_TCELLS_RIGHTJOIN_545[[#This Row],[AVG_AUC_LYMPH]]/stats_auc_ctd2_TCELLS_RIGHTJOIN_545[[#This Row],[AVG_AUC_SOLIDTUMORS_y]]</f>
        <v>0.98859990415309518</v>
      </c>
      <c r="AB405" s="8" t="s">
        <v>4117</v>
      </c>
      <c r="AC405" s="20">
        <v>14.60514</v>
      </c>
      <c r="AD405" s="1">
        <v>14.781000000000001</v>
      </c>
      <c r="AG405" s="1">
        <v>13.948</v>
      </c>
      <c r="AH405" s="1">
        <v>15.747999999999999</v>
      </c>
      <c r="AI405" s="1">
        <v>12.726000000000001</v>
      </c>
      <c r="AJ405" s="1">
        <v>15.818</v>
      </c>
      <c r="AK405" s="1">
        <v>14.404999999999999</v>
      </c>
      <c r="AL405" s="1">
        <v>14.81</v>
      </c>
      <c r="AM405"/>
      <c r="AN405"/>
      <c r="AO405"/>
      <c r="AP405"/>
      <c r="AQ405"/>
      <c r="AR405"/>
      <c r="AS405"/>
    </row>
    <row r="406" spans="1:45">
      <c r="A406" s="17" t="s">
        <v>22</v>
      </c>
      <c r="B406" s="6" t="s">
        <v>515</v>
      </c>
      <c r="C406" s="17" t="s">
        <v>1482</v>
      </c>
      <c r="D406" s="8">
        <v>-0.22269</v>
      </c>
      <c r="E406" s="8">
        <v>14.58071</v>
      </c>
      <c r="F406" s="8">
        <v>14.80341</v>
      </c>
      <c r="G406" s="13">
        <f>stats_auc_ctd2_TCELLS_RIGHTJOIN_545[[#This Row],[AVG_AUC_LEUK]]/stats_auc_ctd2_TCELLS_RIGHTJOIN_545[[#This Row],[AVG_AUC_SOLIDTUMORS_x]]</f>
        <v>0.9849561688827102</v>
      </c>
      <c r="H406" s="8" t="s">
        <v>4118</v>
      </c>
      <c r="I406" s="20" t="s">
        <v>4119</v>
      </c>
      <c r="J406" s="26">
        <v>15</v>
      </c>
      <c r="K406" s="26">
        <v>14.378</v>
      </c>
      <c r="N406" s="26">
        <v>14.237</v>
      </c>
      <c r="O406" s="26">
        <v>15.015000000000001</v>
      </c>
      <c r="P406" s="26">
        <v>14.471</v>
      </c>
      <c r="S406" s="26">
        <v>14.781000000000001</v>
      </c>
      <c r="W406" s="27">
        <v>14.183</v>
      </c>
      <c r="X406" s="8">
        <v>-0.31041000000000002</v>
      </c>
      <c r="Y406" s="8">
        <v>14.493</v>
      </c>
      <c r="Z406" s="8">
        <v>14.80341</v>
      </c>
      <c r="AA406" s="13">
        <f>stats_auc_ctd2_TCELLS_RIGHTJOIN_545[[#This Row],[AVG_AUC_LYMPH]]/stats_auc_ctd2_TCELLS_RIGHTJOIN_545[[#This Row],[AVG_AUC_SOLIDTUMORS_y]]</f>
        <v>0.97903118268020684</v>
      </c>
      <c r="AB406" s="8" t="s">
        <v>4120</v>
      </c>
      <c r="AC406" s="20">
        <v>14.493</v>
      </c>
      <c r="AD406" s="1"/>
      <c r="AH406" s="1"/>
      <c r="AI406" s="1"/>
      <c r="AJ406" s="1">
        <v>14.554</v>
      </c>
      <c r="AK406" s="1">
        <v>14.432</v>
      </c>
      <c r="AM406"/>
      <c r="AN406"/>
      <c r="AO406"/>
      <c r="AP406"/>
      <c r="AQ406"/>
      <c r="AR406"/>
      <c r="AS406"/>
    </row>
    <row r="407" spans="1:45">
      <c r="A407" s="17" t="s">
        <v>22</v>
      </c>
      <c r="B407" s="6" t="s">
        <v>515</v>
      </c>
      <c r="C407" s="17" t="s">
        <v>1724</v>
      </c>
      <c r="D407" s="8">
        <v>-0.22220999999999999</v>
      </c>
      <c r="E407" s="8">
        <v>14.63517</v>
      </c>
      <c r="F407" s="8">
        <v>14.85737</v>
      </c>
      <c r="G407" s="13">
        <f>stats_auc_ctd2_TCELLS_RIGHTJOIN_545[[#This Row],[AVG_AUC_LEUK]]/stats_auc_ctd2_TCELLS_RIGHTJOIN_545[[#This Row],[AVG_AUC_SOLIDTUMORS_x]]</f>
        <v>0.98504445941643781</v>
      </c>
      <c r="H407" s="8" t="s">
        <v>4121</v>
      </c>
      <c r="I407" s="20" t="s">
        <v>4122</v>
      </c>
      <c r="J407" s="26">
        <v>14.622999999999999</v>
      </c>
      <c r="N407" s="26">
        <v>14.807</v>
      </c>
      <c r="O407" s="26">
        <v>14.273</v>
      </c>
      <c r="P407" s="26">
        <v>14.757999999999999</v>
      </c>
      <c r="S407" s="26">
        <v>14.632</v>
      </c>
      <c r="W407" s="27">
        <v>14.718</v>
      </c>
      <c r="X407" s="8">
        <v>-7.3370000000000005E-2</v>
      </c>
      <c r="Y407" s="8">
        <v>14.784000000000001</v>
      </c>
      <c r="Z407" s="8">
        <v>14.85737</v>
      </c>
      <c r="AA407" s="13">
        <f>stats_auc_ctd2_TCELLS_RIGHTJOIN_545[[#This Row],[AVG_AUC_LYMPH]]/stats_auc_ctd2_TCELLS_RIGHTJOIN_545[[#This Row],[AVG_AUC_SOLIDTUMORS_y]]</f>
        <v>0.99506171011423972</v>
      </c>
      <c r="AB407" s="8" t="s">
        <v>4123</v>
      </c>
      <c r="AC407" s="20">
        <v>14.784000000000001</v>
      </c>
      <c r="AD407" s="1"/>
      <c r="AH407" s="1"/>
      <c r="AI407" s="1"/>
      <c r="AJ407" s="1">
        <v>14.968999999999999</v>
      </c>
      <c r="AK407" s="1">
        <v>14.599</v>
      </c>
      <c r="AM407"/>
      <c r="AN407"/>
      <c r="AO407"/>
      <c r="AP407"/>
      <c r="AQ407"/>
      <c r="AR407"/>
      <c r="AS407"/>
    </row>
    <row r="408" spans="1:45">
      <c r="A408" s="17" t="s">
        <v>1649</v>
      </c>
      <c r="B408" s="6" t="s">
        <v>1650</v>
      </c>
      <c r="C408" s="17" t="s">
        <v>1651</v>
      </c>
      <c r="D408" s="8">
        <v>-0.21623999999999999</v>
      </c>
      <c r="E408" s="8">
        <v>14.557</v>
      </c>
      <c r="F408" s="8">
        <v>14.773239999999999</v>
      </c>
      <c r="G408" s="13">
        <f>stats_auc_ctd2_TCELLS_RIGHTJOIN_545[[#This Row],[AVG_AUC_LEUK]]/stats_auc_ctd2_TCELLS_RIGHTJOIN_545[[#This Row],[AVG_AUC_SOLIDTUMORS_x]]</f>
        <v>0.98536272341070752</v>
      </c>
      <c r="H408" s="8" t="s">
        <v>4124</v>
      </c>
      <c r="I408" s="20" t="s">
        <v>4125</v>
      </c>
      <c r="Q408" s="26">
        <v>13.879</v>
      </c>
      <c r="R408" s="26">
        <v>15.305</v>
      </c>
      <c r="U408" s="26">
        <v>14.487</v>
      </c>
      <c r="W408" s="27"/>
      <c r="X408" s="8">
        <v>-0.10424</v>
      </c>
      <c r="Y408" s="8">
        <v>14.669</v>
      </c>
      <c r="Z408" s="8">
        <v>14.773239999999999</v>
      </c>
      <c r="AA408" s="13">
        <f>stats_auc_ctd2_TCELLS_RIGHTJOIN_545[[#This Row],[AVG_AUC_LYMPH]]/stats_auc_ctd2_TCELLS_RIGHTJOIN_545[[#This Row],[AVG_AUC_SOLIDTUMORS_y]]</f>
        <v>0.99294399874367445</v>
      </c>
      <c r="AB408" s="8" t="s">
        <v>4126</v>
      </c>
      <c r="AC408" s="20">
        <v>14.669</v>
      </c>
      <c r="AD408" s="1">
        <v>14.69</v>
      </c>
      <c r="AE408" s="1">
        <v>13.911</v>
      </c>
      <c r="AG408" s="1">
        <v>16.238</v>
      </c>
      <c r="AH408" s="1">
        <v>14.137</v>
      </c>
      <c r="AI408" s="1"/>
      <c r="AJ408" s="1"/>
      <c r="AL408" s="1">
        <v>14.369</v>
      </c>
      <c r="AM408"/>
      <c r="AN408"/>
      <c r="AO408"/>
      <c r="AP408"/>
      <c r="AQ408"/>
      <c r="AR408"/>
      <c r="AS408"/>
    </row>
    <row r="409" spans="1:45">
      <c r="A409" s="17" t="s">
        <v>1356</v>
      </c>
      <c r="B409" s="6" t="s">
        <v>1053</v>
      </c>
      <c r="C409" s="17" t="s">
        <v>4127</v>
      </c>
      <c r="D409" s="8">
        <v>-0.21351000000000001</v>
      </c>
      <c r="E409" s="8">
        <v>11.307</v>
      </c>
      <c r="F409" s="8">
        <v>11.52051</v>
      </c>
      <c r="G409" s="13">
        <f>stats_auc_ctd2_TCELLS_RIGHTJOIN_545[[#This Row],[AVG_AUC_LEUK]]/stats_auc_ctd2_TCELLS_RIGHTJOIN_545[[#This Row],[AVG_AUC_SOLIDTUMORS_x]]</f>
        <v>0.98146696630617924</v>
      </c>
      <c r="H409" s="8" t="s">
        <v>1810</v>
      </c>
      <c r="I409" s="20" t="s">
        <v>1810</v>
      </c>
      <c r="V409" s="26">
        <v>11.307</v>
      </c>
      <c r="W409" s="27"/>
      <c r="X409" s="8">
        <v>8.7290000000000006E-2</v>
      </c>
      <c r="Y409" s="8">
        <v>11.607799999999999</v>
      </c>
      <c r="Z409" s="8">
        <v>11.52051</v>
      </c>
      <c r="AA409" s="13">
        <f>stats_auc_ctd2_TCELLS_RIGHTJOIN_545[[#This Row],[AVG_AUC_LYMPH]]/stats_auc_ctd2_TCELLS_RIGHTJOIN_545[[#This Row],[AVG_AUC_SOLIDTUMORS_y]]</f>
        <v>1.0075769215078152</v>
      </c>
      <c r="AB409" s="8" t="s">
        <v>4128</v>
      </c>
      <c r="AC409" s="20">
        <v>11.607799999999999</v>
      </c>
      <c r="AD409" s="1"/>
      <c r="AE409" s="1">
        <v>11.593</v>
      </c>
      <c r="AF409" s="1">
        <v>12.321</v>
      </c>
      <c r="AG409" s="1">
        <v>11.474</v>
      </c>
      <c r="AH409" s="1"/>
      <c r="AI409" s="1">
        <v>11.379</v>
      </c>
      <c r="AJ409" s="1"/>
      <c r="AL409" s="1">
        <v>11.272</v>
      </c>
      <c r="AM409"/>
      <c r="AN409"/>
      <c r="AO409"/>
      <c r="AP409"/>
      <c r="AQ409"/>
      <c r="AR409"/>
      <c r="AS409"/>
    </row>
    <row r="410" spans="1:45">
      <c r="A410" s="17" t="s">
        <v>22</v>
      </c>
      <c r="B410" s="6" t="s">
        <v>515</v>
      </c>
      <c r="C410" s="17" t="s">
        <v>1541</v>
      </c>
      <c r="D410" s="8">
        <v>-0.21335999999999999</v>
      </c>
      <c r="E410" s="8">
        <v>14.624000000000001</v>
      </c>
      <c r="F410" s="8">
        <v>14.83736</v>
      </c>
      <c r="G410" s="13">
        <f>stats_auc_ctd2_TCELLS_RIGHTJOIN_545[[#This Row],[AVG_AUC_LEUK]]/stats_auc_ctd2_TCELLS_RIGHTJOIN_545[[#This Row],[AVG_AUC_SOLIDTUMORS_x]]</f>
        <v>0.98562008335714713</v>
      </c>
      <c r="H410" s="8" t="s">
        <v>4129</v>
      </c>
      <c r="I410" s="20" t="s">
        <v>4130</v>
      </c>
      <c r="J410" s="26">
        <v>15.26</v>
      </c>
      <c r="K410" s="26">
        <v>15.499000000000001</v>
      </c>
      <c r="N410" s="26">
        <v>14.936</v>
      </c>
      <c r="O410" s="26">
        <v>13.765000000000001</v>
      </c>
      <c r="P410" s="26">
        <v>13.631</v>
      </c>
      <c r="S410" s="26">
        <v>14.817</v>
      </c>
      <c r="W410" s="27">
        <v>14.46</v>
      </c>
      <c r="X410" s="8">
        <v>-0.18836</v>
      </c>
      <c r="Y410" s="8">
        <v>14.648999999999999</v>
      </c>
      <c r="Z410" s="8">
        <v>14.83736</v>
      </c>
      <c r="AA410" s="13">
        <f>stats_auc_ctd2_TCELLS_RIGHTJOIN_545[[#This Row],[AVG_AUC_LYMPH]]/stats_auc_ctd2_TCELLS_RIGHTJOIN_545[[#This Row],[AVG_AUC_SOLIDTUMORS_y]]</f>
        <v>0.98730501922174829</v>
      </c>
      <c r="AB410" s="8" t="s">
        <v>4131</v>
      </c>
      <c r="AC410" s="20">
        <v>14.648999999999999</v>
      </c>
      <c r="AD410" s="1"/>
      <c r="AH410" s="1"/>
      <c r="AI410" s="1"/>
      <c r="AJ410" s="1">
        <v>14.538</v>
      </c>
      <c r="AK410" s="1">
        <v>14.76</v>
      </c>
      <c r="AM410"/>
      <c r="AN410"/>
      <c r="AO410"/>
      <c r="AP410"/>
      <c r="AQ410"/>
      <c r="AR410"/>
      <c r="AS410"/>
    </row>
    <row r="411" spans="1:45">
      <c r="A411" s="17" t="s">
        <v>22</v>
      </c>
      <c r="B411" s="6" t="s">
        <v>515</v>
      </c>
      <c r="C411" s="17" t="s">
        <v>1319</v>
      </c>
      <c r="D411" s="8">
        <v>-0.20388999999999999</v>
      </c>
      <c r="E411" s="8">
        <v>14.57727</v>
      </c>
      <c r="F411" s="8">
        <v>14.781169999999999</v>
      </c>
      <c r="G411" s="13">
        <f>stats_auc_ctd2_TCELLS_RIGHTJOIN_545[[#This Row],[AVG_AUC_LEUK]]/stats_auc_ctd2_TCELLS_RIGHTJOIN_545[[#This Row],[AVG_AUC_SOLIDTUMORS_x]]</f>
        <v>0.98620542216888119</v>
      </c>
      <c r="H411" s="8" t="s">
        <v>4132</v>
      </c>
      <c r="I411" s="20" t="s">
        <v>4133</v>
      </c>
      <c r="K411" s="26">
        <v>15.938000000000001</v>
      </c>
      <c r="L411" s="26">
        <v>14.583</v>
      </c>
      <c r="M411" s="26">
        <v>14.449</v>
      </c>
      <c r="N411" s="26">
        <v>14.38</v>
      </c>
      <c r="P411" s="26">
        <v>13.359</v>
      </c>
      <c r="Q411" s="26">
        <v>14.766</v>
      </c>
      <c r="R411" s="26">
        <v>14.717000000000001</v>
      </c>
      <c r="S411" s="26">
        <v>14.436</v>
      </c>
      <c r="T411" s="26">
        <v>14.601000000000001</v>
      </c>
      <c r="U411" s="26">
        <v>15.108000000000001</v>
      </c>
      <c r="W411" s="27">
        <v>14.013</v>
      </c>
      <c r="X411" s="8">
        <v>-1.67E-3</v>
      </c>
      <c r="Y411" s="8">
        <v>14.779500000000001</v>
      </c>
      <c r="Z411" s="8">
        <v>14.781169999999999</v>
      </c>
      <c r="AA411" s="13">
        <f>stats_auc_ctd2_TCELLS_RIGHTJOIN_545[[#This Row],[AVG_AUC_LYMPH]]/stats_auc_ctd2_TCELLS_RIGHTJOIN_545[[#This Row],[AVG_AUC_SOLIDTUMORS_y]]</f>
        <v>0.99988701841599825</v>
      </c>
      <c r="AB411" s="8" t="s">
        <v>4134</v>
      </c>
      <c r="AC411" s="20">
        <v>14.779500000000001</v>
      </c>
      <c r="AD411" s="1">
        <v>14.657</v>
      </c>
      <c r="AE411" s="1">
        <v>16.277999999999999</v>
      </c>
      <c r="AG411" s="1">
        <v>15</v>
      </c>
      <c r="AH411" s="1">
        <v>16.315000000000001</v>
      </c>
      <c r="AI411" s="1">
        <v>15.132999999999999</v>
      </c>
      <c r="AJ411" s="1">
        <v>13.734</v>
      </c>
      <c r="AK411" s="1">
        <v>12.445</v>
      </c>
      <c r="AL411" s="1">
        <v>14.673999999999999</v>
      </c>
      <c r="AM411"/>
      <c r="AN411"/>
      <c r="AO411"/>
      <c r="AP411"/>
      <c r="AQ411"/>
      <c r="AR411"/>
      <c r="AS411"/>
    </row>
    <row r="412" spans="1:45">
      <c r="A412" s="17" t="s">
        <v>1326</v>
      </c>
      <c r="B412" s="6" t="s">
        <v>1327</v>
      </c>
      <c r="C412" s="17" t="s">
        <v>160</v>
      </c>
      <c r="D412" s="8">
        <v>-0.19094</v>
      </c>
      <c r="E412" s="8">
        <v>14.815329999999999</v>
      </c>
      <c r="F412" s="8">
        <v>15.00628</v>
      </c>
      <c r="G412" s="13">
        <f>stats_auc_ctd2_TCELLS_RIGHTJOIN_545[[#This Row],[AVG_AUC_LEUK]]/stats_auc_ctd2_TCELLS_RIGHTJOIN_545[[#This Row],[AVG_AUC_SOLIDTUMORS_x]]</f>
        <v>0.98727532739626334</v>
      </c>
      <c r="H412" s="8" t="s">
        <v>4135</v>
      </c>
      <c r="I412" s="20" t="s">
        <v>4136</v>
      </c>
      <c r="K412" s="26">
        <v>15.856999999999999</v>
      </c>
      <c r="L412" s="26">
        <v>14.010999999999999</v>
      </c>
      <c r="M412" s="26">
        <v>14.656000000000001</v>
      </c>
      <c r="N412" s="26">
        <v>17.024999999999999</v>
      </c>
      <c r="O412" s="26">
        <v>14.622</v>
      </c>
      <c r="P412" s="26">
        <v>14.766999999999999</v>
      </c>
      <c r="Q412" s="26">
        <v>15</v>
      </c>
      <c r="R412" s="26">
        <v>14.007999999999999</v>
      </c>
      <c r="S412" s="26">
        <v>13.888999999999999</v>
      </c>
      <c r="T412" s="26">
        <v>14.833</v>
      </c>
      <c r="V412" s="26">
        <v>14.343999999999999</v>
      </c>
      <c r="W412" s="27">
        <v>14.772</v>
      </c>
      <c r="X412" s="8">
        <v>-0.12942000000000001</v>
      </c>
      <c r="Y412" s="8">
        <v>14.876860000000001</v>
      </c>
      <c r="Z412" s="8">
        <v>15.00628</v>
      </c>
      <c r="AA412" s="13">
        <f>stats_auc_ctd2_TCELLS_RIGHTJOIN_545[[#This Row],[AVG_AUC_LYMPH]]/stats_auc_ctd2_TCELLS_RIGHTJOIN_545[[#This Row],[AVG_AUC_SOLIDTUMORS_y]]</f>
        <v>0.99137561074430169</v>
      </c>
      <c r="AB412" s="8" t="s">
        <v>4137</v>
      </c>
      <c r="AC412" s="20">
        <v>14.876860000000001</v>
      </c>
      <c r="AD412" s="1">
        <v>15.670999999999999</v>
      </c>
      <c r="AG412" s="1">
        <v>17.308</v>
      </c>
      <c r="AH412" s="1">
        <v>14.837</v>
      </c>
      <c r="AI412" s="1">
        <v>10.449</v>
      </c>
      <c r="AJ412" s="1">
        <v>14.605</v>
      </c>
      <c r="AK412" s="1">
        <v>15.496</v>
      </c>
      <c r="AL412" s="1">
        <v>15.772</v>
      </c>
      <c r="AM412"/>
      <c r="AN412"/>
      <c r="AO412"/>
      <c r="AP412"/>
      <c r="AQ412"/>
      <c r="AR412"/>
      <c r="AS412"/>
    </row>
    <row r="413" spans="1:45">
      <c r="A413" s="17" t="s">
        <v>470</v>
      </c>
      <c r="B413" s="6" t="s">
        <v>471</v>
      </c>
      <c r="C413" s="17" t="s">
        <v>4138</v>
      </c>
      <c r="D413" s="8">
        <v>-0.18929000000000001</v>
      </c>
      <c r="E413" s="8">
        <v>13.98677</v>
      </c>
      <c r="F413" s="8">
        <v>14.17606</v>
      </c>
      <c r="G413" s="13">
        <f>stats_auc_ctd2_TCELLS_RIGHTJOIN_545[[#This Row],[AVG_AUC_LEUK]]/stats_auc_ctd2_TCELLS_RIGHTJOIN_545[[#This Row],[AVG_AUC_SOLIDTUMORS_x]]</f>
        <v>0.98664720662864014</v>
      </c>
      <c r="H413" s="8" t="s">
        <v>4139</v>
      </c>
      <c r="I413" s="20" t="s">
        <v>4140</v>
      </c>
      <c r="J413" s="26">
        <v>13.752000000000001</v>
      </c>
      <c r="L413" s="26">
        <v>14.294</v>
      </c>
      <c r="M413" s="26">
        <v>13.968999999999999</v>
      </c>
      <c r="N413" s="26">
        <v>14.224</v>
      </c>
      <c r="O413" s="26">
        <v>13.53</v>
      </c>
      <c r="P413" s="26">
        <v>14.208</v>
      </c>
      <c r="Q413" s="26">
        <v>13.927</v>
      </c>
      <c r="R413" s="26">
        <v>13.638</v>
      </c>
      <c r="S413" s="26">
        <v>14.154</v>
      </c>
      <c r="T413" s="26">
        <v>14.335000000000001</v>
      </c>
      <c r="U413" s="26">
        <v>13.079000000000001</v>
      </c>
      <c r="V413" s="26">
        <v>14.435</v>
      </c>
      <c r="W413" s="27">
        <v>14.282999999999999</v>
      </c>
      <c r="X413" s="8">
        <v>9.3200000000000002E-3</v>
      </c>
      <c r="Y413" s="8">
        <v>14.18538</v>
      </c>
      <c r="Z413" s="8">
        <v>14.17606</v>
      </c>
      <c r="AA413" s="13">
        <f>stats_auc_ctd2_TCELLS_RIGHTJOIN_545[[#This Row],[AVG_AUC_LYMPH]]/stats_auc_ctd2_TCELLS_RIGHTJOIN_545[[#This Row],[AVG_AUC_SOLIDTUMORS_y]]</f>
        <v>1.0006574464272866</v>
      </c>
      <c r="AB413" s="8" t="s">
        <v>4141</v>
      </c>
      <c r="AC413" s="20">
        <v>14.18538</v>
      </c>
      <c r="AD413" s="1">
        <v>14.092000000000001</v>
      </c>
      <c r="AE413" s="1">
        <v>12.907999999999999</v>
      </c>
      <c r="AG413" s="1">
        <v>14.339</v>
      </c>
      <c r="AH413" s="1">
        <v>14.65</v>
      </c>
      <c r="AI413" s="1">
        <v>15.154</v>
      </c>
      <c r="AJ413" s="1">
        <v>14.449</v>
      </c>
      <c r="AK413" s="1">
        <v>13.629</v>
      </c>
      <c r="AL413" s="1">
        <v>14.262</v>
      </c>
      <c r="AM413"/>
      <c r="AN413"/>
      <c r="AO413"/>
      <c r="AP413"/>
      <c r="AQ413"/>
      <c r="AR413"/>
      <c r="AS413"/>
    </row>
    <row r="414" spans="1:45">
      <c r="A414" s="17" t="s">
        <v>52</v>
      </c>
      <c r="B414" s="6" t="s">
        <v>1006</v>
      </c>
      <c r="C414" s="17" t="s">
        <v>1677</v>
      </c>
      <c r="D414" s="8">
        <v>-0.18154999999999999</v>
      </c>
      <c r="E414" s="8">
        <v>14.682499999999999</v>
      </c>
      <c r="F414" s="8">
        <v>14.864050000000001</v>
      </c>
      <c r="G414" s="13">
        <f>stats_auc_ctd2_TCELLS_RIGHTJOIN_545[[#This Row],[AVG_AUC_LEUK]]/stats_auc_ctd2_TCELLS_RIGHTJOIN_545[[#This Row],[AVG_AUC_SOLIDTUMORS_x]]</f>
        <v>0.98778596681254427</v>
      </c>
      <c r="H414" s="8" t="s">
        <v>4142</v>
      </c>
      <c r="I414" s="20" t="s">
        <v>4143</v>
      </c>
      <c r="J414" s="26">
        <v>14.766999999999999</v>
      </c>
      <c r="L414" s="26">
        <v>14.67</v>
      </c>
      <c r="M414" s="26">
        <v>14.295999999999999</v>
      </c>
      <c r="N414" s="26">
        <v>14.026999999999999</v>
      </c>
      <c r="O414" s="26">
        <v>14.925000000000001</v>
      </c>
      <c r="P414" s="26">
        <v>14.651999999999999</v>
      </c>
      <c r="R414" s="26">
        <v>14.428000000000001</v>
      </c>
      <c r="S414" s="26">
        <v>14.291</v>
      </c>
      <c r="T414" s="26">
        <v>15.276</v>
      </c>
      <c r="U414" s="26">
        <v>16.794</v>
      </c>
      <c r="V414" s="26">
        <v>13.651999999999999</v>
      </c>
      <c r="W414" s="27">
        <v>14.412000000000001</v>
      </c>
      <c r="X414" s="8">
        <v>-5.4550000000000001E-2</v>
      </c>
      <c r="Y414" s="8">
        <v>14.8095</v>
      </c>
      <c r="Z414" s="8">
        <v>14.864050000000001</v>
      </c>
      <c r="AA414" s="13">
        <f>stats_auc_ctd2_TCELLS_RIGHTJOIN_545[[#This Row],[AVG_AUC_LYMPH]]/stats_auc_ctd2_TCELLS_RIGHTJOIN_545[[#This Row],[AVG_AUC_SOLIDTUMORS_y]]</f>
        <v>0.99633007154846753</v>
      </c>
      <c r="AB414" s="8" t="s">
        <v>4144</v>
      </c>
      <c r="AC414" s="20">
        <v>14.8095</v>
      </c>
      <c r="AD414" s="1">
        <v>14.669</v>
      </c>
      <c r="AF414" s="1">
        <v>12.69</v>
      </c>
      <c r="AG414" s="1">
        <v>17.82</v>
      </c>
      <c r="AH414" s="1">
        <v>15.840999999999999</v>
      </c>
      <c r="AI414" s="1">
        <v>12.946</v>
      </c>
      <c r="AJ414" s="1">
        <v>14.015000000000001</v>
      </c>
      <c r="AK414" s="1">
        <v>14.707000000000001</v>
      </c>
      <c r="AL414" s="1">
        <v>15.788</v>
      </c>
      <c r="AM414"/>
      <c r="AN414"/>
      <c r="AO414"/>
      <c r="AP414"/>
      <c r="AQ414"/>
      <c r="AR414"/>
      <c r="AS414"/>
    </row>
    <row r="415" spans="1:45">
      <c r="A415" s="17" t="s">
        <v>22</v>
      </c>
      <c r="B415" s="6" t="s">
        <v>515</v>
      </c>
      <c r="C415" s="17" t="s">
        <v>1728</v>
      </c>
      <c r="D415" s="8">
        <v>-0.18046999999999999</v>
      </c>
      <c r="E415" s="8">
        <v>14.87443</v>
      </c>
      <c r="F415" s="8">
        <v>15.0549</v>
      </c>
      <c r="G415" s="13">
        <f>stats_auc_ctd2_TCELLS_RIGHTJOIN_545[[#This Row],[AVG_AUC_LEUK]]/stats_auc_ctd2_TCELLS_RIGHTJOIN_545[[#This Row],[AVG_AUC_SOLIDTUMORS_x]]</f>
        <v>0.98801254076745781</v>
      </c>
      <c r="H415" s="8" t="s">
        <v>4145</v>
      </c>
      <c r="I415" s="20" t="s">
        <v>4146</v>
      </c>
      <c r="J415" s="26">
        <v>16.992000000000001</v>
      </c>
      <c r="K415" s="26">
        <v>14.993</v>
      </c>
      <c r="N415" s="26">
        <v>15.946</v>
      </c>
      <c r="O415" s="26">
        <v>14.096</v>
      </c>
      <c r="P415" s="26">
        <v>13.680999999999999</v>
      </c>
      <c r="S415" s="26">
        <v>13.952</v>
      </c>
      <c r="W415" s="27">
        <v>14.461</v>
      </c>
      <c r="X415" s="8">
        <v>-0.88239999999999996</v>
      </c>
      <c r="Y415" s="8">
        <v>14.172499999999999</v>
      </c>
      <c r="Z415" s="8">
        <v>15.0549</v>
      </c>
      <c r="AA415" s="13">
        <f>stats_auc_ctd2_TCELLS_RIGHTJOIN_545[[#This Row],[AVG_AUC_LYMPH]]/stats_auc_ctd2_TCELLS_RIGHTJOIN_545[[#This Row],[AVG_AUC_SOLIDTUMORS_y]]</f>
        <v>0.94138785378846745</v>
      </c>
      <c r="AB415" s="8" t="s">
        <v>4147</v>
      </c>
      <c r="AC415" s="20">
        <v>14.172499999999999</v>
      </c>
      <c r="AD415" s="1"/>
      <c r="AH415" s="1"/>
      <c r="AI415" s="1"/>
      <c r="AJ415" s="1">
        <v>14.712</v>
      </c>
      <c r="AK415" s="1">
        <v>13.632999999999999</v>
      </c>
      <c r="AM415"/>
      <c r="AN415"/>
      <c r="AO415"/>
      <c r="AP415"/>
      <c r="AQ415"/>
      <c r="AR415"/>
      <c r="AS415"/>
    </row>
    <row r="416" spans="1:45">
      <c r="A416" s="17" t="s">
        <v>976</v>
      </c>
      <c r="B416" s="6" t="s">
        <v>977</v>
      </c>
      <c r="C416" s="17" t="s">
        <v>4148</v>
      </c>
      <c r="D416" s="8">
        <v>-0.17679</v>
      </c>
      <c r="E416" s="8">
        <v>10.50215</v>
      </c>
      <c r="F416" s="8">
        <v>10.678940000000001</v>
      </c>
      <c r="G416" s="13">
        <f>stats_auc_ctd2_TCELLS_RIGHTJOIN_545[[#This Row],[AVG_AUC_LEUK]]/stats_auc_ctd2_TCELLS_RIGHTJOIN_545[[#This Row],[AVG_AUC_SOLIDTUMORS_x]]</f>
        <v>0.9834449861128538</v>
      </c>
      <c r="H416" s="8" t="s">
        <v>4149</v>
      </c>
      <c r="I416" s="20" t="s">
        <v>4150</v>
      </c>
      <c r="J416" s="26">
        <v>8.8862000000000005</v>
      </c>
      <c r="K416" s="26">
        <v>10.242000000000001</v>
      </c>
      <c r="L416" s="26">
        <v>11.119</v>
      </c>
      <c r="M416" s="26">
        <v>7.0149999999999997</v>
      </c>
      <c r="N416" s="26">
        <v>9.3745999999999992</v>
      </c>
      <c r="O416" s="26">
        <v>13.305</v>
      </c>
      <c r="P416" s="26">
        <v>11.875</v>
      </c>
      <c r="R416" s="26">
        <v>8.0251999999999999</v>
      </c>
      <c r="S416" s="26">
        <v>10.007999999999999</v>
      </c>
      <c r="T416" s="26">
        <v>12.005000000000001</v>
      </c>
      <c r="U416" s="26">
        <v>11.087999999999999</v>
      </c>
      <c r="V416" s="26">
        <v>10.535</v>
      </c>
      <c r="W416" s="27">
        <v>13.05</v>
      </c>
      <c r="X416" s="8">
        <v>-0.82806999999999997</v>
      </c>
      <c r="Y416" s="8">
        <v>9.8508700000000005</v>
      </c>
      <c r="Z416" s="8">
        <v>10.678940000000001</v>
      </c>
      <c r="AA416" s="13">
        <f>stats_auc_ctd2_TCELLS_RIGHTJOIN_545[[#This Row],[AVG_AUC_LYMPH]]/stats_auc_ctd2_TCELLS_RIGHTJOIN_545[[#This Row],[AVG_AUC_SOLIDTUMORS_y]]</f>
        <v>0.92245765965535897</v>
      </c>
      <c r="AB416" s="8" t="s">
        <v>4151</v>
      </c>
      <c r="AC416" s="20">
        <v>9.8508700000000005</v>
      </c>
      <c r="AD416" s="1"/>
      <c r="AE416" s="1">
        <v>9.2105999999999995</v>
      </c>
      <c r="AG416" s="1">
        <v>7.9416000000000002</v>
      </c>
      <c r="AH416" s="1">
        <v>13.849</v>
      </c>
      <c r="AI416" s="1">
        <v>3.3119999999999998</v>
      </c>
      <c r="AJ416" s="1">
        <v>11.06</v>
      </c>
      <c r="AK416" s="1">
        <v>9.2819000000000003</v>
      </c>
      <c r="AL416" s="1">
        <v>14.301</v>
      </c>
      <c r="AM416"/>
      <c r="AN416"/>
      <c r="AO416"/>
      <c r="AP416"/>
      <c r="AQ416"/>
      <c r="AR416"/>
      <c r="AS416"/>
    </row>
    <row r="417" spans="1:45">
      <c r="A417" s="17" t="s">
        <v>588</v>
      </c>
      <c r="B417" s="6" t="s">
        <v>589</v>
      </c>
      <c r="C417" s="17" t="s">
        <v>1657</v>
      </c>
      <c r="D417" s="8">
        <v>-0.17508000000000001</v>
      </c>
      <c r="E417" s="8">
        <v>11.8895</v>
      </c>
      <c r="F417" s="8">
        <v>12.064579999999999</v>
      </c>
      <c r="G417" s="13">
        <f>stats_auc_ctd2_TCELLS_RIGHTJOIN_545[[#This Row],[AVG_AUC_LEUK]]/stats_auc_ctd2_TCELLS_RIGHTJOIN_545[[#This Row],[AVG_AUC_SOLIDTUMORS_x]]</f>
        <v>0.98548809821808969</v>
      </c>
      <c r="H417" s="8" t="s">
        <v>4152</v>
      </c>
      <c r="I417" s="20" t="s">
        <v>4153</v>
      </c>
      <c r="J417" s="26">
        <v>8.9949999999999992</v>
      </c>
      <c r="K417" s="26">
        <v>12.702999999999999</v>
      </c>
      <c r="L417" s="26">
        <v>8.0429999999999993</v>
      </c>
      <c r="M417" s="26">
        <v>12.83</v>
      </c>
      <c r="N417" s="26">
        <v>11.704000000000001</v>
      </c>
      <c r="O417" s="26">
        <v>12.484</v>
      </c>
      <c r="P417" s="26">
        <v>11.457000000000001</v>
      </c>
      <c r="Q417" s="26">
        <v>12.291</v>
      </c>
      <c r="R417" s="26">
        <v>10.323</v>
      </c>
      <c r="S417" s="26">
        <v>11.582000000000001</v>
      </c>
      <c r="T417" s="26">
        <v>14.336</v>
      </c>
      <c r="U417" s="26">
        <v>12.412000000000001</v>
      </c>
      <c r="V417" s="26">
        <v>14.464</v>
      </c>
      <c r="W417" s="27">
        <v>12.829000000000001</v>
      </c>
      <c r="X417" s="8">
        <v>-1.92527</v>
      </c>
      <c r="Y417" s="8">
        <v>10.13931</v>
      </c>
      <c r="Z417" s="8">
        <v>12.064579999999999</v>
      </c>
      <c r="AA417" s="13">
        <f>stats_auc_ctd2_TCELLS_RIGHTJOIN_545[[#This Row],[AVG_AUC_LYMPH]]/stats_auc_ctd2_TCELLS_RIGHTJOIN_545[[#This Row],[AVG_AUC_SOLIDTUMORS_y]]</f>
        <v>0.84041964162863525</v>
      </c>
      <c r="AB417" s="8" t="s">
        <v>4154</v>
      </c>
      <c r="AC417" s="20">
        <v>10.13931</v>
      </c>
      <c r="AD417" s="1">
        <v>11.074</v>
      </c>
      <c r="AE417" s="1">
        <v>8.0264000000000006</v>
      </c>
      <c r="AG417" s="1">
        <v>10.521000000000001</v>
      </c>
      <c r="AH417" s="1">
        <v>11.3</v>
      </c>
      <c r="AI417" s="1">
        <v>7.9732000000000003</v>
      </c>
      <c r="AJ417" s="1">
        <v>13.212999999999999</v>
      </c>
      <c r="AK417" s="1">
        <v>9.1257999999999999</v>
      </c>
      <c r="AL417" s="1">
        <v>9.8811</v>
      </c>
      <c r="AM417"/>
      <c r="AN417"/>
      <c r="AO417"/>
      <c r="AP417"/>
      <c r="AQ417"/>
      <c r="AR417"/>
      <c r="AS417"/>
    </row>
    <row r="418" spans="1:45">
      <c r="A418" s="17" t="s">
        <v>824</v>
      </c>
      <c r="B418" s="6" t="s">
        <v>825</v>
      </c>
      <c r="C418" s="17" t="s">
        <v>4155</v>
      </c>
      <c r="D418" s="8">
        <v>-0.17337</v>
      </c>
      <c r="E418" s="8">
        <v>13.915150000000001</v>
      </c>
      <c r="F418" s="8">
        <v>14.088520000000001</v>
      </c>
      <c r="G418" s="13">
        <f>stats_auc_ctd2_TCELLS_RIGHTJOIN_545[[#This Row],[AVG_AUC_LEUK]]/stats_auc_ctd2_TCELLS_RIGHTJOIN_545[[#This Row],[AVG_AUC_SOLIDTUMORS_x]]</f>
        <v>0.98769423615823382</v>
      </c>
      <c r="H418" s="8" t="s">
        <v>4156</v>
      </c>
      <c r="I418" s="20" t="s">
        <v>4157</v>
      </c>
      <c r="J418" s="26">
        <v>13.47</v>
      </c>
      <c r="L418" s="26">
        <v>13.314</v>
      </c>
      <c r="M418" s="26">
        <v>13.606</v>
      </c>
      <c r="N418" s="26">
        <v>13.667999999999999</v>
      </c>
      <c r="O418" s="26">
        <v>13.188000000000001</v>
      </c>
      <c r="P418" s="26">
        <v>14.323</v>
      </c>
      <c r="Q418" s="26">
        <v>15</v>
      </c>
      <c r="R418" s="26">
        <v>13.28</v>
      </c>
      <c r="S418" s="26">
        <v>14.871</v>
      </c>
      <c r="T418" s="26">
        <v>14.178000000000001</v>
      </c>
      <c r="U418" s="26">
        <v>13.625999999999999</v>
      </c>
      <c r="V418" s="26">
        <v>13.643000000000001</v>
      </c>
      <c r="W418" s="27">
        <v>14.73</v>
      </c>
      <c r="X418" s="8">
        <v>0.11648</v>
      </c>
      <c r="Y418" s="8">
        <v>14.205</v>
      </c>
      <c r="Z418" s="8">
        <v>14.088520000000001</v>
      </c>
      <c r="AA418" s="13">
        <f>stats_auc_ctd2_TCELLS_RIGHTJOIN_545[[#This Row],[AVG_AUC_LYMPH]]/stats_auc_ctd2_TCELLS_RIGHTJOIN_545[[#This Row],[AVG_AUC_SOLIDTUMORS_y]]</f>
        <v>1.0082677243599754</v>
      </c>
      <c r="AB418" s="8" t="s">
        <v>4158</v>
      </c>
      <c r="AC418" s="20">
        <v>14.205</v>
      </c>
      <c r="AD418" s="1">
        <v>14.699</v>
      </c>
      <c r="AG418" s="1">
        <v>14.042999999999999</v>
      </c>
      <c r="AH418" s="1">
        <v>16.303999999999998</v>
      </c>
      <c r="AI418" s="1">
        <v>10.803000000000001</v>
      </c>
      <c r="AJ418" s="1">
        <v>14.847</v>
      </c>
      <c r="AK418" s="1">
        <v>14.901</v>
      </c>
      <c r="AL418" s="1">
        <v>13.837999999999999</v>
      </c>
      <c r="AM418"/>
      <c r="AN418"/>
      <c r="AO418"/>
      <c r="AP418"/>
      <c r="AQ418"/>
      <c r="AR418"/>
      <c r="AS418"/>
    </row>
    <row r="419" spans="1:45">
      <c r="A419" s="17" t="s">
        <v>931</v>
      </c>
      <c r="B419" s="6" t="s">
        <v>932</v>
      </c>
      <c r="C419" s="17" t="s">
        <v>1188</v>
      </c>
      <c r="D419" s="8">
        <v>-0.17105000000000001</v>
      </c>
      <c r="E419" s="8">
        <v>14.765689999999999</v>
      </c>
      <c r="F419" s="8">
        <v>14.93674</v>
      </c>
      <c r="G419" s="13">
        <f>stats_auc_ctd2_TCELLS_RIGHTJOIN_545[[#This Row],[AVG_AUC_LEUK]]/stats_auc_ctd2_TCELLS_RIGHTJOIN_545[[#This Row],[AVG_AUC_SOLIDTUMORS_x]]</f>
        <v>0.98854837133136142</v>
      </c>
      <c r="H419" s="8" t="s">
        <v>4159</v>
      </c>
      <c r="I419" s="20" t="s">
        <v>4160</v>
      </c>
      <c r="J419" s="26">
        <v>15.351000000000001</v>
      </c>
      <c r="L419" s="26">
        <v>14.285</v>
      </c>
      <c r="M419" s="26">
        <v>13.98</v>
      </c>
      <c r="N419" s="26">
        <v>15.282999999999999</v>
      </c>
      <c r="O419" s="26">
        <v>15.872</v>
      </c>
      <c r="P419" s="26">
        <v>14.663</v>
      </c>
      <c r="Q419" s="26">
        <v>15.191000000000001</v>
      </c>
      <c r="R419" s="26">
        <v>14.78</v>
      </c>
      <c r="S419" s="26">
        <v>15.638</v>
      </c>
      <c r="T419" s="26">
        <v>14.561</v>
      </c>
      <c r="U419" s="26">
        <v>12.335000000000001</v>
      </c>
      <c r="V419" s="26">
        <v>15.015000000000001</v>
      </c>
      <c r="W419" s="27">
        <v>15</v>
      </c>
      <c r="X419" s="8">
        <v>0.14859</v>
      </c>
      <c r="Y419" s="8">
        <v>15.085330000000001</v>
      </c>
      <c r="Z419" s="8">
        <v>14.93674</v>
      </c>
      <c r="AA419" s="13">
        <f>stats_auc_ctd2_TCELLS_RIGHTJOIN_545[[#This Row],[AVG_AUC_LYMPH]]/stats_auc_ctd2_TCELLS_RIGHTJOIN_545[[#This Row],[AVG_AUC_SOLIDTUMORS_y]]</f>
        <v>1.0099479538373166</v>
      </c>
      <c r="AB419" s="8" t="s">
        <v>4161</v>
      </c>
      <c r="AC419" s="20">
        <v>15.085330000000001</v>
      </c>
      <c r="AD419" s="1">
        <v>14.962999999999999</v>
      </c>
      <c r="AE419" s="1">
        <v>16.446000000000002</v>
      </c>
      <c r="AF419" s="1">
        <v>14.603</v>
      </c>
      <c r="AG419" s="1">
        <v>14.977</v>
      </c>
      <c r="AH419" s="1">
        <v>17.023</v>
      </c>
      <c r="AI419" s="1">
        <v>11.618</v>
      </c>
      <c r="AJ419" s="1">
        <v>15.62</v>
      </c>
      <c r="AK419" s="1">
        <v>15.845000000000001</v>
      </c>
      <c r="AL419" s="1">
        <v>14.673</v>
      </c>
      <c r="AM419"/>
      <c r="AN419"/>
      <c r="AO419"/>
      <c r="AP419"/>
      <c r="AQ419"/>
      <c r="AR419"/>
      <c r="AS419"/>
    </row>
    <row r="420" spans="1:45">
      <c r="A420" s="17" t="s">
        <v>989</v>
      </c>
      <c r="B420" s="6" t="s">
        <v>990</v>
      </c>
      <c r="C420" s="17" t="s">
        <v>991</v>
      </c>
      <c r="D420" s="8">
        <v>-0.16814000000000001</v>
      </c>
      <c r="E420" s="8">
        <v>14.327999999999999</v>
      </c>
      <c r="F420" s="8">
        <v>14.49614</v>
      </c>
      <c r="G420" s="13">
        <f>stats_auc_ctd2_TCELLS_RIGHTJOIN_545[[#This Row],[AVG_AUC_LEUK]]/stats_auc_ctd2_TCELLS_RIGHTJOIN_545[[#This Row],[AVG_AUC_SOLIDTUMORS_x]]</f>
        <v>0.98840105021060776</v>
      </c>
      <c r="H420" s="8" t="s">
        <v>4162</v>
      </c>
      <c r="I420" s="20" t="s">
        <v>4163</v>
      </c>
      <c r="J420" s="26">
        <v>14.538</v>
      </c>
      <c r="L420" s="26">
        <v>14.003</v>
      </c>
      <c r="M420" s="26">
        <v>13.432</v>
      </c>
      <c r="N420" s="26">
        <v>14.496</v>
      </c>
      <c r="O420" s="26">
        <v>14.239000000000001</v>
      </c>
      <c r="P420" s="26">
        <v>13.715999999999999</v>
      </c>
      <c r="Q420" s="26">
        <v>15.62</v>
      </c>
      <c r="R420" s="26">
        <v>13.834</v>
      </c>
      <c r="S420" s="26">
        <v>14.3</v>
      </c>
      <c r="T420" s="26">
        <v>14.067</v>
      </c>
      <c r="U420" s="26">
        <v>14.724</v>
      </c>
      <c r="V420" s="26">
        <v>13.946</v>
      </c>
      <c r="W420" s="27">
        <v>15.349</v>
      </c>
      <c r="X420" s="8">
        <v>-8.301E-2</v>
      </c>
      <c r="Y420" s="8">
        <v>14.413119999999999</v>
      </c>
      <c r="Z420" s="8">
        <v>14.49614</v>
      </c>
      <c r="AA420" s="13">
        <f>stats_auc_ctd2_TCELLS_RIGHTJOIN_545[[#This Row],[AVG_AUC_LYMPH]]/stats_auc_ctd2_TCELLS_RIGHTJOIN_545[[#This Row],[AVG_AUC_SOLIDTUMORS_y]]</f>
        <v>0.99427295818059147</v>
      </c>
      <c r="AB420" s="8" t="s">
        <v>4164</v>
      </c>
      <c r="AC420" s="20">
        <v>14.413119999999999</v>
      </c>
      <c r="AD420" s="1">
        <v>14.788</v>
      </c>
      <c r="AE420" s="1">
        <v>13.718999999999999</v>
      </c>
      <c r="AF420" s="1">
        <v>13.114000000000001</v>
      </c>
      <c r="AG420" s="1">
        <v>14.615</v>
      </c>
      <c r="AH420" s="1">
        <v>15.904999999999999</v>
      </c>
      <c r="AI420" s="1"/>
      <c r="AJ420" s="1">
        <v>15.343</v>
      </c>
      <c r="AK420" s="1">
        <v>13.962</v>
      </c>
      <c r="AL420" s="1">
        <v>13.859</v>
      </c>
      <c r="AM420"/>
      <c r="AN420"/>
      <c r="AO420"/>
      <c r="AP420"/>
      <c r="AQ420"/>
      <c r="AR420"/>
      <c r="AS420"/>
    </row>
    <row r="421" spans="1:45">
      <c r="A421" s="17" t="s">
        <v>22</v>
      </c>
      <c r="B421" s="6" t="s">
        <v>1179</v>
      </c>
      <c r="C421" s="17" t="s">
        <v>1180</v>
      </c>
      <c r="D421" s="8">
        <v>-0.16803999999999999</v>
      </c>
      <c r="E421" s="8">
        <v>14.004</v>
      </c>
      <c r="F421" s="8">
        <v>14.172040000000001</v>
      </c>
      <c r="G421" s="13">
        <f>stats_auc_ctd2_TCELLS_RIGHTJOIN_545[[#This Row],[AVG_AUC_LEUK]]/stats_auc_ctd2_TCELLS_RIGHTJOIN_545[[#This Row],[AVG_AUC_SOLIDTUMORS_x]]</f>
        <v>0.98814285028831406</v>
      </c>
      <c r="H421" s="8" t="s">
        <v>4165</v>
      </c>
      <c r="I421" s="20" t="s">
        <v>4166</v>
      </c>
      <c r="J421" s="26">
        <v>14.631</v>
      </c>
      <c r="K421" s="26">
        <v>13.092000000000001</v>
      </c>
      <c r="L421" s="26">
        <v>12.224</v>
      </c>
      <c r="M421" s="26">
        <v>13.147</v>
      </c>
      <c r="N421" s="26">
        <v>14.417999999999999</v>
      </c>
      <c r="O421" s="26">
        <v>12.958</v>
      </c>
      <c r="P421" s="26">
        <v>13.989000000000001</v>
      </c>
      <c r="Q421" s="26">
        <v>15.22</v>
      </c>
      <c r="R421" s="26">
        <v>13.173</v>
      </c>
      <c r="S421" s="26">
        <v>14.147</v>
      </c>
      <c r="T421" s="26">
        <v>13.62</v>
      </c>
      <c r="U421" s="26">
        <v>16.745000000000001</v>
      </c>
      <c r="V421" s="26">
        <v>14.03</v>
      </c>
      <c r="W421" s="27">
        <v>14.662000000000001</v>
      </c>
      <c r="X421" s="8">
        <v>-0.52554000000000001</v>
      </c>
      <c r="Y421" s="8">
        <v>13.6465</v>
      </c>
      <c r="Z421" s="8">
        <v>14.172040000000001</v>
      </c>
      <c r="AA421" s="13">
        <f>stats_auc_ctd2_TCELLS_RIGHTJOIN_545[[#This Row],[AVG_AUC_LYMPH]]/stats_auc_ctd2_TCELLS_RIGHTJOIN_545[[#This Row],[AVG_AUC_SOLIDTUMORS_y]]</f>
        <v>0.96291712414020836</v>
      </c>
      <c r="AB421" s="8" t="s">
        <v>4167</v>
      </c>
      <c r="AC421" s="20">
        <v>13.6465</v>
      </c>
      <c r="AD421" s="1">
        <v>14.531000000000001</v>
      </c>
      <c r="AF421" s="1">
        <v>10.375999999999999</v>
      </c>
      <c r="AH421" s="1">
        <v>14.327</v>
      </c>
      <c r="AI421" s="1"/>
      <c r="AJ421" s="1">
        <v>14.516999999999999</v>
      </c>
      <c r="AK421" s="1">
        <v>15.335000000000001</v>
      </c>
      <c r="AL421" s="1">
        <v>12.792999999999999</v>
      </c>
      <c r="AM421"/>
      <c r="AN421"/>
      <c r="AO421"/>
      <c r="AP421"/>
      <c r="AQ421"/>
      <c r="AR421"/>
      <c r="AS421"/>
    </row>
    <row r="422" spans="1:45">
      <c r="A422" s="17" t="s">
        <v>1685</v>
      </c>
      <c r="B422" s="6" t="s">
        <v>1686</v>
      </c>
      <c r="C422" s="17" t="s">
        <v>4168</v>
      </c>
      <c r="D422" s="8">
        <v>-0.16098999999999999</v>
      </c>
      <c r="E422" s="8">
        <v>14.292619999999999</v>
      </c>
      <c r="F422" s="8">
        <v>14.4536</v>
      </c>
      <c r="G422" s="13">
        <f>stats_auc_ctd2_TCELLS_RIGHTJOIN_545[[#This Row],[AVG_AUC_LEUK]]/stats_auc_ctd2_TCELLS_RIGHTJOIN_545[[#This Row],[AVG_AUC_SOLIDTUMORS_x]]</f>
        <v>0.98886229036364637</v>
      </c>
      <c r="H422" s="8" t="s">
        <v>4169</v>
      </c>
      <c r="I422" s="20" t="s">
        <v>4170</v>
      </c>
      <c r="J422" s="26">
        <v>14.254</v>
      </c>
      <c r="K422" s="26">
        <v>13.972</v>
      </c>
      <c r="L422" s="26">
        <v>14.547000000000001</v>
      </c>
      <c r="M422" s="26">
        <v>14.702</v>
      </c>
      <c r="N422" s="26">
        <v>13.977</v>
      </c>
      <c r="O422" s="26">
        <v>13.109</v>
      </c>
      <c r="P422" s="26">
        <v>14.096</v>
      </c>
      <c r="Q422" s="26">
        <v>15.045</v>
      </c>
      <c r="R422" s="26">
        <v>14.467000000000001</v>
      </c>
      <c r="S422" s="26">
        <v>14.116</v>
      </c>
      <c r="T422" s="26">
        <v>14.688000000000001</v>
      </c>
      <c r="U422" s="26">
        <v>14.688000000000001</v>
      </c>
      <c r="W422" s="27">
        <v>14.143000000000001</v>
      </c>
      <c r="X422" s="8">
        <v>-0.19245999999999999</v>
      </c>
      <c r="Y422" s="8">
        <v>14.261139999999999</v>
      </c>
      <c r="Z422" s="8">
        <v>14.4536</v>
      </c>
      <c r="AA422" s="13">
        <f>stats_auc_ctd2_TCELLS_RIGHTJOIN_545[[#This Row],[AVG_AUC_LYMPH]]/stats_auc_ctd2_TCELLS_RIGHTJOIN_545[[#This Row],[AVG_AUC_SOLIDTUMORS_y]]</f>
        <v>0.98668428626778104</v>
      </c>
      <c r="AB422" s="8" t="s">
        <v>4171</v>
      </c>
      <c r="AC422" s="20">
        <v>14.261139999999999</v>
      </c>
      <c r="AD422" s="1">
        <v>14.358000000000001</v>
      </c>
      <c r="AG422" s="1">
        <v>14.596</v>
      </c>
      <c r="AH422" s="1">
        <v>14.462999999999999</v>
      </c>
      <c r="AI422" s="1">
        <v>14.46</v>
      </c>
      <c r="AJ422" s="1">
        <v>13.438000000000001</v>
      </c>
      <c r="AK422" s="1">
        <v>13.678000000000001</v>
      </c>
      <c r="AL422" s="1">
        <v>14.835000000000001</v>
      </c>
      <c r="AM422"/>
      <c r="AN422"/>
      <c r="AO422"/>
      <c r="AP422"/>
      <c r="AQ422"/>
      <c r="AR422"/>
      <c r="AS422"/>
    </row>
    <row r="423" spans="1:45">
      <c r="A423" s="17" t="s">
        <v>1119</v>
      </c>
      <c r="B423" s="6" t="s">
        <v>1120</v>
      </c>
      <c r="C423" s="17" t="s">
        <v>1121</v>
      </c>
      <c r="D423" s="8">
        <v>-0.15684000000000001</v>
      </c>
      <c r="E423" s="8">
        <v>14.565</v>
      </c>
      <c r="F423" s="8">
        <v>14.72184</v>
      </c>
      <c r="G423" s="13">
        <f>stats_auc_ctd2_TCELLS_RIGHTJOIN_545[[#This Row],[AVG_AUC_LEUK]]/stats_auc_ctd2_TCELLS_RIGHTJOIN_545[[#This Row],[AVG_AUC_SOLIDTUMORS_x]]</f>
        <v>0.98934644039060327</v>
      </c>
      <c r="H423" s="8" t="s">
        <v>4172</v>
      </c>
      <c r="I423" s="20" t="s">
        <v>4173</v>
      </c>
      <c r="J423" s="26">
        <v>14.26</v>
      </c>
      <c r="K423" s="26">
        <v>14.736000000000001</v>
      </c>
      <c r="L423" s="26">
        <v>13.611000000000001</v>
      </c>
      <c r="M423" s="26">
        <v>14.353999999999999</v>
      </c>
      <c r="N423" s="26">
        <v>14.631</v>
      </c>
      <c r="O423" s="26">
        <v>14.583</v>
      </c>
      <c r="P423" s="26">
        <v>14.622999999999999</v>
      </c>
      <c r="R423" s="26">
        <v>14.775</v>
      </c>
      <c r="T423" s="26">
        <v>14.388</v>
      </c>
      <c r="U423" s="26">
        <v>14.601000000000001</v>
      </c>
      <c r="V423" s="26">
        <v>15.71</v>
      </c>
      <c r="W423" s="27">
        <v>14.507999999999999</v>
      </c>
      <c r="X423" s="8">
        <v>-0.43969999999999998</v>
      </c>
      <c r="Y423" s="8">
        <v>14.28214</v>
      </c>
      <c r="Z423" s="8">
        <v>14.72184</v>
      </c>
      <c r="AA423" s="13">
        <f>stats_auc_ctd2_TCELLS_RIGHTJOIN_545[[#This Row],[AVG_AUC_LYMPH]]/stats_auc_ctd2_TCELLS_RIGHTJOIN_545[[#This Row],[AVG_AUC_SOLIDTUMORS_y]]</f>
        <v>0.97013280948577074</v>
      </c>
      <c r="AB423" s="8" t="s">
        <v>4174</v>
      </c>
      <c r="AC423" s="20">
        <v>14.28214</v>
      </c>
      <c r="AD423" s="1"/>
      <c r="AE423" s="1">
        <v>12.218999999999999</v>
      </c>
      <c r="AG423" s="1">
        <v>14.127000000000001</v>
      </c>
      <c r="AH423" s="1">
        <v>15</v>
      </c>
      <c r="AI423" s="1">
        <v>13.888</v>
      </c>
      <c r="AJ423" s="1">
        <v>15.781000000000001</v>
      </c>
      <c r="AK423" s="1">
        <v>14.253</v>
      </c>
      <c r="AL423" s="1">
        <v>14.707000000000001</v>
      </c>
      <c r="AM423"/>
      <c r="AN423"/>
      <c r="AO423"/>
      <c r="AP423"/>
      <c r="AQ423"/>
      <c r="AR423"/>
      <c r="AS423"/>
    </row>
    <row r="424" spans="1:45">
      <c r="A424" s="17" t="s">
        <v>1710</v>
      </c>
      <c r="B424" s="6" t="s">
        <v>1711</v>
      </c>
      <c r="C424" s="17" t="s">
        <v>1712</v>
      </c>
      <c r="D424" s="8">
        <v>-0.15501000000000001</v>
      </c>
      <c r="E424" s="8">
        <v>14.73592</v>
      </c>
      <c r="F424" s="8">
        <v>14.890930000000001</v>
      </c>
      <c r="G424" s="13">
        <f>stats_auc_ctd2_TCELLS_RIGHTJOIN_545[[#This Row],[AVG_AUC_LEUK]]/stats_auc_ctd2_TCELLS_RIGHTJOIN_545[[#This Row],[AVG_AUC_SOLIDTUMORS_x]]</f>
        <v>0.98959030765707712</v>
      </c>
      <c r="H424" s="8" t="s">
        <v>4175</v>
      </c>
      <c r="I424" s="20" t="s">
        <v>4176</v>
      </c>
      <c r="J424" s="26">
        <v>14.584</v>
      </c>
      <c r="L424" s="26">
        <v>14.930999999999999</v>
      </c>
      <c r="M424" s="26">
        <v>14.833</v>
      </c>
      <c r="N424" s="26">
        <v>14.512</v>
      </c>
      <c r="O424" s="26">
        <v>14.388999999999999</v>
      </c>
      <c r="P424" s="26">
        <v>14.794</v>
      </c>
      <c r="Q424" s="26">
        <v>14.566000000000001</v>
      </c>
      <c r="R424" s="26">
        <v>14.285</v>
      </c>
      <c r="S424" s="26">
        <v>14.747999999999999</v>
      </c>
      <c r="T424" s="26">
        <v>15.451000000000001</v>
      </c>
      <c r="U424" s="26">
        <v>14.715</v>
      </c>
      <c r="V424" s="26">
        <v>14.987</v>
      </c>
      <c r="W424" s="27">
        <v>14.772</v>
      </c>
      <c r="X424" s="8">
        <v>0.33273999999999998</v>
      </c>
      <c r="Y424" s="8">
        <v>15.22367</v>
      </c>
      <c r="Z424" s="8">
        <v>14.890930000000001</v>
      </c>
      <c r="AA424" s="13">
        <f>stats_auc_ctd2_TCELLS_RIGHTJOIN_545[[#This Row],[AVG_AUC_LYMPH]]/stats_auc_ctd2_TCELLS_RIGHTJOIN_545[[#This Row],[AVG_AUC_SOLIDTUMORS_y]]</f>
        <v>1.0223451456692094</v>
      </c>
      <c r="AB424" s="8" t="s">
        <v>4177</v>
      </c>
      <c r="AC424" s="20">
        <v>15.22367</v>
      </c>
      <c r="AD424" s="1">
        <v>14.541</v>
      </c>
      <c r="AH424" s="1">
        <v>14.878</v>
      </c>
      <c r="AI424" s="1">
        <v>18.09</v>
      </c>
      <c r="AJ424" s="1">
        <v>14.695</v>
      </c>
      <c r="AK424" s="1">
        <v>14.352</v>
      </c>
      <c r="AL424" s="1">
        <v>14.786</v>
      </c>
      <c r="AM424"/>
      <c r="AN424"/>
      <c r="AO424"/>
      <c r="AP424"/>
      <c r="AQ424"/>
      <c r="AR424"/>
      <c r="AS424"/>
    </row>
    <row r="425" spans="1:45">
      <c r="A425" s="17" t="s">
        <v>1240</v>
      </c>
      <c r="B425" s="6" t="s">
        <v>1241</v>
      </c>
      <c r="C425" s="17" t="s">
        <v>1242</v>
      </c>
      <c r="D425" s="8">
        <v>-0.14313999999999999</v>
      </c>
      <c r="E425" s="8">
        <v>14.84714</v>
      </c>
      <c r="F425" s="8">
        <v>14.99028</v>
      </c>
      <c r="G425" s="13">
        <f>stats_auc_ctd2_TCELLS_RIGHTJOIN_545[[#This Row],[AVG_AUC_LEUK]]/stats_auc_ctd2_TCELLS_RIGHTJOIN_545[[#This Row],[AVG_AUC_SOLIDTUMORS_x]]</f>
        <v>0.99045114567573111</v>
      </c>
      <c r="H425" s="8" t="s">
        <v>4178</v>
      </c>
      <c r="I425" s="20" t="s">
        <v>4179</v>
      </c>
      <c r="L425" s="26">
        <v>14.597</v>
      </c>
      <c r="M425" s="26">
        <v>14.798999999999999</v>
      </c>
      <c r="Q425" s="26">
        <v>15.811</v>
      </c>
      <c r="R425" s="26">
        <v>15.468999999999999</v>
      </c>
      <c r="T425" s="26">
        <v>14.67</v>
      </c>
      <c r="U425" s="26">
        <v>13.823</v>
      </c>
      <c r="V425" s="26">
        <v>14.760999999999999</v>
      </c>
      <c r="W425" s="27"/>
      <c r="X425" s="8">
        <v>5.9220000000000002E-2</v>
      </c>
      <c r="Y425" s="8">
        <v>15.0495</v>
      </c>
      <c r="Z425" s="8">
        <v>14.99028</v>
      </c>
      <c r="AA425" s="13">
        <f>stats_auc_ctd2_TCELLS_RIGHTJOIN_545[[#This Row],[AVG_AUC_LYMPH]]/stats_auc_ctd2_TCELLS_RIGHTJOIN_545[[#This Row],[AVG_AUC_SOLIDTUMORS_y]]</f>
        <v>1.003950559962856</v>
      </c>
      <c r="AB425" s="8" t="s">
        <v>4180</v>
      </c>
      <c r="AC425" s="20">
        <v>15.0495</v>
      </c>
      <c r="AD425" s="1">
        <v>14.904</v>
      </c>
      <c r="AH425" s="1">
        <v>15.294</v>
      </c>
      <c r="AI425" s="1">
        <v>15</v>
      </c>
      <c r="AJ425" s="1"/>
      <c r="AL425" s="1">
        <v>15</v>
      </c>
      <c r="AM425"/>
      <c r="AN425"/>
      <c r="AO425"/>
      <c r="AP425"/>
      <c r="AQ425"/>
      <c r="AR425"/>
      <c r="AS425"/>
    </row>
    <row r="426" spans="1:45">
      <c r="A426" s="17" t="s">
        <v>22</v>
      </c>
      <c r="B426" s="6" t="s">
        <v>638</v>
      </c>
      <c r="C426" s="17" t="s">
        <v>1293</v>
      </c>
      <c r="D426" s="8">
        <v>-0.14212</v>
      </c>
      <c r="E426" s="8">
        <v>13.80186</v>
      </c>
      <c r="F426" s="8">
        <v>13.94398</v>
      </c>
      <c r="G426" s="13">
        <f>stats_auc_ctd2_TCELLS_RIGHTJOIN_545[[#This Row],[AVG_AUC_LEUK]]/stats_auc_ctd2_TCELLS_RIGHTJOIN_545[[#This Row],[AVG_AUC_SOLIDTUMORS_x]]</f>
        <v>0.98980778802034997</v>
      </c>
      <c r="H426" s="8" t="s">
        <v>4181</v>
      </c>
      <c r="I426" s="20" t="s">
        <v>4182</v>
      </c>
      <c r="L426" s="26">
        <v>13.305999999999999</v>
      </c>
      <c r="M426" s="26">
        <v>12.295</v>
      </c>
      <c r="N426" s="26">
        <v>15</v>
      </c>
      <c r="Q426" s="26">
        <v>15</v>
      </c>
      <c r="R426" s="26">
        <v>12.032</v>
      </c>
      <c r="S426" s="26">
        <v>17.244</v>
      </c>
      <c r="T426" s="26">
        <v>11.736000000000001</v>
      </c>
      <c r="W426" s="27"/>
      <c r="X426" s="8">
        <v>-0.27865000000000001</v>
      </c>
      <c r="Y426" s="8">
        <v>13.665330000000001</v>
      </c>
      <c r="Z426" s="8">
        <v>13.94398</v>
      </c>
      <c r="AA426" s="13">
        <f>stats_auc_ctd2_TCELLS_RIGHTJOIN_545[[#This Row],[AVG_AUC_LYMPH]]/stats_auc_ctd2_TCELLS_RIGHTJOIN_545[[#This Row],[AVG_AUC_SOLIDTUMORS_y]]</f>
        <v>0.98001646588707103</v>
      </c>
      <c r="AB426" s="8" t="s">
        <v>4183</v>
      </c>
      <c r="AC426" s="20">
        <v>13.665330000000001</v>
      </c>
      <c r="AD426" s="1"/>
      <c r="AG426" s="1">
        <v>10.395</v>
      </c>
      <c r="AH426" s="1">
        <v>15.864000000000001</v>
      </c>
      <c r="AI426" s="1">
        <v>11.952</v>
      </c>
      <c r="AJ426" s="1">
        <v>16.788</v>
      </c>
      <c r="AK426" s="1">
        <v>14.295999999999999</v>
      </c>
      <c r="AL426" s="1">
        <v>12.696999999999999</v>
      </c>
      <c r="AM426"/>
      <c r="AN426"/>
      <c r="AO426"/>
      <c r="AP426"/>
      <c r="AQ426"/>
      <c r="AR426"/>
      <c r="AS426"/>
    </row>
    <row r="427" spans="1:45">
      <c r="A427" s="17" t="s">
        <v>1132</v>
      </c>
      <c r="B427" s="6" t="s">
        <v>1133</v>
      </c>
      <c r="C427" s="17" t="s">
        <v>1134</v>
      </c>
      <c r="D427" s="8">
        <v>-0.13907</v>
      </c>
      <c r="E427" s="8">
        <v>14.56329</v>
      </c>
      <c r="F427" s="8">
        <v>14.702349999999999</v>
      </c>
      <c r="G427" s="13">
        <f>stats_auc_ctd2_TCELLS_RIGHTJOIN_545[[#This Row],[AVG_AUC_LEUK]]/stats_auc_ctd2_TCELLS_RIGHTJOIN_545[[#This Row],[AVG_AUC_SOLIDTUMORS_x]]</f>
        <v>0.99054164810387468</v>
      </c>
      <c r="H427" s="8" t="s">
        <v>4184</v>
      </c>
      <c r="I427" s="20" t="s">
        <v>4185</v>
      </c>
      <c r="J427" s="26">
        <v>15</v>
      </c>
      <c r="K427" s="26">
        <v>14.068</v>
      </c>
      <c r="L427" s="26">
        <v>14.542999999999999</v>
      </c>
      <c r="M427" s="26">
        <v>12.634</v>
      </c>
      <c r="N427" s="26">
        <v>15.712999999999999</v>
      </c>
      <c r="O427" s="26">
        <v>13.904999999999999</v>
      </c>
      <c r="P427" s="26">
        <v>14.923</v>
      </c>
      <c r="Q427" s="26">
        <v>15.007999999999999</v>
      </c>
      <c r="R427" s="26">
        <v>14.195</v>
      </c>
      <c r="S427" s="26">
        <v>14.148999999999999</v>
      </c>
      <c r="T427" s="26">
        <v>13.805999999999999</v>
      </c>
      <c r="U427" s="26">
        <v>14.48</v>
      </c>
      <c r="V427" s="26">
        <v>15.505000000000001</v>
      </c>
      <c r="W427" s="27">
        <v>15.957000000000001</v>
      </c>
      <c r="X427" s="8">
        <v>-0.18523000000000001</v>
      </c>
      <c r="Y427" s="8">
        <v>14.51712</v>
      </c>
      <c r="Z427" s="8">
        <v>14.702349999999999</v>
      </c>
      <c r="AA427" s="13">
        <f>stats_auc_ctd2_TCELLS_RIGHTJOIN_545[[#This Row],[AVG_AUC_LYMPH]]/stats_auc_ctd2_TCELLS_RIGHTJOIN_545[[#This Row],[AVG_AUC_SOLIDTUMORS_y]]</f>
        <v>0.98740133380037898</v>
      </c>
      <c r="AB427" s="8" t="s">
        <v>4186</v>
      </c>
      <c r="AC427" s="20">
        <v>14.51712</v>
      </c>
      <c r="AD427" s="1">
        <v>12.975</v>
      </c>
      <c r="AE427" s="1">
        <v>13.289</v>
      </c>
      <c r="AG427" s="1">
        <v>14.053000000000001</v>
      </c>
      <c r="AH427" s="1">
        <v>15.688000000000001</v>
      </c>
      <c r="AI427" s="1">
        <v>16.143000000000001</v>
      </c>
      <c r="AJ427" s="1">
        <v>15</v>
      </c>
      <c r="AK427" s="1">
        <v>13.689</v>
      </c>
      <c r="AL427" s="1">
        <v>15.3</v>
      </c>
      <c r="AM427"/>
      <c r="AN427"/>
      <c r="AO427"/>
      <c r="AP427"/>
      <c r="AQ427"/>
      <c r="AR427"/>
      <c r="AS427"/>
    </row>
    <row r="428" spans="1:45">
      <c r="A428" s="17" t="s">
        <v>1253</v>
      </c>
      <c r="B428" s="6" t="s">
        <v>1254</v>
      </c>
      <c r="C428" s="17" t="s">
        <v>4187</v>
      </c>
      <c r="D428" s="8">
        <v>-0.13786000000000001</v>
      </c>
      <c r="E428" s="8">
        <v>14.67479</v>
      </c>
      <c r="F428" s="8">
        <v>14.81265</v>
      </c>
      <c r="G428" s="13">
        <f>stats_auc_ctd2_TCELLS_RIGHTJOIN_545[[#This Row],[AVG_AUC_LEUK]]/stats_auc_ctd2_TCELLS_RIGHTJOIN_545[[#This Row],[AVG_AUC_SOLIDTUMORS_x]]</f>
        <v>0.99069309002778028</v>
      </c>
      <c r="H428" s="8" t="s">
        <v>4188</v>
      </c>
      <c r="I428" s="20" t="s">
        <v>4189</v>
      </c>
      <c r="J428" s="26">
        <v>14.708</v>
      </c>
      <c r="K428" s="26">
        <v>16.661000000000001</v>
      </c>
      <c r="L428" s="26">
        <v>13.612</v>
      </c>
      <c r="M428" s="26">
        <v>14.098000000000001</v>
      </c>
      <c r="N428" s="26">
        <v>14.448</v>
      </c>
      <c r="O428" s="26">
        <v>15</v>
      </c>
      <c r="P428" s="26">
        <v>15</v>
      </c>
      <c r="Q428" s="26">
        <v>13.643000000000001</v>
      </c>
      <c r="R428" s="26">
        <v>13.601000000000001</v>
      </c>
      <c r="S428" s="26">
        <v>14.769</v>
      </c>
      <c r="T428" s="26">
        <v>14.849</v>
      </c>
      <c r="U428" s="26">
        <v>13.903</v>
      </c>
      <c r="V428" s="26">
        <v>16.155000000000001</v>
      </c>
      <c r="W428" s="27">
        <v>15</v>
      </c>
      <c r="X428" s="8">
        <v>-1.92842</v>
      </c>
      <c r="Y428" s="8">
        <v>12.884219999999999</v>
      </c>
      <c r="Z428" s="8">
        <v>14.81265</v>
      </c>
      <c r="AA428" s="13">
        <f>stats_auc_ctd2_TCELLS_RIGHTJOIN_545[[#This Row],[AVG_AUC_LYMPH]]/stats_auc_ctd2_TCELLS_RIGHTJOIN_545[[#This Row],[AVG_AUC_SOLIDTUMORS_y]]</f>
        <v>0.86981195127137945</v>
      </c>
      <c r="AB428" s="8" t="s">
        <v>4190</v>
      </c>
      <c r="AC428" s="20">
        <v>12.884219999999999</v>
      </c>
      <c r="AD428" s="1">
        <v>14.537000000000001</v>
      </c>
      <c r="AE428" s="1">
        <v>6.7880000000000003</v>
      </c>
      <c r="AG428" s="1">
        <v>13.058</v>
      </c>
      <c r="AH428" s="1">
        <v>14.367000000000001</v>
      </c>
      <c r="AI428" s="1">
        <v>9.8648000000000007</v>
      </c>
      <c r="AJ428" s="1">
        <v>16.398</v>
      </c>
      <c r="AK428" s="1">
        <v>15.509</v>
      </c>
      <c r="AL428" s="1">
        <v>12.552</v>
      </c>
      <c r="AM428"/>
      <c r="AN428"/>
      <c r="AO428"/>
      <c r="AP428"/>
      <c r="AQ428"/>
      <c r="AR428"/>
      <c r="AS428"/>
    </row>
    <row r="429" spans="1:45">
      <c r="A429" s="17" t="s">
        <v>973</v>
      </c>
      <c r="B429" s="6" t="s">
        <v>974</v>
      </c>
      <c r="C429" s="17" t="s">
        <v>4191</v>
      </c>
      <c r="D429" s="8">
        <v>-0.12168</v>
      </c>
      <c r="E429" s="8">
        <v>14.937670000000001</v>
      </c>
      <c r="F429" s="8">
        <v>15.05935</v>
      </c>
      <c r="G429" s="13">
        <f>stats_auc_ctd2_TCELLS_RIGHTJOIN_545[[#This Row],[AVG_AUC_LEUK]]/stats_auc_ctd2_TCELLS_RIGHTJOIN_545[[#This Row],[AVG_AUC_SOLIDTUMORS_x]]</f>
        <v>0.99191996998542442</v>
      </c>
      <c r="H429" s="8" t="s">
        <v>4192</v>
      </c>
      <c r="I429" s="20" t="s">
        <v>4193</v>
      </c>
      <c r="J429" s="26">
        <v>14.92</v>
      </c>
      <c r="N429" s="26">
        <v>15.095000000000001</v>
      </c>
      <c r="O429" s="26">
        <v>14.791</v>
      </c>
      <c r="P429" s="26">
        <v>14.864000000000001</v>
      </c>
      <c r="S429" s="26">
        <v>15.119</v>
      </c>
      <c r="W429" s="27">
        <v>14.837</v>
      </c>
      <c r="X429" s="8">
        <v>0.26365</v>
      </c>
      <c r="Y429" s="8">
        <v>15.323</v>
      </c>
      <c r="Z429" s="8">
        <v>15.05935</v>
      </c>
      <c r="AA429" s="13">
        <f>stats_auc_ctd2_TCELLS_RIGHTJOIN_545[[#This Row],[AVG_AUC_LYMPH]]/stats_auc_ctd2_TCELLS_RIGHTJOIN_545[[#This Row],[AVG_AUC_SOLIDTUMORS_y]]</f>
        <v>1.0175073957375318</v>
      </c>
      <c r="AB429" s="8" t="s">
        <v>4194</v>
      </c>
      <c r="AC429" s="20">
        <v>15.323</v>
      </c>
      <c r="AD429" s="1"/>
      <c r="AH429" s="1"/>
      <c r="AI429" s="1"/>
      <c r="AJ429" s="1">
        <v>15</v>
      </c>
      <c r="AK429" s="1">
        <v>15.646000000000001</v>
      </c>
      <c r="AM429"/>
      <c r="AN429"/>
      <c r="AO429"/>
      <c r="AP429"/>
      <c r="AQ429"/>
      <c r="AR429"/>
      <c r="AS429"/>
    </row>
    <row r="430" spans="1:45">
      <c r="A430" s="17" t="s">
        <v>22</v>
      </c>
      <c r="B430" s="6" t="s">
        <v>515</v>
      </c>
      <c r="C430" s="17" t="s">
        <v>1428</v>
      </c>
      <c r="D430" s="8">
        <v>-0.11132</v>
      </c>
      <c r="E430" s="8">
        <v>15.087999999999999</v>
      </c>
      <c r="F430" s="8">
        <v>15.19932</v>
      </c>
      <c r="G430" s="13">
        <f>stats_auc_ctd2_TCELLS_RIGHTJOIN_545[[#This Row],[AVG_AUC_LEUK]]/stats_auc_ctd2_TCELLS_RIGHTJOIN_545[[#This Row],[AVG_AUC_SOLIDTUMORS_x]]</f>
        <v>0.9926759881363113</v>
      </c>
      <c r="H430" s="8" t="s">
        <v>4195</v>
      </c>
      <c r="I430" s="20" t="s">
        <v>4196</v>
      </c>
      <c r="K430" s="26">
        <v>16.815000000000001</v>
      </c>
      <c r="O430" s="26">
        <v>14.879</v>
      </c>
      <c r="P430" s="26">
        <v>15.064</v>
      </c>
      <c r="S430" s="26">
        <v>14.72</v>
      </c>
      <c r="W430" s="27">
        <v>13.962</v>
      </c>
      <c r="X430" s="8">
        <v>-7.782E-2</v>
      </c>
      <c r="Y430" s="8">
        <v>15.121499999999999</v>
      </c>
      <c r="Z430" s="8">
        <v>15.19932</v>
      </c>
      <c r="AA430" s="13">
        <f>stats_auc_ctd2_TCELLS_RIGHTJOIN_545[[#This Row],[AVG_AUC_LYMPH]]/stats_auc_ctd2_TCELLS_RIGHTJOIN_545[[#This Row],[AVG_AUC_SOLIDTUMORS_y]]</f>
        <v>0.99488003410678894</v>
      </c>
      <c r="AB430" s="8" t="s">
        <v>4197</v>
      </c>
      <c r="AC430" s="20">
        <v>15.121499999999999</v>
      </c>
      <c r="AD430" s="1"/>
      <c r="AH430" s="1"/>
      <c r="AI430" s="1"/>
      <c r="AJ430" s="1">
        <v>15.699</v>
      </c>
      <c r="AK430" s="1">
        <v>14.544</v>
      </c>
      <c r="AM430"/>
      <c r="AN430"/>
      <c r="AO430"/>
      <c r="AP430"/>
      <c r="AQ430"/>
      <c r="AR430"/>
      <c r="AS430"/>
    </row>
    <row r="431" spans="1:45">
      <c r="A431" s="17" t="s">
        <v>22</v>
      </c>
      <c r="B431" s="6" t="s">
        <v>515</v>
      </c>
      <c r="C431" s="17" t="s">
        <v>1641</v>
      </c>
      <c r="D431" s="8">
        <v>-0.10945000000000001</v>
      </c>
      <c r="E431" s="8">
        <v>14.955830000000001</v>
      </c>
      <c r="F431" s="8">
        <v>15.06528</v>
      </c>
      <c r="G431" s="13">
        <f>stats_auc_ctd2_TCELLS_RIGHTJOIN_545[[#This Row],[AVG_AUC_LEUK]]/stats_auc_ctd2_TCELLS_RIGHTJOIN_545[[#This Row],[AVG_AUC_SOLIDTUMORS_x]]</f>
        <v>0.99273495082733287</v>
      </c>
      <c r="H431" s="8" t="s">
        <v>4198</v>
      </c>
      <c r="I431" s="20" t="s">
        <v>4199</v>
      </c>
      <c r="J431" s="26">
        <v>15.010999999999999</v>
      </c>
      <c r="N431" s="26">
        <v>14.775</v>
      </c>
      <c r="O431" s="26">
        <v>14.446999999999999</v>
      </c>
      <c r="P431" s="26">
        <v>14.933</v>
      </c>
      <c r="S431" s="26">
        <v>15.37</v>
      </c>
      <c r="W431" s="27">
        <v>15.199</v>
      </c>
      <c r="X431" s="8">
        <v>-0.16328000000000001</v>
      </c>
      <c r="Y431" s="8">
        <v>14.901999999999999</v>
      </c>
      <c r="Z431" s="8">
        <v>15.06528</v>
      </c>
      <c r="AA431" s="13">
        <f>stats_auc_ctd2_TCELLS_RIGHTJOIN_545[[#This Row],[AVG_AUC_LYMPH]]/stats_auc_ctd2_TCELLS_RIGHTJOIN_545[[#This Row],[AVG_AUC_SOLIDTUMORS_y]]</f>
        <v>0.98916183436351657</v>
      </c>
      <c r="AB431" s="8" t="s">
        <v>4200</v>
      </c>
      <c r="AC431" s="20">
        <v>14.901999999999999</v>
      </c>
      <c r="AD431" s="1"/>
      <c r="AH431" s="1"/>
      <c r="AI431" s="1"/>
      <c r="AJ431" s="1">
        <v>14.92</v>
      </c>
      <c r="AK431" s="1">
        <v>14.884</v>
      </c>
      <c r="AM431"/>
      <c r="AN431"/>
      <c r="AO431"/>
      <c r="AP431"/>
      <c r="AQ431"/>
      <c r="AR431"/>
      <c r="AS431"/>
    </row>
    <row r="432" spans="1:45">
      <c r="A432" s="17" t="s">
        <v>1144</v>
      </c>
      <c r="B432" s="6" t="s">
        <v>1145</v>
      </c>
      <c r="C432" s="17" t="s">
        <v>1255</v>
      </c>
      <c r="D432" s="8">
        <v>-0.10094</v>
      </c>
      <c r="E432" s="8">
        <v>13.72364</v>
      </c>
      <c r="F432" s="8">
        <v>13.824579999999999</v>
      </c>
      <c r="G432" s="13">
        <f>stats_auc_ctd2_TCELLS_RIGHTJOIN_545[[#This Row],[AVG_AUC_LEUK]]/stats_auc_ctd2_TCELLS_RIGHTJOIN_545[[#This Row],[AVG_AUC_SOLIDTUMORS_x]]</f>
        <v>0.99269851235986917</v>
      </c>
      <c r="H432" s="8" t="s">
        <v>4201</v>
      </c>
      <c r="I432" s="20" t="s">
        <v>4202</v>
      </c>
      <c r="J432" s="26">
        <v>13.654</v>
      </c>
      <c r="K432" s="26">
        <v>14.04</v>
      </c>
      <c r="L432" s="26">
        <v>14.592000000000001</v>
      </c>
      <c r="M432" s="26">
        <v>12.382</v>
      </c>
      <c r="N432" s="26">
        <v>13.599</v>
      </c>
      <c r="O432" s="26">
        <v>13.59</v>
      </c>
      <c r="P432" s="26">
        <v>14.317</v>
      </c>
      <c r="Q432" s="26">
        <v>13.772</v>
      </c>
      <c r="R432" s="26">
        <v>12.534000000000001</v>
      </c>
      <c r="S432" s="26">
        <v>13.754</v>
      </c>
      <c r="T432" s="26">
        <v>13.289</v>
      </c>
      <c r="U432" s="26">
        <v>14.396000000000001</v>
      </c>
      <c r="V432" s="26">
        <v>14.443</v>
      </c>
      <c r="W432" s="27">
        <v>13.769</v>
      </c>
      <c r="X432" s="8">
        <v>0.17953</v>
      </c>
      <c r="Y432" s="8">
        <v>14.004110000000001</v>
      </c>
      <c r="Z432" s="8">
        <v>13.824579999999999</v>
      </c>
      <c r="AA432" s="13">
        <f>stats_auc_ctd2_TCELLS_RIGHTJOIN_545[[#This Row],[AVG_AUC_LYMPH]]/stats_auc_ctd2_TCELLS_RIGHTJOIN_545[[#This Row],[AVG_AUC_SOLIDTUMORS_y]]</f>
        <v>1.0129862896377324</v>
      </c>
      <c r="AB432" s="8" t="s">
        <v>4203</v>
      </c>
      <c r="AC432" s="20">
        <v>14.004110000000001</v>
      </c>
      <c r="AD432" s="1">
        <v>14.273999999999999</v>
      </c>
      <c r="AE432" s="1">
        <v>14.192</v>
      </c>
      <c r="AF432" s="1">
        <v>15.494</v>
      </c>
      <c r="AG432" s="1">
        <v>14.808999999999999</v>
      </c>
      <c r="AH432" s="1">
        <v>14.599</v>
      </c>
      <c r="AI432" s="1">
        <v>14.308</v>
      </c>
      <c r="AJ432" s="1">
        <v>13.407</v>
      </c>
      <c r="AK432" s="1">
        <v>10.965</v>
      </c>
      <c r="AL432" s="1">
        <v>13.989000000000001</v>
      </c>
      <c r="AM432"/>
      <c r="AN432"/>
      <c r="AO432"/>
      <c r="AP432"/>
      <c r="AQ432"/>
      <c r="AR432"/>
      <c r="AS432"/>
    </row>
    <row r="433" spans="1:45">
      <c r="A433" s="17" t="s">
        <v>22</v>
      </c>
      <c r="B433" s="6" t="s">
        <v>548</v>
      </c>
      <c r="C433" s="17" t="s">
        <v>549</v>
      </c>
      <c r="D433" s="8">
        <v>-9.9519999999999997E-2</v>
      </c>
      <c r="E433" s="8">
        <v>13.961</v>
      </c>
      <c r="F433" s="8">
        <v>14.06052</v>
      </c>
      <c r="G433" s="13">
        <f>stats_auc_ctd2_TCELLS_RIGHTJOIN_545[[#This Row],[AVG_AUC_LEUK]]/stats_auc_ctd2_TCELLS_RIGHTJOIN_545[[#This Row],[AVG_AUC_SOLIDTUMORS_x]]</f>
        <v>0.99292202564343279</v>
      </c>
      <c r="H433" s="8" t="s">
        <v>4204</v>
      </c>
      <c r="I433" s="20" t="s">
        <v>4205</v>
      </c>
      <c r="M433" s="26">
        <v>13.993</v>
      </c>
      <c r="T433" s="26">
        <v>14.125</v>
      </c>
      <c r="U433" s="26">
        <v>13.765000000000001</v>
      </c>
      <c r="W433" s="27"/>
      <c r="X433" s="8">
        <v>-2.3019999999999999E-2</v>
      </c>
      <c r="Y433" s="8">
        <v>14.0375</v>
      </c>
      <c r="Z433" s="8">
        <v>14.06052</v>
      </c>
      <c r="AA433" s="13">
        <f>stats_auc_ctd2_TCELLS_RIGHTJOIN_545[[#This Row],[AVG_AUC_LYMPH]]/stats_auc_ctd2_TCELLS_RIGHTJOIN_545[[#This Row],[AVG_AUC_SOLIDTUMORS_y]]</f>
        <v>0.99836279170329401</v>
      </c>
      <c r="AB433" s="8" t="s">
        <v>4206</v>
      </c>
      <c r="AC433" s="20">
        <v>14.0375</v>
      </c>
      <c r="AD433" s="1">
        <v>14.599</v>
      </c>
      <c r="AH433" s="1">
        <v>14.465</v>
      </c>
      <c r="AI433" s="1">
        <v>13.946999999999999</v>
      </c>
      <c r="AJ433" s="1"/>
      <c r="AL433" s="1">
        <v>13.138999999999999</v>
      </c>
      <c r="AM433"/>
      <c r="AN433"/>
      <c r="AO433"/>
      <c r="AP433"/>
      <c r="AQ433"/>
      <c r="AR433"/>
      <c r="AS433"/>
    </row>
    <row r="434" spans="1:45">
      <c r="A434" s="17" t="s">
        <v>414</v>
      </c>
      <c r="B434" s="6" t="s">
        <v>415</v>
      </c>
      <c r="C434" s="17" t="s">
        <v>4207</v>
      </c>
      <c r="D434" s="8">
        <v>-9.1310000000000002E-2</v>
      </c>
      <c r="E434" s="8">
        <v>11.8827</v>
      </c>
      <c r="F434" s="8">
        <v>11.97401</v>
      </c>
      <c r="G434" s="13">
        <f>stats_auc_ctd2_TCELLS_RIGHTJOIN_545[[#This Row],[AVG_AUC_LEUK]]/stats_auc_ctd2_TCELLS_RIGHTJOIN_545[[#This Row],[AVG_AUC_SOLIDTUMORS_x]]</f>
        <v>0.99237431737571624</v>
      </c>
      <c r="H434" s="8" t="s">
        <v>4208</v>
      </c>
      <c r="I434" s="20" t="s">
        <v>4209</v>
      </c>
      <c r="J434" s="26">
        <v>11.457000000000001</v>
      </c>
      <c r="L434" s="26">
        <v>11.831</v>
      </c>
      <c r="M434" s="26">
        <v>8.7734000000000005</v>
      </c>
      <c r="N434" s="26">
        <v>12.454000000000001</v>
      </c>
      <c r="O434" s="26">
        <v>12.282</v>
      </c>
      <c r="P434" s="26">
        <v>12.824999999999999</v>
      </c>
      <c r="R434" s="26">
        <v>11.353999999999999</v>
      </c>
      <c r="S434" s="26">
        <v>12.695</v>
      </c>
      <c r="T434" s="26">
        <v>11.717000000000001</v>
      </c>
      <c r="U434" s="26">
        <v>11.263</v>
      </c>
      <c r="V434" s="26">
        <v>11.141999999999999</v>
      </c>
      <c r="W434" s="27">
        <v>14.798999999999999</v>
      </c>
      <c r="X434" s="8">
        <v>-1.42859</v>
      </c>
      <c r="Y434" s="8">
        <v>10.54542</v>
      </c>
      <c r="Z434" s="8">
        <v>11.97401</v>
      </c>
      <c r="AA434" s="13">
        <f>stats_auc_ctd2_TCELLS_RIGHTJOIN_545[[#This Row],[AVG_AUC_LYMPH]]/stats_auc_ctd2_TCELLS_RIGHTJOIN_545[[#This Row],[AVG_AUC_SOLIDTUMORS_y]]</f>
        <v>0.88069243302786615</v>
      </c>
      <c r="AB434" s="8" t="s">
        <v>4210</v>
      </c>
      <c r="AC434" s="20">
        <v>10.54542</v>
      </c>
      <c r="AD434" s="1"/>
      <c r="AH434" s="1">
        <v>12.648</v>
      </c>
      <c r="AI434" s="1">
        <v>4.3131000000000004</v>
      </c>
      <c r="AJ434" s="1">
        <v>11.289</v>
      </c>
      <c r="AK434" s="1">
        <v>11.3</v>
      </c>
      <c r="AL434" s="1">
        <v>13.177</v>
      </c>
      <c r="AM434"/>
      <c r="AN434"/>
      <c r="AO434"/>
      <c r="AP434"/>
      <c r="AQ434"/>
      <c r="AR434"/>
      <c r="AS434"/>
    </row>
    <row r="435" spans="1:45">
      <c r="A435" s="17" t="s">
        <v>1661</v>
      </c>
      <c r="B435" s="6" t="s">
        <v>1662</v>
      </c>
      <c r="C435" s="17" t="s">
        <v>1663</v>
      </c>
      <c r="D435" s="8">
        <v>-8.448E-2</v>
      </c>
      <c r="E435" s="8">
        <v>14.53485</v>
      </c>
      <c r="F435" s="8">
        <v>14.61933</v>
      </c>
      <c r="G435" s="13">
        <f>stats_auc_ctd2_TCELLS_RIGHTJOIN_545[[#This Row],[AVG_AUC_LEUK]]/stats_auc_ctd2_TCELLS_RIGHTJOIN_545[[#This Row],[AVG_AUC_SOLIDTUMORS_x]]</f>
        <v>0.99422134940520535</v>
      </c>
      <c r="H435" s="8" t="s">
        <v>4211</v>
      </c>
      <c r="I435" s="20" t="s">
        <v>4212</v>
      </c>
      <c r="J435" s="26">
        <v>15.446</v>
      </c>
      <c r="L435" s="26">
        <v>13.807</v>
      </c>
      <c r="M435" s="26">
        <v>12.868</v>
      </c>
      <c r="N435" s="26">
        <v>14.143000000000001</v>
      </c>
      <c r="O435" s="26">
        <v>14.992000000000001</v>
      </c>
      <c r="P435" s="26">
        <v>15</v>
      </c>
      <c r="Q435" s="26">
        <v>16.315000000000001</v>
      </c>
      <c r="R435" s="26">
        <v>13.068</v>
      </c>
      <c r="S435" s="26">
        <v>15</v>
      </c>
      <c r="T435" s="26">
        <v>13.771000000000001</v>
      </c>
      <c r="U435" s="26">
        <v>14.581</v>
      </c>
      <c r="V435" s="26">
        <v>14.962</v>
      </c>
      <c r="W435" s="27">
        <v>15</v>
      </c>
      <c r="X435" s="8">
        <v>0.77207000000000003</v>
      </c>
      <c r="Y435" s="8">
        <v>15.391400000000001</v>
      </c>
      <c r="Z435" s="8">
        <v>14.61933</v>
      </c>
      <c r="AA435" s="13">
        <f>stats_auc_ctd2_TCELLS_RIGHTJOIN_545[[#This Row],[AVG_AUC_LYMPH]]/stats_auc_ctd2_TCELLS_RIGHTJOIN_545[[#This Row],[AVG_AUC_SOLIDTUMORS_y]]</f>
        <v>1.052811585756666</v>
      </c>
      <c r="AB435" s="8" t="s">
        <v>4213</v>
      </c>
      <c r="AC435" s="20">
        <v>15.391400000000001</v>
      </c>
      <c r="AD435" s="1">
        <v>14.914</v>
      </c>
      <c r="AH435" s="1">
        <v>15.913</v>
      </c>
      <c r="AI435" s="1">
        <v>16.257000000000001</v>
      </c>
      <c r="AJ435" s="1">
        <v>15.3</v>
      </c>
      <c r="AK435" s="1">
        <v>14.573</v>
      </c>
      <c r="AM435"/>
      <c r="AN435"/>
      <c r="AO435"/>
      <c r="AP435"/>
      <c r="AQ435"/>
      <c r="AR435"/>
      <c r="AS435"/>
    </row>
    <row r="436" spans="1:45">
      <c r="A436" s="17" t="s">
        <v>1068</v>
      </c>
      <c r="B436" s="6" t="s">
        <v>1069</v>
      </c>
      <c r="C436" s="17" t="s">
        <v>1439</v>
      </c>
      <c r="D436" s="8">
        <v>-8.0490000000000006E-2</v>
      </c>
      <c r="E436" s="8">
        <v>14.825670000000001</v>
      </c>
      <c r="F436" s="8">
        <v>14.90615</v>
      </c>
      <c r="G436" s="13">
        <f>stats_auc_ctd2_TCELLS_RIGHTJOIN_545[[#This Row],[AVG_AUC_LEUK]]/stats_auc_ctd2_TCELLS_RIGHTJOIN_545[[#This Row],[AVG_AUC_SOLIDTUMORS_x]]</f>
        <v>0.99460088621139597</v>
      </c>
      <c r="H436" s="8" t="s">
        <v>4214</v>
      </c>
      <c r="I436" s="20" t="s">
        <v>4215</v>
      </c>
      <c r="J436" s="26">
        <v>14.795999999999999</v>
      </c>
      <c r="L436" s="26">
        <v>15.336</v>
      </c>
      <c r="M436" s="26">
        <v>14.507999999999999</v>
      </c>
      <c r="N436" s="26">
        <v>14.901</v>
      </c>
      <c r="O436" s="26">
        <v>14.086</v>
      </c>
      <c r="P436" s="26">
        <v>14.896000000000001</v>
      </c>
      <c r="Q436" s="26">
        <v>14.68</v>
      </c>
      <c r="R436" s="26">
        <v>15.728999999999999</v>
      </c>
      <c r="S436" s="26">
        <v>15.846</v>
      </c>
      <c r="T436" s="26">
        <v>14.462</v>
      </c>
      <c r="U436" s="26">
        <v>13.375999999999999</v>
      </c>
      <c r="W436" s="27">
        <v>15.292</v>
      </c>
      <c r="X436" s="8">
        <v>0.25085000000000002</v>
      </c>
      <c r="Y436" s="8">
        <v>15.157</v>
      </c>
      <c r="Z436" s="8">
        <v>14.90615</v>
      </c>
      <c r="AA436" s="13">
        <f>stats_auc_ctd2_TCELLS_RIGHTJOIN_545[[#This Row],[AVG_AUC_LYMPH]]/stats_auc_ctd2_TCELLS_RIGHTJOIN_545[[#This Row],[AVG_AUC_SOLIDTUMORS_y]]</f>
        <v>1.0168286244268305</v>
      </c>
      <c r="AB436" s="8" t="s">
        <v>4216</v>
      </c>
      <c r="AC436" s="20">
        <v>15.157</v>
      </c>
      <c r="AD436" s="1">
        <v>14.718999999999999</v>
      </c>
      <c r="AE436" s="1">
        <v>14.69</v>
      </c>
      <c r="AG436" s="1">
        <v>14.772</v>
      </c>
      <c r="AH436" s="1">
        <v>15</v>
      </c>
      <c r="AI436" s="1"/>
      <c r="AJ436" s="1">
        <v>15.874000000000001</v>
      </c>
      <c r="AK436" s="1">
        <v>16.850999999999999</v>
      </c>
      <c r="AL436" s="1">
        <v>14.193</v>
      </c>
      <c r="AM436"/>
      <c r="AN436"/>
      <c r="AO436"/>
      <c r="AP436"/>
      <c r="AQ436"/>
      <c r="AR436"/>
      <c r="AS436"/>
    </row>
    <row r="437" spans="1:45">
      <c r="A437" s="17" t="s">
        <v>780</v>
      </c>
      <c r="B437" s="6" t="s">
        <v>468</v>
      </c>
      <c r="C437" s="17" t="s">
        <v>1578</v>
      </c>
      <c r="D437" s="8">
        <v>-7.9560000000000006E-2</v>
      </c>
      <c r="E437" s="8">
        <v>15.001429999999999</v>
      </c>
      <c r="F437" s="8">
        <v>15.08099</v>
      </c>
      <c r="G437" s="13">
        <f>stats_auc_ctd2_TCELLS_RIGHTJOIN_545[[#This Row],[AVG_AUC_LEUK]]/stats_auc_ctd2_TCELLS_RIGHTJOIN_545[[#This Row],[AVG_AUC_SOLIDTUMORS_x]]</f>
        <v>0.99472448426794258</v>
      </c>
      <c r="H437" s="8" t="s">
        <v>4217</v>
      </c>
      <c r="I437" s="20" t="s">
        <v>4218</v>
      </c>
      <c r="J437" s="26">
        <v>14.157999999999999</v>
      </c>
      <c r="K437" s="26">
        <v>14.73</v>
      </c>
      <c r="L437" s="26">
        <v>14.891999999999999</v>
      </c>
      <c r="M437" s="26">
        <v>14.532</v>
      </c>
      <c r="N437" s="26">
        <v>14.664999999999999</v>
      </c>
      <c r="O437" s="26">
        <v>14.345000000000001</v>
      </c>
      <c r="P437" s="26">
        <v>14.714</v>
      </c>
      <c r="Q437" s="26">
        <v>14.727</v>
      </c>
      <c r="R437" s="26">
        <v>14.659000000000001</v>
      </c>
      <c r="S437" s="26">
        <v>16.105</v>
      </c>
      <c r="T437" s="26">
        <v>14.827999999999999</v>
      </c>
      <c r="U437" s="26">
        <v>17.908999999999999</v>
      </c>
      <c r="V437" s="26">
        <v>14.9</v>
      </c>
      <c r="W437" s="27">
        <v>14.856</v>
      </c>
      <c r="X437" s="8">
        <v>4.8149999999999998E-2</v>
      </c>
      <c r="Y437" s="8">
        <v>15.12914</v>
      </c>
      <c r="Z437" s="8">
        <v>15.08099</v>
      </c>
      <c r="AA437" s="13">
        <f>stats_auc_ctd2_TCELLS_RIGHTJOIN_545[[#This Row],[AVG_AUC_LYMPH]]/stats_auc_ctd2_TCELLS_RIGHTJOIN_545[[#This Row],[AVG_AUC_SOLIDTUMORS_y]]</f>
        <v>1.0031927612179306</v>
      </c>
      <c r="AB437" s="8" t="s">
        <v>4219</v>
      </c>
      <c r="AC437" s="20">
        <v>15.12914</v>
      </c>
      <c r="AD437" s="1">
        <v>14.951000000000001</v>
      </c>
      <c r="AF437" s="1">
        <v>13.971</v>
      </c>
      <c r="AH437" s="1">
        <v>14.875</v>
      </c>
      <c r="AI437" s="1">
        <v>16.213999999999999</v>
      </c>
      <c r="AJ437" s="1">
        <v>13.839</v>
      </c>
      <c r="AK437" s="1">
        <v>16.018999999999998</v>
      </c>
      <c r="AL437" s="1">
        <v>16.035</v>
      </c>
      <c r="AM437"/>
      <c r="AN437"/>
      <c r="AO437"/>
      <c r="AP437"/>
      <c r="AQ437"/>
      <c r="AR437"/>
      <c r="AS437"/>
    </row>
    <row r="438" spans="1:45">
      <c r="A438" s="17" t="s">
        <v>1144</v>
      </c>
      <c r="B438" s="6" t="s">
        <v>1145</v>
      </c>
      <c r="C438" s="17" t="s">
        <v>1623</v>
      </c>
      <c r="D438" s="8">
        <v>-7.2029999999999997E-2</v>
      </c>
      <c r="E438" s="8">
        <v>14.44577</v>
      </c>
      <c r="F438" s="8">
        <v>14.517799999999999</v>
      </c>
      <c r="G438" s="13">
        <f>stats_auc_ctd2_TCELLS_RIGHTJOIN_545[[#This Row],[AVG_AUC_LEUK]]/stats_auc_ctd2_TCELLS_RIGHTJOIN_545[[#This Row],[AVG_AUC_SOLIDTUMORS_x]]</f>
        <v>0.99503850445659814</v>
      </c>
      <c r="H438" s="8" t="s">
        <v>4220</v>
      </c>
      <c r="I438" s="20" t="s">
        <v>4221</v>
      </c>
      <c r="J438" s="26">
        <v>14.691000000000001</v>
      </c>
      <c r="L438" s="26">
        <v>15.5</v>
      </c>
      <c r="M438" s="26">
        <v>13.443</v>
      </c>
      <c r="N438" s="26">
        <v>14.507</v>
      </c>
      <c r="O438" s="26">
        <v>14.247999999999999</v>
      </c>
      <c r="P438" s="26">
        <v>14.318</v>
      </c>
      <c r="Q438" s="26">
        <v>14.93</v>
      </c>
      <c r="R438" s="26">
        <v>14.468</v>
      </c>
      <c r="S438" s="26">
        <v>14.506</v>
      </c>
      <c r="T438" s="26">
        <v>14.436999999999999</v>
      </c>
      <c r="U438" s="26">
        <v>13.611000000000001</v>
      </c>
      <c r="V438" s="26">
        <v>14.611000000000001</v>
      </c>
      <c r="W438" s="27">
        <v>14.525</v>
      </c>
      <c r="X438" s="8">
        <v>7.077E-2</v>
      </c>
      <c r="Y438" s="8">
        <v>14.588570000000001</v>
      </c>
      <c r="Z438" s="8">
        <v>14.517799999999999</v>
      </c>
      <c r="AA438" s="13">
        <f>stats_auc_ctd2_TCELLS_RIGHTJOIN_545[[#This Row],[AVG_AUC_LYMPH]]/stats_auc_ctd2_TCELLS_RIGHTJOIN_545[[#This Row],[AVG_AUC_SOLIDTUMORS_y]]</f>
        <v>1.0048747055338965</v>
      </c>
      <c r="AB438" s="8" t="s">
        <v>4222</v>
      </c>
      <c r="AC438" s="20">
        <v>14.588570000000001</v>
      </c>
      <c r="AD438" s="1">
        <v>14.375</v>
      </c>
      <c r="AF438" s="1">
        <v>15.238</v>
      </c>
      <c r="AH438" s="1">
        <v>14.997999999999999</v>
      </c>
      <c r="AI438" s="1">
        <v>14.252000000000001</v>
      </c>
      <c r="AJ438" s="1">
        <v>14.662000000000001</v>
      </c>
      <c r="AK438" s="1">
        <v>13.967000000000001</v>
      </c>
      <c r="AL438" s="1">
        <v>14.628</v>
      </c>
      <c r="AM438"/>
      <c r="AN438"/>
      <c r="AO438"/>
      <c r="AP438"/>
      <c r="AQ438"/>
      <c r="AR438"/>
      <c r="AS438"/>
    </row>
    <row r="439" spans="1:45">
      <c r="A439" s="17" t="s">
        <v>22</v>
      </c>
      <c r="B439" s="6" t="s">
        <v>1096</v>
      </c>
      <c r="C439" s="17" t="s">
        <v>1344</v>
      </c>
      <c r="D439" s="8">
        <v>-7.1550000000000002E-2</v>
      </c>
      <c r="E439" s="8">
        <v>14.59615</v>
      </c>
      <c r="F439" s="8">
        <v>14.66771</v>
      </c>
      <c r="G439" s="13">
        <f>stats_auc_ctd2_TCELLS_RIGHTJOIN_545[[#This Row],[AVG_AUC_LEUK]]/stats_auc_ctd2_TCELLS_RIGHTJOIN_545[[#This Row],[AVG_AUC_SOLIDTUMORS_x]]</f>
        <v>0.99512125614700586</v>
      </c>
      <c r="H439" s="8" t="s">
        <v>4223</v>
      </c>
      <c r="I439" s="20" t="s">
        <v>4224</v>
      </c>
      <c r="J439" s="26">
        <v>13.99</v>
      </c>
      <c r="K439" s="26">
        <v>16.137</v>
      </c>
      <c r="L439" s="26">
        <v>14.589</v>
      </c>
      <c r="M439" s="26">
        <v>14.521000000000001</v>
      </c>
      <c r="N439" s="26">
        <v>14.076000000000001</v>
      </c>
      <c r="O439" s="26">
        <v>14.834</v>
      </c>
      <c r="P439" s="26">
        <v>14.994</v>
      </c>
      <c r="Q439" s="26">
        <v>14.942</v>
      </c>
      <c r="R439" s="26">
        <v>14.398</v>
      </c>
      <c r="S439" s="26">
        <v>14.670999999999999</v>
      </c>
      <c r="T439" s="26">
        <v>14.289</v>
      </c>
      <c r="U439" s="26">
        <v>14.465999999999999</v>
      </c>
      <c r="W439" s="27">
        <v>13.843</v>
      </c>
      <c r="X439" s="8">
        <v>-8.0710000000000004E-2</v>
      </c>
      <c r="Y439" s="8">
        <v>14.587</v>
      </c>
      <c r="Z439" s="8">
        <v>14.66771</v>
      </c>
      <c r="AA439" s="13">
        <f>stats_auc_ctd2_TCELLS_RIGHTJOIN_545[[#This Row],[AVG_AUC_LYMPH]]/stats_auc_ctd2_TCELLS_RIGHTJOIN_545[[#This Row],[AVG_AUC_SOLIDTUMORS_y]]</f>
        <v>0.99449743688687597</v>
      </c>
      <c r="AB439" s="8" t="s">
        <v>4225</v>
      </c>
      <c r="AC439" s="20">
        <v>14.587</v>
      </c>
      <c r="AD439" s="1">
        <v>14.363</v>
      </c>
      <c r="AH439" s="1">
        <v>14.877000000000001</v>
      </c>
      <c r="AI439" s="1"/>
      <c r="AJ439" s="1">
        <v>15</v>
      </c>
      <c r="AK439" s="1">
        <v>14.108000000000001</v>
      </c>
      <c r="AM439"/>
      <c r="AN439"/>
      <c r="AO439"/>
      <c r="AP439"/>
      <c r="AQ439"/>
      <c r="AR439"/>
      <c r="AS439"/>
    </row>
    <row r="440" spans="1:45">
      <c r="A440" s="17" t="s">
        <v>22</v>
      </c>
      <c r="B440" s="6" t="s">
        <v>1096</v>
      </c>
      <c r="C440" s="17" t="s">
        <v>1577</v>
      </c>
      <c r="D440" s="8">
        <v>-6.9199999999999998E-2</v>
      </c>
      <c r="E440" s="8">
        <v>14.632429999999999</v>
      </c>
      <c r="F440" s="8">
        <v>14.70163</v>
      </c>
      <c r="G440" s="13">
        <f>stats_auc_ctd2_TCELLS_RIGHTJOIN_545[[#This Row],[AVG_AUC_LEUK]]/stats_auc_ctd2_TCELLS_RIGHTJOIN_545[[#This Row],[AVG_AUC_SOLIDTUMORS_x]]</f>
        <v>0.99529303893513843</v>
      </c>
      <c r="H440" s="8" t="s">
        <v>4226</v>
      </c>
      <c r="I440" s="20" t="s">
        <v>4227</v>
      </c>
      <c r="J440" s="26">
        <v>13.066000000000001</v>
      </c>
      <c r="K440" s="26">
        <v>14.629</v>
      </c>
      <c r="L440" s="26">
        <v>15</v>
      </c>
      <c r="M440" s="26">
        <v>14.871</v>
      </c>
      <c r="N440" s="26">
        <v>14.606</v>
      </c>
      <c r="O440" s="26">
        <v>14.619</v>
      </c>
      <c r="P440" s="26">
        <v>14.63</v>
      </c>
      <c r="Q440" s="26">
        <v>14.512</v>
      </c>
      <c r="R440" s="26">
        <v>14.375999999999999</v>
      </c>
      <c r="S440" s="26">
        <v>14.712999999999999</v>
      </c>
      <c r="T440" s="26">
        <v>14.446</v>
      </c>
      <c r="U440" s="26">
        <v>16.024999999999999</v>
      </c>
      <c r="V440" s="26">
        <v>15</v>
      </c>
      <c r="W440" s="27">
        <v>14.361000000000001</v>
      </c>
      <c r="X440" s="8">
        <v>-0.4572</v>
      </c>
      <c r="Y440" s="8">
        <v>14.244429999999999</v>
      </c>
      <c r="Z440" s="8">
        <v>14.70163</v>
      </c>
      <c r="AA440" s="13">
        <f>stats_auc_ctd2_TCELLS_RIGHTJOIN_545[[#This Row],[AVG_AUC_LYMPH]]/stats_auc_ctd2_TCELLS_RIGHTJOIN_545[[#This Row],[AVG_AUC_SOLIDTUMORS_y]]</f>
        <v>0.96890140753100162</v>
      </c>
      <c r="AB440" s="8" t="s">
        <v>4228</v>
      </c>
      <c r="AC440" s="20">
        <v>14.244429999999999</v>
      </c>
      <c r="AD440" s="1">
        <v>15.518000000000001</v>
      </c>
      <c r="AE440" s="1">
        <v>12.510999999999999</v>
      </c>
      <c r="AG440" s="1">
        <v>13.906000000000001</v>
      </c>
      <c r="AH440" s="1">
        <v>14.513</v>
      </c>
      <c r="AI440" s="1"/>
      <c r="AJ440" s="1">
        <v>14.991</v>
      </c>
      <c r="AK440" s="1">
        <v>15.218</v>
      </c>
      <c r="AL440" s="1">
        <v>13.054</v>
      </c>
      <c r="AM440"/>
      <c r="AN440"/>
      <c r="AO440"/>
      <c r="AP440"/>
      <c r="AQ440"/>
      <c r="AR440"/>
      <c r="AS440"/>
    </row>
    <row r="441" spans="1:45">
      <c r="A441" s="17" t="s">
        <v>22</v>
      </c>
      <c r="B441" s="6" t="s">
        <v>515</v>
      </c>
      <c r="C441" s="17" t="s">
        <v>1561</v>
      </c>
      <c r="D441" s="8">
        <v>-6.8739999999999996E-2</v>
      </c>
      <c r="E441" s="8">
        <v>14.929830000000001</v>
      </c>
      <c r="F441" s="8">
        <v>14.998570000000001</v>
      </c>
      <c r="G441" s="13">
        <f>stats_auc_ctd2_TCELLS_RIGHTJOIN_545[[#This Row],[AVG_AUC_LEUK]]/stats_auc_ctd2_TCELLS_RIGHTJOIN_545[[#This Row],[AVG_AUC_SOLIDTUMORS_x]]</f>
        <v>0.99541689641079112</v>
      </c>
      <c r="H441" s="8" t="s">
        <v>4229</v>
      </c>
      <c r="I441" s="20" t="s">
        <v>4230</v>
      </c>
      <c r="J441" s="26">
        <v>14.702</v>
      </c>
      <c r="N441" s="26">
        <v>15</v>
      </c>
      <c r="O441" s="26">
        <v>14.847</v>
      </c>
      <c r="P441" s="26">
        <v>14.898999999999999</v>
      </c>
      <c r="S441" s="26">
        <v>15.164999999999999</v>
      </c>
      <c r="W441" s="27">
        <v>14.965999999999999</v>
      </c>
      <c r="X441" s="8">
        <v>0.33743000000000001</v>
      </c>
      <c r="Y441" s="8">
        <v>15.336</v>
      </c>
      <c r="Z441" s="8">
        <v>14.998570000000001</v>
      </c>
      <c r="AA441" s="13">
        <f>stats_auc_ctd2_TCELLS_RIGHTJOIN_545[[#This Row],[AVG_AUC_LYMPH]]/stats_auc_ctd2_TCELLS_RIGHTJOIN_545[[#This Row],[AVG_AUC_SOLIDTUMORS_y]]</f>
        <v>1.0224974780929115</v>
      </c>
      <c r="AB441" s="8" t="s">
        <v>4231</v>
      </c>
      <c r="AC441" s="20">
        <v>15.336</v>
      </c>
      <c r="AD441" s="1"/>
      <c r="AH441" s="1"/>
      <c r="AI441" s="1"/>
      <c r="AJ441" s="1">
        <v>15</v>
      </c>
      <c r="AK441" s="1">
        <v>15.672000000000001</v>
      </c>
      <c r="AM441"/>
      <c r="AN441"/>
      <c r="AO441"/>
      <c r="AP441"/>
      <c r="AQ441"/>
      <c r="AR441"/>
      <c r="AS441"/>
    </row>
    <row r="442" spans="1:45">
      <c r="A442" s="17" t="s">
        <v>22</v>
      </c>
      <c r="B442" s="6" t="s">
        <v>515</v>
      </c>
      <c r="C442" s="17" t="s">
        <v>1598</v>
      </c>
      <c r="D442" s="8">
        <v>-6.4420000000000005E-2</v>
      </c>
      <c r="E442" s="8">
        <v>15.042</v>
      </c>
      <c r="F442" s="8">
        <v>15.10642</v>
      </c>
      <c r="G442" s="13">
        <f>stats_auc_ctd2_TCELLS_RIGHTJOIN_545[[#This Row],[AVG_AUC_LEUK]]/stats_auc_ctd2_TCELLS_RIGHTJOIN_545[[#This Row],[AVG_AUC_SOLIDTUMORS_x]]</f>
        <v>0.99573558791560146</v>
      </c>
      <c r="H442" s="8" t="s">
        <v>4232</v>
      </c>
      <c r="I442" s="20" t="s">
        <v>4233</v>
      </c>
      <c r="J442" s="26">
        <v>14.474</v>
      </c>
      <c r="N442" s="26">
        <v>14.861000000000001</v>
      </c>
      <c r="O442" s="26">
        <v>14.917</v>
      </c>
      <c r="P442" s="26">
        <v>15.401999999999999</v>
      </c>
      <c r="S442" s="26">
        <v>15.32</v>
      </c>
      <c r="W442" s="27">
        <v>15.278</v>
      </c>
      <c r="X442" s="8">
        <v>5.858E-2</v>
      </c>
      <c r="Y442" s="8">
        <v>15.164999999999999</v>
      </c>
      <c r="Z442" s="8">
        <v>15.10642</v>
      </c>
      <c r="AA442" s="13">
        <f>stats_auc_ctd2_TCELLS_RIGHTJOIN_545[[#This Row],[AVG_AUC_LYMPH]]/stats_auc_ctd2_TCELLS_RIGHTJOIN_545[[#This Row],[AVG_AUC_SOLIDTUMORS_y]]</f>
        <v>1.0038778214825219</v>
      </c>
      <c r="AB442" s="8" t="s">
        <v>4234</v>
      </c>
      <c r="AC442" s="20">
        <v>15.164999999999999</v>
      </c>
      <c r="AD442" s="1"/>
      <c r="AH442" s="1"/>
      <c r="AI442" s="1"/>
      <c r="AJ442" s="1">
        <v>15.33</v>
      </c>
      <c r="AK442" s="1">
        <v>15</v>
      </c>
      <c r="AM442"/>
      <c r="AN442"/>
      <c r="AO442"/>
      <c r="AP442"/>
      <c r="AQ442"/>
      <c r="AR442"/>
      <c r="AS442"/>
    </row>
    <row r="443" spans="1:45">
      <c r="A443" s="17" t="s">
        <v>1704</v>
      </c>
      <c r="B443" s="6" t="s">
        <v>1705</v>
      </c>
      <c r="C443" s="17" t="s">
        <v>4235</v>
      </c>
      <c r="D443" s="8">
        <v>-6.2619999999999995E-2</v>
      </c>
      <c r="E443" s="8">
        <v>14.369770000000001</v>
      </c>
      <c r="F443" s="8">
        <v>14.43239</v>
      </c>
      <c r="G443" s="13">
        <f>stats_auc_ctd2_TCELLS_RIGHTJOIN_545[[#This Row],[AVG_AUC_LEUK]]/stats_auc_ctd2_TCELLS_RIGHTJOIN_545[[#This Row],[AVG_AUC_SOLIDTUMORS_x]]</f>
        <v>0.99566114829214014</v>
      </c>
      <c r="H443" s="8" t="s">
        <v>4236</v>
      </c>
      <c r="I443" s="20" t="s">
        <v>4237</v>
      </c>
      <c r="J443" s="26">
        <v>14.311</v>
      </c>
      <c r="K443" s="26">
        <v>14.747</v>
      </c>
      <c r="L443" s="26">
        <v>14.18</v>
      </c>
      <c r="M443" s="26">
        <v>13.933999999999999</v>
      </c>
      <c r="N443" s="26">
        <v>14.145</v>
      </c>
      <c r="O443" s="26">
        <v>13.907</v>
      </c>
      <c r="P443" s="26">
        <v>14.544</v>
      </c>
      <c r="R443" s="26">
        <v>13.59</v>
      </c>
      <c r="S443" s="26">
        <v>14.448</v>
      </c>
      <c r="T443" s="26">
        <v>14.102</v>
      </c>
      <c r="U443" s="26">
        <v>14.686</v>
      </c>
      <c r="V443" s="26">
        <v>14.612</v>
      </c>
      <c r="W443" s="27">
        <v>15.601000000000001</v>
      </c>
      <c r="X443" s="8">
        <v>-0.17638999999999999</v>
      </c>
      <c r="Y443" s="8">
        <v>14.256</v>
      </c>
      <c r="Z443" s="8">
        <v>14.43239</v>
      </c>
      <c r="AA443" s="13">
        <f>stats_auc_ctd2_TCELLS_RIGHTJOIN_545[[#This Row],[AVG_AUC_LYMPH]]/stats_auc_ctd2_TCELLS_RIGHTJOIN_545[[#This Row],[AVG_AUC_SOLIDTUMORS_y]]</f>
        <v>0.98777818504073134</v>
      </c>
      <c r="AB443" s="8" t="s">
        <v>4238</v>
      </c>
      <c r="AC443" s="20">
        <v>14.256</v>
      </c>
      <c r="AD443" s="1">
        <v>14.077999999999999</v>
      </c>
      <c r="AH443" s="1">
        <v>13.65</v>
      </c>
      <c r="AI443" s="1">
        <v>14.81</v>
      </c>
      <c r="AJ443" s="1">
        <v>14.766999999999999</v>
      </c>
      <c r="AK443" s="1">
        <v>14.083</v>
      </c>
      <c r="AL443" s="1">
        <v>14.148</v>
      </c>
      <c r="AM443"/>
      <c r="AN443"/>
      <c r="AO443"/>
      <c r="AP443"/>
      <c r="AQ443"/>
      <c r="AR443"/>
      <c r="AS443"/>
    </row>
    <row r="444" spans="1:45">
      <c r="A444" s="17" t="s">
        <v>1037</v>
      </c>
      <c r="B444" s="6" t="s">
        <v>1038</v>
      </c>
      <c r="C444" s="17" t="s">
        <v>4239</v>
      </c>
      <c r="D444" s="8">
        <v>-4.7440000000000003E-2</v>
      </c>
      <c r="E444" s="8">
        <v>9.7161200000000001</v>
      </c>
      <c r="F444" s="8">
        <v>9.7635699999999996</v>
      </c>
      <c r="G444" s="13">
        <f>stats_auc_ctd2_TCELLS_RIGHTJOIN_545[[#This Row],[AVG_AUC_LEUK]]/stats_auc_ctd2_TCELLS_RIGHTJOIN_545[[#This Row],[AVG_AUC_SOLIDTUMORS_x]]</f>
        <v>0.99514009732095954</v>
      </c>
      <c r="H444" s="8" t="s">
        <v>4240</v>
      </c>
      <c r="I444" s="20" t="s">
        <v>4241</v>
      </c>
      <c r="J444" s="26">
        <v>11.417</v>
      </c>
      <c r="K444" s="26">
        <v>0.60809999999999997</v>
      </c>
      <c r="L444" s="26">
        <v>11.863</v>
      </c>
      <c r="M444" s="26">
        <v>12.101000000000001</v>
      </c>
      <c r="N444" s="26">
        <v>12.281000000000001</v>
      </c>
      <c r="O444" s="26">
        <v>8.5945999999999998</v>
      </c>
      <c r="P444" s="26">
        <v>11.536</v>
      </c>
      <c r="Q444" s="26">
        <v>12.371</v>
      </c>
      <c r="R444" s="26">
        <v>10.378</v>
      </c>
      <c r="S444" s="26">
        <v>5.6852</v>
      </c>
      <c r="T444" s="26">
        <v>10.932</v>
      </c>
      <c r="U444" s="26">
        <v>7.9961000000000002</v>
      </c>
      <c r="V444" s="26">
        <v>9.4766999999999992</v>
      </c>
      <c r="W444" s="27">
        <v>10.786</v>
      </c>
      <c r="X444" s="8">
        <v>1.9611799999999999</v>
      </c>
      <c r="Y444" s="8">
        <v>11.72475</v>
      </c>
      <c r="Z444" s="8">
        <v>9.7635699999999996</v>
      </c>
      <c r="AA444" s="13">
        <f>stats_auc_ctd2_TCELLS_RIGHTJOIN_545[[#This Row],[AVG_AUC_LYMPH]]/stats_auc_ctd2_TCELLS_RIGHTJOIN_545[[#This Row],[AVG_AUC_SOLIDTUMORS_y]]</f>
        <v>1.2008671008657694</v>
      </c>
      <c r="AB444" s="8" t="s">
        <v>4242</v>
      </c>
      <c r="AC444" s="20">
        <v>11.72475</v>
      </c>
      <c r="AD444" s="1">
        <v>11.673</v>
      </c>
      <c r="AE444" s="1">
        <v>11.252000000000001</v>
      </c>
      <c r="AG444" s="1">
        <v>12.022</v>
      </c>
      <c r="AH444" s="1">
        <v>12.15</v>
      </c>
      <c r="AI444" s="1">
        <v>11.233000000000001</v>
      </c>
      <c r="AJ444" s="1">
        <v>12.082000000000001</v>
      </c>
      <c r="AK444" s="1">
        <v>12.007</v>
      </c>
      <c r="AL444" s="1">
        <v>11.379</v>
      </c>
      <c r="AM444"/>
      <c r="AN444"/>
      <c r="AO444"/>
      <c r="AP444"/>
      <c r="AQ444"/>
      <c r="AR444"/>
      <c r="AS444"/>
    </row>
    <row r="445" spans="1:45">
      <c r="A445" s="17" t="s">
        <v>1105</v>
      </c>
      <c r="B445" s="6" t="s">
        <v>1106</v>
      </c>
      <c r="C445" s="17" t="s">
        <v>4243</v>
      </c>
      <c r="D445" s="8">
        <v>-2.9569999999999999E-2</v>
      </c>
      <c r="E445" s="8">
        <v>11.763</v>
      </c>
      <c r="F445" s="8">
        <v>11.79257</v>
      </c>
      <c r="G445" s="13">
        <f>stats_auc_ctd2_TCELLS_RIGHTJOIN_545[[#This Row],[AVG_AUC_LEUK]]/stats_auc_ctd2_TCELLS_RIGHTJOIN_545[[#This Row],[AVG_AUC_SOLIDTUMORS_x]]</f>
        <v>0.99749248891463016</v>
      </c>
      <c r="H445" s="8" t="s">
        <v>4244</v>
      </c>
      <c r="I445" s="20" t="s">
        <v>4245</v>
      </c>
      <c r="J445" s="26">
        <v>10.161</v>
      </c>
      <c r="L445" s="26">
        <v>11.75</v>
      </c>
      <c r="M445" s="26">
        <v>10.997999999999999</v>
      </c>
      <c r="N445" s="26">
        <v>11.378</v>
      </c>
      <c r="R445" s="26">
        <v>11.069000000000001</v>
      </c>
      <c r="S445" s="26">
        <v>10.974</v>
      </c>
      <c r="T445" s="26">
        <v>12.286</v>
      </c>
      <c r="U445" s="26">
        <v>13.191000000000001</v>
      </c>
      <c r="V445" s="26">
        <v>11.372</v>
      </c>
      <c r="W445" s="27">
        <v>14.451000000000001</v>
      </c>
      <c r="X445" s="8">
        <v>-0.21881999999999999</v>
      </c>
      <c r="Y445" s="8">
        <v>11.57375</v>
      </c>
      <c r="Z445" s="8">
        <v>11.79257</v>
      </c>
      <c r="AA445" s="13">
        <f>stats_auc_ctd2_TCELLS_RIGHTJOIN_545[[#This Row],[AVG_AUC_LYMPH]]/stats_auc_ctd2_TCELLS_RIGHTJOIN_545[[#This Row],[AVG_AUC_SOLIDTUMORS_y]]</f>
        <v>0.98144424836994826</v>
      </c>
      <c r="AB445" s="8" t="s">
        <v>4246</v>
      </c>
      <c r="AC445" s="20">
        <v>11.57375</v>
      </c>
      <c r="AD445" s="1">
        <v>12.403</v>
      </c>
      <c r="AH445" s="1">
        <v>12.037000000000001</v>
      </c>
      <c r="AI445" s="1">
        <v>10.257</v>
      </c>
      <c r="AJ445" s="1"/>
      <c r="AL445" s="1">
        <v>11.598000000000001</v>
      </c>
      <c r="AM445"/>
      <c r="AN445"/>
      <c r="AO445"/>
      <c r="AP445"/>
      <c r="AQ445"/>
      <c r="AR445"/>
      <c r="AS445"/>
    </row>
    <row r="446" spans="1:45">
      <c r="A446" s="17" t="s">
        <v>417</v>
      </c>
      <c r="B446" s="6" t="s">
        <v>418</v>
      </c>
      <c r="C446" s="17" t="s">
        <v>4247</v>
      </c>
      <c r="D446" s="8">
        <v>-1.7250000000000001E-2</v>
      </c>
      <c r="E446" s="8">
        <v>14.759169999999999</v>
      </c>
      <c r="F446" s="8">
        <v>14.77641</v>
      </c>
      <c r="G446" s="13">
        <f>stats_auc_ctd2_TCELLS_RIGHTJOIN_545[[#This Row],[AVG_AUC_LEUK]]/stats_auc_ctd2_TCELLS_RIGHTJOIN_545[[#This Row],[AVG_AUC_SOLIDTUMORS_x]]</f>
        <v>0.99883327547083489</v>
      </c>
      <c r="H446" s="8" t="s">
        <v>4248</v>
      </c>
      <c r="I446" s="20" t="s">
        <v>4249</v>
      </c>
      <c r="J446" s="26">
        <v>12.986000000000001</v>
      </c>
      <c r="K446" s="26">
        <v>12.632999999999999</v>
      </c>
      <c r="L446" s="26">
        <v>14.153</v>
      </c>
      <c r="M446" s="26">
        <v>18.157</v>
      </c>
      <c r="N446" s="26">
        <v>14.311999999999999</v>
      </c>
      <c r="O446" s="26">
        <v>18.079000000000001</v>
      </c>
      <c r="P446" s="26">
        <v>14.238</v>
      </c>
      <c r="R446" s="26">
        <v>14.867000000000001</v>
      </c>
      <c r="S446" s="26">
        <v>14.28</v>
      </c>
      <c r="T446" s="26">
        <v>14.23</v>
      </c>
      <c r="V446" s="26">
        <v>14.657999999999999</v>
      </c>
      <c r="W446" s="27">
        <v>14.516999999999999</v>
      </c>
      <c r="X446" s="8">
        <v>-0.64970000000000006</v>
      </c>
      <c r="Y446" s="8">
        <v>14.126709999999999</v>
      </c>
      <c r="Z446" s="8">
        <v>14.77641</v>
      </c>
      <c r="AA446" s="13">
        <f>stats_auc_ctd2_TCELLS_RIGHTJOIN_545[[#This Row],[AVG_AUC_LYMPH]]/stats_auc_ctd2_TCELLS_RIGHTJOIN_545[[#This Row],[AVG_AUC_SOLIDTUMORS_y]]</f>
        <v>0.95603126875878508</v>
      </c>
      <c r="AB446" s="8" t="s">
        <v>4250</v>
      </c>
      <c r="AC446" s="20">
        <v>14.126709999999999</v>
      </c>
      <c r="AD446" s="1">
        <v>14.57</v>
      </c>
      <c r="AF446" s="1">
        <v>15.17</v>
      </c>
      <c r="AH446" s="1">
        <v>13.837999999999999</v>
      </c>
      <c r="AI446" s="1">
        <v>13.988</v>
      </c>
      <c r="AJ446" s="1">
        <v>13.141</v>
      </c>
      <c r="AK446" s="1">
        <v>13.925000000000001</v>
      </c>
      <c r="AL446" s="1">
        <v>14.255000000000001</v>
      </c>
      <c r="AM446"/>
      <c r="AN446"/>
      <c r="AO446"/>
      <c r="AP446"/>
      <c r="AQ446"/>
      <c r="AR446"/>
      <c r="AS446"/>
    </row>
    <row r="447" spans="1:45">
      <c r="A447" s="17" t="s">
        <v>607</v>
      </c>
      <c r="B447" s="6" t="s">
        <v>608</v>
      </c>
      <c r="C447" s="17" t="s">
        <v>609</v>
      </c>
      <c r="D447" s="8">
        <v>1.2290000000000001E-2</v>
      </c>
      <c r="E447" s="8">
        <v>14.60492</v>
      </c>
      <c r="F447" s="8">
        <v>14.592639999999999</v>
      </c>
      <c r="G447" s="13">
        <f>stats_auc_ctd2_TCELLS_RIGHTJOIN_545[[#This Row],[AVG_AUC_LEUK]]/stats_auc_ctd2_TCELLS_RIGHTJOIN_545[[#This Row],[AVG_AUC_SOLIDTUMORS_x]]</f>
        <v>1.0008415201087673</v>
      </c>
      <c r="H447" s="8" t="s">
        <v>4251</v>
      </c>
      <c r="I447" s="20" t="s">
        <v>4252</v>
      </c>
      <c r="J447" s="26">
        <v>14.409000000000001</v>
      </c>
      <c r="K447" s="26">
        <v>14.507999999999999</v>
      </c>
      <c r="L447" s="26">
        <v>13.936</v>
      </c>
      <c r="M447" s="26">
        <v>14.444000000000001</v>
      </c>
      <c r="N447" s="26">
        <v>14.207000000000001</v>
      </c>
      <c r="O447" s="26">
        <v>14.33</v>
      </c>
      <c r="P447" s="26">
        <v>16.821000000000002</v>
      </c>
      <c r="Q447" s="26">
        <v>14.749000000000001</v>
      </c>
      <c r="R447" s="26">
        <v>14.356</v>
      </c>
      <c r="S447" s="26">
        <v>14.622999999999999</v>
      </c>
      <c r="T447" s="26">
        <v>14.831</v>
      </c>
      <c r="U447" s="26">
        <v>13.954000000000001</v>
      </c>
      <c r="W447" s="27">
        <v>14.696</v>
      </c>
      <c r="X447" s="8">
        <v>-0.41747000000000001</v>
      </c>
      <c r="Y447" s="8">
        <v>14.17517</v>
      </c>
      <c r="Z447" s="8">
        <v>14.592639999999999</v>
      </c>
      <c r="AA447" s="13">
        <f>stats_auc_ctd2_TCELLS_RIGHTJOIN_545[[#This Row],[AVG_AUC_LYMPH]]/stats_auc_ctd2_TCELLS_RIGHTJOIN_545[[#This Row],[AVG_AUC_SOLIDTUMORS_y]]</f>
        <v>0.97139174268672424</v>
      </c>
      <c r="AB447" s="8" t="s">
        <v>4253</v>
      </c>
      <c r="AC447" s="20">
        <v>14.17517</v>
      </c>
      <c r="AD447" s="1">
        <v>14.599</v>
      </c>
      <c r="AH447" s="1">
        <v>14.617000000000001</v>
      </c>
      <c r="AI447" s="1">
        <v>12.491</v>
      </c>
      <c r="AJ447" s="1">
        <v>14.324999999999999</v>
      </c>
      <c r="AK447" s="1">
        <v>14.066000000000001</v>
      </c>
      <c r="AL447" s="1">
        <v>14.952999999999999</v>
      </c>
      <c r="AM447"/>
      <c r="AN447"/>
      <c r="AO447"/>
      <c r="AP447"/>
      <c r="AQ447"/>
      <c r="AR447"/>
      <c r="AS447"/>
    </row>
    <row r="448" spans="1:45">
      <c r="A448" s="17" t="s">
        <v>1352</v>
      </c>
      <c r="B448" s="6" t="s">
        <v>1353</v>
      </c>
      <c r="C448" s="17" t="s">
        <v>1354</v>
      </c>
      <c r="D448" s="8">
        <v>1.933E-2</v>
      </c>
      <c r="E448" s="8">
        <v>15.466089999999999</v>
      </c>
      <c r="F448" s="8">
        <v>15.446759999999999</v>
      </c>
      <c r="G448" s="13">
        <f>stats_auc_ctd2_TCELLS_RIGHTJOIN_545[[#This Row],[AVG_AUC_LEUK]]/stats_auc_ctd2_TCELLS_RIGHTJOIN_545[[#This Row],[AVG_AUC_SOLIDTUMORS_x]]</f>
        <v>1.0012513951145743</v>
      </c>
      <c r="H448" s="8" t="s">
        <v>4254</v>
      </c>
      <c r="I448" s="20" t="s">
        <v>4255</v>
      </c>
      <c r="K448" s="26">
        <v>13.404</v>
      </c>
      <c r="L448" s="26">
        <v>15.877000000000001</v>
      </c>
      <c r="M448" s="26">
        <v>16.373000000000001</v>
      </c>
      <c r="O448" s="26">
        <v>15.577</v>
      </c>
      <c r="P448" s="26">
        <v>16.748999999999999</v>
      </c>
      <c r="Q448" s="26">
        <v>14.901</v>
      </c>
      <c r="R448" s="26">
        <v>14.481</v>
      </c>
      <c r="S448" s="26">
        <v>16.817</v>
      </c>
      <c r="T448" s="26">
        <v>15.64</v>
      </c>
      <c r="U448" s="26">
        <v>15.308</v>
      </c>
      <c r="W448" s="27">
        <v>15</v>
      </c>
      <c r="X448" s="8">
        <v>0.36041000000000001</v>
      </c>
      <c r="Y448" s="8">
        <v>15.807169999999999</v>
      </c>
      <c r="Z448" s="8">
        <v>15.446759999999999</v>
      </c>
      <c r="AA448" s="13">
        <f>stats_auc_ctd2_TCELLS_RIGHTJOIN_545[[#This Row],[AVG_AUC_LYMPH]]/stats_auc_ctd2_TCELLS_RIGHTJOIN_545[[#This Row],[AVG_AUC_SOLIDTUMORS_y]]</f>
        <v>1.0233324010990006</v>
      </c>
      <c r="AB448" s="8" t="s">
        <v>4256</v>
      </c>
      <c r="AC448" s="20">
        <v>15.807169999999999</v>
      </c>
      <c r="AD448" s="1">
        <v>17.181000000000001</v>
      </c>
      <c r="AH448" s="1">
        <v>14.823</v>
      </c>
      <c r="AI448" s="1">
        <v>14.535</v>
      </c>
      <c r="AJ448" s="1">
        <v>16.814</v>
      </c>
      <c r="AK448" s="1">
        <v>15.278</v>
      </c>
      <c r="AL448" s="1">
        <v>16.212</v>
      </c>
      <c r="AM448"/>
      <c r="AN448"/>
      <c r="AO448"/>
      <c r="AP448"/>
      <c r="AQ448"/>
      <c r="AR448"/>
      <c r="AS448"/>
    </row>
    <row r="449" spans="1:45">
      <c r="A449" s="17" t="s">
        <v>525</v>
      </c>
      <c r="B449" s="6" t="s">
        <v>526</v>
      </c>
      <c r="C449" s="17" t="s">
        <v>501</v>
      </c>
      <c r="D449" s="8">
        <v>2.8150000000000001E-2</v>
      </c>
      <c r="E449" s="8">
        <v>13.817539999999999</v>
      </c>
      <c r="F449" s="8">
        <v>13.789389999999999</v>
      </c>
      <c r="G449" s="13">
        <f>stats_auc_ctd2_TCELLS_RIGHTJOIN_545[[#This Row],[AVG_AUC_LEUK]]/stats_auc_ctd2_TCELLS_RIGHTJOIN_545[[#This Row],[AVG_AUC_SOLIDTUMORS_x]]</f>
        <v>1.0020414246025386</v>
      </c>
      <c r="H449" s="8" t="s">
        <v>4257</v>
      </c>
      <c r="I449" s="20" t="s">
        <v>4258</v>
      </c>
      <c r="J449" s="26">
        <v>14.622</v>
      </c>
      <c r="L449" s="26">
        <v>13.004</v>
      </c>
      <c r="M449" s="26">
        <v>13.86</v>
      </c>
      <c r="N449" s="26">
        <v>14.289</v>
      </c>
      <c r="O449" s="26">
        <v>13.997</v>
      </c>
      <c r="P449" s="26">
        <v>13.539</v>
      </c>
      <c r="Q449" s="26">
        <v>13.923999999999999</v>
      </c>
      <c r="R449" s="26">
        <v>13.634</v>
      </c>
      <c r="S449" s="26">
        <v>13.436</v>
      </c>
      <c r="T449" s="26">
        <v>14.494</v>
      </c>
      <c r="U449" s="26">
        <v>14.029</v>
      </c>
      <c r="V449" s="26">
        <v>13.163</v>
      </c>
      <c r="W449" s="27">
        <v>13.637</v>
      </c>
      <c r="X449" s="8">
        <v>-0.41364000000000001</v>
      </c>
      <c r="Y449" s="8">
        <v>13.37575</v>
      </c>
      <c r="Z449" s="8">
        <v>13.789389999999999</v>
      </c>
      <c r="AA449" s="13">
        <f>stats_auc_ctd2_TCELLS_RIGHTJOIN_545[[#This Row],[AVG_AUC_LYMPH]]/stats_auc_ctd2_TCELLS_RIGHTJOIN_545[[#This Row],[AVG_AUC_SOLIDTUMORS_y]]</f>
        <v>0.97000302406415373</v>
      </c>
      <c r="AB449" s="8" t="s">
        <v>4259</v>
      </c>
      <c r="AC449" s="20">
        <v>13.37575</v>
      </c>
      <c r="AD449" s="1">
        <v>13.348000000000001</v>
      </c>
      <c r="AE449" s="1">
        <v>10.069000000000001</v>
      </c>
      <c r="AG449" s="1">
        <v>13.978999999999999</v>
      </c>
      <c r="AH449" s="1">
        <v>13.895</v>
      </c>
      <c r="AI449" s="1">
        <v>13.961</v>
      </c>
      <c r="AJ449" s="1">
        <v>14.263</v>
      </c>
      <c r="AK449" s="1">
        <v>12.939</v>
      </c>
      <c r="AL449" s="1">
        <v>14.552</v>
      </c>
      <c r="AM449"/>
      <c r="AN449"/>
      <c r="AO449"/>
      <c r="AP449"/>
      <c r="AQ449"/>
      <c r="AR449"/>
      <c r="AS449"/>
    </row>
    <row r="450" spans="1:45">
      <c r="A450" s="17" t="s">
        <v>1612</v>
      </c>
      <c r="B450" s="6" t="s">
        <v>1613</v>
      </c>
      <c r="C450" s="17" t="s">
        <v>1614</v>
      </c>
      <c r="D450" s="8">
        <v>4.2729999999999997E-2</v>
      </c>
      <c r="E450" s="8">
        <v>14.82686</v>
      </c>
      <c r="F450" s="8">
        <v>14.784129999999999</v>
      </c>
      <c r="G450" s="13">
        <f>stats_auc_ctd2_TCELLS_RIGHTJOIN_545[[#This Row],[AVG_AUC_LEUK]]/stats_auc_ctd2_TCELLS_RIGHTJOIN_545[[#This Row],[AVG_AUC_SOLIDTUMORS_x]]</f>
        <v>1.0028902613816302</v>
      </c>
      <c r="H450" s="8" t="s">
        <v>4260</v>
      </c>
      <c r="I450" s="20" t="s">
        <v>4261</v>
      </c>
      <c r="J450" s="26">
        <v>14.622</v>
      </c>
      <c r="K450" s="26">
        <v>15.743</v>
      </c>
      <c r="N450" s="26">
        <v>13.734</v>
      </c>
      <c r="O450" s="26">
        <v>15.706</v>
      </c>
      <c r="P450" s="26">
        <v>15</v>
      </c>
      <c r="S450" s="26">
        <v>15.407999999999999</v>
      </c>
      <c r="W450" s="27">
        <v>13.574999999999999</v>
      </c>
      <c r="X450" s="8">
        <v>0.50736999999999999</v>
      </c>
      <c r="Y450" s="8">
        <v>15.291499999999999</v>
      </c>
      <c r="Z450" s="8">
        <v>14.784129999999999</v>
      </c>
      <c r="AA450" s="13">
        <f>stats_auc_ctd2_TCELLS_RIGHTJOIN_545[[#This Row],[AVG_AUC_LYMPH]]/stats_auc_ctd2_TCELLS_RIGHTJOIN_545[[#This Row],[AVG_AUC_SOLIDTUMORS_y]]</f>
        <v>1.0343185564520874</v>
      </c>
      <c r="AB450" s="8" t="s">
        <v>4262</v>
      </c>
      <c r="AC450" s="20">
        <v>15.291499999999999</v>
      </c>
      <c r="AD450" s="1"/>
      <c r="AH450" s="1"/>
      <c r="AI450" s="1"/>
      <c r="AJ450" s="1">
        <v>14.39</v>
      </c>
      <c r="AK450" s="1">
        <v>16.193000000000001</v>
      </c>
      <c r="AM450"/>
      <c r="AN450"/>
      <c r="AO450"/>
      <c r="AP450"/>
      <c r="AQ450"/>
      <c r="AR450"/>
      <c r="AS450"/>
    </row>
    <row r="451" spans="1:45">
      <c r="A451" s="17" t="s">
        <v>568</v>
      </c>
      <c r="B451" s="6" t="s">
        <v>569</v>
      </c>
      <c r="C451" s="17" t="s">
        <v>570</v>
      </c>
      <c r="D451" s="8">
        <v>5.0479999999999997E-2</v>
      </c>
      <c r="E451" s="8">
        <v>14.388859999999999</v>
      </c>
      <c r="F451" s="8">
        <v>14.338380000000001</v>
      </c>
      <c r="G451" s="13">
        <f>stats_auc_ctd2_TCELLS_RIGHTJOIN_545[[#This Row],[AVG_AUC_LEUK]]/stats_auc_ctd2_TCELLS_RIGHTJOIN_545[[#This Row],[AVG_AUC_SOLIDTUMORS_x]]</f>
        <v>1.0035206208790672</v>
      </c>
      <c r="H451" s="8" t="s">
        <v>4263</v>
      </c>
      <c r="I451" s="20" t="s">
        <v>4264</v>
      </c>
      <c r="J451" s="26">
        <v>14.698</v>
      </c>
      <c r="K451" s="26">
        <v>13.773</v>
      </c>
      <c r="L451" s="26">
        <v>14.483000000000001</v>
      </c>
      <c r="M451" s="26">
        <v>13.712999999999999</v>
      </c>
      <c r="N451" s="26">
        <v>14.449</v>
      </c>
      <c r="O451" s="26">
        <v>14.286</v>
      </c>
      <c r="P451" s="26">
        <v>14.773</v>
      </c>
      <c r="Q451" s="26">
        <v>14.416</v>
      </c>
      <c r="R451" s="26">
        <v>14.343</v>
      </c>
      <c r="S451" s="26">
        <v>14.423</v>
      </c>
      <c r="T451" s="26">
        <v>14.343999999999999</v>
      </c>
      <c r="U451" s="26">
        <v>14.769</v>
      </c>
      <c r="V451" s="26">
        <v>14.523</v>
      </c>
      <c r="W451" s="27">
        <v>14.451000000000001</v>
      </c>
      <c r="X451" s="8">
        <v>0.35161999999999999</v>
      </c>
      <c r="Y451" s="8">
        <v>14.69</v>
      </c>
      <c r="Z451" s="8">
        <v>14.338380000000001</v>
      </c>
      <c r="AA451" s="13">
        <f>stats_auc_ctd2_TCELLS_RIGHTJOIN_545[[#This Row],[AVG_AUC_LYMPH]]/stats_auc_ctd2_TCELLS_RIGHTJOIN_545[[#This Row],[AVG_AUC_SOLIDTUMORS_y]]</f>
        <v>1.0245229935320446</v>
      </c>
      <c r="AB451" s="8" t="s">
        <v>4265</v>
      </c>
      <c r="AC451" s="20">
        <v>14.69</v>
      </c>
      <c r="AD451" s="1">
        <v>14.756</v>
      </c>
      <c r="AG451" s="1">
        <v>14.098000000000001</v>
      </c>
      <c r="AH451" s="1">
        <v>15.707000000000001</v>
      </c>
      <c r="AI451" s="1">
        <v>14.747</v>
      </c>
      <c r="AJ451" s="1">
        <v>14.871</v>
      </c>
      <c r="AK451" s="1">
        <v>13.962</v>
      </c>
      <c r="AL451" s="1">
        <v>14.689</v>
      </c>
      <c r="AM451"/>
      <c r="AN451"/>
      <c r="AO451"/>
      <c r="AP451"/>
      <c r="AQ451"/>
      <c r="AR451"/>
      <c r="AS451"/>
    </row>
    <row r="452" spans="1:45">
      <c r="A452" s="17" t="s">
        <v>1725</v>
      </c>
      <c r="B452" s="6" t="s">
        <v>1726</v>
      </c>
      <c r="C452" s="17" t="s">
        <v>1727</v>
      </c>
      <c r="D452" s="8">
        <v>6.275E-2</v>
      </c>
      <c r="E452" s="8">
        <v>14.785</v>
      </c>
      <c r="F452" s="8">
        <v>14.722250000000001</v>
      </c>
      <c r="G452" s="13">
        <f>stats_auc_ctd2_TCELLS_RIGHTJOIN_545[[#This Row],[AVG_AUC_LEUK]]/stats_auc_ctd2_TCELLS_RIGHTJOIN_545[[#This Row],[AVG_AUC_SOLIDTUMORS_x]]</f>
        <v>1.0042622561089507</v>
      </c>
      <c r="H452" s="8" t="s">
        <v>1810</v>
      </c>
      <c r="I452" s="20" t="s">
        <v>1810</v>
      </c>
      <c r="V452" s="26">
        <v>14.785</v>
      </c>
      <c r="W452" s="27"/>
      <c r="X452" s="8">
        <v>1.0389999999999999</v>
      </c>
      <c r="Y452" s="8">
        <v>15.76125</v>
      </c>
      <c r="Z452" s="8">
        <v>14.722250000000001</v>
      </c>
      <c r="AA452" s="13">
        <f>stats_auc_ctd2_TCELLS_RIGHTJOIN_545[[#This Row],[AVG_AUC_LYMPH]]/stats_auc_ctd2_TCELLS_RIGHTJOIN_545[[#This Row],[AVG_AUC_SOLIDTUMORS_y]]</f>
        <v>1.0705734517482042</v>
      </c>
      <c r="AB452" s="8" t="s">
        <v>4266</v>
      </c>
      <c r="AC452" s="20">
        <v>15.76125</v>
      </c>
      <c r="AD452" s="1"/>
      <c r="AE452" s="1">
        <v>17.375</v>
      </c>
      <c r="AG452" s="1">
        <v>14.336</v>
      </c>
      <c r="AH452" s="1"/>
      <c r="AI452" s="1">
        <v>15.539</v>
      </c>
      <c r="AJ452" s="1"/>
      <c r="AL452" s="1">
        <v>15.795</v>
      </c>
      <c r="AM452"/>
      <c r="AN452"/>
      <c r="AO452"/>
      <c r="AP452"/>
      <c r="AQ452"/>
      <c r="AR452"/>
      <c r="AS452"/>
    </row>
    <row r="453" spans="1:45">
      <c r="A453" s="17" t="s">
        <v>525</v>
      </c>
      <c r="B453" s="6" t="s">
        <v>526</v>
      </c>
      <c r="C453" s="17" t="s">
        <v>1284</v>
      </c>
      <c r="D453" s="8">
        <v>7.6359999999999997E-2</v>
      </c>
      <c r="E453" s="8">
        <v>14.351330000000001</v>
      </c>
      <c r="F453" s="8">
        <v>14.27497</v>
      </c>
      <c r="G453" s="13">
        <f>stats_auc_ctd2_TCELLS_RIGHTJOIN_545[[#This Row],[AVG_AUC_LEUK]]/stats_auc_ctd2_TCELLS_RIGHTJOIN_545[[#This Row],[AVG_AUC_SOLIDTUMORS_x]]</f>
        <v>1.0053492231507317</v>
      </c>
      <c r="H453" s="8" t="s">
        <v>4267</v>
      </c>
      <c r="I453" s="20" t="s">
        <v>4268</v>
      </c>
      <c r="L453" s="26">
        <v>14.141999999999999</v>
      </c>
      <c r="M453" s="26">
        <v>13.586</v>
      </c>
      <c r="Q453" s="26">
        <v>14.391</v>
      </c>
      <c r="R453" s="26">
        <v>13.956</v>
      </c>
      <c r="T453" s="26">
        <v>15.532</v>
      </c>
      <c r="U453" s="26">
        <v>14.500999999999999</v>
      </c>
      <c r="W453" s="27"/>
      <c r="X453" s="8">
        <v>0.64342999999999995</v>
      </c>
      <c r="Y453" s="8">
        <v>14.9184</v>
      </c>
      <c r="Z453" s="8">
        <v>14.27497</v>
      </c>
      <c r="AA453" s="13">
        <f>stats_auc_ctd2_TCELLS_RIGHTJOIN_545[[#This Row],[AVG_AUC_LYMPH]]/stats_auc_ctd2_TCELLS_RIGHTJOIN_545[[#This Row],[AVG_AUC_SOLIDTUMORS_y]]</f>
        <v>1.045074000155517</v>
      </c>
      <c r="AB453" s="8" t="s">
        <v>4269</v>
      </c>
      <c r="AC453" s="20">
        <v>14.9184</v>
      </c>
      <c r="AD453" s="1">
        <v>14.856999999999999</v>
      </c>
      <c r="AG453" s="1">
        <v>14.581</v>
      </c>
      <c r="AH453" s="1">
        <v>16.056999999999999</v>
      </c>
      <c r="AI453" s="1">
        <v>14.603</v>
      </c>
      <c r="AJ453" s="1"/>
      <c r="AL453" s="1">
        <v>14.494</v>
      </c>
      <c r="AM453"/>
      <c r="AN453"/>
      <c r="AO453"/>
      <c r="AP453"/>
      <c r="AQ453"/>
      <c r="AR453"/>
      <c r="AS453"/>
    </row>
    <row r="454" spans="1:45">
      <c r="A454" s="17" t="s">
        <v>1023</v>
      </c>
      <c r="B454" s="6" t="s">
        <v>1024</v>
      </c>
      <c r="C454" s="17" t="s">
        <v>1025</v>
      </c>
      <c r="D454" s="8">
        <v>8.0890000000000004E-2</v>
      </c>
      <c r="E454" s="8">
        <v>14.855</v>
      </c>
      <c r="F454" s="8">
        <v>14.77411</v>
      </c>
      <c r="G454" s="13">
        <f>stats_auc_ctd2_TCELLS_RIGHTJOIN_545[[#This Row],[AVG_AUC_LEUK]]/stats_auc_ctd2_TCELLS_RIGHTJOIN_545[[#This Row],[AVG_AUC_SOLIDTUMORS_x]]</f>
        <v>1.0054751182981581</v>
      </c>
      <c r="H454" s="8" t="s">
        <v>4270</v>
      </c>
      <c r="I454" s="20" t="s">
        <v>4271</v>
      </c>
      <c r="J454" s="26">
        <v>13.835000000000001</v>
      </c>
      <c r="N454" s="26">
        <v>15.359</v>
      </c>
      <c r="O454" s="26">
        <v>14.914</v>
      </c>
      <c r="P454" s="26">
        <v>14.83</v>
      </c>
      <c r="S454" s="26">
        <v>15.041</v>
      </c>
      <c r="W454" s="27">
        <v>15.151</v>
      </c>
      <c r="X454" s="8">
        <v>0.45139000000000001</v>
      </c>
      <c r="Y454" s="8">
        <v>15.2255</v>
      </c>
      <c r="Z454" s="8">
        <v>14.77411</v>
      </c>
      <c r="AA454" s="13">
        <f>stats_auc_ctd2_TCELLS_RIGHTJOIN_545[[#This Row],[AVG_AUC_LYMPH]]/stats_auc_ctd2_TCELLS_RIGHTJOIN_545[[#This Row],[AVG_AUC_SOLIDTUMORS_y]]</f>
        <v>1.0305527710298623</v>
      </c>
      <c r="AB454" s="8" t="s">
        <v>4272</v>
      </c>
      <c r="AC454" s="20">
        <v>15.2255</v>
      </c>
      <c r="AD454" s="1"/>
      <c r="AH454" s="1"/>
      <c r="AI454" s="1"/>
      <c r="AJ454" s="1">
        <v>15.577999999999999</v>
      </c>
      <c r="AK454" s="1">
        <v>14.872999999999999</v>
      </c>
      <c r="AM454"/>
      <c r="AN454"/>
      <c r="AO454"/>
      <c r="AP454"/>
      <c r="AQ454"/>
      <c r="AR454"/>
      <c r="AS454"/>
    </row>
    <row r="455" spans="1:45">
      <c r="A455" s="17" t="s">
        <v>1718</v>
      </c>
      <c r="B455" s="6" t="s">
        <v>1719</v>
      </c>
      <c r="C455" s="17" t="s">
        <v>1720</v>
      </c>
      <c r="D455" s="8">
        <v>8.2869999999999999E-2</v>
      </c>
      <c r="E455" s="8">
        <v>14.61483</v>
      </c>
      <c r="F455" s="8">
        <v>14.531969999999999</v>
      </c>
      <c r="G455" s="13">
        <f>stats_auc_ctd2_TCELLS_RIGHTJOIN_545[[#This Row],[AVG_AUC_LEUK]]/stats_auc_ctd2_TCELLS_RIGHTJOIN_545[[#This Row],[AVG_AUC_SOLIDTUMORS_x]]</f>
        <v>1.0057019110278924</v>
      </c>
      <c r="H455" s="8" t="s">
        <v>4273</v>
      </c>
      <c r="I455" s="20" t="s">
        <v>4274</v>
      </c>
      <c r="L455" s="26">
        <v>14.904999999999999</v>
      </c>
      <c r="M455" s="26">
        <v>14.055999999999999</v>
      </c>
      <c r="Q455" s="26">
        <v>15</v>
      </c>
      <c r="R455" s="26">
        <v>15.494999999999999</v>
      </c>
      <c r="T455" s="26">
        <v>14.845000000000001</v>
      </c>
      <c r="U455" s="26">
        <v>13.388</v>
      </c>
      <c r="W455" s="27"/>
      <c r="X455" s="8">
        <v>0.63202999999999998</v>
      </c>
      <c r="Y455" s="8">
        <v>15.164</v>
      </c>
      <c r="Z455" s="8">
        <v>14.531969999999999</v>
      </c>
      <c r="AA455" s="13">
        <f>stats_auc_ctd2_TCELLS_RIGHTJOIN_545[[#This Row],[AVG_AUC_LYMPH]]/stats_auc_ctd2_TCELLS_RIGHTJOIN_545[[#This Row],[AVG_AUC_SOLIDTUMORS_y]]</f>
        <v>1.0434923826569971</v>
      </c>
      <c r="AB455" s="8" t="s">
        <v>4275</v>
      </c>
      <c r="AC455" s="20">
        <v>15.164</v>
      </c>
      <c r="AD455" s="1">
        <v>14.782999999999999</v>
      </c>
      <c r="AH455" s="1">
        <v>15.545</v>
      </c>
      <c r="AI455" s="1"/>
      <c r="AJ455" s="1"/>
      <c r="AM455"/>
      <c r="AN455"/>
      <c r="AO455"/>
      <c r="AP455"/>
      <c r="AQ455"/>
      <c r="AR455"/>
      <c r="AS455"/>
    </row>
    <row r="456" spans="1:45">
      <c r="A456" s="17" t="s">
        <v>1495</v>
      </c>
      <c r="B456" s="6" t="s">
        <v>1496</v>
      </c>
      <c r="C456" s="17" t="s">
        <v>1138</v>
      </c>
      <c r="D456" s="8">
        <v>8.6169999999999997E-2</v>
      </c>
      <c r="E456" s="8">
        <v>11.19712</v>
      </c>
      <c r="F456" s="8">
        <v>11.11096</v>
      </c>
      <c r="G456" s="13">
        <f>stats_auc_ctd2_TCELLS_RIGHTJOIN_545[[#This Row],[AVG_AUC_LEUK]]/stats_auc_ctd2_TCELLS_RIGHTJOIN_545[[#This Row],[AVG_AUC_SOLIDTUMORS_x]]</f>
        <v>1.0077545054612742</v>
      </c>
      <c r="H456" s="8" t="s">
        <v>4276</v>
      </c>
      <c r="I456" s="20" t="s">
        <v>4277</v>
      </c>
      <c r="Q456" s="26">
        <v>13.506</v>
      </c>
      <c r="R456" s="26">
        <v>9.5084999999999997</v>
      </c>
      <c r="U456" s="26">
        <v>10.756</v>
      </c>
      <c r="V456" s="26">
        <v>11.018000000000001</v>
      </c>
      <c r="W456" s="27"/>
      <c r="X456" s="8">
        <v>0.23563999999999999</v>
      </c>
      <c r="Y456" s="8">
        <v>11.3466</v>
      </c>
      <c r="Z456" s="8">
        <v>11.11096</v>
      </c>
      <c r="AA456" s="13">
        <f>stats_auc_ctd2_TCELLS_RIGHTJOIN_545[[#This Row],[AVG_AUC_LYMPH]]/stats_auc_ctd2_TCELLS_RIGHTJOIN_545[[#This Row],[AVG_AUC_SOLIDTUMORS_y]]</f>
        <v>1.0212078884272826</v>
      </c>
      <c r="AB456" s="8" t="s">
        <v>4278</v>
      </c>
      <c r="AC456" s="20">
        <v>11.3466</v>
      </c>
      <c r="AD456" s="1">
        <v>11.391</v>
      </c>
      <c r="AE456" s="1">
        <v>8.4556000000000004</v>
      </c>
      <c r="AF456" s="1">
        <v>13.993</v>
      </c>
      <c r="AG456" s="1">
        <v>9.6216000000000008</v>
      </c>
      <c r="AH456" s="1">
        <v>12.286</v>
      </c>
      <c r="AI456" s="1">
        <v>11.881</v>
      </c>
      <c r="AJ456" s="1"/>
      <c r="AL456" s="1">
        <v>11.798</v>
      </c>
      <c r="AM456"/>
      <c r="AN456"/>
      <c r="AO456"/>
      <c r="AP456"/>
      <c r="AQ456"/>
      <c r="AR456"/>
      <c r="AS456"/>
    </row>
    <row r="457" spans="1:45">
      <c r="A457" s="17" t="s">
        <v>1164</v>
      </c>
      <c r="B457" s="6" t="s">
        <v>1165</v>
      </c>
      <c r="C457" s="17" t="s">
        <v>4279</v>
      </c>
      <c r="D457" s="8">
        <v>8.7400000000000005E-2</v>
      </c>
      <c r="E457" s="8">
        <v>12.87214</v>
      </c>
      <c r="F457" s="8">
        <v>12.784739999999999</v>
      </c>
      <c r="G457" s="13">
        <f>stats_auc_ctd2_TCELLS_RIGHTJOIN_545[[#This Row],[AVG_AUC_LEUK]]/stats_auc_ctd2_TCELLS_RIGHTJOIN_545[[#This Row],[AVG_AUC_SOLIDTUMORS_x]]</f>
        <v>1.0068362751217468</v>
      </c>
      <c r="H457" s="8" t="s">
        <v>4280</v>
      </c>
      <c r="I457" s="20" t="s">
        <v>4281</v>
      </c>
      <c r="J457" s="26">
        <v>12.112</v>
      </c>
      <c r="K457" s="26">
        <v>10.589</v>
      </c>
      <c r="L457" s="26">
        <v>12.32</v>
      </c>
      <c r="M457" s="26">
        <v>12.782999999999999</v>
      </c>
      <c r="N457" s="26">
        <v>11.791</v>
      </c>
      <c r="O457" s="26">
        <v>11.946999999999999</v>
      </c>
      <c r="P457" s="26">
        <v>15.952</v>
      </c>
      <c r="Q457" s="26">
        <v>17.864999999999998</v>
      </c>
      <c r="R457" s="26">
        <v>12.247999999999999</v>
      </c>
      <c r="S457" s="26">
        <v>12.111000000000001</v>
      </c>
      <c r="T457" s="26">
        <v>13.021000000000001</v>
      </c>
      <c r="U457" s="26">
        <v>13.25</v>
      </c>
      <c r="V457" s="26">
        <v>11.91</v>
      </c>
      <c r="W457" s="27">
        <v>12.311</v>
      </c>
      <c r="X457" s="8">
        <v>0.24626000000000001</v>
      </c>
      <c r="Y457" s="8">
        <v>13.031000000000001</v>
      </c>
      <c r="Z457" s="8">
        <v>12.784739999999999</v>
      </c>
      <c r="AA457" s="13">
        <f>stats_auc_ctd2_TCELLS_RIGHTJOIN_545[[#This Row],[AVG_AUC_LYMPH]]/stats_auc_ctd2_TCELLS_RIGHTJOIN_545[[#This Row],[AVG_AUC_SOLIDTUMORS_y]]</f>
        <v>1.019262026447155</v>
      </c>
      <c r="AB457" s="8" t="s">
        <v>4282</v>
      </c>
      <c r="AC457" s="20">
        <v>13.031000000000001</v>
      </c>
      <c r="AD457" s="1">
        <v>14.760999999999999</v>
      </c>
      <c r="AE457" s="1">
        <v>11.455</v>
      </c>
      <c r="AG457" s="1">
        <v>10.454000000000001</v>
      </c>
      <c r="AH457" s="1">
        <v>12.237</v>
      </c>
      <c r="AI457" s="1"/>
      <c r="AJ457" s="1">
        <v>16.594000000000001</v>
      </c>
      <c r="AK457" s="1">
        <v>13.227</v>
      </c>
      <c r="AL457" s="1">
        <v>12.489000000000001</v>
      </c>
      <c r="AM457"/>
      <c r="AN457"/>
      <c r="AO457"/>
      <c r="AP457"/>
      <c r="AQ457"/>
      <c r="AR457"/>
      <c r="AS457"/>
    </row>
    <row r="458" spans="1:45">
      <c r="A458" s="17" t="s">
        <v>1105</v>
      </c>
      <c r="B458" s="6" t="s">
        <v>1106</v>
      </c>
      <c r="C458" s="17" t="s">
        <v>4283</v>
      </c>
      <c r="D458" s="8">
        <v>9.5149999999999998E-2</v>
      </c>
      <c r="E458" s="8">
        <v>13.193860000000001</v>
      </c>
      <c r="F458" s="8">
        <v>13.098699999999999</v>
      </c>
      <c r="G458" s="13">
        <f>stats_auc_ctd2_TCELLS_RIGHTJOIN_545[[#This Row],[AVG_AUC_LEUK]]/stats_auc_ctd2_TCELLS_RIGHTJOIN_545[[#This Row],[AVG_AUC_SOLIDTUMORS_x]]</f>
        <v>1.0072648430760305</v>
      </c>
      <c r="H458" s="8" t="s">
        <v>4284</v>
      </c>
      <c r="I458" s="20" t="s">
        <v>4285</v>
      </c>
      <c r="J458" s="26">
        <v>12.079000000000001</v>
      </c>
      <c r="K458" s="26">
        <v>12.568</v>
      </c>
      <c r="L458" s="26">
        <v>16.399999999999999</v>
      </c>
      <c r="M458" s="26">
        <v>13.756</v>
      </c>
      <c r="N458" s="26">
        <v>13.577</v>
      </c>
      <c r="O458" s="26">
        <v>11.859</v>
      </c>
      <c r="P458" s="26">
        <v>12.901999999999999</v>
      </c>
      <c r="Q458" s="26">
        <v>12.439</v>
      </c>
      <c r="R458" s="26">
        <v>11.972</v>
      </c>
      <c r="S458" s="26">
        <v>13.340999999999999</v>
      </c>
      <c r="T458" s="26">
        <v>13.929</v>
      </c>
      <c r="U458" s="26">
        <v>14.018000000000001</v>
      </c>
      <c r="V458" s="26">
        <v>13.297000000000001</v>
      </c>
      <c r="W458" s="27">
        <v>12.577</v>
      </c>
      <c r="X458" s="8">
        <v>3.9550000000000002E-2</v>
      </c>
      <c r="Y458" s="8">
        <v>13.138249999999999</v>
      </c>
      <c r="Z458" s="8">
        <v>13.098699999999999</v>
      </c>
      <c r="AA458" s="13">
        <f>stats_auc_ctd2_TCELLS_RIGHTJOIN_545[[#This Row],[AVG_AUC_LYMPH]]/stats_auc_ctd2_TCELLS_RIGHTJOIN_545[[#This Row],[AVG_AUC_SOLIDTUMORS_y]]</f>
        <v>1.0030193836029531</v>
      </c>
      <c r="AB458" s="8" t="s">
        <v>4286</v>
      </c>
      <c r="AC458" s="20">
        <v>13.138249999999999</v>
      </c>
      <c r="AD458" s="1">
        <v>12.648999999999999</v>
      </c>
      <c r="AE458" s="1">
        <v>11.631</v>
      </c>
      <c r="AG458" s="1">
        <v>14.180999999999999</v>
      </c>
      <c r="AH458" s="1">
        <v>14.679</v>
      </c>
      <c r="AI458" s="1">
        <v>12.435</v>
      </c>
      <c r="AJ458" s="1">
        <v>13.686</v>
      </c>
      <c r="AK458" s="1">
        <v>12.534000000000001</v>
      </c>
      <c r="AL458" s="1">
        <v>13.311</v>
      </c>
      <c r="AM458"/>
      <c r="AN458"/>
      <c r="AO458"/>
      <c r="AP458"/>
      <c r="AQ458"/>
      <c r="AR458"/>
      <c r="AS458"/>
    </row>
    <row r="459" spans="1:45">
      <c r="A459" s="17" t="s">
        <v>855</v>
      </c>
      <c r="B459" s="6" t="s">
        <v>856</v>
      </c>
      <c r="C459" s="17" t="s">
        <v>857</v>
      </c>
      <c r="D459" s="8">
        <v>9.8129999999999995E-2</v>
      </c>
      <c r="E459" s="8">
        <v>12.987080000000001</v>
      </c>
      <c r="F459" s="8">
        <v>12.888949999999999</v>
      </c>
      <c r="G459" s="13">
        <f>stats_auc_ctd2_TCELLS_RIGHTJOIN_545[[#This Row],[AVG_AUC_LEUK]]/stats_auc_ctd2_TCELLS_RIGHTJOIN_545[[#This Row],[AVG_AUC_SOLIDTUMORS_x]]</f>
        <v>1.0076134983842751</v>
      </c>
      <c r="H459" s="8" t="s">
        <v>4287</v>
      </c>
      <c r="I459" s="20" t="s">
        <v>4288</v>
      </c>
      <c r="J459" s="26">
        <v>13.355</v>
      </c>
      <c r="L459" s="26">
        <v>10.975</v>
      </c>
      <c r="M459" s="26">
        <v>12.885999999999999</v>
      </c>
      <c r="N459" s="26">
        <v>13.272</v>
      </c>
      <c r="O459" s="26">
        <v>14.488</v>
      </c>
      <c r="P459" s="26">
        <v>12.340999999999999</v>
      </c>
      <c r="Q459" s="26">
        <v>14.090999999999999</v>
      </c>
      <c r="R459" s="26">
        <v>11.99</v>
      </c>
      <c r="S459" s="26">
        <v>12.131</v>
      </c>
      <c r="T459" s="26">
        <v>13.756</v>
      </c>
      <c r="U459" s="26">
        <v>13.51</v>
      </c>
      <c r="V459" s="26">
        <v>13.242000000000001</v>
      </c>
      <c r="W459" s="27">
        <v>12.795</v>
      </c>
      <c r="X459" s="8">
        <v>-0.81850000000000001</v>
      </c>
      <c r="Y459" s="8">
        <v>12.070449999999999</v>
      </c>
      <c r="Z459" s="8">
        <v>12.888949999999999</v>
      </c>
      <c r="AA459" s="13">
        <f>stats_auc_ctd2_TCELLS_RIGHTJOIN_545[[#This Row],[AVG_AUC_LYMPH]]/stats_auc_ctd2_TCELLS_RIGHTJOIN_545[[#This Row],[AVG_AUC_SOLIDTUMORS_y]]</f>
        <v>0.93649599075176793</v>
      </c>
      <c r="AB459" s="8" t="s">
        <v>4289</v>
      </c>
      <c r="AC459" s="20">
        <v>12.070449999999999</v>
      </c>
      <c r="AD459" s="1">
        <v>13.856</v>
      </c>
      <c r="AE459" s="1">
        <v>8.4946000000000002</v>
      </c>
      <c r="AG459" s="1">
        <v>10.815</v>
      </c>
      <c r="AH459" s="1">
        <v>13.898</v>
      </c>
      <c r="AI459" s="1">
        <v>10.488</v>
      </c>
      <c r="AJ459" s="1">
        <v>12.95</v>
      </c>
      <c r="AK459" s="1">
        <v>12.74</v>
      </c>
      <c r="AL459" s="1">
        <v>13.321999999999999</v>
      </c>
      <c r="AM459"/>
      <c r="AN459"/>
      <c r="AO459"/>
      <c r="AP459"/>
      <c r="AQ459"/>
      <c r="AR459"/>
      <c r="AS459"/>
    </row>
    <row r="460" spans="1:45">
      <c r="A460" s="17" t="s">
        <v>22</v>
      </c>
      <c r="B460" s="6" t="s">
        <v>515</v>
      </c>
      <c r="C460" s="17" t="s">
        <v>1697</v>
      </c>
      <c r="D460" s="8">
        <v>0.10081</v>
      </c>
      <c r="E460" s="8">
        <v>14.80057</v>
      </c>
      <c r="F460" s="8">
        <v>14.699769999999999</v>
      </c>
      <c r="G460" s="13">
        <f>stats_auc_ctd2_TCELLS_RIGHTJOIN_545[[#This Row],[AVG_AUC_LEUK]]/stats_auc_ctd2_TCELLS_RIGHTJOIN_545[[#This Row],[AVG_AUC_SOLIDTUMORS_x]]</f>
        <v>1.0068572501474513</v>
      </c>
      <c r="H460" s="8" t="s">
        <v>4290</v>
      </c>
      <c r="I460" s="20" t="s">
        <v>4291</v>
      </c>
      <c r="J460" s="26">
        <v>14.637</v>
      </c>
      <c r="K460" s="26">
        <v>14.587</v>
      </c>
      <c r="N460" s="26">
        <v>14.888</v>
      </c>
      <c r="O460" s="26">
        <v>14.76</v>
      </c>
      <c r="P460" s="26">
        <v>15.096</v>
      </c>
      <c r="S460" s="26">
        <v>14.962999999999999</v>
      </c>
      <c r="W460" s="27">
        <v>14.673</v>
      </c>
      <c r="X460" s="8">
        <v>-3.5270000000000003E-2</v>
      </c>
      <c r="Y460" s="8">
        <v>14.6645</v>
      </c>
      <c r="Z460" s="8">
        <v>14.699769999999999</v>
      </c>
      <c r="AA460" s="13">
        <f>stats_auc_ctd2_TCELLS_RIGHTJOIN_545[[#This Row],[AVG_AUC_LYMPH]]/stats_auc_ctd2_TCELLS_RIGHTJOIN_545[[#This Row],[AVG_AUC_SOLIDTUMORS_y]]</f>
        <v>0.9976006427311449</v>
      </c>
      <c r="AB460" s="8" t="s">
        <v>4292</v>
      </c>
      <c r="AC460" s="20">
        <v>14.6645</v>
      </c>
      <c r="AD460" s="1"/>
      <c r="AH460" s="1"/>
      <c r="AI460" s="1"/>
      <c r="AJ460" s="1">
        <v>14.676</v>
      </c>
      <c r="AK460" s="1">
        <v>14.653</v>
      </c>
      <c r="AM460"/>
      <c r="AN460"/>
      <c r="AO460"/>
      <c r="AP460"/>
      <c r="AQ460"/>
      <c r="AR460"/>
      <c r="AS460"/>
    </row>
    <row r="461" spans="1:45">
      <c r="A461" s="17" t="s">
        <v>36</v>
      </c>
      <c r="B461" s="6" t="s">
        <v>1526</v>
      </c>
      <c r="C461" s="17" t="s">
        <v>1527</v>
      </c>
      <c r="D461" s="8">
        <v>0.10883</v>
      </c>
      <c r="E461" s="8">
        <v>12.91058</v>
      </c>
      <c r="F461" s="8">
        <v>12.80175</v>
      </c>
      <c r="G461" s="13">
        <f>stats_auc_ctd2_TCELLS_RIGHTJOIN_545[[#This Row],[AVG_AUC_LEUK]]/stats_auc_ctd2_TCELLS_RIGHTJOIN_545[[#This Row],[AVG_AUC_SOLIDTUMORS_x]]</f>
        <v>1.0085011814790945</v>
      </c>
      <c r="H461" s="8" t="s">
        <v>4293</v>
      </c>
      <c r="I461" s="20" t="s">
        <v>4294</v>
      </c>
      <c r="J461" s="26">
        <v>12.147</v>
      </c>
      <c r="K461" s="26">
        <v>12.407</v>
      </c>
      <c r="L461" s="26">
        <v>14.096</v>
      </c>
      <c r="M461" s="26">
        <v>14.29</v>
      </c>
      <c r="N461" s="26">
        <v>11.191000000000001</v>
      </c>
      <c r="O461" s="26">
        <v>11.804</v>
      </c>
      <c r="P461" s="26">
        <v>12.295</v>
      </c>
      <c r="R461" s="26">
        <v>13.999000000000001</v>
      </c>
      <c r="S461" s="26">
        <v>11.952999999999999</v>
      </c>
      <c r="T461" s="26">
        <v>15.446</v>
      </c>
      <c r="V461" s="26">
        <v>12.877000000000001</v>
      </c>
      <c r="W461" s="27">
        <v>12.422000000000001</v>
      </c>
      <c r="X461" s="8">
        <v>-1.3534999999999999</v>
      </c>
      <c r="Y461" s="8">
        <v>11.44825</v>
      </c>
      <c r="Z461" s="8">
        <v>12.80175</v>
      </c>
      <c r="AA461" s="13">
        <f>stats_auc_ctd2_TCELLS_RIGHTJOIN_545[[#This Row],[AVG_AUC_LYMPH]]/stats_auc_ctd2_TCELLS_RIGHTJOIN_545[[#This Row],[AVG_AUC_SOLIDTUMORS_y]]</f>
        <v>0.89427226746343269</v>
      </c>
      <c r="AB461" s="8" t="s">
        <v>4295</v>
      </c>
      <c r="AC461" s="20">
        <v>11.44825</v>
      </c>
      <c r="AD461" s="1"/>
      <c r="AE461" s="1">
        <v>11.21</v>
      </c>
      <c r="AH461" s="1"/>
      <c r="AI461" s="1"/>
      <c r="AJ461" s="1">
        <v>11.525</v>
      </c>
      <c r="AK461" s="1">
        <v>11.654</v>
      </c>
      <c r="AL461" s="1">
        <v>11.404</v>
      </c>
      <c r="AM461"/>
      <c r="AN461"/>
      <c r="AO461"/>
      <c r="AP461"/>
      <c r="AQ461"/>
      <c r="AR461"/>
      <c r="AS461"/>
    </row>
    <row r="462" spans="1:45">
      <c r="A462" s="17" t="s">
        <v>52</v>
      </c>
      <c r="B462" s="6" t="s">
        <v>1006</v>
      </c>
      <c r="C462" s="17" t="s">
        <v>1365</v>
      </c>
      <c r="D462" s="8">
        <v>0.11287</v>
      </c>
      <c r="E462" s="8">
        <v>14.77538</v>
      </c>
      <c r="F462" s="8">
        <v>14.662509999999999</v>
      </c>
      <c r="G462" s="13">
        <f>stats_auc_ctd2_TCELLS_RIGHTJOIN_545[[#This Row],[AVG_AUC_LEUK]]/stats_auc_ctd2_TCELLS_RIGHTJOIN_545[[#This Row],[AVG_AUC_SOLIDTUMORS_x]]</f>
        <v>1.0076978634626679</v>
      </c>
      <c r="H462" s="8" t="s">
        <v>4296</v>
      </c>
      <c r="I462" s="20" t="s">
        <v>4297</v>
      </c>
      <c r="J462" s="26">
        <v>14.159000000000001</v>
      </c>
      <c r="L462" s="26">
        <v>14.459</v>
      </c>
      <c r="M462" s="26">
        <v>14.118</v>
      </c>
      <c r="N462" s="26">
        <v>14.555999999999999</v>
      </c>
      <c r="O462" s="26">
        <v>15.538</v>
      </c>
      <c r="P462" s="26">
        <v>15.071</v>
      </c>
      <c r="Q462" s="26">
        <v>15.808999999999999</v>
      </c>
      <c r="R462" s="26">
        <v>13.805999999999999</v>
      </c>
      <c r="S462" s="26">
        <v>14.569000000000001</v>
      </c>
      <c r="T462" s="26">
        <v>14.792999999999999</v>
      </c>
      <c r="U462" s="26">
        <v>16.510999999999999</v>
      </c>
      <c r="V462" s="26">
        <v>14.617000000000001</v>
      </c>
      <c r="W462" s="27">
        <v>14.074</v>
      </c>
      <c r="X462" s="8">
        <v>0.24415000000000001</v>
      </c>
      <c r="Y462" s="8">
        <v>14.90667</v>
      </c>
      <c r="Z462" s="8">
        <v>14.662509999999999</v>
      </c>
      <c r="AA462" s="13">
        <f>stats_auc_ctd2_TCELLS_RIGHTJOIN_545[[#This Row],[AVG_AUC_LYMPH]]/stats_auc_ctd2_TCELLS_RIGHTJOIN_545[[#This Row],[AVG_AUC_SOLIDTUMORS_y]]</f>
        <v>1.0166519920532024</v>
      </c>
      <c r="AB462" s="8" t="s">
        <v>4298</v>
      </c>
      <c r="AC462" s="20">
        <v>14.90667</v>
      </c>
      <c r="AD462" s="1">
        <v>16.254000000000001</v>
      </c>
      <c r="AG462" s="1">
        <v>13.996</v>
      </c>
      <c r="AH462" s="1"/>
      <c r="AI462" s="1">
        <v>15.56</v>
      </c>
      <c r="AJ462" s="1">
        <v>15.308</v>
      </c>
      <c r="AK462" s="1">
        <v>14.983000000000001</v>
      </c>
      <c r="AL462" s="1">
        <v>13.339</v>
      </c>
      <c r="AM462"/>
      <c r="AN462"/>
      <c r="AO462"/>
      <c r="AP462"/>
      <c r="AQ462"/>
      <c r="AR462"/>
      <c r="AS462"/>
    </row>
    <row r="463" spans="1:45">
      <c r="A463" s="17" t="s">
        <v>22</v>
      </c>
      <c r="B463" s="6" t="s">
        <v>1096</v>
      </c>
      <c r="C463" s="17" t="s">
        <v>1394</v>
      </c>
      <c r="D463" s="8">
        <v>0.1147</v>
      </c>
      <c r="E463" s="8">
        <v>15.133900000000001</v>
      </c>
      <c r="F463" s="8">
        <v>15.0192</v>
      </c>
      <c r="G463" s="13">
        <f>stats_auc_ctd2_TCELLS_RIGHTJOIN_545[[#This Row],[AVG_AUC_LEUK]]/stats_auc_ctd2_TCELLS_RIGHTJOIN_545[[#This Row],[AVG_AUC_SOLIDTUMORS_x]]</f>
        <v>1.0076368914456164</v>
      </c>
      <c r="H463" s="8" t="s">
        <v>4299</v>
      </c>
      <c r="I463" s="20" t="s">
        <v>4300</v>
      </c>
      <c r="L463" s="26">
        <v>15.355</v>
      </c>
      <c r="M463" s="26">
        <v>15.587</v>
      </c>
      <c r="N463" s="26">
        <v>16.850999999999999</v>
      </c>
      <c r="O463" s="26">
        <v>14.891</v>
      </c>
      <c r="P463" s="26">
        <v>15.621</v>
      </c>
      <c r="R463" s="26">
        <v>15</v>
      </c>
      <c r="S463" s="26">
        <v>13.462999999999999</v>
      </c>
      <c r="T463" s="26">
        <v>15.202999999999999</v>
      </c>
      <c r="U463" s="26">
        <v>14.657</v>
      </c>
      <c r="W463" s="27">
        <v>14.711</v>
      </c>
      <c r="X463" s="8">
        <v>-0.16594999999999999</v>
      </c>
      <c r="Y463" s="8">
        <v>14.853249999999999</v>
      </c>
      <c r="Z463" s="8">
        <v>15.0192</v>
      </c>
      <c r="AA463" s="13">
        <f>stats_auc_ctd2_TCELLS_RIGHTJOIN_545[[#This Row],[AVG_AUC_LYMPH]]/stats_auc_ctd2_TCELLS_RIGHTJOIN_545[[#This Row],[AVG_AUC_SOLIDTUMORS_y]]</f>
        <v>0.98895080963033977</v>
      </c>
      <c r="AB463" s="8" t="s">
        <v>4301</v>
      </c>
      <c r="AC463" s="20">
        <v>14.853249999999999</v>
      </c>
      <c r="AD463" s="1">
        <v>13.752000000000001</v>
      </c>
      <c r="AH463" s="1">
        <v>13.413</v>
      </c>
      <c r="AI463" s="1"/>
      <c r="AJ463" s="1">
        <v>16.167000000000002</v>
      </c>
      <c r="AK463" s="1">
        <v>16.081</v>
      </c>
      <c r="AM463"/>
      <c r="AN463"/>
      <c r="AO463"/>
      <c r="AP463"/>
      <c r="AQ463"/>
      <c r="AR463"/>
      <c r="AS463"/>
    </row>
    <row r="464" spans="1:45">
      <c r="A464" s="17" t="s">
        <v>72</v>
      </c>
      <c r="B464" s="6" t="s">
        <v>1063</v>
      </c>
      <c r="C464" s="17" t="s">
        <v>4302</v>
      </c>
      <c r="D464" s="8">
        <v>0.11668000000000001</v>
      </c>
      <c r="E464" s="8">
        <v>12.61786</v>
      </c>
      <c r="F464" s="8">
        <v>12.50118</v>
      </c>
      <c r="G464" s="13">
        <f>stats_auc_ctd2_TCELLS_RIGHTJOIN_545[[#This Row],[AVG_AUC_LEUK]]/stats_auc_ctd2_TCELLS_RIGHTJOIN_545[[#This Row],[AVG_AUC_SOLIDTUMORS_x]]</f>
        <v>1.0093335189158144</v>
      </c>
      <c r="H464" s="8" t="s">
        <v>4303</v>
      </c>
      <c r="I464" s="20" t="s">
        <v>4304</v>
      </c>
      <c r="L464" s="26">
        <v>13.954000000000001</v>
      </c>
      <c r="M464" s="26">
        <v>12.928000000000001</v>
      </c>
      <c r="Q464" s="26">
        <v>12.837</v>
      </c>
      <c r="T464" s="26">
        <v>13.388</v>
      </c>
      <c r="U464" s="26">
        <v>9.9823000000000004</v>
      </c>
      <c r="W464" s="27"/>
      <c r="X464" s="8">
        <v>0.99665000000000004</v>
      </c>
      <c r="Y464" s="8">
        <v>13.49783</v>
      </c>
      <c r="Z464" s="8">
        <v>12.50118</v>
      </c>
      <c r="AA464" s="13">
        <f>stats_auc_ctd2_TCELLS_RIGHTJOIN_545[[#This Row],[AVG_AUC_LYMPH]]/stats_auc_ctd2_TCELLS_RIGHTJOIN_545[[#This Row],[AVG_AUC_SOLIDTUMORS_y]]</f>
        <v>1.0797244740096537</v>
      </c>
      <c r="AB464" s="8" t="s">
        <v>4305</v>
      </c>
      <c r="AC464" s="20">
        <v>13.49783</v>
      </c>
      <c r="AD464" s="1">
        <v>13.331</v>
      </c>
      <c r="AF464" s="1">
        <v>13.769</v>
      </c>
      <c r="AG464" s="1">
        <v>11.952999999999999</v>
      </c>
      <c r="AH464" s="1">
        <v>14.039</v>
      </c>
      <c r="AI464" s="1">
        <v>13.583</v>
      </c>
      <c r="AJ464" s="1"/>
      <c r="AL464" s="1">
        <v>14.311999999999999</v>
      </c>
      <c r="AM464"/>
      <c r="AN464"/>
      <c r="AO464"/>
      <c r="AP464"/>
      <c r="AQ464"/>
      <c r="AR464"/>
      <c r="AS464"/>
    </row>
    <row r="465" spans="1:45">
      <c r="A465" s="17" t="s">
        <v>1698</v>
      </c>
      <c r="B465" s="6" t="s">
        <v>1699</v>
      </c>
      <c r="C465" s="17" t="s">
        <v>4306</v>
      </c>
      <c r="D465" s="8">
        <v>0.11688</v>
      </c>
      <c r="E465" s="8">
        <v>13.71</v>
      </c>
      <c r="F465" s="8">
        <v>13.593120000000001</v>
      </c>
      <c r="G465" s="13">
        <f>stats_auc_ctd2_TCELLS_RIGHTJOIN_545[[#This Row],[AVG_AUC_LEUK]]/stats_auc_ctd2_TCELLS_RIGHTJOIN_545[[#This Row],[AVG_AUC_SOLIDTUMORS_x]]</f>
        <v>1.0085984674600093</v>
      </c>
      <c r="H465" s="8" t="s">
        <v>4307</v>
      </c>
      <c r="I465" s="20" t="s">
        <v>4308</v>
      </c>
      <c r="L465" s="26">
        <v>13.811</v>
      </c>
      <c r="Q465" s="26">
        <v>15.032</v>
      </c>
      <c r="R465" s="26">
        <v>9.6780000000000008</v>
      </c>
      <c r="T465" s="26">
        <v>14.352</v>
      </c>
      <c r="U465" s="26">
        <v>15.677</v>
      </c>
      <c r="W465" s="27"/>
      <c r="X465" s="8">
        <v>-0.38162000000000001</v>
      </c>
      <c r="Y465" s="8">
        <v>13.211499999999999</v>
      </c>
      <c r="Z465" s="8">
        <v>13.593120000000001</v>
      </c>
      <c r="AA465" s="13">
        <f>stats_auc_ctd2_TCELLS_RIGHTJOIN_545[[#This Row],[AVG_AUC_LYMPH]]/stats_auc_ctd2_TCELLS_RIGHTJOIN_545[[#This Row],[AVG_AUC_SOLIDTUMORS_y]]</f>
        <v>0.97192550349000073</v>
      </c>
      <c r="AB465" s="8" t="s">
        <v>4309</v>
      </c>
      <c r="AC465" s="20">
        <v>13.211499999999999</v>
      </c>
      <c r="AD465" s="1">
        <v>13.994</v>
      </c>
      <c r="AG465" s="1">
        <v>10.367000000000001</v>
      </c>
      <c r="AH465" s="1">
        <v>16.199000000000002</v>
      </c>
      <c r="AI465" s="1"/>
      <c r="AJ465" s="1"/>
      <c r="AL465" s="1">
        <v>12.286</v>
      </c>
      <c r="AM465"/>
      <c r="AN465"/>
      <c r="AO465"/>
      <c r="AP465"/>
      <c r="AQ465"/>
      <c r="AR465"/>
      <c r="AS465"/>
    </row>
    <row r="466" spans="1:45">
      <c r="A466" s="17" t="s">
        <v>1220</v>
      </c>
      <c r="B466" s="6" t="s">
        <v>1221</v>
      </c>
      <c r="C466" s="17" t="s">
        <v>1581</v>
      </c>
      <c r="D466" s="8">
        <v>0.11755</v>
      </c>
      <c r="E466" s="8">
        <v>14.75346</v>
      </c>
      <c r="F466" s="8">
        <v>14.635910000000001</v>
      </c>
      <c r="G466" s="13">
        <f>stats_auc_ctd2_TCELLS_RIGHTJOIN_545[[#This Row],[AVG_AUC_LEUK]]/stats_auc_ctd2_TCELLS_RIGHTJOIN_545[[#This Row],[AVG_AUC_SOLIDTUMORS_x]]</f>
        <v>1.0080316153898186</v>
      </c>
      <c r="H466" s="8" t="s">
        <v>4310</v>
      </c>
      <c r="I466" s="20" t="s">
        <v>4311</v>
      </c>
      <c r="K466" s="26">
        <v>16.917000000000002</v>
      </c>
      <c r="L466" s="26">
        <v>15</v>
      </c>
      <c r="M466" s="26">
        <v>14.583</v>
      </c>
      <c r="N466" s="26">
        <v>18.603999999999999</v>
      </c>
      <c r="O466" s="26">
        <v>14.486000000000001</v>
      </c>
      <c r="P466" s="26">
        <v>12.997</v>
      </c>
      <c r="Q466" s="26">
        <v>14.146000000000001</v>
      </c>
      <c r="R466" s="26">
        <v>15.61</v>
      </c>
      <c r="S466" s="26">
        <v>13.077</v>
      </c>
      <c r="T466" s="26">
        <v>14.548</v>
      </c>
      <c r="U466" s="26">
        <v>14.084</v>
      </c>
      <c r="V466" s="26">
        <v>13.236000000000001</v>
      </c>
      <c r="W466" s="27">
        <v>14.507</v>
      </c>
      <c r="X466" s="8">
        <v>0.11559</v>
      </c>
      <c r="Y466" s="8">
        <v>14.7515</v>
      </c>
      <c r="Z466" s="8">
        <v>14.635910000000001</v>
      </c>
      <c r="AA466" s="13">
        <f>stats_auc_ctd2_TCELLS_RIGHTJOIN_545[[#This Row],[AVG_AUC_LYMPH]]/stats_auc_ctd2_TCELLS_RIGHTJOIN_545[[#This Row],[AVG_AUC_SOLIDTUMORS_y]]</f>
        <v>1.007897698195739</v>
      </c>
      <c r="AB466" s="8" t="s">
        <v>4312</v>
      </c>
      <c r="AC466" s="20">
        <v>14.7515</v>
      </c>
      <c r="AD466" s="1">
        <v>14.429</v>
      </c>
      <c r="AH466" s="1">
        <v>15.42</v>
      </c>
      <c r="AI466" s="1">
        <v>12.815</v>
      </c>
      <c r="AJ466" s="1">
        <v>16.074000000000002</v>
      </c>
      <c r="AK466" s="1">
        <v>15.641</v>
      </c>
      <c r="AL466" s="1">
        <v>14.13</v>
      </c>
      <c r="AM466"/>
      <c r="AN466"/>
      <c r="AO466"/>
      <c r="AP466"/>
      <c r="AQ466"/>
      <c r="AR466"/>
      <c r="AS466"/>
    </row>
    <row r="467" spans="1:45">
      <c r="A467" s="17" t="s">
        <v>22</v>
      </c>
      <c r="B467" s="6" t="s">
        <v>515</v>
      </c>
      <c r="C467" s="17" t="s">
        <v>1645</v>
      </c>
      <c r="D467" s="8">
        <v>0.12074</v>
      </c>
      <c r="E467" s="8">
        <v>15.1655</v>
      </c>
      <c r="F467" s="8">
        <v>15.04476</v>
      </c>
      <c r="G467" s="13">
        <f>stats_auc_ctd2_TCELLS_RIGHTJOIN_545[[#This Row],[AVG_AUC_LEUK]]/stats_auc_ctd2_TCELLS_RIGHTJOIN_545[[#This Row],[AVG_AUC_SOLIDTUMORS_x]]</f>
        <v>1.0080253855827543</v>
      </c>
      <c r="H467" s="8" t="s">
        <v>4313</v>
      </c>
      <c r="I467" s="20" t="s">
        <v>4314</v>
      </c>
      <c r="J467" s="26">
        <v>14.846</v>
      </c>
      <c r="N467" s="26">
        <v>15.465999999999999</v>
      </c>
      <c r="O467" s="26">
        <v>14.807</v>
      </c>
      <c r="P467" s="26">
        <v>15.678000000000001</v>
      </c>
      <c r="S467" s="26">
        <v>15.273999999999999</v>
      </c>
      <c r="W467" s="27">
        <v>14.922000000000001</v>
      </c>
      <c r="X467" s="8">
        <v>0.29374</v>
      </c>
      <c r="Y467" s="8">
        <v>15.3385</v>
      </c>
      <c r="Z467" s="8">
        <v>15.04476</v>
      </c>
      <c r="AA467" s="13">
        <f>stats_auc_ctd2_TCELLS_RIGHTJOIN_545[[#This Row],[AVG_AUC_LYMPH]]/stats_auc_ctd2_TCELLS_RIGHTJOIN_545[[#This Row],[AVG_AUC_SOLIDTUMORS_y]]</f>
        <v>1.0195244058396411</v>
      </c>
      <c r="AB467" s="8" t="s">
        <v>4315</v>
      </c>
      <c r="AC467" s="20">
        <v>15.3385</v>
      </c>
      <c r="AD467" s="1"/>
      <c r="AH467" s="1"/>
      <c r="AI467" s="1"/>
      <c r="AJ467" s="1">
        <v>15.814</v>
      </c>
      <c r="AK467" s="1">
        <v>14.863</v>
      </c>
      <c r="AM467"/>
      <c r="AN467"/>
      <c r="AO467"/>
      <c r="AP467"/>
      <c r="AQ467"/>
      <c r="AR467"/>
      <c r="AS467"/>
    </row>
    <row r="468" spans="1:45">
      <c r="A468" s="17" t="s">
        <v>22</v>
      </c>
      <c r="B468" s="6" t="s">
        <v>515</v>
      </c>
      <c r="C468" s="17" t="s">
        <v>1457</v>
      </c>
      <c r="D468" s="8">
        <v>0.12594</v>
      </c>
      <c r="E468" s="8">
        <v>15.06945</v>
      </c>
      <c r="F468" s="8">
        <v>14.943519999999999</v>
      </c>
      <c r="G468" s="13">
        <f>stats_auc_ctd2_TCELLS_RIGHTJOIN_545[[#This Row],[AVG_AUC_LEUK]]/stats_auc_ctd2_TCELLS_RIGHTJOIN_545[[#This Row],[AVG_AUC_SOLIDTUMORS_x]]</f>
        <v>1.0084270640384596</v>
      </c>
      <c r="H468" s="8" t="s">
        <v>4316</v>
      </c>
      <c r="I468" s="20" t="s">
        <v>4317</v>
      </c>
      <c r="J468" s="26">
        <v>14.762</v>
      </c>
      <c r="L468" s="26">
        <v>15</v>
      </c>
      <c r="M468" s="26">
        <v>15</v>
      </c>
      <c r="N468" s="26">
        <v>15.723000000000001</v>
      </c>
      <c r="O468" s="26">
        <v>15.189</v>
      </c>
      <c r="P468" s="26">
        <v>15</v>
      </c>
      <c r="R468" s="26">
        <v>14.898</v>
      </c>
      <c r="S468" s="26">
        <v>15.223000000000001</v>
      </c>
      <c r="T468" s="26">
        <v>15.074</v>
      </c>
      <c r="U468" s="26">
        <v>14.895</v>
      </c>
      <c r="W468" s="27">
        <v>15</v>
      </c>
      <c r="X468" s="8">
        <v>0.36797999999999997</v>
      </c>
      <c r="Y468" s="8">
        <v>15.311500000000001</v>
      </c>
      <c r="Z468" s="8">
        <v>14.943519999999999</v>
      </c>
      <c r="AA468" s="13">
        <f>stats_auc_ctd2_TCELLS_RIGHTJOIN_545[[#This Row],[AVG_AUC_LYMPH]]/stats_auc_ctd2_TCELLS_RIGHTJOIN_545[[#This Row],[AVG_AUC_SOLIDTUMORS_y]]</f>
        <v>1.0246247202800947</v>
      </c>
      <c r="AB468" s="8" t="s">
        <v>4318</v>
      </c>
      <c r="AC468" s="20">
        <v>15.311500000000001</v>
      </c>
      <c r="AD468" s="1">
        <v>15.021000000000001</v>
      </c>
      <c r="AF468" s="1">
        <v>15.516</v>
      </c>
      <c r="AH468" s="1">
        <v>14.795</v>
      </c>
      <c r="AI468" s="1"/>
      <c r="AJ468" s="1">
        <v>15.798999999999999</v>
      </c>
      <c r="AK468" s="1">
        <v>15.845000000000001</v>
      </c>
      <c r="AL468" s="1">
        <v>14.893000000000001</v>
      </c>
      <c r="AM468"/>
      <c r="AN468"/>
      <c r="AO468"/>
      <c r="AP468"/>
      <c r="AQ468"/>
      <c r="AR468"/>
      <c r="AS468"/>
    </row>
    <row r="469" spans="1:45">
      <c r="A469" s="17" t="s">
        <v>1081</v>
      </c>
      <c r="B469" s="6" t="s">
        <v>1082</v>
      </c>
      <c r="C469" s="17" t="s">
        <v>1083</v>
      </c>
      <c r="D469" s="8">
        <v>0.12809000000000001</v>
      </c>
      <c r="E469" s="8">
        <v>14.90854</v>
      </c>
      <c r="F469" s="8">
        <v>14.78045</v>
      </c>
      <c r="G469" s="13">
        <f>stats_auc_ctd2_TCELLS_RIGHTJOIN_545[[#This Row],[AVG_AUC_LEUK]]/stats_auc_ctd2_TCELLS_RIGHTJOIN_545[[#This Row],[AVG_AUC_SOLIDTUMORS_x]]</f>
        <v>1.0086661772814767</v>
      </c>
      <c r="H469" s="8" t="s">
        <v>4319</v>
      </c>
      <c r="I469" s="20" t="s">
        <v>4320</v>
      </c>
      <c r="K469" s="26">
        <v>14.603999999999999</v>
      </c>
      <c r="L469" s="26">
        <v>14.714</v>
      </c>
      <c r="M469" s="26">
        <v>13.981</v>
      </c>
      <c r="N469" s="26">
        <v>16.672999999999998</v>
      </c>
      <c r="O469" s="26">
        <v>14.525</v>
      </c>
      <c r="P469" s="26">
        <v>14.586</v>
      </c>
      <c r="Q469" s="26">
        <v>14.542</v>
      </c>
      <c r="R469" s="26">
        <v>14.999000000000001</v>
      </c>
      <c r="S469" s="26">
        <v>14.997</v>
      </c>
      <c r="T469" s="26">
        <v>14.175000000000001</v>
      </c>
      <c r="U469" s="26">
        <v>15.757</v>
      </c>
      <c r="V469" s="26">
        <v>15.467000000000001</v>
      </c>
      <c r="W469" s="27">
        <v>14.791</v>
      </c>
      <c r="X469" s="8">
        <v>0.11541999999999999</v>
      </c>
      <c r="Y469" s="8">
        <v>14.89588</v>
      </c>
      <c r="Z469" s="8">
        <v>14.78045</v>
      </c>
      <c r="AA469" s="13">
        <f>stats_auc_ctd2_TCELLS_RIGHTJOIN_545[[#This Row],[AVG_AUC_LYMPH]]/stats_auc_ctd2_TCELLS_RIGHTJOIN_545[[#This Row],[AVG_AUC_SOLIDTUMORS_y]]</f>
        <v>1.0078096404371992</v>
      </c>
      <c r="AB469" s="8" t="s">
        <v>4321</v>
      </c>
      <c r="AC469" s="20">
        <v>14.89588</v>
      </c>
      <c r="AD469" s="1">
        <v>14.468999999999999</v>
      </c>
      <c r="AE469" s="1">
        <v>14.442</v>
      </c>
      <c r="AG469" s="1">
        <v>14.305</v>
      </c>
      <c r="AH469" s="1">
        <v>14.954000000000001</v>
      </c>
      <c r="AI469" s="1">
        <v>15.493</v>
      </c>
      <c r="AJ469" s="1">
        <v>15.443</v>
      </c>
      <c r="AK469" s="1">
        <v>15.117000000000001</v>
      </c>
      <c r="AL469" s="1">
        <v>14.944000000000001</v>
      </c>
      <c r="AM469"/>
      <c r="AN469"/>
      <c r="AO469"/>
      <c r="AP469"/>
      <c r="AQ469"/>
      <c r="AR469"/>
      <c r="AS469"/>
    </row>
    <row r="470" spans="1:45">
      <c r="A470" s="17" t="s">
        <v>1370</v>
      </c>
      <c r="B470" s="6" t="s">
        <v>1371</v>
      </c>
      <c r="C470" s="17" t="s">
        <v>4322</v>
      </c>
      <c r="D470" s="8">
        <v>0.15481</v>
      </c>
      <c r="E470" s="8">
        <v>15.23714</v>
      </c>
      <c r="F470" s="8">
        <v>15.082330000000001</v>
      </c>
      <c r="G470" s="13">
        <f>stats_auc_ctd2_TCELLS_RIGHTJOIN_545[[#This Row],[AVG_AUC_LEUK]]/stats_auc_ctd2_TCELLS_RIGHTJOIN_545[[#This Row],[AVG_AUC_SOLIDTUMORS_x]]</f>
        <v>1.010264329185212</v>
      </c>
      <c r="H470" s="8" t="s">
        <v>4323</v>
      </c>
      <c r="I470" s="20" t="s">
        <v>4324</v>
      </c>
      <c r="J470" s="26">
        <v>15.712999999999999</v>
      </c>
      <c r="K470" s="26">
        <v>14.59</v>
      </c>
      <c r="N470" s="26">
        <v>15.432</v>
      </c>
      <c r="O470" s="26">
        <v>15.250999999999999</v>
      </c>
      <c r="P470" s="26">
        <v>15.59</v>
      </c>
      <c r="S470" s="26">
        <v>15.186</v>
      </c>
      <c r="W470" s="27">
        <v>14.898</v>
      </c>
      <c r="X470" s="8">
        <v>1.4711700000000001</v>
      </c>
      <c r="Y470" s="8">
        <v>16.5535</v>
      </c>
      <c r="Z470" s="8">
        <v>15.082330000000001</v>
      </c>
      <c r="AA470" s="13">
        <f>stats_auc_ctd2_TCELLS_RIGHTJOIN_545[[#This Row],[AVG_AUC_LYMPH]]/stats_auc_ctd2_TCELLS_RIGHTJOIN_545[[#This Row],[AVG_AUC_SOLIDTUMORS_y]]</f>
        <v>1.0975426210671693</v>
      </c>
      <c r="AB470" s="8" t="s">
        <v>4325</v>
      </c>
      <c r="AC470" s="20">
        <v>16.5535</v>
      </c>
      <c r="AD470" s="1"/>
      <c r="AH470" s="1"/>
      <c r="AI470" s="1"/>
      <c r="AJ470" s="1">
        <v>16.937999999999999</v>
      </c>
      <c r="AK470" s="1">
        <v>16.169</v>
      </c>
      <c r="AM470"/>
      <c r="AN470"/>
      <c r="AO470"/>
      <c r="AP470"/>
      <c r="AQ470"/>
      <c r="AR470"/>
      <c r="AS470"/>
    </row>
    <row r="471" spans="1:45">
      <c r="A471" s="17" t="s">
        <v>22</v>
      </c>
      <c r="B471" s="6" t="s">
        <v>821</v>
      </c>
      <c r="C471" s="17" t="s">
        <v>4326</v>
      </c>
      <c r="D471" s="8">
        <v>0.15579000000000001</v>
      </c>
      <c r="E471" s="8">
        <v>14.54515</v>
      </c>
      <c r="F471" s="8">
        <v>14.38937</v>
      </c>
      <c r="G471" s="13">
        <f>stats_auc_ctd2_TCELLS_RIGHTJOIN_545[[#This Row],[AVG_AUC_LEUK]]/stats_auc_ctd2_TCELLS_RIGHTJOIN_545[[#This Row],[AVG_AUC_SOLIDTUMORS_x]]</f>
        <v>1.0108260472835155</v>
      </c>
      <c r="H471" s="8" t="s">
        <v>4327</v>
      </c>
      <c r="I471" s="20" t="s">
        <v>4328</v>
      </c>
      <c r="J471" s="26">
        <v>13.634</v>
      </c>
      <c r="L471" s="26">
        <v>14.42</v>
      </c>
      <c r="M471" s="26">
        <v>13.976000000000001</v>
      </c>
      <c r="N471" s="26">
        <v>13.295999999999999</v>
      </c>
      <c r="O471" s="26">
        <v>15.885999999999999</v>
      </c>
      <c r="P471" s="26">
        <v>16.739999999999998</v>
      </c>
      <c r="Q471" s="26">
        <v>14.76</v>
      </c>
      <c r="R471" s="26">
        <v>14.893000000000001</v>
      </c>
      <c r="S471" s="26">
        <v>13.339</v>
      </c>
      <c r="T471" s="26">
        <v>14.359</v>
      </c>
      <c r="U471" s="26">
        <v>13.143000000000001</v>
      </c>
      <c r="V471" s="26">
        <v>14.897</v>
      </c>
      <c r="W471" s="27">
        <v>15.744</v>
      </c>
      <c r="X471" s="8">
        <v>-0.26878999999999997</v>
      </c>
      <c r="Y471" s="8">
        <v>14.120570000000001</v>
      </c>
      <c r="Z471" s="8">
        <v>14.38937</v>
      </c>
      <c r="AA471" s="13">
        <f>stats_auc_ctd2_TCELLS_RIGHTJOIN_545[[#This Row],[AVG_AUC_LYMPH]]/stats_auc_ctd2_TCELLS_RIGHTJOIN_545[[#This Row],[AVG_AUC_SOLIDTUMORS_y]]</f>
        <v>0.9813195435241433</v>
      </c>
      <c r="AB471" s="8" t="s">
        <v>4329</v>
      </c>
      <c r="AC471" s="20">
        <v>14.120570000000001</v>
      </c>
      <c r="AD471" s="1">
        <v>14.007</v>
      </c>
      <c r="AE471" s="1">
        <v>13.428000000000001</v>
      </c>
      <c r="AG471" s="1">
        <v>12.736000000000001</v>
      </c>
      <c r="AH471" s="1">
        <v>13.47</v>
      </c>
      <c r="AI471" s="1"/>
      <c r="AJ471" s="1">
        <v>16.303999999999998</v>
      </c>
      <c r="AK471" s="1">
        <v>15.278</v>
      </c>
      <c r="AL471" s="1">
        <v>13.621</v>
      </c>
      <c r="AM471"/>
      <c r="AN471"/>
      <c r="AO471"/>
      <c r="AP471"/>
      <c r="AQ471"/>
      <c r="AR471"/>
      <c r="AS471"/>
    </row>
    <row r="472" spans="1:45">
      <c r="A472" s="17" t="s">
        <v>347</v>
      </c>
      <c r="B472" s="6" t="s">
        <v>1631</v>
      </c>
      <c r="C472" s="17" t="s">
        <v>1632</v>
      </c>
      <c r="D472" s="8">
        <v>0.16769999999999999</v>
      </c>
      <c r="E472" s="8">
        <v>13.834429999999999</v>
      </c>
      <c r="F472" s="8">
        <v>13.666729999999999</v>
      </c>
      <c r="G472" s="13">
        <f>stats_auc_ctd2_TCELLS_RIGHTJOIN_545[[#This Row],[AVG_AUC_LEUK]]/stats_auc_ctd2_TCELLS_RIGHTJOIN_545[[#This Row],[AVG_AUC_SOLIDTUMORS_x]]</f>
        <v>1.0122706748432142</v>
      </c>
      <c r="H472" s="8" t="s">
        <v>4330</v>
      </c>
      <c r="I472" s="20" t="s">
        <v>4331</v>
      </c>
      <c r="L472" s="26">
        <v>14.305</v>
      </c>
      <c r="M472" s="26">
        <v>12.698</v>
      </c>
      <c r="Q472" s="26">
        <v>14.644</v>
      </c>
      <c r="R472" s="26">
        <v>13.627000000000001</v>
      </c>
      <c r="T472" s="26">
        <v>14.294</v>
      </c>
      <c r="U472" s="26">
        <v>12.956</v>
      </c>
      <c r="V472" s="26">
        <v>14.317</v>
      </c>
      <c r="W472" s="27"/>
      <c r="X472" s="8">
        <v>0.73426999999999998</v>
      </c>
      <c r="Y472" s="8">
        <v>14.401</v>
      </c>
      <c r="Z472" s="8">
        <v>13.666729999999999</v>
      </c>
      <c r="AA472" s="13">
        <f>stats_auc_ctd2_TCELLS_RIGHTJOIN_545[[#This Row],[AVG_AUC_LYMPH]]/stats_auc_ctd2_TCELLS_RIGHTJOIN_545[[#This Row],[AVG_AUC_SOLIDTUMORS_y]]</f>
        <v>1.053726824192766</v>
      </c>
      <c r="AB472" s="8" t="s">
        <v>4332</v>
      </c>
      <c r="AC472" s="20">
        <v>14.401</v>
      </c>
      <c r="AD472" s="1">
        <v>13.462</v>
      </c>
      <c r="AF472" s="1">
        <v>14.582000000000001</v>
      </c>
      <c r="AG472" s="1">
        <v>14.398999999999999</v>
      </c>
      <c r="AH472" s="1">
        <v>14.597</v>
      </c>
      <c r="AI472" s="1">
        <v>14.816000000000001</v>
      </c>
      <c r="AJ472" s="1"/>
      <c r="AL472" s="1">
        <v>14.55</v>
      </c>
      <c r="AM472"/>
      <c r="AN472"/>
      <c r="AO472"/>
      <c r="AP472"/>
      <c r="AQ472"/>
      <c r="AR472"/>
      <c r="AS472"/>
    </row>
    <row r="473" spans="1:45">
      <c r="A473" s="17" t="s">
        <v>1713</v>
      </c>
      <c r="B473" s="6" t="s">
        <v>1714</v>
      </c>
      <c r="C473" s="17" t="s">
        <v>4333</v>
      </c>
      <c r="D473" s="8">
        <v>0.18884000000000001</v>
      </c>
      <c r="E473" s="8">
        <v>14.903499999999999</v>
      </c>
      <c r="F473" s="8">
        <v>14.71466</v>
      </c>
      <c r="G473" s="13">
        <f>stats_auc_ctd2_TCELLS_RIGHTJOIN_545[[#This Row],[AVG_AUC_LEUK]]/stats_auc_ctd2_TCELLS_RIGHTJOIN_545[[#This Row],[AVG_AUC_SOLIDTUMORS_x]]</f>
        <v>1.0128334599644164</v>
      </c>
      <c r="H473" s="8" t="s">
        <v>4334</v>
      </c>
      <c r="I473" s="20" t="s">
        <v>4335</v>
      </c>
      <c r="J473" s="26">
        <v>14.622999999999999</v>
      </c>
      <c r="K473" s="26">
        <v>14.452999999999999</v>
      </c>
      <c r="N473" s="26">
        <v>14.704000000000001</v>
      </c>
      <c r="O473" s="26">
        <v>15.476000000000001</v>
      </c>
      <c r="P473" s="26">
        <v>15.727</v>
      </c>
      <c r="W473" s="27">
        <v>14.438000000000001</v>
      </c>
      <c r="X473" s="8">
        <v>0.59933999999999998</v>
      </c>
      <c r="Y473" s="8">
        <v>15.314</v>
      </c>
      <c r="Z473" s="8">
        <v>14.71466</v>
      </c>
      <c r="AA473" s="13">
        <f>stats_auc_ctd2_TCELLS_RIGHTJOIN_545[[#This Row],[AVG_AUC_LYMPH]]/stats_auc_ctd2_TCELLS_RIGHTJOIN_545[[#This Row],[AVG_AUC_SOLIDTUMORS_y]]</f>
        <v>1.0407308085949658</v>
      </c>
      <c r="AB473" s="8" t="s">
        <v>4336</v>
      </c>
      <c r="AC473" s="20">
        <v>15.314</v>
      </c>
      <c r="AD473" s="1"/>
      <c r="AH473" s="1"/>
      <c r="AI473" s="1"/>
      <c r="AJ473" s="1">
        <v>16.169</v>
      </c>
      <c r="AK473" s="1">
        <v>14.459</v>
      </c>
      <c r="AM473"/>
      <c r="AN473"/>
      <c r="AO473"/>
      <c r="AP473"/>
      <c r="AQ473"/>
      <c r="AR473"/>
      <c r="AS473"/>
    </row>
    <row r="474" spans="1:45">
      <c r="A474" s="17" t="s">
        <v>22</v>
      </c>
      <c r="B474" s="6" t="s">
        <v>515</v>
      </c>
      <c r="C474" s="17" t="s">
        <v>1336</v>
      </c>
      <c r="D474" s="8">
        <v>0.19985</v>
      </c>
      <c r="E474" s="8">
        <v>15.39433</v>
      </c>
      <c r="F474" s="8">
        <v>15.19448</v>
      </c>
      <c r="G474" s="13">
        <f>stats_auc_ctd2_TCELLS_RIGHTJOIN_545[[#This Row],[AVG_AUC_LEUK]]/stats_auc_ctd2_TCELLS_RIGHTJOIN_545[[#This Row],[AVG_AUC_SOLIDTUMORS_x]]</f>
        <v>1.0131528028599859</v>
      </c>
      <c r="H474" s="8" t="s">
        <v>4337</v>
      </c>
      <c r="I474" s="20" t="s">
        <v>4338</v>
      </c>
      <c r="J474" s="26">
        <v>14.641999999999999</v>
      </c>
      <c r="N474" s="26">
        <v>15.368</v>
      </c>
      <c r="O474" s="26">
        <v>15.71</v>
      </c>
      <c r="P474" s="26">
        <v>15.952999999999999</v>
      </c>
      <c r="S474" s="26">
        <v>15.452999999999999</v>
      </c>
      <c r="W474" s="27">
        <v>15.24</v>
      </c>
      <c r="X474" s="8">
        <v>0.51102000000000003</v>
      </c>
      <c r="Y474" s="8">
        <v>15.705500000000001</v>
      </c>
      <c r="Z474" s="8">
        <v>15.19448</v>
      </c>
      <c r="AA474" s="13">
        <f>stats_auc_ctd2_TCELLS_RIGHTJOIN_545[[#This Row],[AVG_AUC_LYMPH]]/stats_auc_ctd2_TCELLS_RIGHTJOIN_545[[#This Row],[AVG_AUC_SOLIDTUMORS_y]]</f>
        <v>1.033631950550463</v>
      </c>
      <c r="AB474" s="8" t="s">
        <v>4339</v>
      </c>
      <c r="AC474" s="20">
        <v>15.705500000000001</v>
      </c>
      <c r="AD474" s="1"/>
      <c r="AH474" s="1"/>
      <c r="AI474" s="1"/>
      <c r="AJ474" s="1">
        <v>15.837999999999999</v>
      </c>
      <c r="AK474" s="1">
        <v>15.573</v>
      </c>
      <c r="AM474"/>
      <c r="AN474"/>
      <c r="AO474"/>
      <c r="AP474"/>
      <c r="AQ474"/>
      <c r="AR474"/>
      <c r="AS474"/>
    </row>
    <row r="475" spans="1:45">
      <c r="A475" s="17" t="s">
        <v>22</v>
      </c>
      <c r="B475" s="6" t="s">
        <v>515</v>
      </c>
      <c r="C475" s="17" t="s">
        <v>1562</v>
      </c>
      <c r="D475" s="8">
        <v>0.21217</v>
      </c>
      <c r="E475" s="8">
        <v>15.16508</v>
      </c>
      <c r="F475" s="8">
        <v>14.952920000000001</v>
      </c>
      <c r="G475" s="13">
        <f>stats_auc_ctd2_TCELLS_RIGHTJOIN_545[[#This Row],[AVG_AUC_LEUK]]/stats_auc_ctd2_TCELLS_RIGHTJOIN_545[[#This Row],[AVG_AUC_SOLIDTUMORS_x]]</f>
        <v>1.0141885330758138</v>
      </c>
      <c r="H475" s="8" t="s">
        <v>4340</v>
      </c>
      <c r="I475" s="20" t="s">
        <v>4341</v>
      </c>
      <c r="J475" s="26">
        <v>15.525</v>
      </c>
      <c r="K475" s="26">
        <v>15.388</v>
      </c>
      <c r="L475" s="26">
        <v>15</v>
      </c>
      <c r="M475" s="26">
        <v>15.343</v>
      </c>
      <c r="N475" s="26">
        <v>14.724</v>
      </c>
      <c r="O475" s="26">
        <v>15</v>
      </c>
      <c r="P475" s="26">
        <v>15.84</v>
      </c>
      <c r="R475" s="26">
        <v>14.452999999999999</v>
      </c>
      <c r="S475" s="26">
        <v>15.289</v>
      </c>
      <c r="T475" s="26">
        <v>14.55</v>
      </c>
      <c r="U475" s="26">
        <v>16.231999999999999</v>
      </c>
      <c r="W475" s="27">
        <v>14.637</v>
      </c>
      <c r="X475" s="8">
        <v>0.37751000000000001</v>
      </c>
      <c r="Y475" s="8">
        <v>15.33043</v>
      </c>
      <c r="Z475" s="8">
        <v>14.952920000000001</v>
      </c>
      <c r="AA475" s="13">
        <f>stats_auc_ctd2_TCELLS_RIGHTJOIN_545[[#This Row],[AVG_AUC_LYMPH]]/stats_auc_ctd2_TCELLS_RIGHTJOIN_545[[#This Row],[AVG_AUC_SOLIDTUMORS_y]]</f>
        <v>1.0252465739133225</v>
      </c>
      <c r="AB475" s="8" t="s">
        <v>4342</v>
      </c>
      <c r="AC475" s="20">
        <v>15.33043</v>
      </c>
      <c r="AD475" s="1">
        <v>15</v>
      </c>
      <c r="AE475" s="1">
        <v>14.574999999999999</v>
      </c>
      <c r="AG475" s="1">
        <v>16.513000000000002</v>
      </c>
      <c r="AH475" s="1">
        <v>16.312000000000001</v>
      </c>
      <c r="AI475" s="1"/>
      <c r="AJ475" s="1">
        <v>15.375</v>
      </c>
      <c r="AK475" s="1">
        <v>14.538</v>
      </c>
      <c r="AL475" s="1">
        <v>15</v>
      </c>
      <c r="AM475"/>
      <c r="AN475"/>
      <c r="AO475"/>
      <c r="AP475"/>
      <c r="AQ475"/>
      <c r="AR475"/>
      <c r="AS475"/>
    </row>
    <row r="476" spans="1:45">
      <c r="A476" s="17" t="s">
        <v>1320</v>
      </c>
      <c r="B476" s="6" t="s">
        <v>1321</v>
      </c>
      <c r="C476" s="17" t="s">
        <v>1322</v>
      </c>
      <c r="D476" s="8">
        <v>0.21548</v>
      </c>
      <c r="E476" s="8">
        <v>14.76183</v>
      </c>
      <c r="F476" s="8">
        <v>14.54635</v>
      </c>
      <c r="G476" s="13">
        <f>stats_auc_ctd2_TCELLS_RIGHTJOIN_545[[#This Row],[AVG_AUC_LEUK]]/stats_auc_ctd2_TCELLS_RIGHTJOIN_545[[#This Row],[AVG_AUC_SOLIDTUMORS_x]]</f>
        <v>1.014813338053876</v>
      </c>
      <c r="H476" s="8" t="s">
        <v>4343</v>
      </c>
      <c r="I476" s="20" t="s">
        <v>4344</v>
      </c>
      <c r="L476" s="26">
        <v>14.803000000000001</v>
      </c>
      <c r="M476" s="26">
        <v>14.013999999999999</v>
      </c>
      <c r="R476" s="26">
        <v>14.837</v>
      </c>
      <c r="T476" s="26">
        <v>15.326000000000001</v>
      </c>
      <c r="U476" s="26">
        <v>14.875</v>
      </c>
      <c r="V476" s="26">
        <v>14.715999999999999</v>
      </c>
      <c r="W476" s="27"/>
      <c r="X476" s="8">
        <v>0.42131999999999997</v>
      </c>
      <c r="Y476" s="8">
        <v>14.96767</v>
      </c>
      <c r="Z476" s="8">
        <v>14.54635</v>
      </c>
      <c r="AA476" s="13">
        <f>stats_auc_ctd2_TCELLS_RIGHTJOIN_545[[#This Row],[AVG_AUC_LYMPH]]/stats_auc_ctd2_TCELLS_RIGHTJOIN_545[[#This Row],[AVG_AUC_SOLIDTUMORS_y]]</f>
        <v>1.0289639669057873</v>
      </c>
      <c r="AB476" s="8" t="s">
        <v>4345</v>
      </c>
      <c r="AC476" s="20">
        <v>14.96767</v>
      </c>
      <c r="AD476" s="1"/>
      <c r="AH476" s="1">
        <v>14.324</v>
      </c>
      <c r="AI476" s="1">
        <v>15.048</v>
      </c>
      <c r="AJ476" s="1"/>
      <c r="AL476" s="1">
        <v>15.531000000000001</v>
      </c>
      <c r="AM476"/>
      <c r="AN476"/>
      <c r="AO476"/>
      <c r="AP476"/>
      <c r="AQ476"/>
      <c r="AR476"/>
      <c r="AS476"/>
    </row>
    <row r="477" spans="1:45">
      <c r="A477" s="17" t="s">
        <v>1276</v>
      </c>
      <c r="B477" s="6" t="s">
        <v>1277</v>
      </c>
      <c r="C477" s="17" t="s">
        <v>479</v>
      </c>
      <c r="D477" s="8">
        <v>0.21956999999999999</v>
      </c>
      <c r="E477" s="8">
        <v>13.13936</v>
      </c>
      <c r="F477" s="8">
        <v>12.919790000000001</v>
      </c>
      <c r="G477" s="13">
        <f>stats_auc_ctd2_TCELLS_RIGHTJOIN_545[[#This Row],[AVG_AUC_LEUK]]/stats_auc_ctd2_TCELLS_RIGHTJOIN_545[[#This Row],[AVG_AUC_SOLIDTUMORS_x]]</f>
        <v>1.0169948582755601</v>
      </c>
      <c r="H477" s="8" t="s">
        <v>4346</v>
      </c>
      <c r="I477" s="20" t="s">
        <v>4347</v>
      </c>
      <c r="J477" s="26">
        <v>13.423999999999999</v>
      </c>
      <c r="L477" s="26">
        <v>14.641999999999999</v>
      </c>
      <c r="M477" s="26">
        <v>12.465</v>
      </c>
      <c r="N477" s="26">
        <v>13.8</v>
      </c>
      <c r="O477" s="26">
        <v>12.728</v>
      </c>
      <c r="P477" s="26">
        <v>12.95</v>
      </c>
      <c r="R477" s="26">
        <v>14.183</v>
      </c>
      <c r="S477" s="26">
        <v>12.193</v>
      </c>
      <c r="T477" s="26">
        <v>12.611000000000001</v>
      </c>
      <c r="U477" s="26">
        <v>11.959</v>
      </c>
      <c r="W477" s="27">
        <v>13.577999999999999</v>
      </c>
      <c r="X477" s="8">
        <v>-1.58036</v>
      </c>
      <c r="Y477" s="8">
        <v>11.33943</v>
      </c>
      <c r="Z477" s="8">
        <v>12.919790000000001</v>
      </c>
      <c r="AA477" s="13">
        <f>stats_auc_ctd2_TCELLS_RIGHTJOIN_545[[#This Row],[AVG_AUC_LYMPH]]/stats_auc_ctd2_TCELLS_RIGHTJOIN_545[[#This Row],[AVG_AUC_SOLIDTUMORS_y]]</f>
        <v>0.87767912636350898</v>
      </c>
      <c r="AB477" s="8" t="s">
        <v>4348</v>
      </c>
      <c r="AC477" s="20">
        <v>11.33943</v>
      </c>
      <c r="AD477" s="1">
        <v>11.194000000000001</v>
      </c>
      <c r="AG477" s="1">
        <v>11.031000000000001</v>
      </c>
      <c r="AH477" s="1">
        <v>11.938000000000001</v>
      </c>
      <c r="AI477" s="1">
        <v>10.308</v>
      </c>
      <c r="AJ477" s="1">
        <v>10.586</v>
      </c>
      <c r="AK477" s="1">
        <v>10.1</v>
      </c>
      <c r="AL477" s="1">
        <v>14.218999999999999</v>
      </c>
      <c r="AM477"/>
      <c r="AN477"/>
      <c r="AO477"/>
      <c r="AP477"/>
      <c r="AQ477"/>
      <c r="AR477"/>
      <c r="AS477"/>
    </row>
    <row r="478" spans="1:45">
      <c r="A478" s="17" t="s">
        <v>1213</v>
      </c>
      <c r="B478" s="6" t="s">
        <v>1214</v>
      </c>
      <c r="C478" s="17" t="s">
        <v>4349</v>
      </c>
      <c r="D478" s="8">
        <v>0.22139</v>
      </c>
      <c r="E478" s="8">
        <v>14.72062</v>
      </c>
      <c r="F478" s="8">
        <v>14.499219999999999</v>
      </c>
      <c r="G478" s="13">
        <f>stats_auc_ctd2_TCELLS_RIGHTJOIN_545[[#This Row],[AVG_AUC_LEUK]]/stats_auc_ctd2_TCELLS_RIGHTJOIN_545[[#This Row],[AVG_AUC_SOLIDTUMORS_x]]</f>
        <v>1.0152697869264693</v>
      </c>
      <c r="H478" s="8" t="s">
        <v>4350</v>
      </c>
      <c r="I478" s="20" t="s">
        <v>4351</v>
      </c>
      <c r="J478" s="26">
        <v>15.351000000000001</v>
      </c>
      <c r="L478" s="26">
        <v>14.14</v>
      </c>
      <c r="M478" s="26">
        <v>11.909000000000001</v>
      </c>
      <c r="N478" s="26">
        <v>15.284000000000001</v>
      </c>
      <c r="O478" s="26">
        <v>14.099</v>
      </c>
      <c r="P478" s="26">
        <v>14.391999999999999</v>
      </c>
      <c r="Q478" s="26">
        <v>14.25</v>
      </c>
      <c r="R478" s="26">
        <v>15.246</v>
      </c>
      <c r="S478" s="26">
        <v>15.161</v>
      </c>
      <c r="T478" s="26">
        <v>14.256</v>
      </c>
      <c r="U478" s="26">
        <v>15.026999999999999</v>
      </c>
      <c r="V478" s="26">
        <v>17.792999999999999</v>
      </c>
      <c r="W478" s="27">
        <v>14.46</v>
      </c>
      <c r="X478" s="8">
        <v>-0.58979000000000004</v>
      </c>
      <c r="Y478" s="8">
        <v>13.90943</v>
      </c>
      <c r="Z478" s="8">
        <v>14.499219999999999</v>
      </c>
      <c r="AA478" s="13">
        <f>stats_auc_ctd2_TCELLS_RIGHTJOIN_545[[#This Row],[AVG_AUC_LYMPH]]/stats_auc_ctd2_TCELLS_RIGHTJOIN_545[[#This Row],[AVG_AUC_SOLIDTUMORS_y]]</f>
        <v>0.9593226394247415</v>
      </c>
      <c r="AB478" s="8" t="s">
        <v>4352</v>
      </c>
      <c r="AC478" s="20">
        <v>13.90943</v>
      </c>
      <c r="AD478" s="1">
        <v>14.586</v>
      </c>
      <c r="AE478" s="1">
        <v>10.967000000000001</v>
      </c>
      <c r="AG478" s="1">
        <v>12.903</v>
      </c>
      <c r="AH478" s="1">
        <v>15</v>
      </c>
      <c r="AI478" s="1"/>
      <c r="AJ478" s="1">
        <v>14.555</v>
      </c>
      <c r="AK478" s="1">
        <v>14.112</v>
      </c>
      <c r="AL478" s="1">
        <v>15.243</v>
      </c>
      <c r="AM478"/>
      <c r="AN478"/>
      <c r="AO478"/>
      <c r="AP478"/>
      <c r="AQ478"/>
      <c r="AR478"/>
      <c r="AS478"/>
    </row>
    <row r="479" spans="1:45">
      <c r="A479" s="17" t="s">
        <v>712</v>
      </c>
      <c r="B479" s="6" t="s">
        <v>713</v>
      </c>
      <c r="C479" s="17" t="s">
        <v>714</v>
      </c>
      <c r="D479" s="8">
        <v>0.22151000000000001</v>
      </c>
      <c r="E479" s="8">
        <v>15.19171</v>
      </c>
      <c r="F479" s="8">
        <v>14.9702</v>
      </c>
      <c r="G479" s="13">
        <f>stats_auc_ctd2_TCELLS_RIGHTJOIN_545[[#This Row],[AVG_AUC_LEUK]]/stats_auc_ctd2_TCELLS_RIGHTJOIN_545[[#This Row],[AVG_AUC_SOLIDTUMORS_x]]</f>
        <v>1.0147967295026119</v>
      </c>
      <c r="H479" s="8" t="s">
        <v>4353</v>
      </c>
      <c r="I479" s="20" t="s">
        <v>4354</v>
      </c>
      <c r="J479" s="26">
        <v>17.696999999999999</v>
      </c>
      <c r="K479" s="26">
        <v>14.782999999999999</v>
      </c>
      <c r="N479" s="26">
        <v>15</v>
      </c>
      <c r="O479" s="26">
        <v>14.712</v>
      </c>
      <c r="P479" s="26">
        <v>14.714</v>
      </c>
      <c r="S479" s="26">
        <v>14.901</v>
      </c>
      <c r="W479" s="27">
        <v>14.535</v>
      </c>
      <c r="X479" s="8">
        <v>1.5299999999999999E-2</v>
      </c>
      <c r="Y479" s="8">
        <v>14.9855</v>
      </c>
      <c r="Z479" s="8">
        <v>14.9702</v>
      </c>
      <c r="AA479" s="13">
        <f>stats_auc_ctd2_TCELLS_RIGHTJOIN_545[[#This Row],[AVG_AUC_LYMPH]]/stats_auc_ctd2_TCELLS_RIGHTJOIN_545[[#This Row],[AVG_AUC_SOLIDTUMORS_y]]</f>
        <v>1.0010220304337951</v>
      </c>
      <c r="AB479" s="8" t="s">
        <v>4355</v>
      </c>
      <c r="AC479" s="20">
        <v>14.9855</v>
      </c>
      <c r="AD479" s="1"/>
      <c r="AH479" s="1"/>
      <c r="AI479" s="1"/>
      <c r="AJ479" s="1">
        <v>15.683999999999999</v>
      </c>
      <c r="AK479" s="1">
        <v>14.287000000000001</v>
      </c>
      <c r="AM479"/>
      <c r="AN479"/>
      <c r="AO479"/>
      <c r="AP479"/>
      <c r="AQ479"/>
      <c r="AR479"/>
      <c r="AS479"/>
    </row>
    <row r="480" spans="1:45">
      <c r="A480" s="17" t="s">
        <v>22</v>
      </c>
      <c r="B480" s="6" t="s">
        <v>638</v>
      </c>
      <c r="C480" s="17" t="s">
        <v>639</v>
      </c>
      <c r="D480" s="8">
        <v>0.2301</v>
      </c>
      <c r="E480" s="8">
        <v>14.756080000000001</v>
      </c>
      <c r="F480" s="8">
        <v>14.525969999999999</v>
      </c>
      <c r="G480" s="13">
        <f>stats_auc_ctd2_TCELLS_RIGHTJOIN_545[[#This Row],[AVG_AUC_LEUK]]/stats_auc_ctd2_TCELLS_RIGHTJOIN_545[[#This Row],[AVG_AUC_SOLIDTUMORS_x]]</f>
        <v>1.0158412828885095</v>
      </c>
      <c r="H480" s="8" t="s">
        <v>4356</v>
      </c>
      <c r="I480" s="20" t="s">
        <v>4357</v>
      </c>
      <c r="J480" s="26">
        <v>18.059000000000001</v>
      </c>
      <c r="L480" s="26">
        <v>14.499000000000001</v>
      </c>
      <c r="M480" s="26">
        <v>13.664</v>
      </c>
      <c r="N480" s="26">
        <v>15.9</v>
      </c>
      <c r="O480" s="26">
        <v>13.795999999999999</v>
      </c>
      <c r="P480" s="26">
        <v>15.803000000000001</v>
      </c>
      <c r="Q480" s="26">
        <v>13.692</v>
      </c>
      <c r="R480" s="26">
        <v>14.518000000000001</v>
      </c>
      <c r="S480" s="26">
        <v>13.840999999999999</v>
      </c>
      <c r="T480" s="26">
        <v>15</v>
      </c>
      <c r="U480" s="26">
        <v>14.321</v>
      </c>
      <c r="V480" s="26">
        <v>14.222</v>
      </c>
      <c r="W480" s="27">
        <v>14.513999999999999</v>
      </c>
      <c r="X480" s="8">
        <v>5.253E-2</v>
      </c>
      <c r="Y480" s="8">
        <v>14.5785</v>
      </c>
      <c r="Z480" s="8">
        <v>14.525969999999999</v>
      </c>
      <c r="AA480" s="13">
        <f>stats_auc_ctd2_TCELLS_RIGHTJOIN_545[[#This Row],[AVG_AUC_LYMPH]]/stats_auc_ctd2_TCELLS_RIGHTJOIN_545[[#This Row],[AVG_AUC_SOLIDTUMORS_y]]</f>
        <v>1.0036162817354022</v>
      </c>
      <c r="AB480" s="8" t="s">
        <v>4358</v>
      </c>
      <c r="AC480" s="20">
        <v>14.5785</v>
      </c>
      <c r="AD480" s="1">
        <v>14.917</v>
      </c>
      <c r="AG480" s="1">
        <v>14.489000000000001</v>
      </c>
      <c r="AH480" s="1">
        <v>15.862</v>
      </c>
      <c r="AI480" s="1">
        <v>12.577</v>
      </c>
      <c r="AJ480" s="1">
        <v>14.177</v>
      </c>
      <c r="AK480" s="1">
        <v>15.449</v>
      </c>
      <c r="AM480"/>
      <c r="AN480"/>
      <c r="AO480"/>
      <c r="AP480"/>
      <c r="AQ480"/>
      <c r="AR480"/>
      <c r="AS480"/>
    </row>
    <row r="481" spans="1:45">
      <c r="A481" s="17" t="s">
        <v>575</v>
      </c>
      <c r="B481" s="6" t="s">
        <v>1574</v>
      </c>
      <c r="C481" s="17" t="s">
        <v>1575</v>
      </c>
      <c r="D481" s="8">
        <v>0.24761</v>
      </c>
      <c r="E481" s="8">
        <v>14.931330000000001</v>
      </c>
      <c r="F481" s="8">
        <v>14.683719999999999</v>
      </c>
      <c r="G481" s="13">
        <f>stats_auc_ctd2_TCELLS_RIGHTJOIN_545[[#This Row],[AVG_AUC_LEUK]]/stats_auc_ctd2_TCELLS_RIGHTJOIN_545[[#This Row],[AVG_AUC_SOLIDTUMORS_x]]</f>
        <v>1.0168628930543488</v>
      </c>
      <c r="H481" s="8" t="s">
        <v>4359</v>
      </c>
      <c r="I481" s="20" t="s">
        <v>4360</v>
      </c>
      <c r="K481" s="26">
        <v>16.658000000000001</v>
      </c>
      <c r="L481" s="26">
        <v>14.912000000000001</v>
      </c>
      <c r="M481" s="26">
        <v>14.221</v>
      </c>
      <c r="O481" s="26">
        <v>14.505000000000001</v>
      </c>
      <c r="P481" s="26">
        <v>15.068</v>
      </c>
      <c r="Q481" s="26">
        <v>15.670999999999999</v>
      </c>
      <c r="R481" s="26">
        <v>14.73</v>
      </c>
      <c r="S481" s="26">
        <v>14.398999999999999</v>
      </c>
      <c r="T481" s="26">
        <v>15.135999999999999</v>
      </c>
      <c r="U481" s="26">
        <v>15.61</v>
      </c>
      <c r="V481" s="26">
        <v>14.253</v>
      </c>
      <c r="W481" s="27">
        <v>14.013</v>
      </c>
      <c r="X481" s="8">
        <v>0.21156</v>
      </c>
      <c r="Y481" s="8">
        <v>14.895289999999999</v>
      </c>
      <c r="Z481" s="8">
        <v>14.683719999999999</v>
      </c>
      <c r="AA481" s="13">
        <f>stats_auc_ctd2_TCELLS_RIGHTJOIN_545[[#This Row],[AVG_AUC_LYMPH]]/stats_auc_ctd2_TCELLS_RIGHTJOIN_545[[#This Row],[AVG_AUC_SOLIDTUMORS_y]]</f>
        <v>1.0144084741468784</v>
      </c>
      <c r="AB481" s="8" t="s">
        <v>4361</v>
      </c>
      <c r="AC481" s="20">
        <v>14.895289999999999</v>
      </c>
      <c r="AD481" s="1">
        <v>14.856</v>
      </c>
      <c r="AE481" s="1">
        <v>14.802</v>
      </c>
      <c r="AG481" s="1">
        <v>13.82</v>
      </c>
      <c r="AH481" s="1">
        <v>15.391999999999999</v>
      </c>
      <c r="AI481" s="1"/>
      <c r="AJ481" s="1">
        <v>15.257</v>
      </c>
      <c r="AK481" s="1">
        <v>15.164999999999999</v>
      </c>
      <c r="AL481" s="1">
        <v>14.975</v>
      </c>
      <c r="AM481"/>
      <c r="AN481"/>
      <c r="AO481"/>
      <c r="AP481"/>
      <c r="AQ481"/>
      <c r="AR481"/>
      <c r="AS481"/>
    </row>
    <row r="482" spans="1:45">
      <c r="A482" s="17" t="s">
        <v>22</v>
      </c>
      <c r="B482" s="6" t="s">
        <v>515</v>
      </c>
      <c r="C482" s="17" t="s">
        <v>1597</v>
      </c>
      <c r="D482" s="8">
        <v>0.25111</v>
      </c>
      <c r="E482" s="8">
        <v>15.202669999999999</v>
      </c>
      <c r="F482" s="8">
        <v>14.951560000000001</v>
      </c>
      <c r="G482" s="13">
        <f>stats_auc_ctd2_TCELLS_RIGHTJOIN_545[[#This Row],[AVG_AUC_LEUK]]/stats_auc_ctd2_TCELLS_RIGHTJOIN_545[[#This Row],[AVG_AUC_SOLIDTUMORS_x]]</f>
        <v>1.0167949030067764</v>
      </c>
      <c r="H482" s="8" t="s">
        <v>4362</v>
      </c>
      <c r="I482" s="20" t="s">
        <v>4363</v>
      </c>
      <c r="J482" s="26">
        <v>14.503</v>
      </c>
      <c r="L482" s="26">
        <v>15.59</v>
      </c>
      <c r="M482" s="26">
        <v>15</v>
      </c>
      <c r="N482" s="26">
        <v>15.417</v>
      </c>
      <c r="O482" s="26">
        <v>15.401999999999999</v>
      </c>
      <c r="P482" s="26">
        <v>15.667</v>
      </c>
      <c r="Q482" s="26">
        <v>14.906000000000001</v>
      </c>
      <c r="R482" s="26">
        <v>14.967000000000001</v>
      </c>
      <c r="S482" s="26">
        <v>15.371</v>
      </c>
      <c r="T482" s="26">
        <v>14.833</v>
      </c>
      <c r="U482" s="26">
        <v>15.484</v>
      </c>
      <c r="W482" s="27">
        <v>15.292</v>
      </c>
      <c r="X482" s="8">
        <v>0.42288999999999999</v>
      </c>
      <c r="Y482" s="8">
        <v>15.37444</v>
      </c>
      <c r="Z482" s="8">
        <v>14.951560000000001</v>
      </c>
      <c r="AA482" s="13">
        <f>stats_auc_ctd2_TCELLS_RIGHTJOIN_545[[#This Row],[AVG_AUC_LYMPH]]/stats_auc_ctd2_TCELLS_RIGHTJOIN_545[[#This Row],[AVG_AUC_SOLIDTUMORS_y]]</f>
        <v>1.0282833363207584</v>
      </c>
      <c r="AB482" s="8" t="s">
        <v>4364</v>
      </c>
      <c r="AC482" s="20">
        <v>15.37444</v>
      </c>
      <c r="AD482" s="1">
        <v>15.561</v>
      </c>
      <c r="AE482" s="1">
        <v>13.478</v>
      </c>
      <c r="AF482" s="1">
        <v>14</v>
      </c>
      <c r="AG482" s="1">
        <v>15</v>
      </c>
      <c r="AH482" s="1">
        <v>17.141999999999999</v>
      </c>
      <c r="AI482" s="1">
        <v>16.872</v>
      </c>
      <c r="AJ482" s="1">
        <v>15.868</v>
      </c>
      <c r="AK482" s="1">
        <v>15.563000000000001</v>
      </c>
      <c r="AL482" s="1">
        <v>14.885999999999999</v>
      </c>
      <c r="AM482"/>
      <c r="AN482"/>
      <c r="AO482"/>
      <c r="AP482"/>
      <c r="AQ482"/>
      <c r="AR482"/>
      <c r="AS482"/>
    </row>
    <row r="483" spans="1:45">
      <c r="A483" s="17" t="s">
        <v>1144</v>
      </c>
      <c r="B483" s="6" t="s">
        <v>1145</v>
      </c>
      <c r="C483" s="17" t="s">
        <v>1146</v>
      </c>
      <c r="D483" s="8">
        <v>0.25134000000000001</v>
      </c>
      <c r="E483" s="8">
        <v>15.058</v>
      </c>
      <c r="F483" s="8">
        <v>14.806660000000001</v>
      </c>
      <c r="G483" s="13">
        <f>stats_auc_ctd2_TCELLS_RIGHTJOIN_545[[#This Row],[AVG_AUC_LEUK]]/stats_auc_ctd2_TCELLS_RIGHTJOIN_545[[#This Row],[AVG_AUC_SOLIDTUMORS_x]]</f>
        <v>1.0169747937752336</v>
      </c>
      <c r="H483" s="8" t="s">
        <v>4365</v>
      </c>
      <c r="I483" s="20" t="s">
        <v>4366</v>
      </c>
      <c r="J483" s="26">
        <v>15.396000000000001</v>
      </c>
      <c r="K483" s="26">
        <v>15.731</v>
      </c>
      <c r="N483" s="26">
        <v>14.884</v>
      </c>
      <c r="O483" s="26">
        <v>15.558</v>
      </c>
      <c r="P483" s="26">
        <v>14.428000000000001</v>
      </c>
      <c r="W483" s="27">
        <v>14.351000000000001</v>
      </c>
      <c r="X483" s="8">
        <v>1.1223399999999999</v>
      </c>
      <c r="Y483" s="8">
        <v>15.929</v>
      </c>
      <c r="Z483" s="8">
        <v>14.806660000000001</v>
      </c>
      <c r="AA483" s="13">
        <f>stats_auc_ctd2_TCELLS_RIGHTJOIN_545[[#This Row],[AVG_AUC_LYMPH]]/stats_auc_ctd2_TCELLS_RIGHTJOIN_545[[#This Row],[AVG_AUC_SOLIDTUMORS_y]]</f>
        <v>1.0757996739305151</v>
      </c>
      <c r="AB483" s="8" t="s">
        <v>4367</v>
      </c>
      <c r="AC483" s="20">
        <v>15.929</v>
      </c>
      <c r="AD483" s="1"/>
      <c r="AH483" s="1"/>
      <c r="AI483" s="1"/>
      <c r="AJ483" s="1">
        <v>16.010999999999999</v>
      </c>
      <c r="AK483" s="1">
        <v>15.847</v>
      </c>
      <c r="AM483"/>
      <c r="AN483"/>
      <c r="AO483"/>
      <c r="AP483"/>
      <c r="AQ483"/>
      <c r="AR483"/>
      <c r="AS483"/>
    </row>
    <row r="484" spans="1:45">
      <c r="A484" s="17" t="s">
        <v>22</v>
      </c>
      <c r="B484" s="6" t="s">
        <v>1652</v>
      </c>
      <c r="C484" s="17" t="s">
        <v>4368</v>
      </c>
      <c r="D484" s="8">
        <v>0.25971</v>
      </c>
      <c r="E484" s="8">
        <v>15.29692</v>
      </c>
      <c r="F484" s="8">
        <v>15.03721</v>
      </c>
      <c r="G484" s="13">
        <f>stats_auc_ctd2_TCELLS_RIGHTJOIN_545[[#This Row],[AVG_AUC_LEUK]]/stats_auc_ctd2_TCELLS_RIGHTJOIN_545[[#This Row],[AVG_AUC_SOLIDTUMORS_x]]</f>
        <v>1.0172711560189689</v>
      </c>
      <c r="H484" s="8" t="s">
        <v>4369</v>
      </c>
      <c r="I484" s="20" t="s">
        <v>4370</v>
      </c>
      <c r="J484" s="26">
        <v>14.829000000000001</v>
      </c>
      <c r="L484" s="26">
        <v>16.102</v>
      </c>
      <c r="M484" s="26">
        <v>15.253</v>
      </c>
      <c r="N484" s="26">
        <v>15.637</v>
      </c>
      <c r="O484" s="26">
        <v>15</v>
      </c>
      <c r="P484" s="26">
        <v>15</v>
      </c>
      <c r="Q484" s="26">
        <v>16.393999999999998</v>
      </c>
      <c r="R484" s="26">
        <v>15.670999999999999</v>
      </c>
      <c r="S484" s="26">
        <v>15.212999999999999</v>
      </c>
      <c r="T484" s="26">
        <v>14.544</v>
      </c>
      <c r="U484" s="26">
        <v>15.228999999999999</v>
      </c>
      <c r="V484" s="26">
        <v>15</v>
      </c>
      <c r="W484" s="27">
        <v>14.988</v>
      </c>
      <c r="X484" s="8">
        <v>3.9120000000000002E-2</v>
      </c>
      <c r="Y484" s="8">
        <v>15.07633</v>
      </c>
      <c r="Z484" s="8">
        <v>15.03721</v>
      </c>
      <c r="AA484" s="13">
        <f>stats_auc_ctd2_TCELLS_RIGHTJOIN_545[[#This Row],[AVG_AUC_LYMPH]]/stats_auc_ctd2_TCELLS_RIGHTJOIN_545[[#This Row],[AVG_AUC_SOLIDTUMORS_y]]</f>
        <v>1.002601546430488</v>
      </c>
      <c r="AB484" s="8" t="s">
        <v>4371</v>
      </c>
      <c r="AC484" s="20">
        <v>15.07633</v>
      </c>
      <c r="AD484" s="1">
        <v>15.303000000000001</v>
      </c>
      <c r="AE484" s="1">
        <v>10.582000000000001</v>
      </c>
      <c r="AF484" s="1">
        <v>15</v>
      </c>
      <c r="AG484" s="1">
        <v>15</v>
      </c>
      <c r="AH484" s="1">
        <v>16.184999999999999</v>
      </c>
      <c r="AI484" s="1">
        <v>17.792000000000002</v>
      </c>
      <c r="AJ484" s="1">
        <v>16.693000000000001</v>
      </c>
      <c r="AK484" s="1">
        <v>13.404999999999999</v>
      </c>
      <c r="AL484" s="1">
        <v>15.727</v>
      </c>
      <c r="AM484"/>
      <c r="AN484"/>
      <c r="AO484"/>
      <c r="AP484"/>
      <c r="AQ484"/>
      <c r="AR484"/>
      <c r="AS484"/>
    </row>
    <row r="485" spans="1:45">
      <c r="A485" s="17" t="s">
        <v>22</v>
      </c>
      <c r="B485" s="6" t="s">
        <v>515</v>
      </c>
      <c r="C485" s="17" t="s">
        <v>1289</v>
      </c>
      <c r="D485" s="8">
        <v>0.25984000000000002</v>
      </c>
      <c r="E485" s="8">
        <v>15.118690000000001</v>
      </c>
      <c r="F485" s="8">
        <v>14.85885</v>
      </c>
      <c r="G485" s="13">
        <f>stats_auc_ctd2_TCELLS_RIGHTJOIN_545[[#This Row],[AVG_AUC_LEUK]]/stats_auc_ctd2_TCELLS_RIGHTJOIN_545[[#This Row],[AVG_AUC_SOLIDTUMORS_x]]</f>
        <v>1.0174872214202311</v>
      </c>
      <c r="H485" s="8" t="s">
        <v>4372</v>
      </c>
      <c r="I485" s="20" t="s">
        <v>4373</v>
      </c>
      <c r="J485" s="26">
        <v>15.571</v>
      </c>
      <c r="K485" s="26">
        <v>15</v>
      </c>
      <c r="L485" s="26">
        <v>15.349</v>
      </c>
      <c r="M485" s="26">
        <v>14.574</v>
      </c>
      <c r="N485" s="26">
        <v>14.722</v>
      </c>
      <c r="O485" s="26">
        <v>14.629</v>
      </c>
      <c r="P485" s="26">
        <v>16.475000000000001</v>
      </c>
      <c r="Q485" s="26">
        <v>14.590999999999999</v>
      </c>
      <c r="R485" s="26">
        <v>14.401999999999999</v>
      </c>
      <c r="S485" s="26">
        <v>14.843999999999999</v>
      </c>
      <c r="T485" s="26">
        <v>14.625</v>
      </c>
      <c r="U485" s="26">
        <v>17.137</v>
      </c>
      <c r="W485" s="27">
        <v>14.624000000000001</v>
      </c>
      <c r="X485" s="8">
        <v>-0.13214000000000001</v>
      </c>
      <c r="Y485" s="8">
        <v>14.726710000000001</v>
      </c>
      <c r="Z485" s="8">
        <v>14.85885</v>
      </c>
      <c r="AA485" s="13">
        <f>stats_auc_ctd2_TCELLS_RIGHTJOIN_545[[#This Row],[AVG_AUC_LYMPH]]/stats_auc_ctd2_TCELLS_RIGHTJOIN_545[[#This Row],[AVG_AUC_SOLIDTUMORS_y]]</f>
        <v>0.99110698338027503</v>
      </c>
      <c r="AB485" s="8" t="s">
        <v>4374</v>
      </c>
      <c r="AC485" s="20">
        <v>14.726710000000001</v>
      </c>
      <c r="AD485" s="1">
        <v>14.904</v>
      </c>
      <c r="AF485" s="1">
        <v>13.569000000000001</v>
      </c>
      <c r="AG485" s="1">
        <v>15</v>
      </c>
      <c r="AH485" s="1">
        <v>15</v>
      </c>
      <c r="AI485" s="1"/>
      <c r="AJ485" s="1">
        <v>14.752000000000001</v>
      </c>
      <c r="AK485" s="1">
        <v>14.44</v>
      </c>
      <c r="AL485" s="1">
        <v>15.422000000000001</v>
      </c>
      <c r="AM485"/>
      <c r="AN485"/>
      <c r="AO485"/>
      <c r="AP485"/>
      <c r="AQ485"/>
      <c r="AR485"/>
      <c r="AS485"/>
    </row>
    <row r="486" spans="1:45">
      <c r="A486" s="17" t="s">
        <v>1601</v>
      </c>
      <c r="B486" s="6" t="s">
        <v>1602</v>
      </c>
      <c r="C486" s="17" t="s">
        <v>4375</v>
      </c>
      <c r="D486" s="8">
        <v>0.26373000000000002</v>
      </c>
      <c r="E486" s="8">
        <v>13.314579999999999</v>
      </c>
      <c r="F486" s="8">
        <v>13.05086</v>
      </c>
      <c r="G486" s="13">
        <f>stats_auc_ctd2_TCELLS_RIGHTJOIN_545[[#This Row],[AVG_AUC_LEUK]]/stats_auc_ctd2_TCELLS_RIGHTJOIN_545[[#This Row],[AVG_AUC_SOLIDTUMORS_x]]</f>
        <v>1.0202070974633088</v>
      </c>
      <c r="H486" s="8" t="s">
        <v>4376</v>
      </c>
      <c r="I486" s="20" t="s">
        <v>4377</v>
      </c>
      <c r="J486" s="26">
        <v>13.209</v>
      </c>
      <c r="K486" s="26">
        <v>13.180999999999999</v>
      </c>
      <c r="L486" s="26">
        <v>14.336</v>
      </c>
      <c r="M486" s="26">
        <v>13.638999999999999</v>
      </c>
      <c r="N486" s="26">
        <v>14.035</v>
      </c>
      <c r="O486" s="26">
        <v>12.766</v>
      </c>
      <c r="P486" s="26">
        <v>13.26</v>
      </c>
      <c r="R486" s="26">
        <v>12.455</v>
      </c>
      <c r="T486" s="26">
        <v>14.047000000000001</v>
      </c>
      <c r="U486" s="26">
        <v>11.981999999999999</v>
      </c>
      <c r="V486" s="26">
        <v>13.492000000000001</v>
      </c>
      <c r="W486" s="27">
        <v>13.372999999999999</v>
      </c>
      <c r="X486" s="8">
        <v>0.96557000000000004</v>
      </c>
      <c r="Y486" s="8">
        <v>14.01643</v>
      </c>
      <c r="Z486" s="8">
        <v>13.05086</v>
      </c>
      <c r="AA486" s="13">
        <f>stats_auc_ctd2_TCELLS_RIGHTJOIN_545[[#This Row],[AVG_AUC_LYMPH]]/stats_auc_ctd2_TCELLS_RIGHTJOIN_545[[#This Row],[AVG_AUC_SOLIDTUMORS_y]]</f>
        <v>1.0739851626636099</v>
      </c>
      <c r="AB486" s="8" t="s">
        <v>4378</v>
      </c>
      <c r="AC486" s="20">
        <v>14.01643</v>
      </c>
      <c r="AD486" s="1"/>
      <c r="AE486" s="1">
        <v>12.583</v>
      </c>
      <c r="AG486" s="1">
        <v>14.484</v>
      </c>
      <c r="AH486" s="1">
        <v>13.938000000000001</v>
      </c>
      <c r="AI486" s="1">
        <v>15.712999999999999</v>
      </c>
      <c r="AJ486" s="1">
        <v>14.504</v>
      </c>
      <c r="AK486" s="1">
        <v>13.478</v>
      </c>
      <c r="AL486" s="1">
        <v>13.414999999999999</v>
      </c>
      <c r="AM486"/>
      <c r="AN486"/>
      <c r="AO486"/>
      <c r="AP486"/>
      <c r="AQ486"/>
      <c r="AR486"/>
      <c r="AS486"/>
    </row>
    <row r="487" spans="1:45">
      <c r="A487" s="17" t="s">
        <v>1147</v>
      </c>
      <c r="B487" s="6" t="s">
        <v>1148</v>
      </c>
      <c r="C487" s="17" t="s">
        <v>4379</v>
      </c>
      <c r="D487" s="8">
        <v>0.28236</v>
      </c>
      <c r="E487" s="8">
        <v>12.685420000000001</v>
      </c>
      <c r="F487" s="8">
        <v>12.40306</v>
      </c>
      <c r="G487" s="13">
        <f>stats_auc_ctd2_TCELLS_RIGHTJOIN_545[[#This Row],[AVG_AUC_LEUK]]/stats_auc_ctd2_TCELLS_RIGHTJOIN_545[[#This Row],[AVG_AUC_SOLIDTUMORS_x]]</f>
        <v>1.0227653498410876</v>
      </c>
      <c r="H487" s="8" t="s">
        <v>4380</v>
      </c>
      <c r="I487" s="20" t="s">
        <v>4381</v>
      </c>
      <c r="K487" s="26">
        <v>10.673</v>
      </c>
      <c r="L487" s="26">
        <v>13.103999999999999</v>
      </c>
      <c r="M487" s="26">
        <v>12.651</v>
      </c>
      <c r="N487" s="26">
        <v>12.974</v>
      </c>
      <c r="O487" s="26">
        <v>11.727</v>
      </c>
      <c r="P487" s="26">
        <v>12.666</v>
      </c>
      <c r="Q487" s="26">
        <v>13.695</v>
      </c>
      <c r="R487" s="26">
        <v>13.124000000000001</v>
      </c>
      <c r="T487" s="26">
        <v>13.529</v>
      </c>
      <c r="U487" s="26">
        <v>11.944000000000001</v>
      </c>
      <c r="V487" s="26">
        <v>12.523999999999999</v>
      </c>
      <c r="W487" s="27">
        <v>13.614000000000001</v>
      </c>
      <c r="X487" s="8">
        <v>0.79832000000000003</v>
      </c>
      <c r="Y487" s="8">
        <v>13.20138</v>
      </c>
      <c r="Z487" s="8">
        <v>12.40306</v>
      </c>
      <c r="AA487" s="13">
        <f>stats_auc_ctd2_TCELLS_RIGHTJOIN_545[[#This Row],[AVG_AUC_LYMPH]]/stats_auc_ctd2_TCELLS_RIGHTJOIN_545[[#This Row],[AVG_AUC_SOLIDTUMORS_y]]</f>
        <v>1.0643647615991538</v>
      </c>
      <c r="AB487" s="8" t="s">
        <v>4382</v>
      </c>
      <c r="AC487" s="20">
        <v>13.20138</v>
      </c>
      <c r="AD487" s="1">
        <v>12.731</v>
      </c>
      <c r="AE487" s="1">
        <v>11.752000000000001</v>
      </c>
      <c r="AG487" s="1">
        <v>13.861000000000001</v>
      </c>
      <c r="AH487" s="1">
        <v>13.577</v>
      </c>
      <c r="AI487" s="1">
        <v>14.28</v>
      </c>
      <c r="AJ487" s="1">
        <v>13.407</v>
      </c>
      <c r="AK487" s="1">
        <v>13.06</v>
      </c>
      <c r="AL487" s="1">
        <v>12.943</v>
      </c>
      <c r="AM487"/>
      <c r="AN487"/>
      <c r="AO487"/>
      <c r="AP487"/>
      <c r="AQ487"/>
      <c r="AR487"/>
      <c r="AS487"/>
    </row>
    <row r="488" spans="1:45">
      <c r="A488" s="17" t="s">
        <v>1588</v>
      </c>
      <c r="B488" s="6" t="s">
        <v>1589</v>
      </c>
      <c r="C488" s="17" t="s">
        <v>1590</v>
      </c>
      <c r="D488" s="8">
        <v>0.30703999999999998</v>
      </c>
      <c r="E488" s="8">
        <v>14.998620000000001</v>
      </c>
      <c r="F488" s="8">
        <v>14.69157</v>
      </c>
      <c r="G488" s="13">
        <f>stats_auc_ctd2_TCELLS_RIGHTJOIN_545[[#This Row],[AVG_AUC_LEUK]]/stats_auc_ctd2_TCELLS_RIGHTJOIN_545[[#This Row],[AVG_AUC_SOLIDTUMORS_x]]</f>
        <v>1.0208997404634086</v>
      </c>
      <c r="H488" s="8" t="s">
        <v>4383</v>
      </c>
      <c r="I488" s="20" t="s">
        <v>4384</v>
      </c>
      <c r="J488" s="26">
        <v>14.62</v>
      </c>
      <c r="K488" s="26">
        <v>14.638999999999999</v>
      </c>
      <c r="L488" s="26">
        <v>15.442</v>
      </c>
      <c r="M488" s="26">
        <v>14.928000000000001</v>
      </c>
      <c r="N488" s="26">
        <v>14.875999999999999</v>
      </c>
      <c r="O488" s="26">
        <v>15.868</v>
      </c>
      <c r="P488" s="26">
        <v>14.896000000000001</v>
      </c>
      <c r="Q488" s="26">
        <v>15</v>
      </c>
      <c r="R488" s="26">
        <v>14.766</v>
      </c>
      <c r="S488" s="26">
        <v>15.9</v>
      </c>
      <c r="T488" s="26">
        <v>14.763999999999999</v>
      </c>
      <c r="V488" s="26">
        <v>14.492000000000001</v>
      </c>
      <c r="W488" s="27">
        <v>14.791</v>
      </c>
      <c r="X488" s="8">
        <v>0.38943</v>
      </c>
      <c r="Y488" s="8">
        <v>15.081</v>
      </c>
      <c r="Z488" s="8">
        <v>14.69157</v>
      </c>
      <c r="AA488" s="13">
        <f>stats_auc_ctd2_TCELLS_RIGHTJOIN_545[[#This Row],[AVG_AUC_LYMPH]]/stats_auc_ctd2_TCELLS_RIGHTJOIN_545[[#This Row],[AVG_AUC_SOLIDTUMORS_y]]</f>
        <v>1.0265070377093801</v>
      </c>
      <c r="AB488" s="8" t="s">
        <v>4385</v>
      </c>
      <c r="AC488" s="20">
        <v>15.081</v>
      </c>
      <c r="AD488" s="1">
        <v>16.239999999999998</v>
      </c>
      <c r="AF488" s="1">
        <v>13.956</v>
      </c>
      <c r="AG488" s="1">
        <v>14.811999999999999</v>
      </c>
      <c r="AH488" s="1">
        <v>15.766999999999999</v>
      </c>
      <c r="AI488" s="1">
        <v>12.654</v>
      </c>
      <c r="AJ488" s="1">
        <v>14.996</v>
      </c>
      <c r="AK488" s="1">
        <v>17.414999999999999</v>
      </c>
      <c r="AL488" s="1">
        <v>14.808</v>
      </c>
      <c r="AM488"/>
      <c r="AN488"/>
      <c r="AO488"/>
      <c r="AP488"/>
      <c r="AQ488"/>
      <c r="AR488"/>
      <c r="AS488"/>
    </row>
    <row r="489" spans="1:45">
      <c r="A489" s="17" t="s">
        <v>192</v>
      </c>
      <c r="B489" s="6" t="s">
        <v>1402</v>
      </c>
      <c r="C489" s="17" t="s">
        <v>4386</v>
      </c>
      <c r="D489" s="8">
        <v>0.34094000000000002</v>
      </c>
      <c r="E489" s="8">
        <v>13.865690000000001</v>
      </c>
      <c r="F489" s="8">
        <v>13.524749999999999</v>
      </c>
      <c r="G489" s="13">
        <f>stats_auc_ctd2_TCELLS_RIGHTJOIN_545[[#This Row],[AVG_AUC_LEUK]]/stats_auc_ctd2_TCELLS_RIGHTJOIN_545[[#This Row],[AVG_AUC_SOLIDTUMORS_x]]</f>
        <v>1.02520859904989</v>
      </c>
      <c r="H489" s="8" t="s">
        <v>4387</v>
      </c>
      <c r="I489" s="20" t="s">
        <v>4388</v>
      </c>
      <c r="J489" s="26">
        <v>13.888999999999999</v>
      </c>
      <c r="L489" s="26">
        <v>13.932</v>
      </c>
      <c r="M489" s="26">
        <v>13.164999999999999</v>
      </c>
      <c r="N489" s="26">
        <v>14.504</v>
      </c>
      <c r="O489" s="26">
        <v>14.446</v>
      </c>
      <c r="P489" s="26">
        <v>14.292</v>
      </c>
      <c r="Q489" s="26">
        <v>13.903</v>
      </c>
      <c r="R489" s="26">
        <v>13.991</v>
      </c>
      <c r="S489" s="26">
        <v>12.587</v>
      </c>
      <c r="T489" s="26">
        <v>13.98</v>
      </c>
      <c r="U489" s="26">
        <v>13.647</v>
      </c>
      <c r="V489" s="26">
        <v>14.170999999999999</v>
      </c>
      <c r="W489" s="27">
        <v>13.747</v>
      </c>
      <c r="X489" s="8">
        <v>-1.0189999999999999E-2</v>
      </c>
      <c r="Y489" s="8">
        <v>13.514559999999999</v>
      </c>
      <c r="Z489" s="8">
        <v>13.524749999999999</v>
      </c>
      <c r="AA489" s="13">
        <f>stats_auc_ctd2_TCELLS_RIGHTJOIN_545[[#This Row],[AVG_AUC_LYMPH]]/stats_auc_ctd2_TCELLS_RIGHTJOIN_545[[#This Row],[AVG_AUC_SOLIDTUMORS_y]]</f>
        <v>0.9992465664799719</v>
      </c>
      <c r="AB489" s="8" t="s">
        <v>4389</v>
      </c>
      <c r="AC489" s="20">
        <v>13.514559999999999</v>
      </c>
      <c r="AD489" s="1">
        <v>13.273</v>
      </c>
      <c r="AE489" s="1">
        <v>12.818</v>
      </c>
      <c r="AF489" s="1">
        <v>12.029</v>
      </c>
      <c r="AG489" s="1">
        <v>12.308999999999999</v>
      </c>
      <c r="AH489" s="1">
        <v>13.752000000000001</v>
      </c>
      <c r="AI489" s="1">
        <v>13.211</v>
      </c>
      <c r="AJ489" s="1">
        <v>15.456</v>
      </c>
      <c r="AK489" s="1">
        <v>15.624000000000001</v>
      </c>
      <c r="AL489" s="1">
        <v>13.159000000000001</v>
      </c>
      <c r="AM489"/>
      <c r="AN489"/>
      <c r="AO489"/>
      <c r="AP489"/>
      <c r="AQ489"/>
      <c r="AR489"/>
      <c r="AS489"/>
    </row>
    <row r="490" spans="1:45">
      <c r="A490" s="17" t="s">
        <v>460</v>
      </c>
      <c r="B490" s="6" t="s">
        <v>461</v>
      </c>
      <c r="C490" s="17" t="s">
        <v>4390</v>
      </c>
      <c r="D490" s="8">
        <v>0.37154999999999999</v>
      </c>
      <c r="E490" s="8">
        <v>12.064550000000001</v>
      </c>
      <c r="F490" s="8">
        <v>11.693</v>
      </c>
      <c r="G490" s="13">
        <f>stats_auc_ctd2_TCELLS_RIGHTJOIN_545[[#This Row],[AVG_AUC_LEUK]]/stats_auc_ctd2_TCELLS_RIGHTJOIN_545[[#This Row],[AVG_AUC_SOLIDTUMORS_x]]</f>
        <v>1.0317754211921664</v>
      </c>
      <c r="H490" s="8" t="s">
        <v>4391</v>
      </c>
      <c r="I490" s="20" t="s">
        <v>4392</v>
      </c>
      <c r="J490" s="26">
        <v>12.933</v>
      </c>
      <c r="K490" s="26">
        <v>12.244999999999999</v>
      </c>
      <c r="L490" s="26">
        <v>12.096</v>
      </c>
      <c r="M490" s="26">
        <v>8.6951000000000001</v>
      </c>
      <c r="N490" s="26">
        <v>12.302</v>
      </c>
      <c r="O490" s="26">
        <v>12.678000000000001</v>
      </c>
      <c r="P490" s="26">
        <v>12.677</v>
      </c>
      <c r="R490" s="26">
        <v>11.628</v>
      </c>
      <c r="S490" s="26">
        <v>12.315</v>
      </c>
      <c r="T490" s="26">
        <v>12.893000000000001</v>
      </c>
      <c r="U490" s="26">
        <v>12.141999999999999</v>
      </c>
      <c r="V490" s="26">
        <v>10.199999999999999</v>
      </c>
      <c r="W490" s="27">
        <v>14.035</v>
      </c>
      <c r="X490" s="8">
        <v>-0.78527000000000002</v>
      </c>
      <c r="Y490" s="8">
        <v>10.907730000000001</v>
      </c>
      <c r="Z490" s="8">
        <v>11.693</v>
      </c>
      <c r="AA490" s="13">
        <f>stats_auc_ctd2_TCELLS_RIGHTJOIN_545[[#This Row],[AVG_AUC_LYMPH]]/stats_auc_ctd2_TCELLS_RIGHTJOIN_545[[#This Row],[AVG_AUC_SOLIDTUMORS_y]]</f>
        <v>0.93284272641751487</v>
      </c>
      <c r="AB490" s="8" t="s">
        <v>4393</v>
      </c>
      <c r="AC490" s="20">
        <v>10.907730000000001</v>
      </c>
      <c r="AD490" s="1"/>
      <c r="AE490" s="1">
        <v>12.776999999999999</v>
      </c>
      <c r="AG490" s="1">
        <v>8.3125999999999998</v>
      </c>
      <c r="AH490" s="1">
        <v>13.308999999999999</v>
      </c>
      <c r="AI490" s="1">
        <v>5.5945</v>
      </c>
      <c r="AJ490" s="1">
        <v>12.537000000000001</v>
      </c>
      <c r="AK490" s="1">
        <v>10.555</v>
      </c>
      <c r="AL490" s="1">
        <v>13.269</v>
      </c>
      <c r="AM490"/>
      <c r="AN490"/>
      <c r="AO490"/>
      <c r="AP490"/>
      <c r="AQ490"/>
      <c r="AR490"/>
      <c r="AS490"/>
    </row>
    <row r="491" spans="1:45">
      <c r="A491" s="17" t="s">
        <v>22</v>
      </c>
      <c r="B491" s="6" t="s">
        <v>638</v>
      </c>
      <c r="C491" s="17" t="s">
        <v>1347</v>
      </c>
      <c r="D491" s="8">
        <v>0.38784999999999997</v>
      </c>
      <c r="E491" s="8">
        <v>15.404170000000001</v>
      </c>
      <c r="F491" s="8">
        <v>15.01632</v>
      </c>
      <c r="G491" s="13">
        <f>stats_auc_ctd2_TCELLS_RIGHTJOIN_545[[#This Row],[AVG_AUC_LEUK]]/stats_auc_ctd2_TCELLS_RIGHTJOIN_545[[#This Row],[AVG_AUC_SOLIDTUMORS_x]]</f>
        <v>1.0258285651877423</v>
      </c>
      <c r="H491" s="8" t="s">
        <v>4394</v>
      </c>
      <c r="I491" s="20" t="s">
        <v>4395</v>
      </c>
      <c r="K491" s="26">
        <v>14.95</v>
      </c>
      <c r="N491" s="26">
        <v>13.555999999999999</v>
      </c>
      <c r="O491" s="26">
        <v>13.667</v>
      </c>
      <c r="P491" s="26">
        <v>17.027999999999999</v>
      </c>
      <c r="S491" s="26">
        <v>16.834</v>
      </c>
      <c r="W491" s="27">
        <v>16.39</v>
      </c>
      <c r="X491" s="8">
        <v>-1.6320000000000001E-2</v>
      </c>
      <c r="Y491" s="8">
        <v>15</v>
      </c>
      <c r="Z491" s="8">
        <v>15.01632</v>
      </c>
      <c r="AA491" s="13">
        <f>stats_auc_ctd2_TCELLS_RIGHTJOIN_545[[#This Row],[AVG_AUC_LYMPH]]/stats_auc_ctd2_TCELLS_RIGHTJOIN_545[[#This Row],[AVG_AUC_SOLIDTUMORS_y]]</f>
        <v>0.99891318245748628</v>
      </c>
      <c r="AB491" s="8" t="s">
        <v>4396</v>
      </c>
      <c r="AC491" s="20">
        <v>15</v>
      </c>
      <c r="AD491" s="1"/>
      <c r="AH491" s="1"/>
      <c r="AI491" s="1"/>
      <c r="AJ491" s="1">
        <v>15</v>
      </c>
      <c r="AK491" s="1">
        <v>15</v>
      </c>
      <c r="AM491"/>
      <c r="AN491"/>
      <c r="AO491"/>
      <c r="AP491"/>
      <c r="AQ491"/>
      <c r="AR491"/>
      <c r="AS491"/>
    </row>
    <row r="492" spans="1:45">
      <c r="A492" s="17" t="s">
        <v>22</v>
      </c>
      <c r="B492" s="6" t="s">
        <v>1177</v>
      </c>
      <c r="C492" s="17" t="s">
        <v>4397</v>
      </c>
      <c r="D492" s="8">
        <v>0.39191999999999999</v>
      </c>
      <c r="E492" s="8">
        <v>15.61938</v>
      </c>
      <c r="F492" s="8">
        <v>15.227460000000001</v>
      </c>
      <c r="G492" s="13">
        <f>stats_auc_ctd2_TCELLS_RIGHTJOIN_545[[#This Row],[AVG_AUC_LEUK]]/stats_auc_ctd2_TCELLS_RIGHTJOIN_545[[#This Row],[AVG_AUC_SOLIDTUMORS_x]]</f>
        <v>1.025737713315287</v>
      </c>
      <c r="H492" s="8" t="s">
        <v>4398</v>
      </c>
      <c r="I492" s="20" t="s">
        <v>4399</v>
      </c>
      <c r="J492" s="26">
        <v>17.887</v>
      </c>
      <c r="K492" s="26">
        <v>15.459</v>
      </c>
      <c r="L492" s="26">
        <v>14.590999999999999</v>
      </c>
      <c r="M492" s="26">
        <v>14.266999999999999</v>
      </c>
      <c r="N492" s="26">
        <v>16.29</v>
      </c>
      <c r="O492" s="26">
        <v>14.888999999999999</v>
      </c>
      <c r="P492" s="26">
        <v>16.509</v>
      </c>
      <c r="R492" s="26">
        <v>14.657</v>
      </c>
      <c r="S492" s="26">
        <v>17.78</v>
      </c>
      <c r="T492" s="26">
        <v>14.712999999999999</v>
      </c>
      <c r="U492" s="26">
        <v>14.651999999999999</v>
      </c>
      <c r="V492" s="26">
        <v>14.71</v>
      </c>
      <c r="W492" s="27">
        <v>16.648</v>
      </c>
      <c r="X492" s="8">
        <v>0.37753999999999999</v>
      </c>
      <c r="Y492" s="8">
        <v>15.605</v>
      </c>
      <c r="Z492" s="8">
        <v>15.227460000000001</v>
      </c>
      <c r="AA492" s="13">
        <f>stats_auc_ctd2_TCELLS_RIGHTJOIN_545[[#This Row],[AVG_AUC_LYMPH]]/stats_auc_ctd2_TCELLS_RIGHTJOIN_545[[#This Row],[AVG_AUC_SOLIDTUMORS_y]]</f>
        <v>1.0247933667203855</v>
      </c>
      <c r="AB492" s="8" t="s">
        <v>4400</v>
      </c>
      <c r="AC492" s="20">
        <v>15.605</v>
      </c>
      <c r="AD492" s="1"/>
      <c r="AE492" s="1">
        <v>14.879</v>
      </c>
      <c r="AH492" s="1">
        <v>14.388</v>
      </c>
      <c r="AI492" s="1"/>
      <c r="AJ492" s="1">
        <v>17.184000000000001</v>
      </c>
      <c r="AK492" s="1">
        <v>14.66</v>
      </c>
      <c r="AL492" s="1">
        <v>16.914000000000001</v>
      </c>
      <c r="AM492"/>
      <c r="AN492"/>
      <c r="AO492"/>
      <c r="AP492"/>
      <c r="AQ492"/>
      <c r="AR492"/>
      <c r="AS492"/>
    </row>
    <row r="493" spans="1:45">
      <c r="A493" s="17" t="s">
        <v>1674</v>
      </c>
      <c r="B493" s="6" t="s">
        <v>1675</v>
      </c>
      <c r="C493" s="17" t="s">
        <v>1676</v>
      </c>
      <c r="D493" s="8">
        <v>0.39606000000000002</v>
      </c>
      <c r="E493" s="8">
        <v>15.437709999999999</v>
      </c>
      <c r="F493" s="8">
        <v>15.04166</v>
      </c>
      <c r="G493" s="13">
        <f>stats_auc_ctd2_TCELLS_RIGHTJOIN_545[[#This Row],[AVG_AUC_LEUK]]/stats_auc_ctd2_TCELLS_RIGHTJOIN_545[[#This Row],[AVG_AUC_SOLIDTUMORS_x]]</f>
        <v>1.0263302055757144</v>
      </c>
      <c r="H493" s="8" t="s">
        <v>4401</v>
      </c>
      <c r="I493" s="20" t="s">
        <v>4402</v>
      </c>
      <c r="J493" s="26">
        <v>17.574999999999999</v>
      </c>
      <c r="K493" s="26">
        <v>14.978</v>
      </c>
      <c r="N493" s="26">
        <v>15.952</v>
      </c>
      <c r="O493" s="26">
        <v>14.76</v>
      </c>
      <c r="P493" s="26">
        <v>14.53</v>
      </c>
      <c r="S493" s="26">
        <v>15.467000000000001</v>
      </c>
      <c r="W493" s="27">
        <v>14.802</v>
      </c>
      <c r="X493" s="8">
        <v>-0.38916000000000001</v>
      </c>
      <c r="Y493" s="8">
        <v>14.6525</v>
      </c>
      <c r="Z493" s="8">
        <v>15.04166</v>
      </c>
      <c r="AA493" s="13">
        <f>stats_auc_ctd2_TCELLS_RIGHTJOIN_545[[#This Row],[AVG_AUC_LYMPH]]/stats_auc_ctd2_TCELLS_RIGHTJOIN_545[[#This Row],[AVG_AUC_SOLIDTUMORS_y]]</f>
        <v>0.97412785556913262</v>
      </c>
      <c r="AB493" s="8" t="s">
        <v>4403</v>
      </c>
      <c r="AC493" s="20">
        <v>14.6525</v>
      </c>
      <c r="AD493" s="1"/>
      <c r="AH493" s="1"/>
      <c r="AI493" s="1"/>
      <c r="AJ493" s="1">
        <v>15.577999999999999</v>
      </c>
      <c r="AK493" s="1">
        <v>13.727</v>
      </c>
      <c r="AM493"/>
      <c r="AN493"/>
      <c r="AO493"/>
      <c r="AP493"/>
      <c r="AQ493"/>
      <c r="AR493"/>
      <c r="AS493"/>
    </row>
    <row r="494" spans="1:45">
      <c r="A494" s="17" t="s">
        <v>815</v>
      </c>
      <c r="B494" s="6" t="s">
        <v>816</v>
      </c>
      <c r="C494" s="17" t="s">
        <v>817</v>
      </c>
      <c r="D494" s="8">
        <v>0.39667000000000002</v>
      </c>
      <c r="E494" s="8">
        <v>14.81367</v>
      </c>
      <c r="F494" s="8">
        <v>14.417</v>
      </c>
      <c r="G494" s="13">
        <f>stats_auc_ctd2_TCELLS_RIGHTJOIN_545[[#This Row],[AVG_AUC_LEUK]]/stats_auc_ctd2_TCELLS_RIGHTJOIN_545[[#This Row],[AVG_AUC_SOLIDTUMORS_x]]</f>
        <v>1.0275140459180134</v>
      </c>
      <c r="H494" s="8" t="s">
        <v>4404</v>
      </c>
      <c r="I494" s="20" t="s">
        <v>4405</v>
      </c>
      <c r="J494" s="26">
        <v>16.003</v>
      </c>
      <c r="L494" s="26">
        <v>14.2</v>
      </c>
      <c r="M494" s="26">
        <v>14.597</v>
      </c>
      <c r="N494" s="26">
        <v>14.007</v>
      </c>
      <c r="O494" s="26">
        <v>14.654999999999999</v>
      </c>
      <c r="P494" s="26">
        <v>12.981999999999999</v>
      </c>
      <c r="Q494" s="26">
        <v>15</v>
      </c>
      <c r="R494" s="26">
        <v>15.568</v>
      </c>
      <c r="S494" s="26">
        <v>15.159000000000001</v>
      </c>
      <c r="T494" s="26">
        <v>14.913</v>
      </c>
      <c r="U494" s="26">
        <v>15.747999999999999</v>
      </c>
      <c r="W494" s="27">
        <v>14.932</v>
      </c>
      <c r="X494" s="8">
        <v>-0.23200000000000001</v>
      </c>
      <c r="Y494" s="8">
        <v>14.185</v>
      </c>
      <c r="Z494" s="8">
        <v>14.417</v>
      </c>
      <c r="AA494" s="13">
        <f>stats_auc_ctd2_TCELLS_RIGHTJOIN_545[[#This Row],[AVG_AUC_LYMPH]]/stats_auc_ctd2_TCELLS_RIGHTJOIN_545[[#This Row],[AVG_AUC_SOLIDTUMORS_y]]</f>
        <v>0.98390788652285499</v>
      </c>
      <c r="AB494" s="8" t="s">
        <v>4406</v>
      </c>
      <c r="AC494" s="20">
        <v>14.185</v>
      </c>
      <c r="AD494" s="1">
        <v>15</v>
      </c>
      <c r="AE494" s="1">
        <v>12.590999999999999</v>
      </c>
      <c r="AG494" s="1">
        <v>12.237</v>
      </c>
      <c r="AH494" s="1">
        <v>16.350999999999999</v>
      </c>
      <c r="AI494" s="1">
        <v>14.433</v>
      </c>
      <c r="AJ494" s="1">
        <v>14.689</v>
      </c>
      <c r="AK494" s="1">
        <v>14.715</v>
      </c>
      <c r="AL494" s="1">
        <v>13.464</v>
      </c>
      <c r="AM494"/>
      <c r="AN494"/>
      <c r="AO494"/>
      <c r="AP494"/>
      <c r="AQ494"/>
      <c r="AR494"/>
      <c r="AS494"/>
    </row>
    <row r="495" spans="1:45">
      <c r="A495" s="17" t="s">
        <v>22</v>
      </c>
      <c r="B495" s="6" t="s">
        <v>731</v>
      </c>
      <c r="C495" s="17" t="s">
        <v>4407</v>
      </c>
      <c r="D495" s="8">
        <v>0.40400000000000003</v>
      </c>
      <c r="E495" s="8">
        <v>15.15436</v>
      </c>
      <c r="F495" s="8">
        <v>14.750349999999999</v>
      </c>
      <c r="G495" s="13">
        <f>stats_auc_ctd2_TCELLS_RIGHTJOIN_545[[#This Row],[AVG_AUC_LEUK]]/stats_auc_ctd2_TCELLS_RIGHTJOIN_545[[#This Row],[AVG_AUC_SOLIDTUMORS_x]]</f>
        <v>1.0273898585457295</v>
      </c>
      <c r="H495" s="8" t="s">
        <v>4408</v>
      </c>
      <c r="I495" s="20" t="s">
        <v>4409</v>
      </c>
      <c r="J495" s="26">
        <v>17.638999999999999</v>
      </c>
      <c r="K495" s="26">
        <v>14.708</v>
      </c>
      <c r="L495" s="26">
        <v>13.02</v>
      </c>
      <c r="M495" s="26">
        <v>14.071</v>
      </c>
      <c r="N495" s="26">
        <v>16.920999999999999</v>
      </c>
      <c r="O495" s="26">
        <v>14.999000000000001</v>
      </c>
      <c r="P495" s="26">
        <v>16.283999999999999</v>
      </c>
      <c r="Q495" s="26">
        <v>14.673999999999999</v>
      </c>
      <c r="R495" s="26">
        <v>14.757999999999999</v>
      </c>
      <c r="S495" s="26">
        <v>14.746</v>
      </c>
      <c r="T495" s="26">
        <v>14.778</v>
      </c>
      <c r="U495" s="26">
        <v>14.381</v>
      </c>
      <c r="V495" s="26">
        <v>13.813000000000001</v>
      </c>
      <c r="W495" s="27">
        <v>17.369</v>
      </c>
      <c r="X495" s="8">
        <v>0.18965000000000001</v>
      </c>
      <c r="Y495" s="8">
        <v>14.94</v>
      </c>
      <c r="Z495" s="8">
        <v>14.750349999999999</v>
      </c>
      <c r="AA495" s="13">
        <f>stats_auc_ctd2_TCELLS_RIGHTJOIN_545[[#This Row],[AVG_AUC_LYMPH]]/stats_auc_ctd2_TCELLS_RIGHTJOIN_545[[#This Row],[AVG_AUC_SOLIDTUMORS_y]]</f>
        <v>1.0128573220296468</v>
      </c>
      <c r="AB495" s="8" t="s">
        <v>4410</v>
      </c>
      <c r="AC495" s="20">
        <v>14.94</v>
      </c>
      <c r="AD495" s="1">
        <v>14.388</v>
      </c>
      <c r="AF495" s="1">
        <v>16.588999999999999</v>
      </c>
      <c r="AG495" s="1">
        <v>15</v>
      </c>
      <c r="AH495" s="1">
        <v>14.805</v>
      </c>
      <c r="AI495" s="1">
        <v>12.911</v>
      </c>
      <c r="AJ495" s="1">
        <v>16.266999999999999</v>
      </c>
      <c r="AK495" s="1">
        <v>14.784000000000001</v>
      </c>
      <c r="AL495" s="1">
        <v>14.776</v>
      </c>
      <c r="AM495"/>
      <c r="AN495"/>
      <c r="AO495"/>
      <c r="AP495"/>
      <c r="AQ495"/>
      <c r="AR495"/>
      <c r="AS495"/>
    </row>
    <row r="496" spans="1:45">
      <c r="A496" s="17" t="s">
        <v>22</v>
      </c>
      <c r="B496" s="6" t="s">
        <v>1096</v>
      </c>
      <c r="C496" s="17" t="s">
        <v>1673</v>
      </c>
      <c r="D496" s="8">
        <v>0.41503000000000001</v>
      </c>
      <c r="E496" s="8">
        <v>14.994</v>
      </c>
      <c r="F496" s="8">
        <v>14.57897</v>
      </c>
      <c r="G496" s="13">
        <f>stats_auc_ctd2_TCELLS_RIGHTJOIN_545[[#This Row],[AVG_AUC_LEUK]]/stats_auc_ctd2_TCELLS_RIGHTJOIN_545[[#This Row],[AVG_AUC_SOLIDTUMORS_x]]</f>
        <v>1.0284677175410883</v>
      </c>
      <c r="H496" s="8" t="s">
        <v>4411</v>
      </c>
      <c r="I496" s="20" t="s">
        <v>4412</v>
      </c>
      <c r="J496" s="26">
        <v>17.695</v>
      </c>
      <c r="L496" s="26">
        <v>14.855</v>
      </c>
      <c r="M496" s="26">
        <v>14.974</v>
      </c>
      <c r="N496" s="26">
        <v>15.179</v>
      </c>
      <c r="O496" s="26">
        <v>15.430999999999999</v>
      </c>
      <c r="P496" s="26">
        <v>15</v>
      </c>
      <c r="Q496" s="26">
        <v>13.773999999999999</v>
      </c>
      <c r="R496" s="26">
        <v>14.634</v>
      </c>
      <c r="S496" s="26">
        <v>14.622</v>
      </c>
      <c r="T496" s="26">
        <v>14.67</v>
      </c>
      <c r="U496" s="26">
        <v>13.18</v>
      </c>
      <c r="W496" s="27">
        <v>15.914</v>
      </c>
      <c r="X496" s="8">
        <v>-0.15271999999999999</v>
      </c>
      <c r="Y496" s="8">
        <v>14.42625</v>
      </c>
      <c r="Z496" s="8">
        <v>14.57897</v>
      </c>
      <c r="AA496" s="13">
        <f>stats_auc_ctd2_TCELLS_RIGHTJOIN_545[[#This Row],[AVG_AUC_LYMPH]]/stats_auc_ctd2_TCELLS_RIGHTJOIN_545[[#This Row],[AVG_AUC_SOLIDTUMORS_y]]</f>
        <v>0.9895246372000216</v>
      </c>
      <c r="AB496" s="8" t="s">
        <v>4413</v>
      </c>
      <c r="AC496" s="20">
        <v>14.42625</v>
      </c>
      <c r="AD496" s="1">
        <v>14.603999999999999</v>
      </c>
      <c r="AH496" s="1">
        <v>12.685</v>
      </c>
      <c r="AI496" s="1"/>
      <c r="AJ496" s="1">
        <v>15</v>
      </c>
      <c r="AK496" s="1">
        <v>15.416</v>
      </c>
      <c r="AM496"/>
      <c r="AN496"/>
      <c r="AO496"/>
      <c r="AP496"/>
      <c r="AQ496"/>
      <c r="AR496"/>
      <c r="AS496"/>
    </row>
    <row r="497" spans="1:45">
      <c r="A497" s="17" t="s">
        <v>446</v>
      </c>
      <c r="B497" s="6" t="s">
        <v>968</v>
      </c>
      <c r="C497" s="17" t="s">
        <v>1703</v>
      </c>
      <c r="D497" s="8">
        <v>0.42129</v>
      </c>
      <c r="E497" s="8">
        <v>14.963430000000001</v>
      </c>
      <c r="F497" s="8">
        <v>14.54214</v>
      </c>
      <c r="G497" s="13">
        <f>stats_auc_ctd2_TCELLS_RIGHTJOIN_545[[#This Row],[AVG_AUC_LEUK]]/stats_auc_ctd2_TCELLS_RIGHTJOIN_545[[#This Row],[AVG_AUC_SOLIDTUMORS_x]]</f>
        <v>1.0289702891046297</v>
      </c>
      <c r="H497" s="8" t="s">
        <v>4414</v>
      </c>
      <c r="I497" s="20" t="s">
        <v>4415</v>
      </c>
      <c r="J497" s="26">
        <v>15</v>
      </c>
      <c r="K497" s="26">
        <v>15.25</v>
      </c>
      <c r="L497" s="26">
        <v>14.896000000000001</v>
      </c>
      <c r="M497" s="26">
        <v>14.605</v>
      </c>
      <c r="N497" s="26">
        <v>14.832000000000001</v>
      </c>
      <c r="O497" s="26">
        <v>15.846</v>
      </c>
      <c r="P497" s="26">
        <v>16.024000000000001</v>
      </c>
      <c r="Q497" s="26">
        <v>15.673999999999999</v>
      </c>
      <c r="R497" s="26">
        <v>14.86</v>
      </c>
      <c r="S497" s="26">
        <v>14.738</v>
      </c>
      <c r="T497" s="26">
        <v>14.303000000000001</v>
      </c>
      <c r="U497" s="26">
        <v>14.821999999999999</v>
      </c>
      <c r="V497" s="26">
        <v>14.148</v>
      </c>
      <c r="W497" s="27">
        <v>14.49</v>
      </c>
      <c r="X497" s="8">
        <v>0.68261000000000005</v>
      </c>
      <c r="Y497" s="8">
        <v>15.22475</v>
      </c>
      <c r="Z497" s="8">
        <v>14.54214</v>
      </c>
      <c r="AA497" s="13">
        <f>stats_auc_ctd2_TCELLS_RIGHTJOIN_545[[#This Row],[AVG_AUC_LYMPH]]/stats_auc_ctd2_TCELLS_RIGHTJOIN_545[[#This Row],[AVG_AUC_SOLIDTUMORS_y]]</f>
        <v>1.0469401339830313</v>
      </c>
      <c r="AB497" s="8" t="s">
        <v>4416</v>
      </c>
      <c r="AC497" s="20">
        <v>15.22475</v>
      </c>
      <c r="AD497" s="1">
        <v>15.74</v>
      </c>
      <c r="AE497" s="1">
        <v>13.065</v>
      </c>
      <c r="AG497" s="1">
        <v>14.598000000000001</v>
      </c>
      <c r="AH497" s="1">
        <v>14.996</v>
      </c>
      <c r="AI497" s="1">
        <v>15.948</v>
      </c>
      <c r="AJ497" s="1">
        <v>15.629</v>
      </c>
      <c r="AK497" s="1">
        <v>17.103000000000002</v>
      </c>
      <c r="AL497" s="1">
        <v>14.718999999999999</v>
      </c>
      <c r="AM497"/>
      <c r="AN497"/>
      <c r="AO497"/>
      <c r="AP497"/>
      <c r="AQ497"/>
      <c r="AR497"/>
      <c r="AS497"/>
    </row>
    <row r="498" spans="1:45">
      <c r="A498" s="17" t="s">
        <v>22</v>
      </c>
      <c r="B498" s="6" t="s">
        <v>638</v>
      </c>
      <c r="C498" s="17" t="s">
        <v>4417</v>
      </c>
      <c r="D498" s="8">
        <v>0.49481000000000003</v>
      </c>
      <c r="E498" s="8">
        <v>14.62829</v>
      </c>
      <c r="F498" s="8">
        <v>14.13348</v>
      </c>
      <c r="G498" s="13">
        <f>stats_auc_ctd2_TCELLS_RIGHTJOIN_545[[#This Row],[AVG_AUC_LEUK]]/stats_auc_ctd2_TCELLS_RIGHTJOIN_545[[#This Row],[AVG_AUC_SOLIDTUMORS_x]]</f>
        <v>1.0350097782004148</v>
      </c>
      <c r="H498" s="8" t="s">
        <v>4418</v>
      </c>
      <c r="I498" s="20" t="s">
        <v>4419</v>
      </c>
      <c r="J498" s="26">
        <v>18.335999999999999</v>
      </c>
      <c r="K498" s="26">
        <v>13.852</v>
      </c>
      <c r="L498" s="26">
        <v>14.815</v>
      </c>
      <c r="M498" s="26">
        <v>14.127000000000001</v>
      </c>
      <c r="N498" s="26">
        <v>16.271000000000001</v>
      </c>
      <c r="O498" s="26">
        <v>13.741</v>
      </c>
      <c r="P498" s="26">
        <v>13.692</v>
      </c>
      <c r="Q498" s="26">
        <v>14.391</v>
      </c>
      <c r="R498" s="26">
        <v>14.356999999999999</v>
      </c>
      <c r="S498" s="26">
        <v>13.189</v>
      </c>
      <c r="T498" s="26">
        <v>14.685</v>
      </c>
      <c r="U498" s="26">
        <v>14.79</v>
      </c>
      <c r="V498" s="26">
        <v>14.029</v>
      </c>
      <c r="W498" s="27">
        <v>14.521000000000001</v>
      </c>
      <c r="X498" s="8">
        <v>-0.98931000000000002</v>
      </c>
      <c r="Y498" s="8">
        <v>13.144170000000001</v>
      </c>
      <c r="Z498" s="8">
        <v>14.13348</v>
      </c>
      <c r="AA498" s="13">
        <f>stats_auc_ctd2_TCELLS_RIGHTJOIN_545[[#This Row],[AVG_AUC_LYMPH]]/stats_auc_ctd2_TCELLS_RIGHTJOIN_545[[#This Row],[AVG_AUC_SOLIDTUMORS_y]]</f>
        <v>0.93000237733382018</v>
      </c>
      <c r="AB498" s="8" t="s">
        <v>4420</v>
      </c>
      <c r="AC498" s="20">
        <v>13.144170000000001</v>
      </c>
      <c r="AD498" s="1">
        <v>14.465</v>
      </c>
      <c r="AG498" s="1">
        <v>14.303000000000001</v>
      </c>
      <c r="AH498" s="1">
        <v>14.612</v>
      </c>
      <c r="AI498" s="1">
        <v>6.7229999999999999</v>
      </c>
      <c r="AJ498" s="1">
        <v>14.367000000000001</v>
      </c>
      <c r="AK498" s="1">
        <v>14.395</v>
      </c>
      <c r="AM498"/>
      <c r="AN498"/>
      <c r="AO498"/>
      <c r="AP498"/>
      <c r="AQ498"/>
      <c r="AR498"/>
      <c r="AS498"/>
    </row>
    <row r="499" spans="1:45">
      <c r="A499" s="17" t="s">
        <v>22</v>
      </c>
      <c r="B499" s="6" t="s">
        <v>638</v>
      </c>
      <c r="C499" s="17" t="s">
        <v>4421</v>
      </c>
      <c r="D499" s="8">
        <v>0.49497000000000002</v>
      </c>
      <c r="E499" s="8">
        <v>15.074310000000001</v>
      </c>
      <c r="F499" s="8">
        <v>14.57934</v>
      </c>
      <c r="G499" s="13">
        <f>stats_auc_ctd2_TCELLS_RIGHTJOIN_545[[#This Row],[AVG_AUC_LEUK]]/stats_auc_ctd2_TCELLS_RIGHTJOIN_545[[#This Row],[AVG_AUC_SOLIDTUMORS_x]]</f>
        <v>1.0339500965064263</v>
      </c>
      <c r="H499" s="8" t="s">
        <v>4422</v>
      </c>
      <c r="I499" s="20" t="s">
        <v>4423</v>
      </c>
      <c r="J499" s="26">
        <v>14.442</v>
      </c>
      <c r="K499" s="26">
        <v>15.026999999999999</v>
      </c>
      <c r="L499" s="26">
        <v>14.817</v>
      </c>
      <c r="M499" s="26">
        <v>14.666</v>
      </c>
      <c r="N499" s="26">
        <v>14.202</v>
      </c>
      <c r="O499" s="26">
        <v>15</v>
      </c>
      <c r="P499" s="26">
        <v>16.167999999999999</v>
      </c>
      <c r="Q499" s="26">
        <v>15.872</v>
      </c>
      <c r="S499" s="26">
        <v>15.202</v>
      </c>
      <c r="T499" s="26">
        <v>14.686</v>
      </c>
      <c r="U499" s="26">
        <v>15</v>
      </c>
      <c r="V499" s="26">
        <v>15.095000000000001</v>
      </c>
      <c r="W499" s="27">
        <v>15.789</v>
      </c>
      <c r="X499" s="8">
        <v>0.61223000000000005</v>
      </c>
      <c r="Y499" s="8">
        <v>15.19157</v>
      </c>
      <c r="Z499" s="8">
        <v>14.57934</v>
      </c>
      <c r="AA499" s="13">
        <f>stats_auc_ctd2_TCELLS_RIGHTJOIN_545[[#This Row],[AVG_AUC_LYMPH]]/stats_auc_ctd2_TCELLS_RIGHTJOIN_545[[#This Row],[AVG_AUC_SOLIDTUMORS_y]]</f>
        <v>1.0419929845932669</v>
      </c>
      <c r="AB499" s="8" t="s">
        <v>4424</v>
      </c>
      <c r="AC499" s="20">
        <v>15.19157</v>
      </c>
      <c r="AD499" s="1">
        <v>16.492999999999999</v>
      </c>
      <c r="AG499" s="1">
        <v>13.776</v>
      </c>
      <c r="AH499" s="1">
        <v>14.252000000000001</v>
      </c>
      <c r="AI499" s="1">
        <v>15.632999999999999</v>
      </c>
      <c r="AJ499" s="1">
        <v>14.528</v>
      </c>
      <c r="AK499" s="1">
        <v>15.85</v>
      </c>
      <c r="AL499" s="1">
        <v>15.808999999999999</v>
      </c>
      <c r="AM499"/>
      <c r="AN499"/>
      <c r="AO499"/>
      <c r="AP499"/>
      <c r="AQ499"/>
      <c r="AR499"/>
      <c r="AS499"/>
    </row>
    <row r="500" spans="1:45">
      <c r="A500" s="17" t="s">
        <v>22</v>
      </c>
      <c r="B500" s="6" t="s">
        <v>1626</v>
      </c>
      <c r="C500" s="17" t="s">
        <v>1627</v>
      </c>
      <c r="D500" s="8">
        <v>0.49663000000000002</v>
      </c>
      <c r="E500" s="8">
        <v>15.20992</v>
      </c>
      <c r="F500" s="8">
        <v>14.7133</v>
      </c>
      <c r="G500" s="13">
        <f>stats_auc_ctd2_TCELLS_RIGHTJOIN_545[[#This Row],[AVG_AUC_LEUK]]/stats_auc_ctd2_TCELLS_RIGHTJOIN_545[[#This Row],[AVG_AUC_SOLIDTUMORS_x]]</f>
        <v>1.033753134918747</v>
      </c>
      <c r="H500" s="8" t="s">
        <v>4425</v>
      </c>
      <c r="I500" s="20" t="s">
        <v>4426</v>
      </c>
      <c r="J500" s="26">
        <v>15</v>
      </c>
      <c r="L500" s="26">
        <v>15.865</v>
      </c>
      <c r="M500" s="26">
        <v>16.018999999999998</v>
      </c>
      <c r="N500" s="26">
        <v>15</v>
      </c>
      <c r="O500" s="26">
        <v>15.523999999999999</v>
      </c>
      <c r="P500" s="26">
        <v>15</v>
      </c>
      <c r="Q500" s="26">
        <v>14.981</v>
      </c>
      <c r="R500" s="26">
        <v>15.169</v>
      </c>
      <c r="S500" s="26">
        <v>15.004</v>
      </c>
      <c r="T500" s="26">
        <v>15.134</v>
      </c>
      <c r="U500" s="26">
        <v>15.366</v>
      </c>
      <c r="V500" s="26">
        <v>14.797000000000001</v>
      </c>
      <c r="W500" s="27">
        <v>14.87</v>
      </c>
      <c r="X500" s="8">
        <v>-0.80857999999999997</v>
      </c>
      <c r="Y500" s="8">
        <v>13.90471</v>
      </c>
      <c r="Z500" s="8">
        <v>14.7133</v>
      </c>
      <c r="AA500" s="13">
        <f>stats_auc_ctd2_TCELLS_RIGHTJOIN_545[[#This Row],[AVG_AUC_LYMPH]]/stats_auc_ctd2_TCELLS_RIGHTJOIN_545[[#This Row],[AVG_AUC_SOLIDTUMORS_y]]</f>
        <v>0.94504360000815579</v>
      </c>
      <c r="AB500" s="8" t="s">
        <v>4427</v>
      </c>
      <c r="AC500" s="20">
        <v>13.90471</v>
      </c>
      <c r="AD500" s="1">
        <v>14.657</v>
      </c>
      <c r="AG500" s="1">
        <v>12.965</v>
      </c>
      <c r="AH500" s="1">
        <v>14.922000000000001</v>
      </c>
      <c r="AI500" s="1">
        <v>11.912000000000001</v>
      </c>
      <c r="AJ500" s="1">
        <v>14.907</v>
      </c>
      <c r="AK500" s="1">
        <v>12.994999999999999</v>
      </c>
      <c r="AL500" s="1">
        <v>14.975</v>
      </c>
      <c r="AM500"/>
      <c r="AN500"/>
      <c r="AO500"/>
      <c r="AP500"/>
      <c r="AQ500"/>
      <c r="AR500"/>
      <c r="AS500"/>
    </row>
    <row r="501" spans="1:45">
      <c r="A501" s="17" t="s">
        <v>46</v>
      </c>
      <c r="B501" s="6" t="s">
        <v>1668</v>
      </c>
      <c r="C501" s="17" t="s">
        <v>4428</v>
      </c>
      <c r="D501" s="8">
        <v>0.5181</v>
      </c>
      <c r="E501" s="8">
        <v>15.111269999999999</v>
      </c>
      <c r="F501" s="8">
        <v>14.59318</v>
      </c>
      <c r="G501" s="13">
        <f>stats_auc_ctd2_TCELLS_RIGHTJOIN_545[[#This Row],[AVG_AUC_LEUK]]/stats_auc_ctd2_TCELLS_RIGHTJOIN_545[[#This Row],[AVG_AUC_SOLIDTUMORS_x]]</f>
        <v>1.0355022003428997</v>
      </c>
      <c r="H501" s="8" t="s">
        <v>4429</v>
      </c>
      <c r="I501" s="20" t="s">
        <v>4430</v>
      </c>
      <c r="J501" s="26">
        <v>14.802</v>
      </c>
      <c r="L501" s="26">
        <v>14.407999999999999</v>
      </c>
      <c r="M501" s="26">
        <v>14.609</v>
      </c>
      <c r="N501" s="26">
        <v>14.912000000000001</v>
      </c>
      <c r="O501" s="26">
        <v>16.114000000000001</v>
      </c>
      <c r="P501" s="26">
        <v>14.691000000000001</v>
      </c>
      <c r="R501" s="26">
        <v>14.308</v>
      </c>
      <c r="S501" s="26">
        <v>18.577999999999999</v>
      </c>
      <c r="T501" s="26">
        <v>14.117000000000001</v>
      </c>
      <c r="U501" s="26">
        <v>13.973000000000001</v>
      </c>
      <c r="W501" s="27">
        <v>15.712</v>
      </c>
      <c r="X501" s="8">
        <v>-0.39932000000000001</v>
      </c>
      <c r="Y501" s="8">
        <v>14.193860000000001</v>
      </c>
      <c r="Z501" s="8">
        <v>14.59318</v>
      </c>
      <c r="AA501" s="13">
        <f>stats_auc_ctd2_TCELLS_RIGHTJOIN_545[[#This Row],[AVG_AUC_LYMPH]]/stats_auc_ctd2_TCELLS_RIGHTJOIN_545[[#This Row],[AVG_AUC_SOLIDTUMORS_y]]</f>
        <v>0.97263653295580543</v>
      </c>
      <c r="AB501" s="8" t="s">
        <v>4431</v>
      </c>
      <c r="AC501" s="20">
        <v>14.193860000000001</v>
      </c>
      <c r="AD501" s="1"/>
      <c r="AE501" s="1">
        <v>13.779</v>
      </c>
      <c r="AG501" s="1">
        <v>14.349</v>
      </c>
      <c r="AH501" s="1">
        <v>13.497999999999999</v>
      </c>
      <c r="AI501" s="1">
        <v>13.877000000000001</v>
      </c>
      <c r="AJ501" s="1">
        <v>14.794</v>
      </c>
      <c r="AK501" s="1">
        <v>14.374000000000001</v>
      </c>
      <c r="AL501" s="1">
        <v>14.686</v>
      </c>
      <c r="AM501"/>
      <c r="AN501"/>
      <c r="AO501"/>
      <c r="AP501"/>
      <c r="AQ501"/>
      <c r="AR501"/>
      <c r="AS501"/>
    </row>
    <row r="502" spans="1:45">
      <c r="A502" s="17" t="s">
        <v>52</v>
      </c>
      <c r="B502" s="6" t="s">
        <v>1006</v>
      </c>
      <c r="C502" s="17" t="s">
        <v>65</v>
      </c>
      <c r="D502" s="8">
        <v>0.52641000000000004</v>
      </c>
      <c r="E502" s="8">
        <v>15.12269</v>
      </c>
      <c r="F502" s="8">
        <v>14.59628</v>
      </c>
      <c r="G502" s="13">
        <f>stats_auc_ctd2_TCELLS_RIGHTJOIN_545[[#This Row],[AVG_AUC_LEUK]]/stats_auc_ctd2_TCELLS_RIGHTJOIN_545[[#This Row],[AVG_AUC_SOLIDTUMORS_x]]</f>
        <v>1.0360646685319821</v>
      </c>
      <c r="H502" s="8" t="s">
        <v>4432</v>
      </c>
      <c r="I502" s="20" t="s">
        <v>4433</v>
      </c>
      <c r="J502" s="26">
        <v>18.446999999999999</v>
      </c>
      <c r="L502" s="26">
        <v>13.803000000000001</v>
      </c>
      <c r="M502" s="26">
        <v>13.701000000000001</v>
      </c>
      <c r="N502" s="26">
        <v>14.667999999999999</v>
      </c>
      <c r="O502" s="26">
        <v>13.253</v>
      </c>
      <c r="P502" s="26">
        <v>14.38</v>
      </c>
      <c r="Q502" s="26">
        <v>18.388999999999999</v>
      </c>
      <c r="R502" s="26">
        <v>14.103</v>
      </c>
      <c r="S502" s="26">
        <v>14.33</v>
      </c>
      <c r="T502" s="26">
        <v>15.574</v>
      </c>
      <c r="U502" s="26">
        <v>14.664999999999999</v>
      </c>
      <c r="V502" s="26">
        <v>17.294</v>
      </c>
      <c r="W502" s="27">
        <v>13.988</v>
      </c>
      <c r="X502" s="8">
        <v>0.47359000000000001</v>
      </c>
      <c r="Y502" s="8">
        <v>15.069879999999999</v>
      </c>
      <c r="Z502" s="8">
        <v>14.59628</v>
      </c>
      <c r="AA502" s="13">
        <f>stats_auc_ctd2_TCELLS_RIGHTJOIN_545[[#This Row],[AVG_AUC_LYMPH]]/stats_auc_ctd2_TCELLS_RIGHTJOIN_545[[#This Row],[AVG_AUC_SOLIDTUMORS_y]]</f>
        <v>1.0324466233862326</v>
      </c>
      <c r="AB502" s="8" t="s">
        <v>4434</v>
      </c>
      <c r="AC502" s="20">
        <v>15.069879999999999</v>
      </c>
      <c r="AD502" s="1">
        <v>14.247</v>
      </c>
      <c r="AE502" s="1">
        <v>14.093999999999999</v>
      </c>
      <c r="AG502" s="1">
        <v>14.541</v>
      </c>
      <c r="AH502" s="1">
        <v>14.696</v>
      </c>
      <c r="AI502" s="1">
        <v>17.802</v>
      </c>
      <c r="AJ502" s="1">
        <v>14.597</v>
      </c>
      <c r="AK502" s="1">
        <v>14.212</v>
      </c>
      <c r="AL502" s="1">
        <v>16.37</v>
      </c>
      <c r="AM502"/>
      <c r="AN502"/>
      <c r="AO502"/>
      <c r="AP502"/>
      <c r="AQ502"/>
      <c r="AR502"/>
      <c r="AS502"/>
    </row>
    <row r="503" spans="1:45">
      <c r="A503" s="17" t="s">
        <v>1431</v>
      </c>
      <c r="B503" s="6" t="s">
        <v>1432</v>
      </c>
      <c r="C503" s="17" t="s">
        <v>4435</v>
      </c>
      <c r="D503" s="8">
        <v>0.59867000000000004</v>
      </c>
      <c r="E503" s="8">
        <v>11.7065</v>
      </c>
      <c r="F503" s="8">
        <v>11.10783</v>
      </c>
      <c r="G503" s="13">
        <f>stats_auc_ctd2_TCELLS_RIGHTJOIN_545[[#This Row],[AVG_AUC_LEUK]]/stats_auc_ctd2_TCELLS_RIGHTJOIN_545[[#This Row],[AVG_AUC_SOLIDTUMORS_x]]</f>
        <v>1.0538962155524527</v>
      </c>
      <c r="H503" s="8" t="s">
        <v>4436</v>
      </c>
      <c r="I503" s="20" t="s">
        <v>4437</v>
      </c>
      <c r="J503" s="26">
        <v>10.212</v>
      </c>
      <c r="K503" s="26">
        <v>12.102</v>
      </c>
      <c r="L503" s="26">
        <v>13.781000000000001</v>
      </c>
      <c r="M503" s="26">
        <v>11.551</v>
      </c>
      <c r="N503" s="26">
        <v>11.679</v>
      </c>
      <c r="O503" s="26">
        <v>10.1</v>
      </c>
      <c r="P503" s="26">
        <v>11.887</v>
      </c>
      <c r="R503" s="26">
        <v>11.185</v>
      </c>
      <c r="T503" s="26">
        <v>12.43</v>
      </c>
      <c r="W503" s="27">
        <v>12.138</v>
      </c>
      <c r="X503" s="8">
        <v>-0.96687999999999996</v>
      </c>
      <c r="Y503" s="8">
        <v>10.14095</v>
      </c>
      <c r="Z503" s="8">
        <v>11.10783</v>
      </c>
      <c r="AA503" s="13">
        <f>stats_auc_ctd2_TCELLS_RIGHTJOIN_545[[#This Row],[AVG_AUC_LYMPH]]/stats_auc_ctd2_TCELLS_RIGHTJOIN_545[[#This Row],[AVG_AUC_SOLIDTUMORS_y]]</f>
        <v>0.91295509563974242</v>
      </c>
      <c r="AB503" s="8" t="s">
        <v>4438</v>
      </c>
      <c r="AC503" s="20">
        <v>10.14095</v>
      </c>
      <c r="AD503" s="1"/>
      <c r="AF503" s="1">
        <v>10.430999999999999</v>
      </c>
      <c r="AG503" s="1">
        <v>9.2673000000000005</v>
      </c>
      <c r="AH503" s="1"/>
      <c r="AI503" s="1">
        <v>9.1483000000000008</v>
      </c>
      <c r="AJ503" s="1">
        <v>10.253</v>
      </c>
      <c r="AK503" s="1">
        <v>9.8280999999999992</v>
      </c>
      <c r="AL503" s="1">
        <v>11.917999999999999</v>
      </c>
      <c r="AM503"/>
      <c r="AN503"/>
      <c r="AO503"/>
      <c r="AP503"/>
      <c r="AQ503"/>
      <c r="AR503"/>
      <c r="AS503"/>
    </row>
    <row r="504" spans="1:45">
      <c r="A504" s="17" t="s">
        <v>22</v>
      </c>
      <c r="B504" s="6" t="s">
        <v>243</v>
      </c>
      <c r="C504" s="17" t="s">
        <v>4439</v>
      </c>
      <c r="D504" s="8">
        <v>0.62265999999999999</v>
      </c>
      <c r="E504" s="8">
        <v>15.64686</v>
      </c>
      <c r="F504" s="8">
        <v>15.0242</v>
      </c>
      <c r="G504" s="13">
        <f>stats_auc_ctd2_TCELLS_RIGHTJOIN_545[[#This Row],[AVG_AUC_LEUK]]/stats_auc_ctd2_TCELLS_RIGHTJOIN_545[[#This Row],[AVG_AUC_SOLIDTUMORS_x]]</f>
        <v>1.0414438039962195</v>
      </c>
      <c r="H504" s="8" t="s">
        <v>4440</v>
      </c>
      <c r="I504" s="20" t="s">
        <v>4441</v>
      </c>
      <c r="J504" s="26">
        <v>17.041</v>
      </c>
      <c r="K504" s="26">
        <v>14.106</v>
      </c>
      <c r="L504" s="26">
        <v>14.881</v>
      </c>
      <c r="M504" s="26">
        <v>16.728000000000002</v>
      </c>
      <c r="N504" s="26">
        <v>17.596</v>
      </c>
      <c r="O504" s="26">
        <v>15</v>
      </c>
      <c r="P504" s="26">
        <v>17.413</v>
      </c>
      <c r="Q504" s="26">
        <v>17.334</v>
      </c>
      <c r="R504" s="26">
        <v>14.724</v>
      </c>
      <c r="S504" s="26">
        <v>15.016999999999999</v>
      </c>
      <c r="T504" s="26">
        <v>15.507</v>
      </c>
      <c r="U504" s="26">
        <v>14.97</v>
      </c>
      <c r="V504" s="26">
        <v>14.064</v>
      </c>
      <c r="W504" s="27">
        <v>14.675000000000001</v>
      </c>
      <c r="X504" s="8">
        <v>-0.95682</v>
      </c>
      <c r="Y504" s="8">
        <v>14.06738</v>
      </c>
      <c r="Z504" s="8">
        <v>15.0242</v>
      </c>
      <c r="AA504" s="13">
        <f>stats_auc_ctd2_TCELLS_RIGHTJOIN_545[[#This Row],[AVG_AUC_LYMPH]]/stats_auc_ctd2_TCELLS_RIGHTJOIN_545[[#This Row],[AVG_AUC_SOLIDTUMORS_y]]</f>
        <v>0.93631474554385585</v>
      </c>
      <c r="AB504" s="8" t="s">
        <v>4442</v>
      </c>
      <c r="AC504" s="20">
        <v>14.06738</v>
      </c>
      <c r="AD504" s="1">
        <v>14.896000000000001</v>
      </c>
      <c r="AE504" s="1">
        <v>14.694000000000001</v>
      </c>
      <c r="AF504" s="1">
        <v>11.791</v>
      </c>
      <c r="AG504" s="1">
        <v>13.127000000000001</v>
      </c>
      <c r="AH504" s="1">
        <v>14.33</v>
      </c>
      <c r="AI504" s="1">
        <v>13.813000000000001</v>
      </c>
      <c r="AJ504" s="1">
        <v>15</v>
      </c>
      <c r="AL504" s="1">
        <v>14.888</v>
      </c>
      <c r="AM504"/>
      <c r="AN504"/>
      <c r="AO504"/>
      <c r="AP504"/>
      <c r="AQ504"/>
      <c r="AR504"/>
      <c r="AS504"/>
    </row>
    <row r="505" spans="1:45">
      <c r="A505" s="17" t="s">
        <v>22</v>
      </c>
      <c r="B505" s="6" t="s">
        <v>1066</v>
      </c>
      <c r="C505" s="17" t="s">
        <v>1067</v>
      </c>
      <c r="D505" s="8">
        <v>0.62941000000000003</v>
      </c>
      <c r="E505" s="8">
        <v>14.580080000000001</v>
      </c>
      <c r="F505" s="8">
        <v>13.95068</v>
      </c>
      <c r="G505" s="13">
        <f>stats_auc_ctd2_TCELLS_RIGHTJOIN_545[[#This Row],[AVG_AUC_LEUK]]/stats_auc_ctd2_TCELLS_RIGHTJOIN_545[[#This Row],[AVG_AUC_SOLIDTUMORS_x]]</f>
        <v>1.0451160803631079</v>
      </c>
      <c r="H505" s="8" t="s">
        <v>4443</v>
      </c>
      <c r="I505" s="20" t="s">
        <v>4444</v>
      </c>
      <c r="J505" s="26">
        <v>14.805</v>
      </c>
      <c r="K505" s="26">
        <v>16.617999999999999</v>
      </c>
      <c r="L505" s="26">
        <v>14.913</v>
      </c>
      <c r="M505" s="26">
        <v>14.250999999999999</v>
      </c>
      <c r="N505" s="26">
        <v>13.935</v>
      </c>
      <c r="O505" s="26">
        <v>13.416</v>
      </c>
      <c r="P505" s="26">
        <v>14.704000000000001</v>
      </c>
      <c r="Q505" s="26">
        <v>14.548999999999999</v>
      </c>
      <c r="R505" s="26">
        <v>13.573</v>
      </c>
      <c r="T505" s="26">
        <v>14.925000000000001</v>
      </c>
      <c r="U505" s="26">
        <v>14.523999999999999</v>
      </c>
      <c r="W505" s="27">
        <v>14.747999999999999</v>
      </c>
      <c r="X505" s="8">
        <v>-0.43611</v>
      </c>
      <c r="Y505" s="8">
        <v>13.514570000000001</v>
      </c>
      <c r="Z505" s="8">
        <v>13.95068</v>
      </c>
      <c r="AA505" s="13">
        <f>stats_auc_ctd2_TCELLS_RIGHTJOIN_545[[#This Row],[AVG_AUC_LYMPH]]/stats_auc_ctd2_TCELLS_RIGHTJOIN_545[[#This Row],[AVG_AUC_SOLIDTUMORS_y]]</f>
        <v>0.96873915823458068</v>
      </c>
      <c r="AB505" s="8" t="s">
        <v>4445</v>
      </c>
      <c r="AC505" s="20">
        <v>13.514570000000001</v>
      </c>
      <c r="AD505" s="1">
        <v>12.249000000000001</v>
      </c>
      <c r="AE505" s="1">
        <v>14.468</v>
      </c>
      <c r="AH505" s="1">
        <v>13.888</v>
      </c>
      <c r="AI505" s="1">
        <v>14.462</v>
      </c>
      <c r="AJ505" s="1">
        <v>12.145</v>
      </c>
      <c r="AK505" s="1">
        <v>12.952</v>
      </c>
      <c r="AL505" s="1">
        <v>14.438000000000001</v>
      </c>
      <c r="AM505"/>
      <c r="AN505"/>
      <c r="AO505"/>
      <c r="AP505"/>
      <c r="AQ505"/>
      <c r="AR505"/>
      <c r="AS505"/>
    </row>
    <row r="506" spans="1:45">
      <c r="A506" s="17" t="s">
        <v>22</v>
      </c>
      <c r="B506" s="6" t="s">
        <v>243</v>
      </c>
      <c r="C506" s="17" t="s">
        <v>4446</v>
      </c>
      <c r="D506" s="8">
        <v>0.74356999999999995</v>
      </c>
      <c r="E506" s="8">
        <v>15.58742</v>
      </c>
      <c r="F506" s="8">
        <v>14.84384</v>
      </c>
      <c r="G506" s="13">
        <f>stats_auc_ctd2_TCELLS_RIGHTJOIN_545[[#This Row],[AVG_AUC_LEUK]]/stats_auc_ctd2_TCELLS_RIGHTJOIN_545[[#This Row],[AVG_AUC_SOLIDTUMORS_x]]</f>
        <v>1.0500935068014745</v>
      </c>
      <c r="H506" s="8" t="s">
        <v>4447</v>
      </c>
      <c r="I506" s="20" t="s">
        <v>4448</v>
      </c>
      <c r="J506" s="26">
        <v>16.097999999999999</v>
      </c>
      <c r="L506" s="26">
        <v>14.645</v>
      </c>
      <c r="M506" s="26">
        <v>14.845000000000001</v>
      </c>
      <c r="N506" s="26">
        <v>15.667999999999999</v>
      </c>
      <c r="O506" s="26">
        <v>16.184000000000001</v>
      </c>
      <c r="P506" s="26">
        <v>16.715</v>
      </c>
      <c r="Q506" s="26">
        <v>16.47</v>
      </c>
      <c r="R506" s="26">
        <v>14.108000000000001</v>
      </c>
      <c r="S506" s="26">
        <v>14.423</v>
      </c>
      <c r="T506" s="26">
        <v>14.757</v>
      </c>
      <c r="U506" s="26">
        <v>16.536000000000001</v>
      </c>
      <c r="W506" s="27">
        <v>16.600000000000001</v>
      </c>
      <c r="X506" s="8">
        <v>0.73965999999999998</v>
      </c>
      <c r="Y506" s="8">
        <v>15.583500000000001</v>
      </c>
      <c r="Z506" s="8">
        <v>14.84384</v>
      </c>
      <c r="AA506" s="13">
        <f>stats_auc_ctd2_TCELLS_RIGHTJOIN_545[[#This Row],[AVG_AUC_LYMPH]]/stats_auc_ctd2_TCELLS_RIGHTJOIN_545[[#This Row],[AVG_AUC_SOLIDTUMORS_y]]</f>
        <v>1.0498294241921229</v>
      </c>
      <c r="AB506" s="8" t="s">
        <v>4449</v>
      </c>
      <c r="AC506" s="20">
        <v>15.583500000000001</v>
      </c>
      <c r="AD506" s="1">
        <v>15.832000000000001</v>
      </c>
      <c r="AH506" s="1">
        <v>14.688000000000001</v>
      </c>
      <c r="AI506" s="1"/>
      <c r="AJ506" s="1">
        <v>15.965999999999999</v>
      </c>
      <c r="AK506" s="1">
        <v>15.848000000000001</v>
      </c>
      <c r="AM506"/>
      <c r="AN506"/>
      <c r="AO506"/>
      <c r="AP506"/>
      <c r="AQ506"/>
      <c r="AR506"/>
      <c r="AS506"/>
    </row>
    <row r="507" spans="1:45">
      <c r="A507" s="17" t="s">
        <v>22</v>
      </c>
      <c r="B507" s="6" t="s">
        <v>1096</v>
      </c>
      <c r="C507" s="17" t="s">
        <v>1097</v>
      </c>
      <c r="D507" s="8">
        <v>0.74799000000000004</v>
      </c>
      <c r="E507" s="8">
        <v>15.55217</v>
      </c>
      <c r="F507" s="8">
        <v>14.804180000000001</v>
      </c>
      <c r="G507" s="13">
        <f>stats_auc_ctd2_TCELLS_RIGHTJOIN_545[[#This Row],[AVG_AUC_LEUK]]/stats_auc_ctd2_TCELLS_RIGHTJOIN_545[[#This Row],[AVG_AUC_SOLIDTUMORS_x]]</f>
        <v>1.0505255947982259</v>
      </c>
      <c r="H507" s="8" t="s">
        <v>4450</v>
      </c>
      <c r="I507" s="20" t="s">
        <v>4451</v>
      </c>
      <c r="J507" s="26">
        <v>17.498999999999999</v>
      </c>
      <c r="N507" s="26">
        <v>15.273999999999999</v>
      </c>
      <c r="O507" s="26">
        <v>14.706</v>
      </c>
      <c r="P507" s="26">
        <v>14.909000000000001</v>
      </c>
      <c r="S507" s="26">
        <v>14.638999999999999</v>
      </c>
      <c r="W507" s="27">
        <v>16.286000000000001</v>
      </c>
      <c r="X507" s="8">
        <v>0.74182000000000003</v>
      </c>
      <c r="Y507" s="8">
        <v>15.545999999999999</v>
      </c>
      <c r="Z507" s="8">
        <v>14.804180000000001</v>
      </c>
      <c r="AA507" s="13">
        <f>stats_auc_ctd2_TCELLS_RIGHTJOIN_545[[#This Row],[AVG_AUC_LYMPH]]/stats_auc_ctd2_TCELLS_RIGHTJOIN_545[[#This Row],[AVG_AUC_SOLIDTUMORS_y]]</f>
        <v>1.0501088206168798</v>
      </c>
      <c r="AB507" s="8" t="s">
        <v>4452</v>
      </c>
      <c r="AC507" s="20">
        <v>15.545999999999999</v>
      </c>
      <c r="AD507" s="1"/>
      <c r="AH507" s="1"/>
      <c r="AI507" s="1"/>
      <c r="AJ507" s="1">
        <v>15.657</v>
      </c>
      <c r="AK507" s="1">
        <v>15.435</v>
      </c>
      <c r="AM507"/>
      <c r="AN507"/>
      <c r="AO507"/>
      <c r="AP507"/>
      <c r="AQ507"/>
      <c r="AR507"/>
      <c r="AS507"/>
    </row>
    <row r="508" spans="1:45">
      <c r="A508" s="17" t="s">
        <v>1093</v>
      </c>
      <c r="B508" s="6" t="s">
        <v>1094</v>
      </c>
      <c r="C508" s="17" t="s">
        <v>4453</v>
      </c>
      <c r="D508" s="8">
        <v>0.75509999999999999</v>
      </c>
      <c r="E508" s="8">
        <v>12.193</v>
      </c>
      <c r="F508" s="8">
        <v>11.437900000000001</v>
      </c>
      <c r="G508" s="13">
        <f>stats_auc_ctd2_TCELLS_RIGHTJOIN_545[[#This Row],[AVG_AUC_LEUK]]/stats_auc_ctd2_TCELLS_RIGHTJOIN_545[[#This Row],[AVG_AUC_SOLIDTUMORS_x]]</f>
        <v>1.0660173633271841</v>
      </c>
      <c r="H508" s="8" t="s">
        <v>1810</v>
      </c>
      <c r="I508" s="20" t="s">
        <v>1810</v>
      </c>
      <c r="V508" s="26">
        <v>12.193</v>
      </c>
      <c r="W508" s="27"/>
      <c r="X508" s="8">
        <v>-0.82089999999999996</v>
      </c>
      <c r="Y508" s="8">
        <v>10.617000000000001</v>
      </c>
      <c r="Z508" s="8">
        <v>11.437900000000001</v>
      </c>
      <c r="AA508" s="13">
        <f>stats_auc_ctd2_TCELLS_RIGHTJOIN_545[[#This Row],[AVG_AUC_LYMPH]]/stats_auc_ctd2_TCELLS_RIGHTJOIN_545[[#This Row],[AVG_AUC_SOLIDTUMORS_y]]</f>
        <v>0.92822983239930412</v>
      </c>
      <c r="AB508" s="8" t="s">
        <v>1810</v>
      </c>
      <c r="AC508" s="20">
        <v>10.617000000000001</v>
      </c>
      <c r="AD508" s="1"/>
      <c r="AH508" s="1"/>
      <c r="AI508" s="1">
        <v>10.617000000000001</v>
      </c>
      <c r="AJ508" s="1"/>
      <c r="AM508"/>
      <c r="AN508"/>
      <c r="AO508"/>
      <c r="AP508"/>
      <c r="AQ508"/>
      <c r="AR508"/>
      <c r="AS508"/>
    </row>
    <row r="509" spans="1:45">
      <c r="A509" s="17" t="s">
        <v>457</v>
      </c>
      <c r="B509" s="6" t="s">
        <v>1639</v>
      </c>
      <c r="C509" s="17" t="s">
        <v>1640</v>
      </c>
      <c r="D509" s="8">
        <v>0.77051999999999998</v>
      </c>
      <c r="E509" s="8">
        <v>16.20383</v>
      </c>
      <c r="F509" s="8">
        <v>15.433310000000001</v>
      </c>
      <c r="G509" s="13">
        <f>stats_auc_ctd2_TCELLS_RIGHTJOIN_545[[#This Row],[AVG_AUC_LEUK]]/stats_auc_ctd2_TCELLS_RIGHTJOIN_545[[#This Row],[AVG_AUC_SOLIDTUMORS_x]]</f>
        <v>1.0499257774255815</v>
      </c>
      <c r="H509" s="8" t="s">
        <v>4454</v>
      </c>
      <c r="I509" s="20" t="s">
        <v>4455</v>
      </c>
      <c r="J509" s="26">
        <v>18.053000000000001</v>
      </c>
      <c r="K509" s="26">
        <v>15.170999999999999</v>
      </c>
      <c r="N509" s="26">
        <v>15</v>
      </c>
      <c r="P509" s="26">
        <v>15</v>
      </c>
      <c r="S509" s="26">
        <v>18.359000000000002</v>
      </c>
      <c r="W509" s="27">
        <v>15.64</v>
      </c>
      <c r="X509" s="8">
        <v>1.39419</v>
      </c>
      <c r="Y509" s="8">
        <v>16.827500000000001</v>
      </c>
      <c r="Z509" s="8">
        <v>15.433310000000001</v>
      </c>
      <c r="AA509" s="13">
        <f>stats_auc_ctd2_TCELLS_RIGHTJOIN_545[[#This Row],[AVG_AUC_LYMPH]]/stats_auc_ctd2_TCELLS_RIGHTJOIN_545[[#This Row],[AVG_AUC_SOLIDTUMORS_y]]</f>
        <v>1.0903364216749356</v>
      </c>
      <c r="AB509" s="8" t="s">
        <v>4456</v>
      </c>
      <c r="AC509" s="20">
        <v>16.827500000000001</v>
      </c>
      <c r="AD509" s="1"/>
      <c r="AH509" s="1"/>
      <c r="AI509" s="1"/>
      <c r="AJ509" s="1">
        <v>18.739999999999998</v>
      </c>
      <c r="AK509" s="1">
        <v>14.914999999999999</v>
      </c>
      <c r="AM509"/>
      <c r="AN509"/>
      <c r="AO509"/>
      <c r="AP509"/>
      <c r="AQ509"/>
      <c r="AR509"/>
      <c r="AS509"/>
    </row>
    <row r="510" spans="1:45">
      <c r="A510" s="17" t="s">
        <v>510</v>
      </c>
      <c r="B510" s="6" t="s">
        <v>1072</v>
      </c>
      <c r="C510" s="17" t="s">
        <v>1579</v>
      </c>
      <c r="D510" s="8">
        <v>0.79757999999999996</v>
      </c>
      <c r="E510" s="8">
        <v>14.350669999999999</v>
      </c>
      <c r="F510" s="8">
        <v>13.55308</v>
      </c>
      <c r="G510" s="13">
        <f>stats_auc_ctd2_TCELLS_RIGHTJOIN_545[[#This Row],[AVG_AUC_LEUK]]/stats_auc_ctd2_TCELLS_RIGHTJOIN_545[[#This Row],[AVG_AUC_SOLIDTUMORS_x]]</f>
        <v>1.0588493538000219</v>
      </c>
      <c r="H510" s="8" t="s">
        <v>4457</v>
      </c>
      <c r="I510" s="20" t="s">
        <v>4458</v>
      </c>
      <c r="Q510" s="26">
        <v>13.435</v>
      </c>
      <c r="R510" s="26">
        <v>14.827</v>
      </c>
      <c r="U510" s="26">
        <v>14.79</v>
      </c>
      <c r="W510" s="27"/>
      <c r="X510" s="8">
        <v>-1.3970800000000001</v>
      </c>
      <c r="Y510" s="8">
        <v>12.156000000000001</v>
      </c>
      <c r="Z510" s="8">
        <v>13.55308</v>
      </c>
      <c r="AA510" s="13">
        <f>stats_auc_ctd2_TCELLS_RIGHTJOIN_545[[#This Row],[AVG_AUC_LYMPH]]/stats_auc_ctd2_TCELLS_RIGHTJOIN_545[[#This Row],[AVG_AUC_SOLIDTUMORS_y]]</f>
        <v>0.89691789615349438</v>
      </c>
      <c r="AB510" s="8" t="s">
        <v>4459</v>
      </c>
      <c r="AC510" s="20">
        <v>12.156000000000001</v>
      </c>
      <c r="AD510" s="1"/>
      <c r="AE510" s="1">
        <v>11.272</v>
      </c>
      <c r="AF510" s="1">
        <v>13.263999999999999</v>
      </c>
      <c r="AG510" s="1">
        <v>11.44</v>
      </c>
      <c r="AH510" s="1">
        <v>13.295</v>
      </c>
      <c r="AI510" s="1"/>
      <c r="AJ510" s="1"/>
      <c r="AL510" s="1">
        <v>11.509</v>
      </c>
      <c r="AM510"/>
      <c r="AN510"/>
      <c r="AO510"/>
      <c r="AP510"/>
      <c r="AQ510"/>
      <c r="AR510"/>
      <c r="AS510"/>
    </row>
    <row r="511" spans="1:45">
      <c r="A511" s="17" t="s">
        <v>22</v>
      </c>
      <c r="B511" s="6" t="s">
        <v>243</v>
      </c>
      <c r="C511" s="17" t="s">
        <v>4460</v>
      </c>
      <c r="D511" s="8">
        <v>0.82245000000000001</v>
      </c>
      <c r="E511" s="8">
        <v>15.728</v>
      </c>
      <c r="F511" s="8">
        <v>14.90555</v>
      </c>
      <c r="G511" s="13">
        <f>stats_auc_ctd2_TCELLS_RIGHTJOIN_545[[#This Row],[AVG_AUC_LEUK]]/stats_auc_ctd2_TCELLS_RIGHTJOIN_545[[#This Row],[AVG_AUC_SOLIDTUMORS_x]]</f>
        <v>1.055177433908846</v>
      </c>
      <c r="H511" s="8" t="s">
        <v>4461</v>
      </c>
      <c r="I511" s="20" t="s">
        <v>4462</v>
      </c>
      <c r="J511" s="26">
        <v>17.013000000000002</v>
      </c>
      <c r="K511" s="26">
        <v>16.181999999999999</v>
      </c>
      <c r="L511" s="26">
        <v>16.029</v>
      </c>
      <c r="M511" s="26">
        <v>15.371</v>
      </c>
      <c r="N511" s="26">
        <v>18.318999999999999</v>
      </c>
      <c r="O511" s="26">
        <v>14.613</v>
      </c>
      <c r="P511" s="26">
        <v>15</v>
      </c>
      <c r="R511" s="26">
        <v>14.971</v>
      </c>
      <c r="S511" s="26">
        <v>15</v>
      </c>
      <c r="T511" s="26">
        <v>14.808999999999999</v>
      </c>
      <c r="W511" s="27">
        <v>15.701000000000001</v>
      </c>
      <c r="X511" s="8">
        <v>0.36445</v>
      </c>
      <c r="Y511" s="8">
        <v>15.27</v>
      </c>
      <c r="Z511" s="8">
        <v>14.90555</v>
      </c>
      <c r="AA511" s="13">
        <f>stats_auc_ctd2_TCELLS_RIGHTJOIN_545[[#This Row],[AVG_AUC_LYMPH]]/stats_auc_ctd2_TCELLS_RIGHTJOIN_545[[#This Row],[AVG_AUC_SOLIDTUMORS_y]]</f>
        <v>1.0244506240963935</v>
      </c>
      <c r="AB511" s="8" t="s">
        <v>4463</v>
      </c>
      <c r="AC511" s="20">
        <v>15.27</v>
      </c>
      <c r="AD511" s="1"/>
      <c r="AH511" s="1">
        <v>14.531000000000001</v>
      </c>
      <c r="AI511" s="1"/>
      <c r="AJ511" s="1">
        <v>14.86</v>
      </c>
      <c r="AK511" s="1">
        <v>16.419</v>
      </c>
      <c r="AM511"/>
      <c r="AN511"/>
      <c r="AO511"/>
      <c r="AP511"/>
      <c r="AQ511"/>
      <c r="AR511"/>
      <c r="AS511"/>
    </row>
    <row r="512" spans="1:45">
      <c r="A512" s="17" t="s">
        <v>1378</v>
      </c>
      <c r="B512" s="6" t="s">
        <v>1379</v>
      </c>
      <c r="C512" s="17" t="s">
        <v>4464</v>
      </c>
      <c r="D512" s="8">
        <v>0.83835999999999999</v>
      </c>
      <c r="E512" s="8">
        <v>15.582000000000001</v>
      </c>
      <c r="F512" s="8">
        <v>14.743639999999999</v>
      </c>
      <c r="G512" s="13">
        <f>stats_auc_ctd2_TCELLS_RIGHTJOIN_545[[#This Row],[AVG_AUC_LEUK]]/stats_auc_ctd2_TCELLS_RIGHTJOIN_545[[#This Row],[AVG_AUC_SOLIDTUMORS_x]]</f>
        <v>1.0568624844339662</v>
      </c>
      <c r="H512" s="8" t="s">
        <v>4465</v>
      </c>
      <c r="I512" s="20" t="s">
        <v>4466</v>
      </c>
      <c r="L512" s="26">
        <v>15.548</v>
      </c>
      <c r="M512" s="26">
        <v>15</v>
      </c>
      <c r="R512" s="26">
        <v>16.36</v>
      </c>
      <c r="T512" s="26">
        <v>15</v>
      </c>
      <c r="U512" s="26">
        <v>16.001999999999999</v>
      </c>
      <c r="W512" s="27"/>
      <c r="X512" s="8">
        <v>-8.6400000000000001E-3</v>
      </c>
      <c r="Y512" s="8">
        <v>14.734999999999999</v>
      </c>
      <c r="Z512" s="8">
        <v>14.743639999999999</v>
      </c>
      <c r="AA512" s="13">
        <f>stats_auc_ctd2_TCELLS_RIGHTJOIN_545[[#This Row],[AVG_AUC_LYMPH]]/stats_auc_ctd2_TCELLS_RIGHTJOIN_545[[#This Row],[AVG_AUC_SOLIDTUMORS_y]]</f>
        <v>0.99941398460624375</v>
      </c>
      <c r="AB512" s="8" t="s">
        <v>1810</v>
      </c>
      <c r="AC512" s="20">
        <v>14.734999999999999</v>
      </c>
      <c r="AD512" s="1"/>
      <c r="AH512" s="1">
        <v>14.734999999999999</v>
      </c>
      <c r="AI512" s="1"/>
      <c r="AJ512" s="1"/>
      <c r="AM512"/>
      <c r="AN512"/>
      <c r="AO512"/>
      <c r="AP512"/>
      <c r="AQ512"/>
      <c r="AR512"/>
      <c r="AS512"/>
    </row>
    <row r="513" spans="1:45">
      <c r="A513" s="17" t="s">
        <v>1357</v>
      </c>
      <c r="B513" s="6" t="s">
        <v>1358</v>
      </c>
      <c r="C513" s="17" t="s">
        <v>1359</v>
      </c>
      <c r="D513" s="8">
        <v>0.84065999999999996</v>
      </c>
      <c r="E513" s="8">
        <v>15.368499999999999</v>
      </c>
      <c r="F513" s="8">
        <v>14.527839999999999</v>
      </c>
      <c r="G513" s="13">
        <f>stats_auc_ctd2_TCELLS_RIGHTJOIN_545[[#This Row],[AVG_AUC_LEUK]]/stats_auc_ctd2_TCELLS_RIGHTJOIN_545[[#This Row],[AVG_AUC_SOLIDTUMORS_x]]</f>
        <v>1.0578654500600226</v>
      </c>
      <c r="H513" s="8" t="s">
        <v>4467</v>
      </c>
      <c r="I513" s="20" t="s">
        <v>4468</v>
      </c>
      <c r="K513" s="26">
        <v>15.989000000000001</v>
      </c>
      <c r="L513" s="26">
        <v>14.28</v>
      </c>
      <c r="M513" s="26">
        <v>14.574999999999999</v>
      </c>
      <c r="N513" s="26">
        <v>17.155999999999999</v>
      </c>
      <c r="O513" s="26">
        <v>15.592000000000001</v>
      </c>
      <c r="P513" s="26">
        <v>16.670999999999999</v>
      </c>
      <c r="Q513" s="26">
        <v>15.44</v>
      </c>
      <c r="R513" s="26">
        <v>14.843999999999999</v>
      </c>
      <c r="S513" s="26">
        <v>14.523999999999999</v>
      </c>
      <c r="T513" s="26">
        <v>14.625999999999999</v>
      </c>
      <c r="U513" s="26">
        <v>15</v>
      </c>
      <c r="W513" s="27">
        <v>15.725</v>
      </c>
      <c r="X513" s="8">
        <v>0.57240999999999997</v>
      </c>
      <c r="Y513" s="8">
        <v>15.100250000000001</v>
      </c>
      <c r="Z513" s="8">
        <v>14.527839999999999</v>
      </c>
      <c r="AA513" s="13">
        <f>stats_auc_ctd2_TCELLS_RIGHTJOIN_545[[#This Row],[AVG_AUC_LYMPH]]/stats_auc_ctd2_TCELLS_RIGHTJOIN_545[[#This Row],[AVG_AUC_SOLIDTUMORS_y]]</f>
        <v>1.0394009019923127</v>
      </c>
      <c r="AB513" s="8" t="s">
        <v>4469</v>
      </c>
      <c r="AC513" s="20">
        <v>15.100250000000001</v>
      </c>
      <c r="AD513" s="1">
        <v>15.706</v>
      </c>
      <c r="AH513" s="1">
        <v>13.802</v>
      </c>
      <c r="AI513" s="1"/>
      <c r="AJ513" s="1">
        <v>15.893000000000001</v>
      </c>
      <c r="AK513" s="1">
        <v>15</v>
      </c>
      <c r="AM513"/>
      <c r="AN513"/>
      <c r="AO513"/>
      <c r="AP513"/>
      <c r="AQ513"/>
      <c r="AR513"/>
      <c r="AS513"/>
    </row>
    <row r="514" spans="1:45">
      <c r="A514" s="17" t="s">
        <v>22</v>
      </c>
      <c r="B514" s="6" t="s">
        <v>1066</v>
      </c>
      <c r="C514" s="17" t="s">
        <v>1576</v>
      </c>
      <c r="D514" s="8">
        <v>0.84699000000000002</v>
      </c>
      <c r="E514" s="8">
        <v>14.699310000000001</v>
      </c>
      <c r="F514" s="8">
        <v>13.852320000000001</v>
      </c>
      <c r="G514" s="13">
        <f>stats_auc_ctd2_TCELLS_RIGHTJOIN_545[[#This Row],[AVG_AUC_LEUK]]/stats_auc_ctd2_TCELLS_RIGHTJOIN_545[[#This Row],[AVG_AUC_SOLIDTUMORS_x]]</f>
        <v>1.0611442704182403</v>
      </c>
      <c r="H514" s="8" t="s">
        <v>4470</v>
      </c>
      <c r="I514" s="20" t="s">
        <v>4471</v>
      </c>
      <c r="J514" s="26">
        <v>14.365</v>
      </c>
      <c r="K514" s="26">
        <v>17.006</v>
      </c>
      <c r="L514" s="26">
        <v>14.442</v>
      </c>
      <c r="M514" s="26">
        <v>12.319000000000001</v>
      </c>
      <c r="N514" s="26">
        <v>14.109</v>
      </c>
      <c r="O514" s="26">
        <v>14.477</v>
      </c>
      <c r="P514" s="26">
        <v>14.839</v>
      </c>
      <c r="Q514" s="26">
        <v>13.926</v>
      </c>
      <c r="R514" s="26">
        <v>13.819000000000001</v>
      </c>
      <c r="T514" s="26">
        <v>14.891999999999999</v>
      </c>
      <c r="U514" s="26">
        <v>13.8</v>
      </c>
      <c r="V514" s="26">
        <v>18.227</v>
      </c>
      <c r="W514" s="27">
        <v>14.87</v>
      </c>
      <c r="X514" s="8">
        <v>0.11046</v>
      </c>
      <c r="Y514" s="8">
        <v>13.96278</v>
      </c>
      <c r="Z514" s="8">
        <v>13.852320000000001</v>
      </c>
      <c r="AA514" s="13">
        <f>stats_auc_ctd2_TCELLS_RIGHTJOIN_545[[#This Row],[AVG_AUC_LYMPH]]/stats_auc_ctd2_TCELLS_RIGHTJOIN_545[[#This Row],[AVG_AUC_SOLIDTUMORS_y]]</f>
        <v>1.0079741155272186</v>
      </c>
      <c r="AB514" s="8" t="s">
        <v>4472</v>
      </c>
      <c r="AC514" s="20">
        <v>13.96278</v>
      </c>
      <c r="AD514" s="1">
        <v>12.135</v>
      </c>
      <c r="AE514" s="1">
        <v>16.446999999999999</v>
      </c>
      <c r="AF514" s="1">
        <v>15</v>
      </c>
      <c r="AG514" s="1">
        <v>14.061999999999999</v>
      </c>
      <c r="AH514" s="1">
        <v>13.521000000000001</v>
      </c>
      <c r="AI514" s="1">
        <v>16.516999999999999</v>
      </c>
      <c r="AJ514" s="1">
        <v>11.326000000000001</v>
      </c>
      <c r="AK514" s="1">
        <v>12.147</v>
      </c>
      <c r="AL514" s="1">
        <v>14.51</v>
      </c>
      <c r="AM514"/>
      <c r="AN514"/>
      <c r="AO514"/>
      <c r="AP514"/>
      <c r="AQ514"/>
      <c r="AR514"/>
      <c r="AS514"/>
    </row>
    <row r="515" spans="1:45">
      <c r="A515" s="17" t="s">
        <v>414</v>
      </c>
      <c r="B515" s="6" t="s">
        <v>533</v>
      </c>
      <c r="C515" s="17" t="s">
        <v>4473</v>
      </c>
      <c r="D515" s="8">
        <v>0.85035000000000005</v>
      </c>
      <c r="E515" s="8">
        <v>12.62989</v>
      </c>
      <c r="F515" s="8">
        <v>11.779540000000001</v>
      </c>
      <c r="G515" s="13">
        <f>stats_auc_ctd2_TCELLS_RIGHTJOIN_545[[#This Row],[AVG_AUC_LEUK]]/stats_auc_ctd2_TCELLS_RIGHTJOIN_545[[#This Row],[AVG_AUC_SOLIDTUMORS_x]]</f>
        <v>1.0721887272338309</v>
      </c>
      <c r="H515" s="8" t="s">
        <v>4474</v>
      </c>
      <c r="I515" s="20" t="s">
        <v>4475</v>
      </c>
      <c r="J515" s="26">
        <v>11.438000000000001</v>
      </c>
      <c r="K515" s="26">
        <v>12.788</v>
      </c>
      <c r="L515" s="26">
        <v>14.256</v>
      </c>
      <c r="M515" s="26">
        <v>9.9867000000000008</v>
      </c>
      <c r="N515" s="26">
        <v>10.811</v>
      </c>
      <c r="O515" s="26">
        <v>13.154999999999999</v>
      </c>
      <c r="P515" s="26">
        <v>13.792999999999999</v>
      </c>
      <c r="R515" s="26">
        <v>13.223000000000001</v>
      </c>
      <c r="S515" s="26">
        <v>12.878</v>
      </c>
      <c r="T515" s="26">
        <v>14.077999999999999</v>
      </c>
      <c r="V515" s="26">
        <v>11.315</v>
      </c>
      <c r="W515" s="27">
        <v>13.837</v>
      </c>
      <c r="X515" s="8">
        <v>-0.63280000000000003</v>
      </c>
      <c r="Y515" s="8">
        <v>11.146739999999999</v>
      </c>
      <c r="Z515" s="8">
        <v>11.779540000000001</v>
      </c>
      <c r="AA515" s="13">
        <f>stats_auc_ctd2_TCELLS_RIGHTJOIN_545[[#This Row],[AVG_AUC_LYMPH]]/stats_auc_ctd2_TCELLS_RIGHTJOIN_545[[#This Row],[AVG_AUC_SOLIDTUMORS_y]]</f>
        <v>0.94627973588102754</v>
      </c>
      <c r="AB515" s="8" t="s">
        <v>4476</v>
      </c>
      <c r="AC515" s="20">
        <v>11.146739999999999</v>
      </c>
      <c r="AD515" s="1">
        <v>12.333</v>
      </c>
      <c r="AG515" s="1">
        <v>9.4515999999999991</v>
      </c>
      <c r="AH515" s="1">
        <v>14.878</v>
      </c>
      <c r="AI515" s="1">
        <v>2.8795999999999999</v>
      </c>
      <c r="AJ515" s="1">
        <v>11.032</v>
      </c>
      <c r="AK515" s="1">
        <v>13.222</v>
      </c>
      <c r="AL515" s="1">
        <v>14.231</v>
      </c>
      <c r="AM515"/>
      <c r="AN515"/>
      <c r="AO515"/>
      <c r="AP515"/>
      <c r="AQ515"/>
      <c r="AR515"/>
      <c r="AS515"/>
    </row>
    <row r="516" spans="1:45">
      <c r="A516" s="17" t="s">
        <v>1464</v>
      </c>
      <c r="B516" s="6" t="s">
        <v>1465</v>
      </c>
      <c r="C516" s="17" t="s">
        <v>4477</v>
      </c>
      <c r="D516" s="8">
        <v>0.87187999999999999</v>
      </c>
      <c r="E516" s="8">
        <v>15.712</v>
      </c>
      <c r="F516" s="8">
        <v>14.840120000000001</v>
      </c>
      <c r="G516" s="13">
        <f>stats_auc_ctd2_TCELLS_RIGHTJOIN_545[[#This Row],[AVG_AUC_LEUK]]/stats_auc_ctd2_TCELLS_RIGHTJOIN_545[[#This Row],[AVG_AUC_SOLIDTUMORS_x]]</f>
        <v>1.0587515464834516</v>
      </c>
      <c r="H516" s="8" t="s">
        <v>4478</v>
      </c>
      <c r="I516" s="20" t="s">
        <v>4479</v>
      </c>
      <c r="J516" s="26">
        <v>17.184999999999999</v>
      </c>
      <c r="K516" s="26">
        <v>15</v>
      </c>
      <c r="L516" s="26">
        <v>15.737</v>
      </c>
      <c r="M516" s="26">
        <v>14.513999999999999</v>
      </c>
      <c r="N516" s="26">
        <v>14.997</v>
      </c>
      <c r="O516" s="26">
        <v>16.655999999999999</v>
      </c>
      <c r="P516" s="26">
        <v>16.742000000000001</v>
      </c>
      <c r="Q516" s="26">
        <v>18.393999999999998</v>
      </c>
      <c r="R516" s="26">
        <v>16.298999999999999</v>
      </c>
      <c r="S516" s="26">
        <v>14.721</v>
      </c>
      <c r="T516" s="26">
        <v>14.878</v>
      </c>
      <c r="U516" s="26">
        <v>15</v>
      </c>
      <c r="V516" s="26">
        <v>14.845000000000001</v>
      </c>
      <c r="W516" s="27">
        <v>15</v>
      </c>
      <c r="X516" s="8">
        <v>0.47167999999999999</v>
      </c>
      <c r="Y516" s="8">
        <v>15.3118</v>
      </c>
      <c r="Z516" s="8">
        <v>14.840120000000001</v>
      </c>
      <c r="AA516" s="13">
        <f>stats_auc_ctd2_TCELLS_RIGHTJOIN_545[[#This Row],[AVG_AUC_LYMPH]]/stats_auc_ctd2_TCELLS_RIGHTJOIN_545[[#This Row],[AVG_AUC_SOLIDTUMORS_y]]</f>
        <v>1.0317841095624563</v>
      </c>
      <c r="AB516" s="8" t="s">
        <v>4480</v>
      </c>
      <c r="AC516" s="20">
        <v>15.3118</v>
      </c>
      <c r="AD516" s="1">
        <v>15.375</v>
      </c>
      <c r="AH516" s="1">
        <v>14.528</v>
      </c>
      <c r="AI516" s="1"/>
      <c r="AJ516" s="1">
        <v>16.318000000000001</v>
      </c>
      <c r="AK516" s="1">
        <v>16.106999999999999</v>
      </c>
      <c r="AL516" s="1">
        <v>14.231</v>
      </c>
      <c r="AM516"/>
      <c r="AN516"/>
      <c r="AO516"/>
      <c r="AP516"/>
      <c r="AQ516"/>
      <c r="AR516"/>
      <c r="AS516"/>
    </row>
    <row r="517" spans="1:45">
      <c r="A517" s="17" t="s">
        <v>1281</v>
      </c>
      <c r="B517" s="6" t="s">
        <v>1297</v>
      </c>
      <c r="C517" s="17" t="s">
        <v>4481</v>
      </c>
      <c r="D517" s="8">
        <v>0.87871999999999995</v>
      </c>
      <c r="E517" s="8">
        <v>11.4055</v>
      </c>
      <c r="F517" s="8">
        <v>10.52678</v>
      </c>
      <c r="G517" s="13">
        <f>stats_auc_ctd2_TCELLS_RIGHTJOIN_545[[#This Row],[AVG_AUC_LEUK]]/stats_auc_ctd2_TCELLS_RIGHTJOIN_545[[#This Row],[AVG_AUC_SOLIDTUMORS_x]]</f>
        <v>1.0834747187649023</v>
      </c>
      <c r="H517" s="8" t="s">
        <v>4482</v>
      </c>
      <c r="I517" s="20" t="s">
        <v>4483</v>
      </c>
      <c r="J517" s="26">
        <v>10.326000000000001</v>
      </c>
      <c r="K517" s="26">
        <v>11.146000000000001</v>
      </c>
      <c r="L517" s="26">
        <v>12.984999999999999</v>
      </c>
      <c r="M517" s="26">
        <v>12.288</v>
      </c>
      <c r="N517" s="26">
        <v>11.268000000000001</v>
      </c>
      <c r="O517" s="26">
        <v>10.513</v>
      </c>
      <c r="P517" s="26">
        <v>11.621</v>
      </c>
      <c r="Q517" s="26">
        <v>11.853999999999999</v>
      </c>
      <c r="R517" s="26">
        <v>10.757</v>
      </c>
      <c r="S517" s="26">
        <v>10.281000000000001</v>
      </c>
      <c r="T517" s="26">
        <v>13.000999999999999</v>
      </c>
      <c r="U517" s="26">
        <v>10.401</v>
      </c>
      <c r="V517" s="26">
        <v>10.837999999999999</v>
      </c>
      <c r="W517" s="27">
        <v>12.398</v>
      </c>
      <c r="X517" s="8">
        <v>-1.4608000000000001</v>
      </c>
      <c r="Y517" s="8">
        <v>9.0659899999999993</v>
      </c>
      <c r="Z517" s="8">
        <v>10.52678</v>
      </c>
      <c r="AA517" s="13">
        <f>stats_auc_ctd2_TCELLS_RIGHTJOIN_545[[#This Row],[AVG_AUC_LYMPH]]/stats_auc_ctd2_TCELLS_RIGHTJOIN_545[[#This Row],[AVG_AUC_SOLIDTUMORS_y]]</f>
        <v>0.86123106970982566</v>
      </c>
      <c r="AB517" s="8" t="s">
        <v>4484</v>
      </c>
      <c r="AC517" s="20">
        <v>9.0659899999999993</v>
      </c>
      <c r="AD517" s="1">
        <v>8.5031999999999996</v>
      </c>
      <c r="AE517" s="1">
        <v>10.179</v>
      </c>
      <c r="AF517" s="1">
        <v>8.9951000000000008</v>
      </c>
      <c r="AG517" s="1">
        <v>8.3788</v>
      </c>
      <c r="AH517" s="1">
        <v>7.7363999999999997</v>
      </c>
      <c r="AI517" s="1">
        <v>8.7553000000000001</v>
      </c>
      <c r="AJ517" s="1">
        <v>7.4991000000000003</v>
      </c>
      <c r="AL517" s="1">
        <v>12.481</v>
      </c>
      <c r="AM517"/>
      <c r="AN517"/>
      <c r="AO517"/>
      <c r="AP517"/>
      <c r="AQ517"/>
      <c r="AR517"/>
      <c r="AS517"/>
    </row>
    <row r="518" spans="1:45">
      <c r="A518" s="17" t="s">
        <v>1425</v>
      </c>
      <c r="B518" s="6" t="s">
        <v>1426</v>
      </c>
      <c r="C518" s="17" t="s">
        <v>4485</v>
      </c>
      <c r="D518" s="8">
        <v>0.90900000000000003</v>
      </c>
      <c r="E518" s="8">
        <v>10.48983</v>
      </c>
      <c r="F518" s="8">
        <v>9.5808300000000006</v>
      </c>
      <c r="G518" s="13">
        <f>stats_auc_ctd2_TCELLS_RIGHTJOIN_545[[#This Row],[AVG_AUC_LEUK]]/stats_auc_ctd2_TCELLS_RIGHTJOIN_545[[#This Row],[AVG_AUC_SOLIDTUMORS_x]]</f>
        <v>1.0948769574243566</v>
      </c>
      <c r="H518" s="8" t="s">
        <v>4486</v>
      </c>
      <c r="I518" s="20" t="s">
        <v>4487</v>
      </c>
      <c r="J518" s="26">
        <v>11.436</v>
      </c>
      <c r="K518" s="26">
        <v>9.8417999999999992</v>
      </c>
      <c r="L518" s="26">
        <v>10.968</v>
      </c>
      <c r="M518" s="26">
        <v>8.9144000000000005</v>
      </c>
      <c r="N518" s="26">
        <v>9.8079000000000001</v>
      </c>
      <c r="O518" s="26">
        <v>12.994999999999999</v>
      </c>
      <c r="P518" s="26">
        <v>10.714</v>
      </c>
      <c r="Q518" s="26">
        <v>8.2242999999999995</v>
      </c>
      <c r="R518" s="26">
        <v>11.224</v>
      </c>
      <c r="S518" s="26">
        <v>8.9535</v>
      </c>
      <c r="T518" s="26">
        <v>12.227</v>
      </c>
      <c r="U518" s="26">
        <v>11.592000000000001</v>
      </c>
      <c r="V518" s="26">
        <v>8.5076999999999998</v>
      </c>
      <c r="W518" s="27">
        <v>11.452</v>
      </c>
      <c r="X518" s="8">
        <v>-0.69591999999999998</v>
      </c>
      <c r="Y518" s="8">
        <v>8.8849199999999993</v>
      </c>
      <c r="Z518" s="8">
        <v>9.5808300000000006</v>
      </c>
      <c r="AA518" s="13">
        <f>stats_auc_ctd2_TCELLS_RIGHTJOIN_545[[#This Row],[AVG_AUC_LYMPH]]/stats_auc_ctd2_TCELLS_RIGHTJOIN_545[[#This Row],[AVG_AUC_SOLIDTUMORS_y]]</f>
        <v>0.92736433064776214</v>
      </c>
      <c r="AB518" s="8" t="s">
        <v>4488</v>
      </c>
      <c r="AC518" s="20">
        <v>8.8849199999999993</v>
      </c>
      <c r="AD518" s="1">
        <v>11.151</v>
      </c>
      <c r="AE518" s="1">
        <v>6.7039</v>
      </c>
      <c r="AH518" s="1">
        <v>12.255000000000001</v>
      </c>
      <c r="AI518" s="1">
        <v>3.3418999999999999</v>
      </c>
      <c r="AJ518" s="1">
        <v>10.724</v>
      </c>
      <c r="AK518" s="1">
        <v>9.1336999999999993</v>
      </c>
      <c r="AM518"/>
      <c r="AN518"/>
      <c r="AO518"/>
      <c r="AP518"/>
      <c r="AQ518"/>
      <c r="AR518"/>
      <c r="AS518"/>
    </row>
    <row r="519" spans="1:45">
      <c r="A519" s="17" t="s">
        <v>1294</v>
      </c>
      <c r="B519" s="6" t="s">
        <v>1295</v>
      </c>
      <c r="C519" s="17" t="s">
        <v>4489</v>
      </c>
      <c r="D519" s="8">
        <v>0.97958999999999996</v>
      </c>
      <c r="E519" s="8">
        <v>15.264139999999999</v>
      </c>
      <c r="F519" s="8">
        <v>14.284549999999999</v>
      </c>
      <c r="G519" s="13">
        <f>stats_auc_ctd2_TCELLS_RIGHTJOIN_545[[#This Row],[AVG_AUC_LEUK]]/stats_auc_ctd2_TCELLS_RIGHTJOIN_545[[#This Row],[AVG_AUC_SOLIDTUMORS_x]]</f>
        <v>1.0685768890164549</v>
      </c>
      <c r="H519" s="8" t="s">
        <v>4490</v>
      </c>
      <c r="I519" s="20" t="s">
        <v>4491</v>
      </c>
      <c r="J519" s="26">
        <v>14.099</v>
      </c>
      <c r="K519" s="26">
        <v>14.41</v>
      </c>
      <c r="N519" s="26">
        <v>14.321999999999999</v>
      </c>
      <c r="O519" s="26">
        <v>15.627000000000001</v>
      </c>
      <c r="P519" s="26">
        <v>16.606999999999999</v>
      </c>
      <c r="S519" s="26">
        <v>17.312000000000001</v>
      </c>
      <c r="W519" s="27">
        <v>14.472</v>
      </c>
      <c r="X519" s="8">
        <v>-0.22055</v>
      </c>
      <c r="Y519" s="8">
        <v>14.064</v>
      </c>
      <c r="Z519" s="8">
        <v>14.284549999999999</v>
      </c>
      <c r="AA519" s="13">
        <f>stats_auc_ctd2_TCELLS_RIGHTJOIN_545[[#This Row],[AVG_AUC_LYMPH]]/stats_auc_ctd2_TCELLS_RIGHTJOIN_545[[#This Row],[AVG_AUC_SOLIDTUMORS_y]]</f>
        <v>0.98456024165969536</v>
      </c>
      <c r="AB519" s="8" t="s">
        <v>4492</v>
      </c>
      <c r="AC519" s="20">
        <v>14.064</v>
      </c>
      <c r="AD519" s="1"/>
      <c r="AH519" s="1"/>
      <c r="AI519" s="1"/>
      <c r="AJ519" s="1">
        <v>15.702</v>
      </c>
      <c r="AK519" s="1">
        <v>12.426</v>
      </c>
      <c r="AM519"/>
      <c r="AN519"/>
      <c r="AO519"/>
      <c r="AP519"/>
      <c r="AQ519"/>
      <c r="AR519"/>
      <c r="AS519"/>
    </row>
    <row r="520" spans="1:45">
      <c r="A520" s="17" t="s">
        <v>22</v>
      </c>
      <c r="B520" s="6" t="s">
        <v>1096</v>
      </c>
      <c r="C520" s="17" t="s">
        <v>1329</v>
      </c>
      <c r="D520" s="8">
        <v>0.99905999999999995</v>
      </c>
      <c r="E520" s="8">
        <v>15.90333</v>
      </c>
      <c r="F520" s="8">
        <v>14.90428</v>
      </c>
      <c r="G520" s="13">
        <f>stats_auc_ctd2_TCELLS_RIGHTJOIN_545[[#This Row],[AVG_AUC_LEUK]]/stats_auc_ctd2_TCELLS_RIGHTJOIN_545[[#This Row],[AVG_AUC_SOLIDTUMORS_x]]</f>
        <v>1.0670310810049195</v>
      </c>
      <c r="H520" s="8" t="s">
        <v>4493</v>
      </c>
      <c r="I520" s="20" t="s">
        <v>4494</v>
      </c>
      <c r="J520" s="26">
        <v>17.213999999999999</v>
      </c>
      <c r="N520" s="26">
        <v>16.934000000000001</v>
      </c>
      <c r="O520" s="26">
        <v>15.29</v>
      </c>
      <c r="P520" s="26">
        <v>15</v>
      </c>
      <c r="S520" s="26">
        <v>14.723000000000001</v>
      </c>
      <c r="W520" s="27">
        <v>16.259</v>
      </c>
      <c r="X520" s="8">
        <v>1.08972</v>
      </c>
      <c r="Y520" s="8">
        <v>15.994</v>
      </c>
      <c r="Z520" s="8">
        <v>14.90428</v>
      </c>
      <c r="AA520" s="13">
        <f>stats_auc_ctd2_TCELLS_RIGHTJOIN_545[[#This Row],[AVG_AUC_LYMPH]]/stats_auc_ctd2_TCELLS_RIGHTJOIN_545[[#This Row],[AVG_AUC_SOLIDTUMORS_y]]</f>
        <v>1.0731145684326917</v>
      </c>
      <c r="AB520" s="8" t="s">
        <v>4495</v>
      </c>
      <c r="AC520" s="20">
        <v>15.994</v>
      </c>
      <c r="AD520" s="1"/>
      <c r="AH520" s="1"/>
      <c r="AI520" s="1"/>
      <c r="AJ520" s="1">
        <v>16.154</v>
      </c>
      <c r="AK520" s="1">
        <v>15.834</v>
      </c>
      <c r="AM520"/>
      <c r="AN520"/>
      <c r="AO520"/>
      <c r="AP520"/>
      <c r="AQ520"/>
      <c r="AR520"/>
      <c r="AS520"/>
    </row>
    <row r="521" spans="1:45">
      <c r="A521" s="17" t="s">
        <v>963</v>
      </c>
      <c r="B521" s="6" t="s">
        <v>964</v>
      </c>
      <c r="C521" s="17" t="s">
        <v>965</v>
      </c>
      <c r="D521" s="8">
        <v>1.0149699999999999</v>
      </c>
      <c r="E521" s="8">
        <v>15.73817</v>
      </c>
      <c r="F521" s="8">
        <v>14.723190000000001</v>
      </c>
      <c r="G521" s="13">
        <f>stats_auc_ctd2_TCELLS_RIGHTJOIN_545[[#This Row],[AVG_AUC_LEUK]]/stats_auc_ctd2_TCELLS_RIGHTJOIN_545[[#This Row],[AVG_AUC_SOLIDTUMORS_x]]</f>
        <v>1.0689375060703556</v>
      </c>
      <c r="H521" s="8" t="s">
        <v>4496</v>
      </c>
      <c r="I521" s="20" t="s">
        <v>4497</v>
      </c>
      <c r="J521" s="26">
        <v>18.146000000000001</v>
      </c>
      <c r="L521" s="26">
        <v>15.606</v>
      </c>
      <c r="M521" s="26">
        <v>14.954000000000001</v>
      </c>
      <c r="N521" s="26">
        <v>16.228999999999999</v>
      </c>
      <c r="O521" s="26">
        <v>15</v>
      </c>
      <c r="P521" s="26">
        <v>17.55</v>
      </c>
      <c r="Q521" s="26">
        <v>16.27</v>
      </c>
      <c r="R521" s="26">
        <v>14.907</v>
      </c>
      <c r="S521" s="26">
        <v>14.349</v>
      </c>
      <c r="T521" s="26">
        <v>15.363</v>
      </c>
      <c r="U521" s="26">
        <v>14.624000000000001</v>
      </c>
      <c r="W521" s="27">
        <v>15.86</v>
      </c>
      <c r="X521" s="8">
        <v>-3.2190000000000003E-2</v>
      </c>
      <c r="Y521" s="8">
        <v>14.691000000000001</v>
      </c>
      <c r="Z521" s="8">
        <v>14.723190000000001</v>
      </c>
      <c r="AA521" s="13">
        <f>stats_auc_ctd2_TCELLS_RIGHTJOIN_545[[#This Row],[AVG_AUC_LYMPH]]/stats_auc_ctd2_TCELLS_RIGHTJOIN_545[[#This Row],[AVG_AUC_SOLIDTUMORS_y]]</f>
        <v>0.99781365315532844</v>
      </c>
      <c r="AB521" s="8" t="s">
        <v>4498</v>
      </c>
      <c r="AC521" s="20">
        <v>14.691000000000001</v>
      </c>
      <c r="AD521" s="1">
        <v>13.648999999999999</v>
      </c>
      <c r="AH521" s="1">
        <v>14.449</v>
      </c>
      <c r="AI521" s="1">
        <v>13.627000000000001</v>
      </c>
      <c r="AJ521" s="1">
        <v>16.725999999999999</v>
      </c>
      <c r="AK521" s="1">
        <v>15</v>
      </c>
      <c r="AL521" s="1">
        <v>14.695</v>
      </c>
      <c r="AM521"/>
      <c r="AN521"/>
      <c r="AO521"/>
      <c r="AP521"/>
      <c r="AQ521"/>
      <c r="AR521"/>
      <c r="AS521"/>
    </row>
    <row r="522" spans="1:45">
      <c r="A522" s="17" t="s">
        <v>22</v>
      </c>
      <c r="B522" s="6" t="s">
        <v>891</v>
      </c>
      <c r="C522" s="17" t="s">
        <v>1610</v>
      </c>
      <c r="D522" s="8">
        <v>1.14771</v>
      </c>
      <c r="E522" s="8">
        <v>16.431380000000001</v>
      </c>
      <c r="F522" s="8">
        <v>15.283670000000001</v>
      </c>
      <c r="G522" s="13">
        <f>stats_auc_ctd2_TCELLS_RIGHTJOIN_545[[#This Row],[AVG_AUC_LEUK]]/stats_auc_ctd2_TCELLS_RIGHTJOIN_545[[#This Row],[AVG_AUC_SOLIDTUMORS_x]]</f>
        <v>1.0750938747041778</v>
      </c>
      <c r="H522" s="8" t="s">
        <v>4499</v>
      </c>
      <c r="I522" s="20" t="s">
        <v>4500</v>
      </c>
      <c r="K522" s="26">
        <v>14.696999999999999</v>
      </c>
      <c r="L522" s="26">
        <v>16.789000000000001</v>
      </c>
      <c r="M522" s="26">
        <v>18.443999999999999</v>
      </c>
      <c r="N522" s="26">
        <v>17.173999999999999</v>
      </c>
      <c r="O522" s="26">
        <v>14.718</v>
      </c>
      <c r="P522" s="26">
        <v>16.852</v>
      </c>
      <c r="Q522" s="26">
        <v>15.009</v>
      </c>
      <c r="R522" s="26">
        <v>18.542999999999999</v>
      </c>
      <c r="S522" s="26">
        <v>16.16</v>
      </c>
      <c r="T522" s="26">
        <v>17.122</v>
      </c>
      <c r="U522" s="26">
        <v>18.288</v>
      </c>
      <c r="V522" s="26">
        <v>14.121</v>
      </c>
      <c r="W522" s="27">
        <v>15.691000000000001</v>
      </c>
      <c r="X522" s="8">
        <v>0.14699000000000001</v>
      </c>
      <c r="Y522" s="8">
        <v>15.430669999999999</v>
      </c>
      <c r="Z522" s="8">
        <v>15.283670000000001</v>
      </c>
      <c r="AA522" s="13">
        <f>stats_auc_ctd2_TCELLS_RIGHTJOIN_545[[#This Row],[AVG_AUC_LYMPH]]/stats_auc_ctd2_TCELLS_RIGHTJOIN_545[[#This Row],[AVG_AUC_SOLIDTUMORS_y]]</f>
        <v>1.0096181087395892</v>
      </c>
      <c r="AB522" s="8" t="s">
        <v>4501</v>
      </c>
      <c r="AC522" s="20">
        <v>15.430669999999999</v>
      </c>
      <c r="AD522" s="1">
        <v>18.411000000000001</v>
      </c>
      <c r="AH522" s="1">
        <v>14.865</v>
      </c>
      <c r="AI522" s="1">
        <v>14.416</v>
      </c>
      <c r="AJ522" s="1">
        <v>16.84</v>
      </c>
      <c r="AK522" s="1">
        <v>14.12</v>
      </c>
      <c r="AL522" s="1">
        <v>13.932</v>
      </c>
      <c r="AM522"/>
      <c r="AN522"/>
      <c r="AO522"/>
      <c r="AP522"/>
      <c r="AQ522"/>
      <c r="AR522"/>
      <c r="AS522"/>
    </row>
    <row r="523" spans="1:45">
      <c r="A523" s="17" t="s">
        <v>1682</v>
      </c>
      <c r="B523" s="6" t="s">
        <v>1683</v>
      </c>
      <c r="C523" s="17" t="s">
        <v>4502</v>
      </c>
      <c r="D523" s="8">
        <v>1.16092</v>
      </c>
      <c r="E523" s="8">
        <v>12.748530000000001</v>
      </c>
      <c r="F523" s="8">
        <v>11.5876</v>
      </c>
      <c r="G523" s="13">
        <f>stats_auc_ctd2_TCELLS_RIGHTJOIN_545[[#This Row],[AVG_AUC_LEUK]]/stats_auc_ctd2_TCELLS_RIGHTJOIN_545[[#This Row],[AVG_AUC_SOLIDTUMORS_x]]</f>
        <v>1.1001872691497809</v>
      </c>
      <c r="H523" s="8" t="s">
        <v>4503</v>
      </c>
      <c r="I523" s="20" t="s">
        <v>4504</v>
      </c>
      <c r="K523" s="26">
        <v>13.561</v>
      </c>
      <c r="L523" s="26">
        <v>13.141999999999999</v>
      </c>
      <c r="M523" s="26">
        <v>8.5427999999999997</v>
      </c>
      <c r="O523" s="26">
        <v>12.9</v>
      </c>
      <c r="P523" s="26">
        <v>14.563000000000001</v>
      </c>
      <c r="R523" s="26">
        <v>11.789</v>
      </c>
      <c r="S523" s="26">
        <v>11.473000000000001</v>
      </c>
      <c r="T523" s="26">
        <v>13.112</v>
      </c>
      <c r="U523" s="26">
        <v>14.361000000000001</v>
      </c>
      <c r="V523" s="26">
        <v>12.43</v>
      </c>
      <c r="W523" s="27">
        <v>14.36</v>
      </c>
      <c r="X523" s="8">
        <v>-0.55049999999999999</v>
      </c>
      <c r="Y523" s="8">
        <v>11.037100000000001</v>
      </c>
      <c r="Z523" s="8">
        <v>11.5876</v>
      </c>
      <c r="AA523" s="13">
        <f>stats_auc_ctd2_TCELLS_RIGHTJOIN_545[[#This Row],[AVG_AUC_LYMPH]]/stats_auc_ctd2_TCELLS_RIGHTJOIN_545[[#This Row],[AVG_AUC_SOLIDTUMORS_y]]</f>
        <v>0.95249231937588463</v>
      </c>
      <c r="AB523" s="8" t="s">
        <v>4505</v>
      </c>
      <c r="AC523" s="20">
        <v>11.037100000000001</v>
      </c>
      <c r="AD523" s="1"/>
      <c r="AE523" s="1">
        <v>8.4011999999999993</v>
      </c>
      <c r="AG523" s="1">
        <v>11.109</v>
      </c>
      <c r="AH523" s="1">
        <v>14.875999999999999</v>
      </c>
      <c r="AI523" s="1">
        <v>3.7585000000000002</v>
      </c>
      <c r="AJ523" s="1">
        <v>11.907</v>
      </c>
      <c r="AK523" s="1">
        <v>12.741</v>
      </c>
      <c r="AL523" s="1">
        <v>14.467000000000001</v>
      </c>
      <c r="AM523"/>
      <c r="AN523"/>
      <c r="AO523"/>
      <c r="AP523"/>
      <c r="AQ523"/>
      <c r="AR523"/>
      <c r="AS523"/>
    </row>
    <row r="524" spans="1:45">
      <c r="A524" s="17" t="s">
        <v>1128</v>
      </c>
      <c r="B524" s="6" t="s">
        <v>1129</v>
      </c>
      <c r="C524" s="17" t="s">
        <v>4506</v>
      </c>
      <c r="D524" s="8">
        <v>1.16568</v>
      </c>
      <c r="E524" s="8">
        <v>16.611139999999999</v>
      </c>
      <c r="F524" s="8">
        <v>15.445460000000001</v>
      </c>
      <c r="G524" s="13">
        <f>stats_auc_ctd2_TCELLS_RIGHTJOIN_545[[#This Row],[AVG_AUC_LEUK]]/stats_auc_ctd2_TCELLS_RIGHTJOIN_545[[#This Row],[AVG_AUC_SOLIDTUMORS_x]]</f>
        <v>1.0754707208461256</v>
      </c>
      <c r="H524" s="8" t="s">
        <v>4507</v>
      </c>
      <c r="I524" s="20" t="s">
        <v>4508</v>
      </c>
      <c r="L524" s="26">
        <v>16.678000000000001</v>
      </c>
      <c r="M524" s="26">
        <v>17.387</v>
      </c>
      <c r="Q524" s="26">
        <v>16.931000000000001</v>
      </c>
      <c r="R524" s="26">
        <v>16.326000000000001</v>
      </c>
      <c r="T524" s="26">
        <v>17.326000000000001</v>
      </c>
      <c r="U524" s="26">
        <v>14.837999999999999</v>
      </c>
      <c r="V524" s="26">
        <v>16.792000000000002</v>
      </c>
      <c r="W524" s="27"/>
      <c r="X524" s="8">
        <v>0.49736999999999998</v>
      </c>
      <c r="Y524" s="8">
        <v>15.942830000000001</v>
      </c>
      <c r="Z524" s="8">
        <v>15.445460000000001</v>
      </c>
      <c r="AA524" s="13">
        <f>stats_auc_ctd2_TCELLS_RIGHTJOIN_545[[#This Row],[AVG_AUC_LYMPH]]/stats_auc_ctd2_TCELLS_RIGHTJOIN_545[[#This Row],[AVG_AUC_SOLIDTUMORS_y]]</f>
        <v>1.03220169551441</v>
      </c>
      <c r="AB524" s="8" t="s">
        <v>4509</v>
      </c>
      <c r="AC524" s="20">
        <v>15.942830000000001</v>
      </c>
      <c r="AD524" s="1">
        <v>17.696000000000002</v>
      </c>
      <c r="AE524" s="1">
        <v>15</v>
      </c>
      <c r="AF524" s="1">
        <v>14.917999999999999</v>
      </c>
      <c r="AG524" s="1">
        <v>18.088000000000001</v>
      </c>
      <c r="AH524" s="1">
        <v>14.757</v>
      </c>
      <c r="AI524" s="1"/>
      <c r="AJ524" s="1"/>
      <c r="AL524" s="1">
        <v>15.198</v>
      </c>
      <c r="AM524"/>
      <c r="AN524"/>
      <c r="AO524"/>
      <c r="AP524"/>
      <c r="AQ524"/>
      <c r="AR524"/>
      <c r="AS524"/>
    </row>
    <row r="525" spans="1:45">
      <c r="A525" s="17" t="s">
        <v>414</v>
      </c>
      <c r="B525" s="6" t="s">
        <v>533</v>
      </c>
      <c r="C525" s="17" t="s">
        <v>534</v>
      </c>
      <c r="D525" s="8">
        <v>1.1679900000000001</v>
      </c>
      <c r="E525" s="8">
        <v>13.284050000000001</v>
      </c>
      <c r="F525" s="8">
        <v>12.116059999999999</v>
      </c>
      <c r="G525" s="13">
        <f>stats_auc_ctd2_TCELLS_RIGHTJOIN_545[[#This Row],[AVG_AUC_LEUK]]/stats_auc_ctd2_TCELLS_RIGHTJOIN_545[[#This Row],[AVG_AUC_SOLIDTUMORS_x]]</f>
        <v>1.0964001498837082</v>
      </c>
      <c r="H525" s="8" t="s">
        <v>4510</v>
      </c>
      <c r="I525" s="20" t="s">
        <v>4511</v>
      </c>
      <c r="J525" s="26">
        <v>11.997</v>
      </c>
      <c r="L525" s="26">
        <v>14.342000000000001</v>
      </c>
      <c r="M525" s="26">
        <v>10.912000000000001</v>
      </c>
      <c r="N525" s="26">
        <v>11.593</v>
      </c>
      <c r="O525" s="26">
        <v>14.202</v>
      </c>
      <c r="P525" s="26">
        <v>14.414</v>
      </c>
      <c r="Q525" s="26">
        <v>8.9946999999999999</v>
      </c>
      <c r="R525" s="26">
        <v>13.284000000000001</v>
      </c>
      <c r="S525" s="26">
        <v>13.285</v>
      </c>
      <c r="T525" s="26">
        <v>14.058</v>
      </c>
      <c r="U525" s="26">
        <v>14.117000000000001</v>
      </c>
      <c r="V525" s="26">
        <v>17.172000000000001</v>
      </c>
      <c r="W525" s="27">
        <v>14.321999999999999</v>
      </c>
      <c r="X525" s="8">
        <v>0.35893000000000003</v>
      </c>
      <c r="Y525" s="8">
        <v>12.47499</v>
      </c>
      <c r="Z525" s="8">
        <v>12.116059999999999</v>
      </c>
      <c r="AA525" s="13">
        <f>stats_auc_ctd2_TCELLS_RIGHTJOIN_545[[#This Row],[AVG_AUC_LYMPH]]/stats_auc_ctd2_TCELLS_RIGHTJOIN_545[[#This Row],[AVG_AUC_SOLIDTUMORS_y]]</f>
        <v>1.0296243168158628</v>
      </c>
      <c r="AB525" s="8" t="s">
        <v>4512</v>
      </c>
      <c r="AC525" s="20">
        <v>12.47499</v>
      </c>
      <c r="AD525" s="1">
        <v>12.651</v>
      </c>
      <c r="AF525" s="1">
        <v>16.399999999999999</v>
      </c>
      <c r="AG525" s="1">
        <v>9.5868000000000002</v>
      </c>
      <c r="AH525" s="1">
        <v>15.67</v>
      </c>
      <c r="AI525" s="1">
        <v>5.0791000000000004</v>
      </c>
      <c r="AJ525" s="1">
        <v>12.173</v>
      </c>
      <c r="AK525" s="1">
        <v>13.611000000000001</v>
      </c>
      <c r="AL525" s="1">
        <v>14.629</v>
      </c>
      <c r="AM525"/>
      <c r="AN525"/>
      <c r="AO525"/>
      <c r="AP525"/>
      <c r="AQ525"/>
      <c r="AR525"/>
      <c r="AS525"/>
    </row>
    <row r="526" spans="1:45">
      <c r="A526" s="17" t="s">
        <v>22</v>
      </c>
      <c r="B526" s="6" t="s">
        <v>704</v>
      </c>
      <c r="C526" s="17" t="s">
        <v>4513</v>
      </c>
      <c r="D526" s="8">
        <v>1.1996500000000001</v>
      </c>
      <c r="E526" s="8">
        <v>14.939</v>
      </c>
      <c r="F526" s="8">
        <v>13.73935</v>
      </c>
      <c r="G526" s="13">
        <f>stats_auc_ctd2_TCELLS_RIGHTJOIN_545[[#This Row],[AVG_AUC_LEUK]]/stats_auc_ctd2_TCELLS_RIGHTJOIN_545[[#This Row],[AVG_AUC_SOLIDTUMORS_x]]</f>
        <v>1.087314902087799</v>
      </c>
      <c r="H526" s="8" t="s">
        <v>4514</v>
      </c>
      <c r="I526" s="20" t="s">
        <v>4515</v>
      </c>
      <c r="K526" s="26">
        <v>15.48</v>
      </c>
      <c r="L526" s="26">
        <v>16.135999999999999</v>
      </c>
      <c r="M526" s="26">
        <v>13.409000000000001</v>
      </c>
      <c r="N526" s="26">
        <v>13.862</v>
      </c>
      <c r="O526" s="26">
        <v>15</v>
      </c>
      <c r="P526" s="26">
        <v>16.259</v>
      </c>
      <c r="T526" s="26">
        <v>17.11</v>
      </c>
      <c r="U526" s="26">
        <v>16.492999999999999</v>
      </c>
      <c r="V526" s="26">
        <v>10.641</v>
      </c>
      <c r="W526" s="27">
        <v>15</v>
      </c>
      <c r="X526" s="8">
        <v>-2.0701999999999998</v>
      </c>
      <c r="Y526" s="8">
        <v>11.66915</v>
      </c>
      <c r="Z526" s="8">
        <v>13.73935</v>
      </c>
      <c r="AA526" s="13">
        <f>stats_auc_ctd2_TCELLS_RIGHTJOIN_545[[#This Row],[AVG_AUC_LYMPH]]/stats_auc_ctd2_TCELLS_RIGHTJOIN_545[[#This Row],[AVG_AUC_SOLIDTUMORS_y]]</f>
        <v>0.84932329404229456</v>
      </c>
      <c r="AB526" s="8" t="s">
        <v>4516</v>
      </c>
      <c r="AC526" s="20">
        <v>11.66915</v>
      </c>
      <c r="AD526" s="1"/>
      <c r="AE526" s="1">
        <v>11.16</v>
      </c>
      <c r="AG526" s="1">
        <v>10.141</v>
      </c>
      <c r="AH526" s="1">
        <v>14.977</v>
      </c>
      <c r="AI526" s="1">
        <v>8.0108999999999995</v>
      </c>
      <c r="AJ526" s="1">
        <v>15</v>
      </c>
      <c r="AL526" s="1">
        <v>10.726000000000001</v>
      </c>
      <c r="AM526"/>
      <c r="AN526"/>
      <c r="AO526"/>
      <c r="AP526"/>
      <c r="AQ526"/>
      <c r="AR526"/>
      <c r="AS526"/>
    </row>
    <row r="527" spans="1:45">
      <c r="A527" s="17" t="s">
        <v>22</v>
      </c>
      <c r="B527" s="6" t="s">
        <v>638</v>
      </c>
      <c r="C527" s="17" t="s">
        <v>1691</v>
      </c>
      <c r="D527" s="8">
        <v>1.2576799999999999</v>
      </c>
      <c r="E527" s="8">
        <v>16.885400000000001</v>
      </c>
      <c r="F527" s="8">
        <v>15.62772</v>
      </c>
      <c r="G527" s="13">
        <f>stats_auc_ctd2_TCELLS_RIGHTJOIN_545[[#This Row],[AVG_AUC_LEUK]]/stats_auc_ctd2_TCELLS_RIGHTJOIN_545[[#This Row],[AVG_AUC_SOLIDTUMORS_x]]</f>
        <v>1.0804775104749766</v>
      </c>
      <c r="H527" s="8" t="s">
        <v>4517</v>
      </c>
      <c r="I527" s="20" t="s">
        <v>4518</v>
      </c>
      <c r="L527" s="26">
        <v>17.847000000000001</v>
      </c>
      <c r="M527" s="26">
        <v>14.746</v>
      </c>
      <c r="R527" s="26">
        <v>18.574000000000002</v>
      </c>
      <c r="T527" s="26">
        <v>16.591999999999999</v>
      </c>
      <c r="U527" s="26">
        <v>16.667999999999999</v>
      </c>
      <c r="W527" s="27"/>
      <c r="X527" s="8">
        <v>-0.40622000000000003</v>
      </c>
      <c r="Y527" s="8">
        <v>15.221500000000001</v>
      </c>
      <c r="Z527" s="8">
        <v>15.62772</v>
      </c>
      <c r="AA527" s="13">
        <f>stats_auc_ctd2_TCELLS_RIGHTJOIN_545[[#This Row],[AVG_AUC_LYMPH]]/stats_auc_ctd2_TCELLS_RIGHTJOIN_545[[#This Row],[AVG_AUC_SOLIDTUMORS_y]]</f>
        <v>0.97400644495806177</v>
      </c>
      <c r="AB527" s="8" t="s">
        <v>4519</v>
      </c>
      <c r="AC527" s="20">
        <v>15.221500000000001</v>
      </c>
      <c r="AD527" s="1">
        <v>14.991</v>
      </c>
      <c r="AH527" s="1">
        <v>15.452</v>
      </c>
      <c r="AI527" s="1"/>
      <c r="AJ527" s="1"/>
      <c r="AM527"/>
      <c r="AN527"/>
      <c r="AO527"/>
      <c r="AP527"/>
      <c r="AQ527"/>
      <c r="AR527"/>
      <c r="AS527"/>
    </row>
    <row r="528" spans="1:45">
      <c r="A528" s="17" t="s">
        <v>1366</v>
      </c>
      <c r="B528" s="6" t="s">
        <v>1367</v>
      </c>
      <c r="C528" s="17" t="s">
        <v>1368</v>
      </c>
      <c r="D528" s="8">
        <v>1.39872</v>
      </c>
      <c r="E528" s="8">
        <v>16.353999999999999</v>
      </c>
      <c r="F528" s="8">
        <v>14.95528</v>
      </c>
      <c r="G528" s="13">
        <f>stats_auc_ctd2_TCELLS_RIGHTJOIN_545[[#This Row],[AVG_AUC_LEUK]]/stats_auc_ctd2_TCELLS_RIGHTJOIN_545[[#This Row],[AVG_AUC_SOLIDTUMORS_x]]</f>
        <v>1.093526834669762</v>
      </c>
      <c r="H528" s="8" t="s">
        <v>4520</v>
      </c>
      <c r="I528" s="20" t="s">
        <v>4521</v>
      </c>
      <c r="J528" s="26">
        <v>17.474</v>
      </c>
      <c r="L528" s="26">
        <v>16.992999999999999</v>
      </c>
      <c r="M528" s="26">
        <v>14.942</v>
      </c>
      <c r="O528" s="26">
        <v>17.666</v>
      </c>
      <c r="P528" s="26">
        <v>16.896999999999998</v>
      </c>
      <c r="Q528" s="26">
        <v>16.786000000000001</v>
      </c>
      <c r="R528" s="26">
        <v>17.309000000000001</v>
      </c>
      <c r="S528" s="26">
        <v>14.878</v>
      </c>
      <c r="T528" s="26">
        <v>16.484000000000002</v>
      </c>
      <c r="U528" s="26">
        <v>15.587999999999999</v>
      </c>
      <c r="V528" s="26">
        <v>15.532999999999999</v>
      </c>
      <c r="W528" s="27">
        <v>15.698</v>
      </c>
      <c r="X528" s="8">
        <v>0.57196999999999998</v>
      </c>
      <c r="Y528" s="8">
        <v>15.52725</v>
      </c>
      <c r="Z528" s="8">
        <v>14.95528</v>
      </c>
      <c r="AA528" s="13">
        <f>stats_auc_ctd2_TCELLS_RIGHTJOIN_545[[#This Row],[AVG_AUC_LYMPH]]/stats_auc_ctd2_TCELLS_RIGHTJOIN_545[[#This Row],[AVG_AUC_SOLIDTUMORS_y]]</f>
        <v>1.0382453554864903</v>
      </c>
      <c r="AB528" s="8" t="s">
        <v>4522</v>
      </c>
      <c r="AC528" s="20">
        <v>15.52725</v>
      </c>
      <c r="AD528" s="1">
        <v>16.725000000000001</v>
      </c>
      <c r="AE528" s="1">
        <v>13.754</v>
      </c>
      <c r="AG528" s="1">
        <v>14.023</v>
      </c>
      <c r="AH528" s="1">
        <v>15.563000000000001</v>
      </c>
      <c r="AI528" s="1">
        <v>15.558999999999999</v>
      </c>
      <c r="AJ528" s="1">
        <v>17.821000000000002</v>
      </c>
      <c r="AK528" s="1">
        <v>16.193000000000001</v>
      </c>
      <c r="AL528" s="1">
        <v>14.58</v>
      </c>
      <c r="AM528"/>
      <c r="AN528"/>
      <c r="AO528"/>
      <c r="AP528"/>
      <c r="AQ528"/>
      <c r="AR528"/>
      <c r="AS528"/>
    </row>
    <row r="529" spans="1:45">
      <c r="A529" s="17" t="s">
        <v>22</v>
      </c>
      <c r="B529" s="6" t="s">
        <v>785</v>
      </c>
      <c r="C529" s="17" t="s">
        <v>4523</v>
      </c>
      <c r="D529" s="8">
        <v>1.4396199999999999</v>
      </c>
      <c r="E529" s="8">
        <v>8.7103999999999999</v>
      </c>
      <c r="F529" s="8">
        <v>7.2707800000000002</v>
      </c>
      <c r="G529" s="13">
        <f>stats_auc_ctd2_TCELLS_RIGHTJOIN_545[[#This Row],[AVG_AUC_LEUK]]/stats_auc_ctd2_TCELLS_RIGHTJOIN_545[[#This Row],[AVG_AUC_SOLIDTUMORS_x]]</f>
        <v>1.1980007647047497</v>
      </c>
      <c r="H529" s="8" t="s">
        <v>1810</v>
      </c>
      <c r="I529" s="20" t="s">
        <v>1810</v>
      </c>
      <c r="V529" s="26">
        <v>8.7103999999999999</v>
      </c>
      <c r="W529" s="27"/>
      <c r="X529" s="8">
        <v>-4.2034200000000004</v>
      </c>
      <c r="Y529" s="8">
        <v>3.0673599999999999</v>
      </c>
      <c r="Z529" s="8">
        <v>7.2707800000000002</v>
      </c>
      <c r="AA529" s="13">
        <f>stats_auc_ctd2_TCELLS_RIGHTJOIN_545[[#This Row],[AVG_AUC_LYMPH]]/stats_auc_ctd2_TCELLS_RIGHTJOIN_545[[#This Row],[AVG_AUC_SOLIDTUMORS_y]]</f>
        <v>0.42187495701974198</v>
      </c>
      <c r="AB529" s="8" t="s">
        <v>4524</v>
      </c>
      <c r="AC529" s="20">
        <v>3.0673599999999999</v>
      </c>
      <c r="AD529" s="1"/>
      <c r="AE529" s="1">
        <v>4.9696999999999996</v>
      </c>
      <c r="AF529" s="1">
        <v>2.5926</v>
      </c>
      <c r="AG529" s="1">
        <v>0.83240000000000003</v>
      </c>
      <c r="AH529" s="1"/>
      <c r="AI529" s="1">
        <v>4.0810000000000004</v>
      </c>
      <c r="AJ529" s="1"/>
      <c r="AL529" s="1">
        <v>2.8611</v>
      </c>
      <c r="AM529"/>
      <c r="AN529"/>
      <c r="AO529"/>
      <c r="AP529"/>
      <c r="AQ529"/>
      <c r="AR529"/>
      <c r="AS529"/>
    </row>
    <row r="530" spans="1:45">
      <c r="A530" s="17" t="s">
        <v>749</v>
      </c>
      <c r="B530" s="6" t="s">
        <v>750</v>
      </c>
      <c r="C530" s="17" t="s">
        <v>4525</v>
      </c>
      <c r="D530" s="8">
        <v>1.44817</v>
      </c>
      <c r="E530" s="8">
        <v>13.301080000000001</v>
      </c>
      <c r="F530" s="8">
        <v>11.85291</v>
      </c>
      <c r="G530" s="13">
        <f>stats_auc_ctd2_TCELLS_RIGHTJOIN_545[[#This Row],[AVG_AUC_LEUK]]/stats_auc_ctd2_TCELLS_RIGHTJOIN_545[[#This Row],[AVG_AUC_SOLIDTUMORS_x]]</f>
        <v>1.1221784355065549</v>
      </c>
      <c r="H530" s="8" t="s">
        <v>4526</v>
      </c>
      <c r="I530" s="20" t="s">
        <v>4527</v>
      </c>
      <c r="J530" s="26">
        <v>12.436999999999999</v>
      </c>
      <c r="K530" s="26">
        <v>14.276</v>
      </c>
      <c r="L530" s="26">
        <v>13.458</v>
      </c>
      <c r="M530" s="26">
        <v>10.026</v>
      </c>
      <c r="N530" s="26">
        <v>13.372999999999999</v>
      </c>
      <c r="O530" s="26">
        <v>13.045999999999999</v>
      </c>
      <c r="P530" s="26">
        <v>14.618</v>
      </c>
      <c r="R530" s="26">
        <v>12.955</v>
      </c>
      <c r="S530" s="26">
        <v>13.897</v>
      </c>
      <c r="T530" s="26">
        <v>13.695</v>
      </c>
      <c r="U530" s="26">
        <v>13.673999999999999</v>
      </c>
      <c r="V530" s="26">
        <v>12.81</v>
      </c>
      <c r="W530" s="27">
        <v>14.648999999999999</v>
      </c>
      <c r="X530" s="8">
        <v>-0.62082000000000004</v>
      </c>
      <c r="Y530" s="8">
        <v>11.23208</v>
      </c>
      <c r="Z530" s="8">
        <v>11.85291</v>
      </c>
      <c r="AA530" s="13">
        <f>stats_auc_ctd2_TCELLS_RIGHTJOIN_545[[#This Row],[AVG_AUC_LYMPH]]/stats_auc_ctd2_TCELLS_RIGHTJOIN_545[[#This Row],[AVG_AUC_SOLIDTUMORS_y]]</f>
        <v>0.94762214511035692</v>
      </c>
      <c r="AB530" s="8" t="s">
        <v>4528</v>
      </c>
      <c r="AC530" s="20">
        <v>11.23208</v>
      </c>
      <c r="AD530" s="1"/>
      <c r="AG530" s="1">
        <v>10.065</v>
      </c>
      <c r="AH530" s="1">
        <v>14.340999999999999</v>
      </c>
      <c r="AI530" s="1">
        <v>4.6574999999999998</v>
      </c>
      <c r="AJ530" s="1">
        <v>12.545</v>
      </c>
      <c r="AK530" s="1">
        <v>11.124000000000001</v>
      </c>
      <c r="AL530" s="1">
        <v>14.66</v>
      </c>
      <c r="AM530"/>
      <c r="AN530"/>
      <c r="AO530"/>
      <c r="AP530"/>
      <c r="AQ530"/>
      <c r="AR530"/>
      <c r="AS530"/>
    </row>
    <row r="531" spans="1:45">
      <c r="A531" s="17" t="s">
        <v>771</v>
      </c>
      <c r="B531" s="6" t="s">
        <v>772</v>
      </c>
      <c r="C531" s="17" t="s">
        <v>125</v>
      </c>
      <c r="D531" s="8">
        <v>1.5119800000000001</v>
      </c>
      <c r="E531" s="8">
        <v>16.594919999999998</v>
      </c>
      <c r="F531" s="8">
        <v>15.082940000000001</v>
      </c>
      <c r="G531" s="13">
        <f>stats_auc_ctd2_TCELLS_RIGHTJOIN_545[[#This Row],[AVG_AUC_LEUK]]/stats_auc_ctd2_TCELLS_RIGHTJOIN_545[[#This Row],[AVG_AUC_SOLIDTUMORS_x]]</f>
        <v>1.1002443820634438</v>
      </c>
      <c r="H531" s="8" t="s">
        <v>4529</v>
      </c>
      <c r="I531" s="20" t="s">
        <v>4530</v>
      </c>
      <c r="J531" s="26">
        <v>17.756</v>
      </c>
      <c r="L531" s="26">
        <v>17.844000000000001</v>
      </c>
      <c r="M531" s="26">
        <v>18.187999999999999</v>
      </c>
      <c r="N531" s="26">
        <v>16.747</v>
      </c>
      <c r="O531" s="26">
        <v>14.476000000000001</v>
      </c>
      <c r="P531" s="26">
        <v>15.788</v>
      </c>
      <c r="R531" s="26">
        <v>18.120999999999999</v>
      </c>
      <c r="S531" s="26">
        <v>16.937000000000001</v>
      </c>
      <c r="T531" s="26">
        <v>16.588999999999999</v>
      </c>
      <c r="U531" s="26">
        <v>16.396000000000001</v>
      </c>
      <c r="V531" s="26">
        <v>14.938000000000001</v>
      </c>
      <c r="W531" s="27">
        <v>15.359</v>
      </c>
      <c r="X531" s="8">
        <v>-0.45151000000000002</v>
      </c>
      <c r="Y531" s="8">
        <v>14.63143</v>
      </c>
      <c r="Z531" s="8">
        <v>15.082940000000001</v>
      </c>
      <c r="AA531" s="13">
        <f>stats_auc_ctd2_TCELLS_RIGHTJOIN_545[[#This Row],[AVG_AUC_LYMPH]]/stats_auc_ctd2_TCELLS_RIGHTJOIN_545[[#This Row],[AVG_AUC_SOLIDTUMORS_y]]</f>
        <v>0.97006485472991333</v>
      </c>
      <c r="AB531" s="8" t="s">
        <v>4531</v>
      </c>
      <c r="AC531" s="20">
        <v>14.63143</v>
      </c>
      <c r="AD531" s="1"/>
      <c r="AE531" s="1">
        <v>13.837999999999999</v>
      </c>
      <c r="AG531" s="1">
        <v>14.586</v>
      </c>
      <c r="AH531" s="1">
        <v>14.927</v>
      </c>
      <c r="AI531" s="1">
        <v>13.632</v>
      </c>
      <c r="AJ531" s="1">
        <v>16.131</v>
      </c>
      <c r="AK531" s="1">
        <v>14.305999999999999</v>
      </c>
      <c r="AL531" s="1">
        <v>15</v>
      </c>
      <c r="AM531"/>
      <c r="AN531"/>
      <c r="AO531"/>
      <c r="AP531"/>
      <c r="AQ531"/>
      <c r="AR531"/>
      <c r="AS531"/>
    </row>
    <row r="532" spans="1:45">
      <c r="A532" s="17" t="s">
        <v>715</v>
      </c>
      <c r="B532" s="6" t="s">
        <v>716</v>
      </c>
      <c r="C532" s="17" t="s">
        <v>717</v>
      </c>
      <c r="D532" s="8">
        <v>1.6715500000000001</v>
      </c>
      <c r="E532" s="8">
        <v>16.512</v>
      </c>
      <c r="F532" s="8">
        <v>14.840450000000001</v>
      </c>
      <c r="G532" s="13">
        <f>stats_auc_ctd2_TCELLS_RIGHTJOIN_545[[#This Row],[AVG_AUC_LEUK]]/stats_auc_ctd2_TCELLS_RIGHTJOIN_545[[#This Row],[AVG_AUC_SOLIDTUMORS_x]]</f>
        <v>1.1126347246882675</v>
      </c>
      <c r="H532" s="8" t="s">
        <v>4532</v>
      </c>
      <c r="I532" s="20" t="s">
        <v>4533</v>
      </c>
      <c r="Q532" s="26">
        <v>15</v>
      </c>
      <c r="U532" s="26">
        <v>17.388999999999999</v>
      </c>
      <c r="V532" s="26">
        <v>17.146999999999998</v>
      </c>
      <c r="W532" s="27"/>
      <c r="X532" s="8">
        <v>1.05155</v>
      </c>
      <c r="Y532" s="8">
        <v>15.891999999999999</v>
      </c>
      <c r="Z532" s="8">
        <v>14.840450000000001</v>
      </c>
      <c r="AA532" s="13">
        <f>stats_auc_ctd2_TCELLS_RIGHTJOIN_545[[#This Row],[AVG_AUC_LYMPH]]/stats_auc_ctd2_TCELLS_RIGHTJOIN_545[[#This Row],[AVG_AUC_SOLIDTUMORS_y]]</f>
        <v>1.0708570157913</v>
      </c>
      <c r="AB532" s="8" t="s">
        <v>4534</v>
      </c>
      <c r="AC532" s="20">
        <v>15.891999999999999</v>
      </c>
      <c r="AD532" s="1">
        <v>17.725999999999999</v>
      </c>
      <c r="AE532" s="1">
        <v>13.628</v>
      </c>
      <c r="AG532" s="1">
        <v>15.346</v>
      </c>
      <c r="AH532" s="1">
        <v>14.693</v>
      </c>
      <c r="AI532" s="1">
        <v>18.306999999999999</v>
      </c>
      <c r="AJ532" s="1"/>
      <c r="AL532" s="1">
        <v>15.651999999999999</v>
      </c>
      <c r="AM532"/>
      <c r="AN532"/>
      <c r="AO532"/>
      <c r="AP532"/>
      <c r="AQ532"/>
      <c r="AR532"/>
      <c r="AS532"/>
    </row>
    <row r="533" spans="1:45">
      <c r="A533" s="17" t="s">
        <v>618</v>
      </c>
      <c r="B533" s="6" t="s">
        <v>1192</v>
      </c>
      <c r="C533" s="17" t="s">
        <v>4535</v>
      </c>
      <c r="D533" s="8">
        <v>1.7918099999999999</v>
      </c>
      <c r="E533" s="8">
        <v>17.119669999999999</v>
      </c>
      <c r="F533" s="8">
        <v>15.327859999999999</v>
      </c>
      <c r="G533" s="13">
        <f>stats_auc_ctd2_TCELLS_RIGHTJOIN_545[[#This Row],[AVG_AUC_LEUK]]/stats_auc_ctd2_TCELLS_RIGHTJOIN_545[[#This Row],[AVG_AUC_SOLIDTUMORS_x]]</f>
        <v>1.1168989017384032</v>
      </c>
      <c r="H533" s="8" t="s">
        <v>4536</v>
      </c>
      <c r="I533" s="20" t="s">
        <v>4537</v>
      </c>
      <c r="L533" s="26">
        <v>18.542000000000002</v>
      </c>
      <c r="M533" s="26">
        <v>17.023</v>
      </c>
      <c r="Q533" s="26">
        <v>17.359000000000002</v>
      </c>
      <c r="T533" s="26">
        <v>17.664000000000001</v>
      </c>
      <c r="U533" s="26">
        <v>18.102</v>
      </c>
      <c r="V533" s="26">
        <v>14.028</v>
      </c>
      <c r="W533" s="27"/>
      <c r="X533" s="8">
        <v>-0.17935999999999999</v>
      </c>
      <c r="Y533" s="8">
        <v>15.1485</v>
      </c>
      <c r="Z533" s="8">
        <v>15.327859999999999</v>
      </c>
      <c r="AA533" s="13">
        <f>stats_auc_ctd2_TCELLS_RIGHTJOIN_545[[#This Row],[AVG_AUC_LYMPH]]/stats_auc_ctd2_TCELLS_RIGHTJOIN_545[[#This Row],[AVG_AUC_SOLIDTUMORS_y]]</f>
        <v>0.9882984317445489</v>
      </c>
      <c r="AB533" s="8" t="s">
        <v>4538</v>
      </c>
      <c r="AC533" s="20">
        <v>15.1485</v>
      </c>
      <c r="AD533" s="1"/>
      <c r="AH533" s="1">
        <v>15.382999999999999</v>
      </c>
      <c r="AI533" s="1"/>
      <c r="AJ533" s="1"/>
      <c r="AL533" s="1">
        <v>14.914</v>
      </c>
      <c r="AM533"/>
      <c r="AN533"/>
      <c r="AO533"/>
      <c r="AP533"/>
      <c r="AQ533"/>
      <c r="AR533"/>
      <c r="AS533"/>
    </row>
    <row r="534" spans="1:45">
      <c r="A534" s="17" t="s">
        <v>1694</v>
      </c>
      <c r="B534" s="6" t="s">
        <v>1695</v>
      </c>
      <c r="C534" s="17" t="s">
        <v>4539</v>
      </c>
      <c r="D534" s="8">
        <v>1.81517</v>
      </c>
      <c r="E534" s="8">
        <v>15.52989</v>
      </c>
      <c r="F534" s="8">
        <v>13.71472</v>
      </c>
      <c r="G534" s="13">
        <f>stats_auc_ctd2_TCELLS_RIGHTJOIN_545[[#This Row],[AVG_AUC_LEUK]]/stats_auc_ctd2_TCELLS_RIGHTJOIN_545[[#This Row],[AVG_AUC_SOLIDTUMORS_x]]</f>
        <v>1.1323519546881016</v>
      </c>
      <c r="H534" s="8" t="s">
        <v>4540</v>
      </c>
      <c r="I534" s="20" t="s">
        <v>4541</v>
      </c>
      <c r="L534" s="26">
        <v>12.869</v>
      </c>
      <c r="M534" s="26">
        <v>14.532999999999999</v>
      </c>
      <c r="P534" s="26">
        <v>16.597000000000001</v>
      </c>
      <c r="Q534" s="26">
        <v>16.568999999999999</v>
      </c>
      <c r="R534" s="26">
        <v>16.111000000000001</v>
      </c>
      <c r="S534" s="26">
        <v>16.061</v>
      </c>
      <c r="T534" s="26">
        <v>14.776</v>
      </c>
      <c r="U534" s="26">
        <v>16.663</v>
      </c>
      <c r="W534" s="27">
        <v>15.59</v>
      </c>
      <c r="X534" s="8">
        <v>0.60641999999999996</v>
      </c>
      <c r="Y534" s="8">
        <v>14.32114</v>
      </c>
      <c r="Z534" s="8">
        <v>13.71472</v>
      </c>
      <c r="AA534" s="13">
        <f>stats_auc_ctd2_TCELLS_RIGHTJOIN_545[[#This Row],[AVG_AUC_LYMPH]]/stats_auc_ctd2_TCELLS_RIGHTJOIN_545[[#This Row],[AVG_AUC_SOLIDTUMORS_y]]</f>
        <v>1.0442167248037146</v>
      </c>
      <c r="AB534" s="8" t="s">
        <v>4542</v>
      </c>
      <c r="AC534" s="20">
        <v>14.32114</v>
      </c>
      <c r="AD534" s="1">
        <v>16.968</v>
      </c>
      <c r="AF534" s="1">
        <v>12.811999999999999</v>
      </c>
      <c r="AH534" s="1">
        <v>12.91</v>
      </c>
      <c r="AI534" s="1">
        <v>11.909000000000001</v>
      </c>
      <c r="AJ534" s="1">
        <v>14.266999999999999</v>
      </c>
      <c r="AK534" s="1">
        <v>18.239999999999998</v>
      </c>
      <c r="AL534" s="1">
        <v>13.141999999999999</v>
      </c>
      <c r="AM534"/>
      <c r="AN534"/>
      <c r="AO534"/>
      <c r="AP534"/>
      <c r="AQ534"/>
      <c r="AR534"/>
      <c r="AS534"/>
    </row>
    <row r="535" spans="1:45">
      <c r="A535" s="17" t="s">
        <v>540</v>
      </c>
      <c r="B535" s="6" t="s">
        <v>541</v>
      </c>
      <c r="C535" s="17" t="s">
        <v>542</v>
      </c>
      <c r="D535" s="8">
        <v>2.06366</v>
      </c>
      <c r="E535" s="8">
        <v>17.064</v>
      </c>
      <c r="F535" s="8">
        <v>15.00034</v>
      </c>
      <c r="G535" s="13">
        <f>stats_auc_ctd2_TCELLS_RIGHTJOIN_545[[#This Row],[AVG_AUC_LEUK]]/stats_auc_ctd2_TCELLS_RIGHTJOIN_545[[#This Row],[AVG_AUC_SOLIDTUMORS_x]]</f>
        <v>1.1375742149844603</v>
      </c>
      <c r="H535" s="8" t="s">
        <v>1810</v>
      </c>
      <c r="I535" s="20" t="s">
        <v>1810</v>
      </c>
      <c r="V535" s="26">
        <v>17.064</v>
      </c>
      <c r="W535" s="27"/>
      <c r="X535" s="8">
        <v>-0.39084000000000002</v>
      </c>
      <c r="Y535" s="8">
        <v>14.609500000000001</v>
      </c>
      <c r="Z535" s="8">
        <v>15.00034</v>
      </c>
      <c r="AA535" s="13">
        <f>stats_auc_ctd2_TCELLS_RIGHTJOIN_545[[#This Row],[AVG_AUC_LYMPH]]/stats_auc_ctd2_TCELLS_RIGHTJOIN_545[[#This Row],[AVG_AUC_SOLIDTUMORS_y]]</f>
        <v>0.97394459058928007</v>
      </c>
      <c r="AB535" s="8" t="s">
        <v>4543</v>
      </c>
      <c r="AC535" s="20">
        <v>14.609500000000001</v>
      </c>
      <c r="AD535" s="1"/>
      <c r="AH535" s="1"/>
      <c r="AI535" s="1">
        <v>14.542</v>
      </c>
      <c r="AJ535" s="1"/>
      <c r="AL535" s="1">
        <v>14.677</v>
      </c>
      <c r="AM535"/>
      <c r="AN535"/>
      <c r="AO535"/>
      <c r="AP535"/>
      <c r="AQ535"/>
      <c r="AR535"/>
      <c r="AS535"/>
    </row>
    <row r="536" spans="1:45">
      <c r="A536" s="17" t="s">
        <v>1721</v>
      </c>
      <c r="B536" s="6" t="s">
        <v>1722</v>
      </c>
      <c r="C536" s="17" t="s">
        <v>4544</v>
      </c>
      <c r="D536" s="8">
        <v>2.0668199999999999</v>
      </c>
      <c r="E536" s="8">
        <v>13.971080000000001</v>
      </c>
      <c r="F536" s="8">
        <v>11.90427</v>
      </c>
      <c r="G536" s="13">
        <f>stats_auc_ctd2_TCELLS_RIGHTJOIN_545[[#This Row],[AVG_AUC_LEUK]]/stats_auc_ctd2_TCELLS_RIGHTJOIN_545[[#This Row],[AVG_AUC_SOLIDTUMORS_x]]</f>
        <v>1.1736192139459203</v>
      </c>
      <c r="H536" s="8" t="s">
        <v>4545</v>
      </c>
      <c r="I536" s="20" t="s">
        <v>4546</v>
      </c>
      <c r="J536" s="26">
        <v>14.058</v>
      </c>
      <c r="K536" s="26">
        <v>14.548</v>
      </c>
      <c r="L536" s="26">
        <v>14.018000000000001</v>
      </c>
      <c r="M536" s="26">
        <v>10.757</v>
      </c>
      <c r="N536" s="26">
        <v>14.59</v>
      </c>
      <c r="O536" s="26">
        <v>13.965</v>
      </c>
      <c r="P536" s="26">
        <v>14.641999999999999</v>
      </c>
      <c r="R536" s="26">
        <v>12.817</v>
      </c>
      <c r="S536" s="26">
        <v>14.506</v>
      </c>
      <c r="T536" s="26">
        <v>13.707000000000001</v>
      </c>
      <c r="U536" s="26">
        <v>14.239000000000001</v>
      </c>
      <c r="W536" s="27">
        <v>15.805999999999999</v>
      </c>
      <c r="X536" s="8">
        <v>-0.52361999999999997</v>
      </c>
      <c r="Y536" s="8">
        <v>11.380649999999999</v>
      </c>
      <c r="Z536" s="8">
        <v>11.90427</v>
      </c>
      <c r="AA536" s="13">
        <f>stats_auc_ctd2_TCELLS_RIGHTJOIN_545[[#This Row],[AVG_AUC_LYMPH]]/stats_auc_ctd2_TCELLS_RIGHTJOIN_545[[#This Row],[AVG_AUC_SOLIDTUMORS_y]]</f>
        <v>0.95601410250271535</v>
      </c>
      <c r="AB536" s="8" t="s">
        <v>4547</v>
      </c>
      <c r="AC536" s="20">
        <v>11.380649999999999</v>
      </c>
      <c r="AD536" s="1"/>
      <c r="AG536" s="1">
        <v>9.2551000000000005</v>
      </c>
      <c r="AH536" s="1">
        <v>14.077999999999999</v>
      </c>
      <c r="AI536" s="1">
        <v>4.5628000000000002</v>
      </c>
      <c r="AJ536" s="1">
        <v>13.31</v>
      </c>
      <c r="AK536" s="1">
        <v>12.635</v>
      </c>
      <c r="AL536" s="1">
        <v>14.443</v>
      </c>
      <c r="AM536"/>
      <c r="AN536"/>
      <c r="AO536"/>
      <c r="AP536"/>
      <c r="AQ536"/>
      <c r="AR536"/>
      <c r="AS536"/>
    </row>
    <row r="537" spans="1:45">
      <c r="A537" s="17" t="s">
        <v>22</v>
      </c>
      <c r="B537" s="6" t="s">
        <v>638</v>
      </c>
      <c r="C537" s="17" t="s">
        <v>1716</v>
      </c>
      <c r="D537" s="8">
        <v>4.6411699999999998</v>
      </c>
      <c r="E537" s="8">
        <v>18.256</v>
      </c>
      <c r="F537" s="8">
        <v>13.61483</v>
      </c>
      <c r="G537" s="13">
        <f>stats_auc_ctd2_TCELLS_RIGHTJOIN_545[[#This Row],[AVG_AUC_LEUK]]/stats_auc_ctd2_TCELLS_RIGHTJOIN_545[[#This Row],[AVG_AUC_SOLIDTUMORS_x]]</f>
        <v>1.340890778658272</v>
      </c>
      <c r="H537" s="8" t="s">
        <v>1810</v>
      </c>
      <c r="I537" s="20" t="s">
        <v>1810</v>
      </c>
      <c r="V537" s="26">
        <v>18.256</v>
      </c>
      <c r="W537" s="27"/>
      <c r="X537" s="8">
        <v>-4.0737300000000003</v>
      </c>
      <c r="Y537" s="8">
        <v>9.5411000000000001</v>
      </c>
      <c r="Z537" s="8">
        <v>13.61483</v>
      </c>
      <c r="AA537" s="13">
        <f>stats_auc_ctd2_TCELLS_RIGHTJOIN_545[[#This Row],[AVG_AUC_LYMPH]]/stats_auc_ctd2_TCELLS_RIGHTJOIN_545[[#This Row],[AVG_AUC_SOLIDTUMORS_y]]</f>
        <v>0.70078730325681626</v>
      </c>
      <c r="AB537" s="8" t="s">
        <v>1810</v>
      </c>
      <c r="AC537" s="20">
        <v>9.5411000000000001</v>
      </c>
      <c r="AD537" s="1"/>
      <c r="AH537" s="1"/>
      <c r="AI537" s="1">
        <v>9.5411000000000001</v>
      </c>
      <c r="AJ537" s="1"/>
      <c r="AM537"/>
      <c r="AN537"/>
      <c r="AO537"/>
      <c r="AP537"/>
      <c r="AQ537"/>
      <c r="AR537"/>
      <c r="AS537"/>
    </row>
    <row r="538" spans="1:45">
      <c r="A538" s="17" t="s">
        <v>22</v>
      </c>
      <c r="B538" s="6" t="s">
        <v>1664</v>
      </c>
      <c r="C538" s="17" t="s">
        <v>4548</v>
      </c>
      <c r="F538" s="8">
        <v>10.88395</v>
      </c>
      <c r="G538" s="13">
        <f>stats_auc_ctd2_TCELLS_RIGHTJOIN_545[[#This Row],[AVG_AUC_LEUK]]/stats_auc_ctd2_TCELLS_RIGHTJOIN_545[[#This Row],[AVG_AUC_SOLIDTUMORS_x]]</f>
        <v>0</v>
      </c>
      <c r="H538" s="8" t="s">
        <v>1810</v>
      </c>
      <c r="I538" s="20" t="s">
        <v>1810</v>
      </c>
      <c r="W538" s="27"/>
      <c r="X538" s="8">
        <v>1.18885</v>
      </c>
      <c r="Y538" s="8">
        <v>12.072800000000001</v>
      </c>
      <c r="Z538" s="8">
        <v>10.88395</v>
      </c>
      <c r="AA538" s="13">
        <f>stats_auc_ctd2_TCELLS_RIGHTJOIN_545[[#This Row],[AVG_AUC_LYMPH]]/stats_auc_ctd2_TCELLS_RIGHTJOIN_545[[#This Row],[AVG_AUC_SOLIDTUMORS_y]]</f>
        <v>1.1092296454871624</v>
      </c>
      <c r="AB538" s="8" t="s">
        <v>4549</v>
      </c>
      <c r="AC538" s="20">
        <v>12.072800000000001</v>
      </c>
      <c r="AD538" s="1">
        <v>12.436999999999999</v>
      </c>
      <c r="AF538" s="1">
        <v>10.17</v>
      </c>
      <c r="AG538" s="1">
        <v>12.25</v>
      </c>
      <c r="AH538" s="1">
        <v>6.6803999999999997</v>
      </c>
      <c r="AI538" s="1">
        <v>11.509</v>
      </c>
      <c r="AJ538" s="1">
        <v>14.891999999999999</v>
      </c>
      <c r="AK538" s="1">
        <v>13.112</v>
      </c>
      <c r="AL538" s="1">
        <v>15.532</v>
      </c>
      <c r="AM538"/>
      <c r="AN538"/>
      <c r="AO538"/>
      <c r="AP538"/>
      <c r="AQ538"/>
      <c r="AR538"/>
      <c r="AS538"/>
    </row>
    <row r="539" spans="1:45">
      <c r="A539" s="17" t="s">
        <v>22</v>
      </c>
      <c r="B539" s="6" t="s">
        <v>638</v>
      </c>
      <c r="C539" s="17" t="s">
        <v>1456</v>
      </c>
      <c r="F539" s="8">
        <v>14.589560000000001</v>
      </c>
      <c r="G539" s="13">
        <f>stats_auc_ctd2_TCELLS_RIGHTJOIN_545[[#This Row],[AVG_AUC_LEUK]]/stats_auc_ctd2_TCELLS_RIGHTJOIN_545[[#This Row],[AVG_AUC_SOLIDTUMORS_x]]</f>
        <v>0</v>
      </c>
      <c r="H539" s="8" t="s">
        <v>1810</v>
      </c>
      <c r="I539" s="20" t="s">
        <v>1810</v>
      </c>
      <c r="W539" s="27"/>
      <c r="X539" s="8">
        <v>0.12444</v>
      </c>
      <c r="Y539" s="8">
        <v>14.714</v>
      </c>
      <c r="Z539" s="8">
        <v>14.589560000000001</v>
      </c>
      <c r="AA539" s="13">
        <f>stats_auc_ctd2_TCELLS_RIGHTJOIN_545[[#This Row],[AVG_AUC_LYMPH]]/stats_auc_ctd2_TCELLS_RIGHTJOIN_545[[#This Row],[AVG_AUC_SOLIDTUMORS_y]]</f>
        <v>1.0085293867669758</v>
      </c>
      <c r="AB539" s="8" t="s">
        <v>4550</v>
      </c>
      <c r="AC539" s="20">
        <v>14.714</v>
      </c>
      <c r="AD539" s="1"/>
      <c r="AG539" s="1">
        <v>14.789</v>
      </c>
      <c r="AH539" s="1"/>
      <c r="AI539" s="1">
        <v>13.837</v>
      </c>
      <c r="AJ539" s="1"/>
      <c r="AL539" s="1">
        <v>15.516</v>
      </c>
      <c r="AM539"/>
      <c r="AN539"/>
      <c r="AO539"/>
      <c r="AP539"/>
      <c r="AQ539"/>
      <c r="AR539"/>
      <c r="AS539"/>
    </row>
    <row r="540" spans="1:45">
      <c r="A540" s="17" t="s">
        <v>22</v>
      </c>
      <c r="B540" s="6" t="s">
        <v>638</v>
      </c>
      <c r="C540" s="17" t="s">
        <v>764</v>
      </c>
      <c r="F540" s="8">
        <v>14.12457</v>
      </c>
      <c r="G540" s="13">
        <f>stats_auc_ctd2_TCELLS_RIGHTJOIN_545[[#This Row],[AVG_AUC_LEUK]]/stats_auc_ctd2_TCELLS_RIGHTJOIN_545[[#This Row],[AVG_AUC_SOLIDTUMORS_x]]</f>
        <v>0</v>
      </c>
      <c r="H540" s="8" t="s">
        <v>1810</v>
      </c>
      <c r="I540" s="20" t="s">
        <v>1810</v>
      </c>
      <c r="W540" s="27"/>
      <c r="X540" s="8">
        <v>-0.98456999999999995</v>
      </c>
      <c r="Y540" s="8">
        <v>13.14</v>
      </c>
      <c r="Z540" s="8">
        <v>14.12457</v>
      </c>
      <c r="AA540" s="13">
        <f>stats_auc_ctd2_TCELLS_RIGHTJOIN_545[[#This Row],[AVG_AUC_LYMPH]]/stats_auc_ctd2_TCELLS_RIGHTJOIN_545[[#This Row],[AVG_AUC_SOLIDTUMORS_y]]</f>
        <v>0.93029380717430687</v>
      </c>
      <c r="AB540" s="8" t="s">
        <v>1810</v>
      </c>
      <c r="AC540" s="20">
        <v>13.14</v>
      </c>
      <c r="AD540" s="1"/>
      <c r="AH540" s="1"/>
      <c r="AI540" s="1">
        <v>13.14</v>
      </c>
      <c r="AJ540" s="1"/>
      <c r="AM540"/>
      <c r="AN540"/>
      <c r="AO540"/>
      <c r="AP540"/>
      <c r="AQ540"/>
      <c r="AR540"/>
      <c r="AS540"/>
    </row>
    <row r="541" spans="1:45">
      <c r="A541" s="17" t="s">
        <v>22</v>
      </c>
      <c r="B541" s="6" t="s">
        <v>638</v>
      </c>
      <c r="C541" s="17" t="s">
        <v>1339</v>
      </c>
      <c r="F541" s="8">
        <v>10.392659999999999</v>
      </c>
      <c r="G541" s="13">
        <f>stats_auc_ctd2_TCELLS_RIGHTJOIN_545[[#This Row],[AVG_AUC_LEUK]]/stats_auc_ctd2_TCELLS_RIGHTJOIN_545[[#This Row],[AVG_AUC_SOLIDTUMORS_x]]</f>
        <v>0</v>
      </c>
      <c r="H541" s="8" t="s">
        <v>1810</v>
      </c>
      <c r="I541" s="20" t="s">
        <v>1810</v>
      </c>
      <c r="W541" s="27"/>
      <c r="X541" s="8">
        <v>-2.34484</v>
      </c>
      <c r="Y541" s="8">
        <v>8.0478199999999998</v>
      </c>
      <c r="Z541" s="8">
        <v>10.392659999999999</v>
      </c>
      <c r="AA541" s="13">
        <f>stats_auc_ctd2_TCELLS_RIGHTJOIN_545[[#This Row],[AVG_AUC_LYMPH]]/stats_auc_ctd2_TCELLS_RIGHTJOIN_545[[#This Row],[AVG_AUC_SOLIDTUMORS_y]]</f>
        <v>0.77437537646762233</v>
      </c>
      <c r="AB541" s="8" t="s">
        <v>4551</v>
      </c>
      <c r="AC541" s="20">
        <v>8.0478199999999998</v>
      </c>
      <c r="AD541" s="1"/>
      <c r="AE541" s="1">
        <v>8.7352000000000007</v>
      </c>
      <c r="AG541" s="1">
        <v>6.3593999999999999</v>
      </c>
      <c r="AH541" s="1"/>
      <c r="AI541" s="1">
        <v>9.3442000000000007</v>
      </c>
      <c r="AJ541" s="1"/>
      <c r="AL541" s="1">
        <v>7.7525000000000004</v>
      </c>
      <c r="AM541"/>
      <c r="AN541"/>
      <c r="AO541"/>
      <c r="AP541"/>
      <c r="AQ541"/>
      <c r="AR541"/>
      <c r="AS541"/>
    </row>
    <row r="542" spans="1:45">
      <c r="A542" s="17" t="s">
        <v>1556</v>
      </c>
      <c r="B542" s="6" t="s">
        <v>1557</v>
      </c>
      <c r="C542" s="17" t="s">
        <v>4552</v>
      </c>
      <c r="F542" s="8">
        <v>11.2418</v>
      </c>
      <c r="G542" s="13">
        <f>stats_auc_ctd2_TCELLS_RIGHTJOIN_545[[#This Row],[AVG_AUC_LEUK]]/stats_auc_ctd2_TCELLS_RIGHTJOIN_545[[#This Row],[AVG_AUC_SOLIDTUMORS_x]]</f>
        <v>0</v>
      </c>
      <c r="H542" s="8" t="s">
        <v>1810</v>
      </c>
      <c r="I542" s="20" t="s">
        <v>1810</v>
      </c>
      <c r="W542" s="27"/>
      <c r="X542" s="8">
        <v>-0.55579999999999996</v>
      </c>
      <c r="Y542" s="8">
        <v>10.686</v>
      </c>
      <c r="Z542" s="8">
        <v>11.2418</v>
      </c>
      <c r="AA542" s="13">
        <f>stats_auc_ctd2_TCELLS_RIGHTJOIN_545[[#This Row],[AVG_AUC_LYMPH]]/stats_auc_ctd2_TCELLS_RIGHTJOIN_545[[#This Row],[AVG_AUC_SOLIDTUMORS_y]]</f>
        <v>0.9505595189382483</v>
      </c>
      <c r="AB542" s="8" t="s">
        <v>1810</v>
      </c>
      <c r="AC542" s="20">
        <v>10.686</v>
      </c>
      <c r="AD542" s="1"/>
      <c r="AH542" s="1"/>
      <c r="AI542" s="1">
        <v>10.686</v>
      </c>
      <c r="AJ542" s="1"/>
      <c r="AM542"/>
      <c r="AN542"/>
      <c r="AO542"/>
      <c r="AP542"/>
      <c r="AQ542"/>
      <c r="AR542"/>
      <c r="AS542"/>
    </row>
    <row r="543" spans="1:45">
      <c r="A543" s="17" t="s">
        <v>666</v>
      </c>
      <c r="B543" s="6" t="s">
        <v>667</v>
      </c>
      <c r="C543" s="17" t="s">
        <v>668</v>
      </c>
      <c r="F543" s="8">
        <v>15.047700000000001</v>
      </c>
      <c r="G543" s="13">
        <f>stats_auc_ctd2_TCELLS_RIGHTJOIN_545[[#This Row],[AVG_AUC_LEUK]]/stats_auc_ctd2_TCELLS_RIGHTJOIN_545[[#This Row],[AVG_AUC_SOLIDTUMORS_x]]</f>
        <v>0</v>
      </c>
      <c r="H543" s="8" t="s">
        <v>1810</v>
      </c>
      <c r="I543" s="20" t="s">
        <v>1810</v>
      </c>
      <c r="W543" s="27"/>
      <c r="X543" s="8">
        <v>-0.65169999999999995</v>
      </c>
      <c r="Y543" s="8">
        <v>14.396000000000001</v>
      </c>
      <c r="Z543" s="8">
        <v>15.047700000000001</v>
      </c>
      <c r="AA543" s="13">
        <f>stats_auc_ctd2_TCELLS_RIGHTJOIN_545[[#This Row],[AVG_AUC_LYMPH]]/stats_auc_ctd2_TCELLS_RIGHTJOIN_545[[#This Row],[AVG_AUC_SOLIDTUMORS_y]]</f>
        <v>0.9566910557759658</v>
      </c>
      <c r="AB543" s="8" t="s">
        <v>4553</v>
      </c>
      <c r="AC543" s="20">
        <v>14.396000000000001</v>
      </c>
      <c r="AD543" s="1"/>
      <c r="AG543" s="1">
        <v>14.128</v>
      </c>
      <c r="AH543" s="1"/>
      <c r="AI543" s="1">
        <v>14.593999999999999</v>
      </c>
      <c r="AJ543" s="1"/>
      <c r="AL543" s="1">
        <v>14.465999999999999</v>
      </c>
      <c r="AM543"/>
      <c r="AN543"/>
      <c r="AO543"/>
      <c r="AP543"/>
      <c r="AQ543"/>
      <c r="AR543"/>
      <c r="AS543"/>
    </row>
    <row r="544" spans="1:45">
      <c r="A544" s="17" t="s">
        <v>758</v>
      </c>
      <c r="B544" s="6" t="s">
        <v>759</v>
      </c>
      <c r="C544" s="17" t="s">
        <v>760</v>
      </c>
      <c r="F544" s="8">
        <v>12.26009</v>
      </c>
      <c r="G544" s="13">
        <f>stats_auc_ctd2_TCELLS_RIGHTJOIN_545[[#This Row],[AVG_AUC_LEUK]]/stats_auc_ctd2_TCELLS_RIGHTJOIN_545[[#This Row],[AVG_AUC_SOLIDTUMORS_x]]</f>
        <v>0</v>
      </c>
      <c r="H544" s="8" t="s">
        <v>1810</v>
      </c>
      <c r="I544" s="20" t="s">
        <v>1810</v>
      </c>
      <c r="W544" s="27"/>
      <c r="X544" s="8">
        <v>-1.6190899999999999</v>
      </c>
      <c r="Y544" s="8">
        <v>10.641</v>
      </c>
      <c r="Z544" s="8">
        <v>12.26009</v>
      </c>
      <c r="AA544" s="13">
        <f>stats_auc_ctd2_TCELLS_RIGHTJOIN_545[[#This Row],[AVG_AUC_LYMPH]]/stats_auc_ctd2_TCELLS_RIGHTJOIN_545[[#This Row],[AVG_AUC_SOLIDTUMORS_y]]</f>
        <v>0.86793816358607478</v>
      </c>
      <c r="AB544" s="8" t="s">
        <v>1810</v>
      </c>
      <c r="AC544" s="20">
        <v>10.641</v>
      </c>
      <c r="AD544" s="1"/>
      <c r="AH544" s="1"/>
      <c r="AI544" s="1">
        <v>10.641</v>
      </c>
      <c r="AJ544" s="1"/>
      <c r="AM544"/>
      <c r="AN544"/>
      <c r="AO544"/>
      <c r="AP544"/>
      <c r="AQ544"/>
      <c r="AR544"/>
      <c r="AS544"/>
    </row>
    <row r="545" spans="1:45">
      <c r="A545" s="17" t="s">
        <v>411</v>
      </c>
      <c r="B545" s="6" t="s">
        <v>412</v>
      </c>
      <c r="C545" s="17" t="s">
        <v>413</v>
      </c>
      <c r="F545" s="8">
        <v>13.83098</v>
      </c>
      <c r="G545" s="13">
        <f>stats_auc_ctd2_TCELLS_RIGHTJOIN_545[[#This Row],[AVG_AUC_LEUK]]/stats_auc_ctd2_TCELLS_RIGHTJOIN_545[[#This Row],[AVG_AUC_SOLIDTUMORS_x]]</f>
        <v>0</v>
      </c>
      <c r="H545" s="8" t="s">
        <v>1810</v>
      </c>
      <c r="I545" s="20" t="s">
        <v>1810</v>
      </c>
      <c r="W545" s="27"/>
      <c r="X545" s="8">
        <v>1.0280199999999999</v>
      </c>
      <c r="Y545" s="8">
        <v>14.859</v>
      </c>
      <c r="Z545" s="8">
        <v>13.83098</v>
      </c>
      <c r="AA545" s="13">
        <f>stats_auc_ctd2_TCELLS_RIGHTJOIN_545[[#This Row],[AVG_AUC_LYMPH]]/stats_auc_ctd2_TCELLS_RIGHTJOIN_545[[#This Row],[AVG_AUC_SOLIDTUMORS_y]]</f>
        <v>1.07432734339866</v>
      </c>
      <c r="AB545" s="8" t="s">
        <v>1810</v>
      </c>
      <c r="AC545" s="20">
        <v>14.859</v>
      </c>
      <c r="AD545" s="1"/>
      <c r="AH545" s="1"/>
      <c r="AI545" s="1">
        <v>14.859</v>
      </c>
      <c r="AJ545" s="1"/>
      <c r="AM545"/>
      <c r="AN545"/>
      <c r="AO545"/>
      <c r="AP545"/>
      <c r="AQ545"/>
      <c r="AR545"/>
      <c r="AS545"/>
    </row>
    <row r="546" spans="1:45">
      <c r="A546" s="17" t="s">
        <v>1420</v>
      </c>
      <c r="B546" s="6" t="s">
        <v>1421</v>
      </c>
      <c r="C546" s="17" t="s">
        <v>1422</v>
      </c>
      <c r="F546" s="8">
        <v>11.78941</v>
      </c>
      <c r="G546" s="13">
        <f>stats_auc_ctd2_TCELLS_RIGHTJOIN_545[[#This Row],[AVG_AUC_LEUK]]/stats_auc_ctd2_TCELLS_RIGHTJOIN_545[[#This Row],[AVG_AUC_SOLIDTUMORS_x]]</f>
        <v>0</v>
      </c>
      <c r="H546" s="8" t="s">
        <v>1810</v>
      </c>
      <c r="I546" s="20" t="s">
        <v>1810</v>
      </c>
      <c r="W546" s="27"/>
      <c r="X546" s="8">
        <v>-1.2167399999999999</v>
      </c>
      <c r="Y546" s="8">
        <v>10.57267</v>
      </c>
      <c r="Z546" s="8">
        <v>11.78941</v>
      </c>
      <c r="AA546" s="13">
        <f>stats_auc_ctd2_TCELLS_RIGHTJOIN_545[[#This Row],[AVG_AUC_LYMPH]]/stats_auc_ctd2_TCELLS_RIGHTJOIN_545[[#This Row],[AVG_AUC_SOLIDTUMORS_y]]</f>
        <v>0.89679381750231779</v>
      </c>
      <c r="AB546" s="8" t="s">
        <v>4554</v>
      </c>
      <c r="AC546" s="20">
        <v>10.57267</v>
      </c>
      <c r="AD546" s="1"/>
      <c r="AE546" s="1">
        <v>10.24</v>
      </c>
      <c r="AG546" s="1">
        <v>10.628</v>
      </c>
      <c r="AH546" s="1"/>
      <c r="AI546" s="1"/>
      <c r="AJ546" s="1"/>
      <c r="AL546" s="1">
        <v>10.85</v>
      </c>
      <c r="AM546"/>
      <c r="AN546"/>
      <c r="AO546"/>
      <c r="AP546"/>
      <c r="AQ546"/>
      <c r="AR546"/>
      <c r="AS54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A56D-1865-CA41-B936-3DEB4272B8F7}">
  <dimension ref="A1:AR546"/>
  <sheetViews>
    <sheetView zoomScale="62" workbookViewId="0">
      <selection activeCell="E17" sqref="E17"/>
    </sheetView>
  </sheetViews>
  <sheetFormatPr defaultColWidth="11" defaultRowHeight="15.95"/>
  <cols>
    <col min="1" max="1" width="20.5" style="17" customWidth="1"/>
    <col min="2" max="2" width="20.5" style="6" customWidth="1"/>
    <col min="3" max="3" width="20.5" style="17" customWidth="1"/>
    <col min="4" max="4" width="37.5" style="8" bestFit="1" customWidth="1"/>
    <col min="5" max="5" width="23.625" style="8" bestFit="1" customWidth="1"/>
    <col min="6" max="6" width="17.125" style="8" bestFit="1" customWidth="1"/>
    <col min="7" max="7" width="17.125" style="13" customWidth="1"/>
    <col min="8" max="8" width="15.125" style="14" customWidth="1"/>
    <col min="9" max="9" width="15.125" style="29" customWidth="1"/>
    <col min="10" max="15" width="10.875" style="26"/>
    <col min="16" max="16" width="23" style="26" bestFit="1" customWidth="1"/>
    <col min="17" max="17" width="8.125" style="26" bestFit="1" customWidth="1"/>
    <col min="18" max="18" width="8.875" style="26" bestFit="1" customWidth="1"/>
    <col min="19" max="19" width="10" style="26" bestFit="1" customWidth="1"/>
    <col min="20" max="20" width="8.5" style="26" bestFit="1" customWidth="1"/>
    <col min="21" max="21" width="15.375" style="26" bestFit="1" customWidth="1"/>
    <col min="22" max="22" width="8.125" style="26" bestFit="1" customWidth="1"/>
    <col min="23" max="23" width="12" style="27" bestFit="1" customWidth="1"/>
    <col min="24" max="25" width="10.5" style="8" bestFit="1" customWidth="1"/>
    <col min="26" max="26" width="8.625" style="8" bestFit="1" customWidth="1"/>
    <col min="27" max="27" width="10" style="8" bestFit="1" customWidth="1"/>
    <col min="28" max="28" width="9" style="8" bestFit="1" customWidth="1"/>
    <col min="29" max="29" width="9.625" style="8" bestFit="1" customWidth="1"/>
    <col min="30" max="30" width="23" style="1" bestFit="1" customWidth="1"/>
    <col min="31" max="31" width="25.375" style="1" bestFit="1" customWidth="1"/>
    <col min="32" max="32" width="18.875" style="1" bestFit="1" customWidth="1"/>
    <col min="33" max="33" width="18.875" style="4" customWidth="1"/>
    <col min="34" max="34" width="17.875" style="1" customWidth="1"/>
    <col min="35" max="35" width="23.375" style="22" customWidth="1"/>
    <col min="36" max="36" width="10.125" style="1" bestFit="1" customWidth="1"/>
    <col min="37" max="37" width="13.375" style="1" bestFit="1" customWidth="1"/>
    <col min="38" max="39" width="8.125" style="1" bestFit="1" customWidth="1"/>
    <col min="40" max="40" width="9.625" style="1" bestFit="1" customWidth="1"/>
    <col min="41" max="41" width="8.875" style="1" bestFit="1" customWidth="1"/>
    <col min="42" max="42" width="9.375" style="1" bestFit="1" customWidth="1"/>
    <col min="43" max="43" width="10.5" style="1" bestFit="1" customWidth="1"/>
    <col min="44" max="44" width="8.125" style="1" bestFit="1" customWidth="1"/>
    <col min="45" max="45" width="10" bestFit="1" customWidth="1"/>
  </cols>
  <sheetData>
    <row r="1" spans="1:44">
      <c r="A1" s="16" t="s">
        <v>0</v>
      </c>
      <c r="B1" s="7" t="s">
        <v>1</v>
      </c>
      <c r="C1" s="16" t="s">
        <v>2</v>
      </c>
      <c r="D1" s="9" t="s">
        <v>1774</v>
      </c>
      <c r="E1" s="9" t="s">
        <v>1775</v>
      </c>
      <c r="F1" s="9" t="s">
        <v>1776</v>
      </c>
      <c r="G1" s="12" t="s">
        <v>1777</v>
      </c>
      <c r="H1" s="15" t="s">
        <v>1778</v>
      </c>
      <c r="I1" s="28" t="s">
        <v>1779</v>
      </c>
      <c r="J1" s="2" t="s">
        <v>1743</v>
      </c>
      <c r="K1" s="2" t="s">
        <v>1745</v>
      </c>
      <c r="L1" s="2" t="s">
        <v>2746</v>
      </c>
      <c r="M1" s="2" t="s">
        <v>1746</v>
      </c>
      <c r="N1" s="2" t="s">
        <v>1747</v>
      </c>
      <c r="O1" s="2" t="s">
        <v>2747</v>
      </c>
      <c r="P1" s="2" t="s">
        <v>1748</v>
      </c>
      <c r="Q1" s="2" t="s">
        <v>1749</v>
      </c>
      <c r="R1" s="2" t="s">
        <v>1750</v>
      </c>
      <c r="S1" s="2" t="s">
        <v>1751</v>
      </c>
      <c r="T1" s="2" t="s">
        <v>2748</v>
      </c>
      <c r="U1" s="2" t="s">
        <v>1752</v>
      </c>
      <c r="V1" s="2" t="s">
        <v>1753</v>
      </c>
      <c r="W1" s="21" t="s">
        <v>1754</v>
      </c>
      <c r="X1" s="23" t="s">
        <v>1780</v>
      </c>
      <c r="Y1" s="23" t="s">
        <v>1781</v>
      </c>
      <c r="Z1" s="23" t="s">
        <v>1782</v>
      </c>
      <c r="AA1" s="24" t="s">
        <v>1783</v>
      </c>
      <c r="AB1" s="23" t="s">
        <v>1784</v>
      </c>
      <c r="AC1" s="25" t="s">
        <v>1785</v>
      </c>
      <c r="AD1" s="2" t="s">
        <v>1767</v>
      </c>
      <c r="AE1" s="2" t="s">
        <v>1768</v>
      </c>
      <c r="AF1" s="2" t="s">
        <v>2749</v>
      </c>
      <c r="AG1" s="2" t="s">
        <v>1769</v>
      </c>
      <c r="AH1" s="2" t="s">
        <v>1771</v>
      </c>
      <c r="AI1" s="2" t="s">
        <v>2750</v>
      </c>
      <c r="AJ1" s="2" t="s">
        <v>1772</v>
      </c>
      <c r="AK1" s="2" t="s">
        <v>2751</v>
      </c>
      <c r="AL1" s="2" t="s">
        <v>2752</v>
      </c>
      <c r="AM1"/>
      <c r="AN1"/>
      <c r="AO1"/>
      <c r="AP1"/>
      <c r="AQ1"/>
      <c r="AR1"/>
    </row>
    <row r="2" spans="1:44">
      <c r="A2" s="17" t="s">
        <v>22</v>
      </c>
      <c r="B2" s="6" t="s">
        <v>243</v>
      </c>
      <c r="C2" s="17" t="s">
        <v>3056</v>
      </c>
      <c r="D2" s="8">
        <v>-91.619230000000002</v>
      </c>
      <c r="E2" s="8">
        <v>32.070309999999999</v>
      </c>
      <c r="F2" s="8">
        <v>123.68953999999999</v>
      </c>
      <c r="G2" s="13">
        <f xml:space="preserve"> stats_ic_ctd2_TCELLS_RIGHTJOIN_545[[#This Row],[AVG_IC50_LEUK]]/stats_ic_ctd2_TCELLS_RIGHTJOIN_545[[#This Row],[AVG_IC50_SOLIDTUMORS_x]]</f>
        <v>0.25928069584542074</v>
      </c>
      <c r="H2" s="14" t="s">
        <v>4555</v>
      </c>
      <c r="I2" s="29" t="s">
        <v>4556</v>
      </c>
      <c r="J2" s="26">
        <v>6.359</v>
      </c>
      <c r="L2" s="26">
        <v>7.7359999999999998</v>
      </c>
      <c r="M2" s="26">
        <v>4.0490000000000004</v>
      </c>
      <c r="N2" s="26">
        <v>8.6470000000000002</v>
      </c>
      <c r="O2" s="26">
        <v>66.92</v>
      </c>
      <c r="P2" s="26">
        <v>17.91</v>
      </c>
      <c r="Q2" s="26">
        <v>51.45</v>
      </c>
      <c r="R2" s="26">
        <v>4.7830000000000004</v>
      </c>
      <c r="S2" s="26">
        <v>27.48</v>
      </c>
      <c r="T2" s="26">
        <v>65.790000000000006</v>
      </c>
      <c r="U2" s="26">
        <v>21.08</v>
      </c>
      <c r="V2" s="26">
        <v>91.56</v>
      </c>
      <c r="W2" s="27">
        <v>43.15</v>
      </c>
      <c r="X2" s="8">
        <v>-96.30968</v>
      </c>
      <c r="Y2" s="8">
        <v>27.379860000000001</v>
      </c>
      <c r="Z2" s="8">
        <v>123.68953999999999</v>
      </c>
      <c r="AA2" s="13">
        <f>stats_ic_ctd2_TCELLS_RIGHTJOIN_545[[#This Row],[AVG_IC50_LYMPH]]/stats_ic_ctd2_TCELLS_RIGHTJOIN_545[[#This Row],[AVG_IC50_SOLIDTUMORS_y]]</f>
        <v>0.22135954260966612</v>
      </c>
      <c r="AB2" s="8" t="s">
        <v>4557</v>
      </c>
      <c r="AC2" s="20" t="s">
        <v>4558</v>
      </c>
      <c r="AD2" s="1">
        <v>84.84</v>
      </c>
      <c r="AF2" s="1">
        <v>16.61</v>
      </c>
      <c r="AG2" s="1"/>
      <c r="AH2" s="1">
        <v>13.02</v>
      </c>
      <c r="AI2" s="1">
        <v>1.109</v>
      </c>
      <c r="AJ2" s="1">
        <v>13.74</v>
      </c>
      <c r="AK2" s="1">
        <v>40.450000000000003</v>
      </c>
      <c r="AL2" s="1">
        <v>21.89</v>
      </c>
      <c r="AM2"/>
      <c r="AN2"/>
      <c r="AO2"/>
      <c r="AP2"/>
      <c r="AQ2"/>
      <c r="AR2"/>
    </row>
    <row r="3" spans="1:44">
      <c r="A3" s="17" t="s">
        <v>22</v>
      </c>
      <c r="B3" s="6" t="s">
        <v>243</v>
      </c>
      <c r="C3" s="17" t="s">
        <v>4446</v>
      </c>
      <c r="D3" s="8">
        <v>-2.41072</v>
      </c>
      <c r="E3" s="8">
        <v>0.22811000000000001</v>
      </c>
      <c r="F3" s="8">
        <v>2.63883</v>
      </c>
      <c r="G3" s="13">
        <f xml:space="preserve"> stats_ic_ctd2_TCELLS_RIGHTJOIN_545[[#This Row],[AVG_IC50_LEUK]]/stats_ic_ctd2_TCELLS_RIGHTJOIN_545[[#This Row],[AVG_IC50_SOLIDTUMORS_x]]</f>
        <v>8.6443613268001346E-2</v>
      </c>
      <c r="H3" s="14" t="s">
        <v>4559</v>
      </c>
      <c r="I3" s="29" t="s">
        <v>4560</v>
      </c>
      <c r="J3" s="26">
        <v>0</v>
      </c>
      <c r="L3" s="26">
        <v>0.76049999999999995</v>
      </c>
      <c r="M3" s="26">
        <v>0.73619999999999997</v>
      </c>
      <c r="N3" s="26">
        <v>0</v>
      </c>
      <c r="O3" s="26">
        <v>0</v>
      </c>
      <c r="P3" s="26">
        <v>0</v>
      </c>
      <c r="Q3" s="26">
        <v>0</v>
      </c>
      <c r="R3" s="26">
        <v>1.0000000000000001E-5</v>
      </c>
      <c r="S3" s="26">
        <v>0.48399999999999999</v>
      </c>
      <c r="T3" s="26">
        <v>0.73519999999999996</v>
      </c>
      <c r="U3" s="26">
        <v>2.1399999999999999E-2</v>
      </c>
      <c r="W3" s="27">
        <v>0</v>
      </c>
      <c r="X3" s="8">
        <v>-2.4626800000000002</v>
      </c>
      <c r="Y3" s="8">
        <v>0.17615</v>
      </c>
      <c r="Z3" s="8">
        <v>2.63883</v>
      </c>
      <c r="AA3" s="13">
        <f>stats_ic_ctd2_TCELLS_RIGHTJOIN_545[[#This Row],[AVG_IC50_LYMPH]]/stats_ic_ctd2_TCELLS_RIGHTJOIN_545[[#This Row],[AVG_IC50_SOLIDTUMORS_y]]</f>
        <v>6.6753068594793907E-2</v>
      </c>
      <c r="AB3" s="8" t="s">
        <v>4561</v>
      </c>
      <c r="AC3" s="20" t="s">
        <v>4562</v>
      </c>
      <c r="AD3" s="1">
        <v>0</v>
      </c>
      <c r="AG3" s="1"/>
      <c r="AH3" s="1">
        <v>0.69379999999999997</v>
      </c>
      <c r="AI3" s="1"/>
      <c r="AJ3" s="1">
        <v>0</v>
      </c>
      <c r="AK3" s="1">
        <v>1.0789999999999999E-2</v>
      </c>
      <c r="AM3"/>
      <c r="AN3"/>
      <c r="AO3"/>
      <c r="AP3"/>
      <c r="AQ3"/>
      <c r="AR3"/>
    </row>
    <row r="4" spans="1:44">
      <c r="A4" s="17" t="s">
        <v>22</v>
      </c>
      <c r="B4" s="6" t="s">
        <v>243</v>
      </c>
      <c r="C4" s="17" t="s">
        <v>3116</v>
      </c>
      <c r="D4" s="8">
        <v>-22.654520000000002</v>
      </c>
      <c r="E4" s="8">
        <v>5.5932199999999996</v>
      </c>
      <c r="F4" s="8">
        <v>28.24775</v>
      </c>
      <c r="G4" s="13">
        <f xml:space="preserve"> stats_ic_ctd2_TCELLS_RIGHTJOIN_545[[#This Row],[AVG_IC50_LEUK]]/stats_ic_ctd2_TCELLS_RIGHTJOIN_545[[#This Row],[AVG_IC50_SOLIDTUMORS_x]]</f>
        <v>0.19800585887371561</v>
      </c>
      <c r="H4" s="14" t="s">
        <v>4563</v>
      </c>
      <c r="I4" s="29" t="s">
        <v>4564</v>
      </c>
      <c r="J4" s="26">
        <v>1.8109999999999999</v>
      </c>
      <c r="K4" s="26">
        <v>3.6619999999999999</v>
      </c>
      <c r="L4" s="26">
        <v>4.811E-2</v>
      </c>
      <c r="M4" s="26">
        <v>23.7</v>
      </c>
      <c r="N4" s="26">
        <v>2.222</v>
      </c>
      <c r="O4" s="26">
        <v>6.0229999999999997</v>
      </c>
      <c r="P4" s="26">
        <v>3.1659999999999999</v>
      </c>
      <c r="Q4" s="26">
        <v>14.58</v>
      </c>
      <c r="R4" s="26">
        <v>1.869</v>
      </c>
      <c r="S4" s="26">
        <v>4.1580000000000004</v>
      </c>
      <c r="T4" s="26">
        <v>4.718</v>
      </c>
      <c r="U4" s="26">
        <v>0</v>
      </c>
      <c r="V4" s="26">
        <v>8.2289999999999992</v>
      </c>
      <c r="W4" s="27">
        <v>4.1189999999999998</v>
      </c>
      <c r="X4" s="8">
        <v>-11.33961</v>
      </c>
      <c r="Y4" s="8">
        <v>16.90814</v>
      </c>
      <c r="Z4" s="8">
        <v>28.24775</v>
      </c>
      <c r="AA4" s="13">
        <f>stats_ic_ctd2_TCELLS_RIGHTJOIN_545[[#This Row],[AVG_IC50_LYMPH]]/stats_ic_ctd2_TCELLS_RIGHTJOIN_545[[#This Row],[AVG_IC50_SOLIDTUMORS_y]]</f>
        <v>0.59856590347903815</v>
      </c>
      <c r="AB4" s="8" t="s">
        <v>4565</v>
      </c>
      <c r="AC4" s="20" t="s">
        <v>4566</v>
      </c>
      <c r="AD4" s="1">
        <v>1.7330000000000001</v>
      </c>
      <c r="AE4" s="1">
        <v>4.1360000000000001</v>
      </c>
      <c r="AG4" s="1">
        <v>6.3479999999999999</v>
      </c>
      <c r="AH4" s="1">
        <v>14</v>
      </c>
      <c r="AI4" s="1">
        <v>0.73809999999999998</v>
      </c>
      <c r="AJ4" s="1">
        <v>26.45</v>
      </c>
      <c r="AK4" s="1">
        <v>34.840000000000003</v>
      </c>
      <c r="AL4" s="1">
        <v>47.02</v>
      </c>
      <c r="AM4"/>
      <c r="AN4"/>
      <c r="AO4"/>
      <c r="AP4"/>
      <c r="AQ4"/>
      <c r="AR4"/>
    </row>
    <row r="5" spans="1:44">
      <c r="A5" s="17" t="s">
        <v>22</v>
      </c>
      <c r="B5" s="6" t="s">
        <v>243</v>
      </c>
      <c r="C5" s="17" t="s">
        <v>4460</v>
      </c>
      <c r="D5" s="8">
        <v>-4.3053400000000002</v>
      </c>
      <c r="E5" s="8">
        <v>0.27911999999999998</v>
      </c>
      <c r="F5" s="8">
        <v>4.58446</v>
      </c>
      <c r="G5" s="13">
        <f xml:space="preserve"> stats_ic_ctd2_TCELLS_RIGHTJOIN_545[[#This Row],[AVG_IC50_LEUK]]/stats_ic_ctd2_TCELLS_RIGHTJOIN_545[[#This Row],[AVG_IC50_SOLIDTUMORS_x]]</f>
        <v>6.0883942710809991E-2</v>
      </c>
      <c r="H5" s="14" t="s">
        <v>4567</v>
      </c>
      <c r="I5" s="29" t="s">
        <v>4568</v>
      </c>
      <c r="J5" s="26">
        <v>6.8399999999999997E-3</v>
      </c>
      <c r="K5" s="26">
        <v>3.1320000000000001E-2</v>
      </c>
      <c r="L5" s="26">
        <v>2.0000000000000002E-5</v>
      </c>
      <c r="M5" s="26">
        <v>0.97170000000000001</v>
      </c>
      <c r="N5" s="26">
        <v>1.0000000000000001E-5</v>
      </c>
      <c r="O5" s="26">
        <v>0.45200000000000001</v>
      </c>
      <c r="R5" s="26">
        <v>0.68189999999999995</v>
      </c>
      <c r="T5" s="26">
        <v>0.36830000000000002</v>
      </c>
      <c r="W5" s="27">
        <v>0</v>
      </c>
      <c r="X5" s="8">
        <v>-4.58446</v>
      </c>
      <c r="Y5" s="8">
        <v>0</v>
      </c>
      <c r="Z5" s="8">
        <v>4.58446</v>
      </c>
      <c r="AA5" s="13">
        <f>stats_ic_ctd2_TCELLS_RIGHTJOIN_545[[#This Row],[AVG_IC50_LYMPH]]/stats_ic_ctd2_TCELLS_RIGHTJOIN_545[[#This Row],[AVG_IC50_SOLIDTUMORS_y]]</f>
        <v>0</v>
      </c>
      <c r="AB5" s="8" t="s">
        <v>4569</v>
      </c>
      <c r="AC5" s="20" t="s">
        <v>4570</v>
      </c>
      <c r="AG5" s="1"/>
      <c r="AH5" s="1">
        <v>0</v>
      </c>
      <c r="AI5" s="1"/>
      <c r="AJ5" s="1">
        <v>0</v>
      </c>
      <c r="AK5" s="1">
        <v>0</v>
      </c>
      <c r="AM5"/>
      <c r="AN5"/>
      <c r="AO5"/>
      <c r="AP5"/>
      <c r="AQ5"/>
      <c r="AR5"/>
    </row>
    <row r="6" spans="1:44">
      <c r="A6" s="17" t="s">
        <v>22</v>
      </c>
      <c r="B6" s="6" t="s">
        <v>243</v>
      </c>
      <c r="C6" s="17" t="s">
        <v>4439</v>
      </c>
      <c r="D6" s="8">
        <v>-5.3608900000000004</v>
      </c>
      <c r="E6" s="8">
        <v>1.99569</v>
      </c>
      <c r="F6" s="8">
        <v>7.3565699999999996</v>
      </c>
      <c r="G6" s="13">
        <f xml:space="preserve"> stats_ic_ctd2_TCELLS_RIGHTJOIN_545[[#This Row],[AVG_IC50_LEUK]]/stats_ic_ctd2_TCELLS_RIGHTJOIN_545[[#This Row],[AVG_IC50_SOLIDTUMORS_x]]</f>
        <v>0.27127995791516973</v>
      </c>
      <c r="H6" s="14" t="s">
        <v>4571</v>
      </c>
      <c r="I6" s="29" t="s">
        <v>4572</v>
      </c>
      <c r="J6" s="26">
        <v>0.46</v>
      </c>
      <c r="K6" s="26">
        <v>16.43</v>
      </c>
      <c r="L6" s="26">
        <v>0</v>
      </c>
      <c r="M6" s="26">
        <v>0</v>
      </c>
      <c r="N6" s="26">
        <v>9.5E-4</v>
      </c>
      <c r="P6" s="26">
        <v>0</v>
      </c>
      <c r="Q6" s="26">
        <v>0</v>
      </c>
      <c r="R6" s="26">
        <v>6.34</v>
      </c>
      <c r="S6" s="26">
        <v>0.185</v>
      </c>
      <c r="T6" s="26">
        <v>0.5323</v>
      </c>
      <c r="U6" s="26">
        <v>0</v>
      </c>
      <c r="W6" s="27">
        <v>0</v>
      </c>
      <c r="X6" s="8">
        <v>13.23643</v>
      </c>
      <c r="Y6" s="8">
        <v>20.593</v>
      </c>
      <c r="Z6" s="8">
        <v>7.3565699999999996</v>
      </c>
      <c r="AA6" s="13">
        <f>stats_ic_ctd2_TCELLS_RIGHTJOIN_545[[#This Row],[AVG_IC50_LYMPH]]/stats_ic_ctd2_TCELLS_RIGHTJOIN_545[[#This Row],[AVG_IC50_SOLIDTUMORS_y]]</f>
        <v>2.7992665059939621</v>
      </c>
      <c r="AB6" s="8" t="s">
        <v>4573</v>
      </c>
      <c r="AC6" s="20" t="s">
        <v>4574</v>
      </c>
      <c r="AD6" s="1">
        <v>39.19</v>
      </c>
      <c r="AE6" s="1">
        <v>1.0109999999999999</v>
      </c>
      <c r="AF6" s="1">
        <v>17.38</v>
      </c>
      <c r="AG6" s="1">
        <v>13.05</v>
      </c>
      <c r="AH6" s="1">
        <v>73.52</v>
      </c>
      <c r="AI6" s="1">
        <v>0</v>
      </c>
      <c r="AL6" s="1">
        <v>0</v>
      </c>
      <c r="AM6"/>
      <c r="AN6"/>
      <c r="AO6"/>
      <c r="AP6"/>
      <c r="AQ6"/>
      <c r="AR6"/>
    </row>
    <row r="7" spans="1:44">
      <c r="A7" s="17" t="s">
        <v>22</v>
      </c>
      <c r="B7" s="6" t="s">
        <v>243</v>
      </c>
      <c r="C7" s="17" t="s">
        <v>3486</v>
      </c>
      <c r="D7" s="8">
        <v>10.67496</v>
      </c>
      <c r="E7" s="8">
        <v>29.758179999999999</v>
      </c>
      <c r="F7" s="8">
        <v>19.083220000000001</v>
      </c>
      <c r="G7" s="13">
        <f xml:space="preserve"> stats_ic_ctd2_TCELLS_RIGHTJOIN_545[[#This Row],[AVG_IC50_LEUK]]/stats_ic_ctd2_TCELLS_RIGHTJOIN_545[[#This Row],[AVG_IC50_SOLIDTUMORS_x]]</f>
        <v>1.5593898723590671</v>
      </c>
      <c r="H7" s="14" t="s">
        <v>4575</v>
      </c>
      <c r="I7" s="29" t="s">
        <v>4576</v>
      </c>
      <c r="J7" s="26">
        <v>13.55</v>
      </c>
      <c r="L7" s="26">
        <v>24.13</v>
      </c>
      <c r="M7" s="26">
        <v>9.2409999999999997</v>
      </c>
      <c r="N7" s="26">
        <v>20.86</v>
      </c>
      <c r="O7" s="26">
        <v>67.11</v>
      </c>
      <c r="P7" s="26">
        <v>17.96</v>
      </c>
      <c r="R7" s="26">
        <v>9.9290000000000003</v>
      </c>
      <c r="S7" s="26">
        <v>34.54</v>
      </c>
      <c r="T7" s="26">
        <v>10.17</v>
      </c>
      <c r="V7" s="26">
        <v>60.19</v>
      </c>
      <c r="W7" s="27">
        <v>59.66</v>
      </c>
      <c r="X7" s="8">
        <v>8.2085299999999997</v>
      </c>
      <c r="Y7" s="8">
        <v>27.29175</v>
      </c>
      <c r="Z7" s="8">
        <v>19.083220000000001</v>
      </c>
      <c r="AA7" s="13">
        <f>stats_ic_ctd2_TCELLS_RIGHTJOIN_545[[#This Row],[AVG_IC50_LYMPH]]/stats_ic_ctd2_TCELLS_RIGHTJOIN_545[[#This Row],[AVG_IC50_SOLIDTUMORS_y]]</f>
        <v>1.430143864609851</v>
      </c>
      <c r="AB7" s="8" t="s">
        <v>4577</v>
      </c>
      <c r="AC7" s="20" t="s">
        <v>4578</v>
      </c>
      <c r="AG7" s="1">
        <v>6.6269999999999998</v>
      </c>
      <c r="AI7" s="1">
        <v>61.81</v>
      </c>
      <c r="AJ7" s="1">
        <v>22.89</v>
      </c>
      <c r="AK7" s="1">
        <v>17.84</v>
      </c>
      <c r="AM7"/>
      <c r="AN7"/>
      <c r="AO7"/>
      <c r="AP7"/>
      <c r="AQ7"/>
      <c r="AR7"/>
    </row>
    <row r="8" spans="1:44">
      <c r="A8" s="17" t="s">
        <v>22</v>
      </c>
      <c r="B8" s="6" t="s">
        <v>731</v>
      </c>
      <c r="C8" s="17" t="s">
        <v>4407</v>
      </c>
      <c r="D8" s="8">
        <v>57.906779999999998</v>
      </c>
      <c r="E8" s="8">
        <v>61.07132</v>
      </c>
      <c r="F8" s="8">
        <v>3.1645400000000001</v>
      </c>
      <c r="G8" s="13">
        <f xml:space="preserve"> stats_ic_ctd2_TCELLS_RIGHTJOIN_545[[#This Row],[AVG_IC50_LEUK]]/stats_ic_ctd2_TCELLS_RIGHTJOIN_545[[#This Row],[AVG_IC50_SOLIDTUMORS_x]]</f>
        <v>19.298640560713405</v>
      </c>
      <c r="H8" s="14" t="s">
        <v>4579</v>
      </c>
      <c r="I8" s="29" t="s">
        <v>4580</v>
      </c>
      <c r="J8" s="26">
        <v>2.0600000000000002E-3</v>
      </c>
      <c r="K8" s="26">
        <v>109.6</v>
      </c>
      <c r="L8" s="26">
        <v>5.8689999999999998</v>
      </c>
      <c r="M8" s="26">
        <v>0.1002</v>
      </c>
      <c r="N8" s="26">
        <v>5.5000000000000003E-4</v>
      </c>
      <c r="O8" s="26">
        <v>400.1</v>
      </c>
      <c r="P8" s="26">
        <v>0</v>
      </c>
      <c r="Q8" s="26">
        <v>6.7119999999999997</v>
      </c>
      <c r="R8" s="26">
        <v>0.90849999999999997</v>
      </c>
      <c r="S8" s="26">
        <v>168.9</v>
      </c>
      <c r="T8" s="26">
        <v>0.13489999999999999</v>
      </c>
      <c r="U8" s="26">
        <v>101.6</v>
      </c>
      <c r="W8" s="27">
        <v>0</v>
      </c>
      <c r="X8" s="8">
        <v>-2.5383300000000002</v>
      </c>
      <c r="Y8" s="8">
        <v>0.62622</v>
      </c>
      <c r="Z8" s="8">
        <v>3.1645400000000001</v>
      </c>
      <c r="AA8" s="13">
        <f>stats_ic_ctd2_TCELLS_RIGHTJOIN_545[[#This Row],[AVG_IC50_LYMPH]]/stats_ic_ctd2_TCELLS_RIGHTJOIN_545[[#This Row],[AVG_IC50_SOLIDTUMORS_y]]</f>
        <v>0.1978865806720724</v>
      </c>
      <c r="AB8" s="8" t="s">
        <v>4581</v>
      </c>
      <c r="AC8" s="20" t="s">
        <v>4582</v>
      </c>
      <c r="AF8" s="1">
        <v>1.651</v>
      </c>
      <c r="AG8" s="1"/>
      <c r="AH8" s="1">
        <v>0.28949999999999998</v>
      </c>
      <c r="AI8" s="1">
        <v>0</v>
      </c>
      <c r="AJ8" s="1">
        <v>0</v>
      </c>
      <c r="AK8" s="1">
        <v>0.77380000000000004</v>
      </c>
      <c r="AL8" s="1">
        <v>1.0429999999999999</v>
      </c>
      <c r="AM8"/>
      <c r="AN8"/>
      <c r="AO8"/>
      <c r="AP8"/>
      <c r="AQ8"/>
      <c r="AR8"/>
    </row>
    <row r="9" spans="1:44">
      <c r="A9" s="17" t="s">
        <v>22</v>
      </c>
      <c r="B9" s="6" t="s">
        <v>731</v>
      </c>
      <c r="C9" s="17" t="s">
        <v>3139</v>
      </c>
      <c r="D9" s="8">
        <v>-14.04116</v>
      </c>
      <c r="E9" s="8">
        <v>16.120920000000002</v>
      </c>
      <c r="F9" s="8">
        <v>30.162089999999999</v>
      </c>
      <c r="G9" s="13">
        <f xml:space="preserve"> stats_ic_ctd2_TCELLS_RIGHTJOIN_545[[#This Row],[AVG_IC50_LEUK]]/stats_ic_ctd2_TCELLS_RIGHTJOIN_545[[#This Row],[AVG_IC50_SOLIDTUMORS_x]]</f>
        <v>0.53447622495655978</v>
      </c>
      <c r="H9" s="14" t="s">
        <v>4583</v>
      </c>
      <c r="I9" s="29" t="s">
        <v>4584</v>
      </c>
      <c r="J9" s="26">
        <v>2.66</v>
      </c>
      <c r="K9" s="26">
        <v>42.72</v>
      </c>
      <c r="L9" s="26">
        <v>8.516</v>
      </c>
      <c r="M9" s="26">
        <v>13.37</v>
      </c>
      <c r="N9" s="26">
        <v>5.2309999999999999</v>
      </c>
      <c r="O9" s="26">
        <v>10.28</v>
      </c>
      <c r="P9" s="26">
        <v>17.21</v>
      </c>
      <c r="R9" s="26">
        <v>4.4249999999999998</v>
      </c>
      <c r="S9" s="26">
        <v>17.88</v>
      </c>
      <c r="T9" s="26">
        <v>21.57</v>
      </c>
      <c r="U9" s="26">
        <v>0</v>
      </c>
      <c r="V9" s="26">
        <v>28.49</v>
      </c>
      <c r="W9" s="27">
        <v>37.22</v>
      </c>
      <c r="X9" s="8">
        <v>-17.543009999999999</v>
      </c>
      <c r="Y9" s="8">
        <v>12.61908</v>
      </c>
      <c r="Z9" s="8">
        <v>30.162089999999999</v>
      </c>
      <c r="AA9" s="13">
        <f>stats_ic_ctd2_TCELLS_RIGHTJOIN_545[[#This Row],[AVG_IC50_LYMPH]]/stats_ic_ctd2_TCELLS_RIGHTJOIN_545[[#This Row],[AVG_IC50_SOLIDTUMORS_y]]</f>
        <v>0.41837551708121024</v>
      </c>
      <c r="AB9" s="8" t="s">
        <v>4585</v>
      </c>
      <c r="AC9" s="20" t="s">
        <v>4586</v>
      </c>
      <c r="AD9" s="1">
        <v>5.7499999999999999E-3</v>
      </c>
      <c r="AG9" s="1">
        <v>1.49</v>
      </c>
      <c r="AH9" s="1">
        <v>4.7800000000000004E-3</v>
      </c>
      <c r="AI9" s="1">
        <v>2.7189999999999999</v>
      </c>
      <c r="AJ9" s="1">
        <v>7.984</v>
      </c>
      <c r="AK9" s="1">
        <v>15.25</v>
      </c>
      <c r="AL9" s="1">
        <v>60.88</v>
      </c>
      <c r="AM9"/>
      <c r="AN9"/>
      <c r="AO9"/>
      <c r="AP9"/>
      <c r="AQ9"/>
      <c r="AR9"/>
    </row>
    <row r="10" spans="1:44">
      <c r="A10" s="17" t="s">
        <v>22</v>
      </c>
      <c r="B10" s="6" t="s">
        <v>69</v>
      </c>
      <c r="C10" s="17" t="s">
        <v>2882</v>
      </c>
      <c r="D10" s="8">
        <v>-8.7257099999999994</v>
      </c>
      <c r="E10" s="8">
        <v>0.49592000000000003</v>
      </c>
      <c r="F10" s="8">
        <v>9.2216299999999993</v>
      </c>
      <c r="G10" s="13">
        <f xml:space="preserve"> stats_ic_ctd2_TCELLS_RIGHTJOIN_545[[#This Row],[AVG_IC50_LEUK]]/stats_ic_ctd2_TCELLS_RIGHTJOIN_545[[#This Row],[AVG_IC50_SOLIDTUMORS_x]]</f>
        <v>5.3777911280326801E-2</v>
      </c>
      <c r="H10" s="14" t="s">
        <v>4587</v>
      </c>
      <c r="I10" s="29" t="s">
        <v>4588</v>
      </c>
      <c r="J10" s="26">
        <v>6.1710000000000001E-2</v>
      </c>
      <c r="K10" s="26">
        <v>0.19589999999999999</v>
      </c>
      <c r="L10" s="26">
        <v>0.26269999999999999</v>
      </c>
      <c r="M10" s="26">
        <v>0.26779999999999998</v>
      </c>
      <c r="N10" s="26">
        <v>0.13930000000000001</v>
      </c>
      <c r="O10" s="26">
        <v>1.1459999999999999</v>
      </c>
      <c r="P10" s="26">
        <v>9.9220000000000003E-2</v>
      </c>
      <c r="R10" s="26">
        <v>5.6750000000000002E-2</v>
      </c>
      <c r="S10" s="26">
        <v>0.56399999999999995</v>
      </c>
      <c r="T10" s="26">
        <v>2.0619999999999998</v>
      </c>
      <c r="U10" s="26">
        <v>0.498</v>
      </c>
      <c r="V10" s="26">
        <v>0.5282</v>
      </c>
      <c r="W10" s="27">
        <v>0.56540000000000001</v>
      </c>
      <c r="X10" s="8">
        <v>-8.0474999999999994</v>
      </c>
      <c r="Y10" s="8">
        <v>1.1741299999999999</v>
      </c>
      <c r="Z10" s="8">
        <v>9.2216299999999993</v>
      </c>
      <c r="AA10" s="13">
        <f>stats_ic_ctd2_TCELLS_RIGHTJOIN_545[[#This Row],[AVG_IC50_LYMPH]]/stats_ic_ctd2_TCELLS_RIGHTJOIN_545[[#This Row],[AVG_IC50_SOLIDTUMORS_y]]</f>
        <v>0.12732347751970097</v>
      </c>
      <c r="AB10" s="8" t="s">
        <v>4589</v>
      </c>
      <c r="AC10" s="20" t="s">
        <v>4590</v>
      </c>
      <c r="AD10" s="1">
        <v>6.8890000000000002</v>
      </c>
      <c r="AF10" s="1">
        <v>0.67120000000000002</v>
      </c>
      <c r="AG10" s="1">
        <v>7.2410000000000002E-2</v>
      </c>
      <c r="AH10" s="1">
        <v>0.18329999999999999</v>
      </c>
      <c r="AI10" s="1">
        <v>0.13420000000000001</v>
      </c>
      <c r="AJ10" s="1">
        <v>0.1087</v>
      </c>
      <c r="AK10" s="1">
        <v>0.67920000000000003</v>
      </c>
      <c r="AL10" s="1">
        <v>0.65500000000000003</v>
      </c>
      <c r="AM10"/>
      <c r="AN10"/>
      <c r="AO10"/>
      <c r="AP10"/>
      <c r="AQ10"/>
      <c r="AR10"/>
    </row>
    <row r="11" spans="1:44">
      <c r="A11" s="17" t="s">
        <v>22</v>
      </c>
      <c r="B11" s="6" t="s">
        <v>883</v>
      </c>
      <c r="C11" s="17" t="s">
        <v>884</v>
      </c>
      <c r="D11" s="8">
        <v>-30.73272</v>
      </c>
      <c r="E11" s="8">
        <v>7.4900500000000001</v>
      </c>
      <c r="F11" s="8">
        <v>38.222769999999997</v>
      </c>
      <c r="G11" s="13">
        <f xml:space="preserve"> stats_ic_ctd2_TCELLS_RIGHTJOIN_545[[#This Row],[AVG_IC50_LEUK]]/stats_ic_ctd2_TCELLS_RIGHTJOIN_545[[#This Row],[AVG_IC50_SOLIDTUMORS_x]]</f>
        <v>0.19595780211638247</v>
      </c>
      <c r="H11" s="14" t="s">
        <v>4591</v>
      </c>
      <c r="I11" s="29" t="s">
        <v>4592</v>
      </c>
      <c r="J11" s="26">
        <v>2.4420000000000002</v>
      </c>
      <c r="L11" s="26">
        <v>0</v>
      </c>
      <c r="M11" s="26">
        <v>17.27</v>
      </c>
      <c r="N11" s="26">
        <v>2.2469999999999999</v>
      </c>
      <c r="O11" s="26">
        <v>0.43359999999999999</v>
      </c>
      <c r="P11" s="26">
        <v>2.9729999999999999</v>
      </c>
      <c r="Q11" s="26">
        <v>12.65</v>
      </c>
      <c r="R11" s="26">
        <v>7.9909999999999997</v>
      </c>
      <c r="S11" s="26">
        <v>3.6379999999999999</v>
      </c>
      <c r="T11" s="26">
        <v>6.0209999999999999</v>
      </c>
      <c r="U11" s="26">
        <v>30.17</v>
      </c>
      <c r="W11" s="27">
        <v>4.0449999999999999</v>
      </c>
      <c r="X11" s="8">
        <v>19.03961</v>
      </c>
      <c r="Y11" s="8">
        <v>57.262369999999997</v>
      </c>
      <c r="Z11" s="8">
        <v>38.222769999999997</v>
      </c>
      <c r="AA11" s="13">
        <f>stats_ic_ctd2_TCELLS_RIGHTJOIN_545[[#This Row],[AVG_IC50_LYMPH]]/stats_ic_ctd2_TCELLS_RIGHTJOIN_545[[#This Row],[AVG_IC50_SOLIDTUMORS_y]]</f>
        <v>1.498121930985117</v>
      </c>
      <c r="AB11" s="8" t="s">
        <v>4593</v>
      </c>
      <c r="AC11" s="20" t="s">
        <v>4594</v>
      </c>
      <c r="AD11" s="1">
        <v>5.6479999999999997</v>
      </c>
      <c r="AE11" s="1">
        <v>66.19</v>
      </c>
      <c r="AG11" s="1">
        <v>157.69999999999999</v>
      </c>
      <c r="AH11" s="1">
        <v>3.8250000000000002</v>
      </c>
      <c r="AI11" s="1">
        <v>3.1859999999999999</v>
      </c>
      <c r="AJ11" s="1">
        <v>57.54</v>
      </c>
      <c r="AK11" s="1">
        <v>63.11</v>
      </c>
      <c r="AL11" s="1">
        <v>100.9</v>
      </c>
      <c r="AM11"/>
      <c r="AN11"/>
      <c r="AO11"/>
      <c r="AP11"/>
      <c r="AQ11"/>
      <c r="AR11"/>
    </row>
    <row r="12" spans="1:44">
      <c r="A12" s="17" t="s">
        <v>1565</v>
      </c>
      <c r="B12" s="6" t="s">
        <v>1566</v>
      </c>
      <c r="C12" s="17" t="s">
        <v>3428</v>
      </c>
      <c r="D12" s="8">
        <v>-2.7700800000000001</v>
      </c>
      <c r="E12" s="8">
        <v>10.333819999999999</v>
      </c>
      <c r="F12" s="8">
        <v>13.103899999999999</v>
      </c>
      <c r="G12" s="13">
        <f xml:space="preserve"> stats_ic_ctd2_TCELLS_RIGHTJOIN_545[[#This Row],[AVG_IC50_LEUK]]/stats_ic_ctd2_TCELLS_RIGHTJOIN_545[[#This Row],[AVG_IC50_SOLIDTUMORS_x]]</f>
        <v>0.78860644540938196</v>
      </c>
      <c r="H12" s="14" t="s">
        <v>4595</v>
      </c>
      <c r="I12" s="29" t="s">
        <v>4596</v>
      </c>
      <c r="J12" s="26">
        <v>0.1426</v>
      </c>
      <c r="K12" s="26">
        <v>4.4679999999999997E-2</v>
      </c>
      <c r="L12" s="26">
        <v>1.077</v>
      </c>
      <c r="M12" s="26">
        <v>64.73</v>
      </c>
      <c r="N12" s="26">
        <v>1.0309999999999999</v>
      </c>
      <c r="O12" s="26">
        <v>12.14</v>
      </c>
      <c r="P12" s="26">
        <v>63.48</v>
      </c>
      <c r="Q12" s="26">
        <v>9.4579999999999997E-2</v>
      </c>
      <c r="R12" s="26">
        <v>0.42920000000000003</v>
      </c>
      <c r="S12" s="26">
        <v>0.31569999999999998</v>
      </c>
      <c r="T12" s="26">
        <v>0.26879999999999998</v>
      </c>
      <c r="U12" s="26">
        <v>0</v>
      </c>
      <c r="V12" s="26">
        <v>0.2742</v>
      </c>
      <c r="W12" s="27">
        <v>0.64570000000000005</v>
      </c>
      <c r="X12" s="8">
        <v>5.30091</v>
      </c>
      <c r="Y12" s="8">
        <v>18.404800000000002</v>
      </c>
      <c r="Z12" s="8">
        <v>13.103899999999999</v>
      </c>
      <c r="AA12" s="13">
        <f>stats_ic_ctd2_TCELLS_RIGHTJOIN_545[[#This Row],[AVG_IC50_LYMPH]]/stats_ic_ctd2_TCELLS_RIGHTJOIN_545[[#This Row],[AVG_IC50_SOLIDTUMORS_y]]</f>
        <v>1.4045284228359498</v>
      </c>
      <c r="AB12" s="8" t="s">
        <v>4597</v>
      </c>
      <c r="AC12" s="20" t="s">
        <v>4598</v>
      </c>
      <c r="AD12" s="1">
        <v>0.24390000000000001</v>
      </c>
      <c r="AE12" s="1">
        <v>33.840000000000003</v>
      </c>
      <c r="AG12" s="1">
        <v>3.0300000000000001E-2</v>
      </c>
      <c r="AH12" s="1">
        <v>2.5020000000000001E-2</v>
      </c>
      <c r="AI12" s="1">
        <v>0.5373</v>
      </c>
      <c r="AJ12" s="1">
        <v>97.48</v>
      </c>
      <c r="AK12" s="1">
        <v>2.1899999999999999E-2</v>
      </c>
      <c r="AL12" s="1">
        <v>15.06</v>
      </c>
      <c r="AM12"/>
      <c r="AN12"/>
      <c r="AO12"/>
      <c r="AP12"/>
      <c r="AQ12"/>
      <c r="AR12"/>
    </row>
    <row r="13" spans="1:44">
      <c r="A13" s="17" t="s">
        <v>686</v>
      </c>
      <c r="B13" s="6" t="s">
        <v>1566</v>
      </c>
      <c r="C13" s="17" t="s">
        <v>1648</v>
      </c>
      <c r="D13" s="8">
        <v>26.599609999999998</v>
      </c>
      <c r="E13" s="8">
        <v>36.645679999999999</v>
      </c>
      <c r="F13" s="8">
        <v>10.04607</v>
      </c>
      <c r="G13" s="13">
        <f xml:space="preserve"> stats_ic_ctd2_TCELLS_RIGHTJOIN_545[[#This Row],[AVG_IC50_LEUK]]/stats_ic_ctd2_TCELLS_RIGHTJOIN_545[[#This Row],[AVG_IC50_SOLIDTUMORS_x]]</f>
        <v>3.6477627569785995</v>
      </c>
      <c r="H13" s="14" t="s">
        <v>4599</v>
      </c>
      <c r="I13" s="29" t="s">
        <v>4600</v>
      </c>
      <c r="L13" s="26">
        <v>138</v>
      </c>
      <c r="R13" s="26">
        <v>0</v>
      </c>
      <c r="T13" s="26">
        <v>8.5660000000000007</v>
      </c>
      <c r="U13" s="26">
        <v>1.6729999999999998E-2</v>
      </c>
      <c r="X13" s="8">
        <v>-5.8115399999999999</v>
      </c>
      <c r="Y13" s="8">
        <v>4.2345300000000003</v>
      </c>
      <c r="Z13" s="8">
        <v>10.04607</v>
      </c>
      <c r="AA13" s="13">
        <f>stats_ic_ctd2_TCELLS_RIGHTJOIN_545[[#This Row],[AVG_IC50_LYMPH]]/stats_ic_ctd2_TCELLS_RIGHTJOIN_545[[#This Row],[AVG_IC50_SOLIDTUMORS_y]]</f>
        <v>0.42151109836981032</v>
      </c>
      <c r="AB13" s="8" t="s">
        <v>4601</v>
      </c>
      <c r="AC13" s="20" t="s">
        <v>4602</v>
      </c>
      <c r="AD13" s="1">
        <v>1.6629999999999999E-2</v>
      </c>
      <c r="AG13" s="1"/>
      <c r="AH13" s="1">
        <v>1.848E-2</v>
      </c>
      <c r="AI13" s="1">
        <v>7.0579999999999998</v>
      </c>
      <c r="AL13" s="1">
        <v>9.8450000000000006</v>
      </c>
      <c r="AM13"/>
      <c r="AN13"/>
      <c r="AO13"/>
      <c r="AP13"/>
      <c r="AQ13"/>
      <c r="AR13"/>
    </row>
    <row r="14" spans="1:44">
      <c r="A14" s="17" t="s">
        <v>1488</v>
      </c>
      <c r="B14" s="6" t="s">
        <v>1489</v>
      </c>
      <c r="C14" s="17" t="s">
        <v>2955</v>
      </c>
      <c r="D14" s="8">
        <v>-0.47210999999999997</v>
      </c>
      <c r="E14" s="8">
        <v>3.0810000000000001E-2</v>
      </c>
      <c r="F14" s="8">
        <v>0.50292000000000003</v>
      </c>
      <c r="G14" s="13">
        <f xml:space="preserve"> stats_ic_ctd2_TCELLS_RIGHTJOIN_545[[#This Row],[AVG_IC50_LEUK]]/stats_ic_ctd2_TCELLS_RIGHTJOIN_545[[#This Row],[AVG_IC50_SOLIDTUMORS_x]]</f>
        <v>6.1262228585063229E-2</v>
      </c>
      <c r="H14" s="14" t="s">
        <v>4603</v>
      </c>
      <c r="I14" s="29" t="s">
        <v>4604</v>
      </c>
      <c r="J14" s="26">
        <v>3.2710000000000003E-2</v>
      </c>
      <c r="K14" s="26">
        <v>0.1132</v>
      </c>
      <c r="L14" s="26">
        <v>1.566E-2</v>
      </c>
      <c r="M14" s="26">
        <v>1.183E-2</v>
      </c>
      <c r="N14" s="26">
        <v>4.6059999999999997E-2</v>
      </c>
      <c r="O14" s="26">
        <v>3.1370000000000002E-2</v>
      </c>
      <c r="P14" s="26">
        <v>2.657E-2</v>
      </c>
      <c r="Q14" s="26">
        <v>1.3440000000000001E-2</v>
      </c>
      <c r="R14" s="26">
        <v>7.4999999999999997E-3</v>
      </c>
      <c r="S14" s="26">
        <v>3.4250000000000003E-2</v>
      </c>
      <c r="T14" s="26">
        <v>2.4330000000000001E-2</v>
      </c>
      <c r="U14" s="26">
        <v>1.7080000000000001E-2</v>
      </c>
      <c r="V14" s="26">
        <v>2.2919999999999999E-2</v>
      </c>
      <c r="W14" s="27">
        <v>3.4380000000000001E-2</v>
      </c>
      <c r="X14" s="8">
        <v>-0.47776999999999997</v>
      </c>
      <c r="Y14" s="8">
        <v>2.5149999999999999E-2</v>
      </c>
      <c r="Z14" s="8">
        <v>0.50292000000000003</v>
      </c>
      <c r="AA14" s="13">
        <f>stats_ic_ctd2_TCELLS_RIGHTJOIN_545[[#This Row],[AVG_IC50_LYMPH]]/stats_ic_ctd2_TCELLS_RIGHTJOIN_545[[#This Row],[AVG_IC50_SOLIDTUMORS_y]]</f>
        <v>5.0007953551260635E-2</v>
      </c>
      <c r="AB14" s="8" t="s">
        <v>4605</v>
      </c>
      <c r="AC14" s="20" t="s">
        <v>4606</v>
      </c>
      <c r="AD14" s="1">
        <v>2.598E-2</v>
      </c>
      <c r="AG14" s="1">
        <v>8.7200000000000003E-3</v>
      </c>
      <c r="AH14" s="1">
        <v>1.9730000000000001E-2</v>
      </c>
      <c r="AI14" s="1">
        <v>3.1029999999999999E-2</v>
      </c>
      <c r="AJ14" s="1">
        <v>3.3070000000000002E-2</v>
      </c>
      <c r="AK14" s="1">
        <v>4.3060000000000001E-2</v>
      </c>
      <c r="AL14" s="1">
        <v>1.4460000000000001E-2</v>
      </c>
      <c r="AM14"/>
      <c r="AN14"/>
      <c r="AO14"/>
      <c r="AP14"/>
      <c r="AQ14"/>
      <c r="AR14"/>
    </row>
    <row r="15" spans="1:44">
      <c r="A15" s="17" t="s">
        <v>575</v>
      </c>
      <c r="B15" s="6" t="s">
        <v>576</v>
      </c>
      <c r="C15" s="17" t="s">
        <v>577</v>
      </c>
      <c r="D15" s="8">
        <v>-38.319699999999997</v>
      </c>
      <c r="E15" s="8">
        <v>30.965150000000001</v>
      </c>
      <c r="F15" s="8">
        <v>69.284850000000006</v>
      </c>
      <c r="G15" s="13">
        <f xml:space="preserve"> stats_ic_ctd2_TCELLS_RIGHTJOIN_545[[#This Row],[AVG_IC50_LEUK]]/stats_ic_ctd2_TCELLS_RIGHTJOIN_545[[#This Row],[AVG_IC50_SOLIDTUMORS_x]]</f>
        <v>0.44692526576877917</v>
      </c>
      <c r="H15" s="14" t="s">
        <v>4607</v>
      </c>
      <c r="I15" s="29" t="s">
        <v>4608</v>
      </c>
      <c r="J15" s="26">
        <v>1.575</v>
      </c>
      <c r="L15" s="26">
        <v>1.0000000000000001E-5</v>
      </c>
      <c r="M15" s="26">
        <v>42.72</v>
      </c>
      <c r="N15" s="26">
        <v>74.38</v>
      </c>
      <c r="O15" s="26">
        <v>22.39</v>
      </c>
      <c r="P15" s="26">
        <v>24.78</v>
      </c>
      <c r="Q15" s="26">
        <v>0.3669</v>
      </c>
      <c r="R15" s="26">
        <v>73.84</v>
      </c>
      <c r="S15" s="26">
        <v>4.6289999999999996</v>
      </c>
      <c r="T15" s="26">
        <v>7.0430000000000001</v>
      </c>
      <c r="U15" s="26">
        <v>6.5529999999999999</v>
      </c>
      <c r="V15" s="26">
        <v>77.650000000000006</v>
      </c>
      <c r="W15" s="27">
        <v>66.62</v>
      </c>
      <c r="X15" s="8">
        <v>15.68848</v>
      </c>
      <c r="Y15" s="8">
        <v>84.973330000000004</v>
      </c>
      <c r="Z15" s="8">
        <v>69.284850000000006</v>
      </c>
      <c r="AA15" s="13">
        <f>stats_ic_ctd2_TCELLS_RIGHTJOIN_545[[#This Row],[AVG_IC50_LYMPH]]/stats_ic_ctd2_TCELLS_RIGHTJOIN_545[[#This Row],[AVG_IC50_SOLIDTUMORS_y]]</f>
        <v>1.2264344946983359</v>
      </c>
      <c r="AB15" s="8" t="s">
        <v>4609</v>
      </c>
      <c r="AC15" s="20" t="s">
        <v>4610</v>
      </c>
      <c r="AD15" s="1">
        <v>49.96</v>
      </c>
      <c r="AG15" s="1"/>
      <c r="AH15" s="1">
        <v>61.7</v>
      </c>
      <c r="AI15" s="1">
        <v>264.8</v>
      </c>
      <c r="AJ15" s="1">
        <v>55.19</v>
      </c>
      <c r="AK15" s="1">
        <v>59.18</v>
      </c>
      <c r="AL15" s="1">
        <v>19.010000000000002</v>
      </c>
      <c r="AM15"/>
      <c r="AN15"/>
      <c r="AO15"/>
      <c r="AP15"/>
      <c r="AQ15"/>
      <c r="AR15"/>
    </row>
    <row r="16" spans="1:44">
      <c r="A16" s="17" t="s">
        <v>963</v>
      </c>
      <c r="B16" s="6" t="s">
        <v>964</v>
      </c>
      <c r="C16" s="17" t="s">
        <v>965</v>
      </c>
      <c r="D16" s="8">
        <v>-8.3734000000000002</v>
      </c>
      <c r="E16" s="8">
        <v>0.24907000000000001</v>
      </c>
      <c r="F16" s="8">
        <v>8.6224799999999995</v>
      </c>
      <c r="G16" s="13">
        <f xml:space="preserve"> stats_ic_ctd2_TCELLS_RIGHTJOIN_545[[#This Row],[AVG_IC50_LEUK]]/stats_ic_ctd2_TCELLS_RIGHTJOIN_545[[#This Row],[AVG_IC50_SOLIDTUMORS_x]]</f>
        <v>2.8886120930405178E-2</v>
      </c>
      <c r="H16" s="14" t="s">
        <v>4611</v>
      </c>
      <c r="I16" s="29" t="s">
        <v>4612</v>
      </c>
      <c r="J16" s="26">
        <v>0</v>
      </c>
      <c r="L16" s="26">
        <v>0</v>
      </c>
      <c r="M16" s="26">
        <v>2.226</v>
      </c>
      <c r="N16" s="26">
        <v>0</v>
      </c>
      <c r="P16" s="26">
        <v>0</v>
      </c>
      <c r="Q16" s="26">
        <v>1.3799999999999999E-3</v>
      </c>
      <c r="R16" s="26">
        <v>7.2520000000000001E-2</v>
      </c>
      <c r="S16" s="26">
        <v>0.1636</v>
      </c>
      <c r="T16" s="26">
        <v>3.62E-3</v>
      </c>
      <c r="U16" s="26">
        <v>0.2727</v>
      </c>
      <c r="W16" s="27">
        <v>0</v>
      </c>
      <c r="X16" s="8">
        <v>-8.4531399999999994</v>
      </c>
      <c r="Y16" s="8">
        <v>0.16933000000000001</v>
      </c>
      <c r="Z16" s="8">
        <v>8.6224799999999995</v>
      </c>
      <c r="AA16" s="13">
        <f>stats_ic_ctd2_TCELLS_RIGHTJOIN_545[[#This Row],[AVG_IC50_LYMPH]]/stats_ic_ctd2_TCELLS_RIGHTJOIN_545[[#This Row],[AVG_IC50_SOLIDTUMORS_y]]</f>
        <v>1.9638201538304527E-2</v>
      </c>
      <c r="AB16" s="8" t="s">
        <v>4613</v>
      </c>
      <c r="AC16" s="20" t="s">
        <v>4614</v>
      </c>
      <c r="AD16" s="1">
        <v>0.19839999999999999</v>
      </c>
      <c r="AG16" s="1"/>
      <c r="AH16" s="1">
        <v>2.1870000000000001E-2</v>
      </c>
      <c r="AI16" s="1">
        <v>0.21990000000000001</v>
      </c>
      <c r="AJ16" s="1">
        <v>0</v>
      </c>
      <c r="AL16" s="1">
        <v>0.40649999999999997</v>
      </c>
      <c r="AM16"/>
      <c r="AN16"/>
      <c r="AO16"/>
      <c r="AP16"/>
      <c r="AQ16"/>
      <c r="AR16"/>
    </row>
    <row r="17" spans="1:44">
      <c r="A17" s="17" t="s">
        <v>963</v>
      </c>
      <c r="B17" s="6" t="s">
        <v>1142</v>
      </c>
      <c r="C17" s="17" t="s">
        <v>1143</v>
      </c>
      <c r="D17" s="8">
        <v>2.81874</v>
      </c>
      <c r="E17" s="8">
        <v>21.079440000000002</v>
      </c>
      <c r="F17" s="8">
        <v>18.2607</v>
      </c>
      <c r="G17" s="13">
        <f xml:space="preserve"> stats_ic_ctd2_TCELLS_RIGHTJOIN_545[[#This Row],[AVG_IC50_LEUK]]/stats_ic_ctd2_TCELLS_RIGHTJOIN_545[[#This Row],[AVG_IC50_SOLIDTUMORS_x]]</f>
        <v>1.1543610047807589</v>
      </c>
      <c r="H17" s="14" t="s">
        <v>4615</v>
      </c>
      <c r="I17" s="29" t="s">
        <v>4616</v>
      </c>
      <c r="K17" s="26">
        <v>13.03</v>
      </c>
      <c r="L17" s="26">
        <v>0.2104</v>
      </c>
      <c r="M17" s="26">
        <v>0.24610000000000001</v>
      </c>
      <c r="O17" s="26">
        <v>35.93</v>
      </c>
      <c r="P17" s="26">
        <v>5.0000000000000002E-5</v>
      </c>
      <c r="R17" s="26">
        <v>159.80000000000001</v>
      </c>
      <c r="S17" s="26">
        <v>0</v>
      </c>
      <c r="T17" s="26">
        <v>0.2009</v>
      </c>
      <c r="U17" s="26">
        <v>0</v>
      </c>
      <c r="V17" s="26">
        <v>1.377</v>
      </c>
      <c r="X17" s="8">
        <v>-15.414199999999999</v>
      </c>
      <c r="Y17" s="8">
        <v>2.8464999999999998</v>
      </c>
      <c r="Z17" s="8">
        <v>18.2607</v>
      </c>
      <c r="AA17" s="13">
        <f>stats_ic_ctd2_TCELLS_RIGHTJOIN_545[[#This Row],[AVG_IC50_LYMPH]]/stats_ic_ctd2_TCELLS_RIGHTJOIN_545[[#This Row],[AVG_IC50_SOLIDTUMORS_y]]</f>
        <v>0.15588120937313465</v>
      </c>
      <c r="AB17" s="8" t="s">
        <v>4617</v>
      </c>
      <c r="AC17" s="20" t="s">
        <v>4618</v>
      </c>
      <c r="AD17" s="1">
        <v>0</v>
      </c>
      <c r="AE17" s="1">
        <v>15.02</v>
      </c>
      <c r="AG17" s="1">
        <v>0</v>
      </c>
      <c r="AH17" s="1">
        <v>0</v>
      </c>
      <c r="AI17" s="1">
        <v>0</v>
      </c>
      <c r="AJ17" s="1">
        <v>0</v>
      </c>
      <c r="AK17" s="1">
        <v>2.37</v>
      </c>
      <c r="AL17" s="1">
        <v>5.3819999999999997</v>
      </c>
      <c r="AM17"/>
      <c r="AN17"/>
      <c r="AO17"/>
      <c r="AP17"/>
      <c r="AQ17"/>
      <c r="AR17"/>
    </row>
    <row r="18" spans="1:44">
      <c r="A18" s="17" t="s">
        <v>36</v>
      </c>
      <c r="B18" s="6" t="s">
        <v>1526</v>
      </c>
      <c r="C18" s="17" t="s">
        <v>1527</v>
      </c>
      <c r="D18" s="8">
        <v>1.2311399999999999</v>
      </c>
      <c r="E18" s="8">
        <v>8.6397600000000008</v>
      </c>
      <c r="F18" s="8">
        <v>7.40862</v>
      </c>
      <c r="G18" s="13">
        <f xml:space="preserve"> stats_ic_ctd2_TCELLS_RIGHTJOIN_545[[#This Row],[AVG_IC50_LEUK]]/stats_ic_ctd2_TCELLS_RIGHTJOIN_545[[#This Row],[AVG_IC50_SOLIDTUMORS_x]]</f>
        <v>1.1661766968747218</v>
      </c>
      <c r="H18" s="14" t="s">
        <v>4619</v>
      </c>
      <c r="I18" s="29" t="s">
        <v>4620</v>
      </c>
      <c r="J18" s="26">
        <v>4.37</v>
      </c>
      <c r="K18" s="26">
        <v>5.3620000000000001</v>
      </c>
      <c r="L18" s="26">
        <v>31.13</v>
      </c>
      <c r="M18" s="26">
        <v>21.86</v>
      </c>
      <c r="N18" s="26">
        <v>1.9850000000000001</v>
      </c>
      <c r="O18" s="26">
        <v>3.4670000000000001</v>
      </c>
      <c r="P18" s="26">
        <v>4.4420000000000002</v>
      </c>
      <c r="R18" s="26">
        <v>16.61</v>
      </c>
      <c r="S18" s="26">
        <v>3.9889999999999999</v>
      </c>
      <c r="T18" s="26">
        <v>3.3090000000000001E-2</v>
      </c>
      <c r="V18" s="26">
        <v>5.19</v>
      </c>
      <c r="W18" s="27">
        <v>5.2389999999999999</v>
      </c>
      <c r="X18" s="8">
        <v>-4.63612</v>
      </c>
      <c r="Y18" s="8">
        <v>2.7725</v>
      </c>
      <c r="Z18" s="8">
        <v>7.40862</v>
      </c>
      <c r="AA18" s="13">
        <f>stats_ic_ctd2_TCELLS_RIGHTJOIN_545[[#This Row],[AVG_IC50_LYMPH]]/stats_ic_ctd2_TCELLS_RIGHTJOIN_545[[#This Row],[AVG_IC50_SOLIDTUMORS_y]]</f>
        <v>0.37422623916464876</v>
      </c>
      <c r="AB18" s="8" t="s">
        <v>4621</v>
      </c>
      <c r="AC18" s="20" t="s">
        <v>4622</v>
      </c>
      <c r="AE18" s="1">
        <v>2.4670000000000001</v>
      </c>
      <c r="AG18" s="1"/>
      <c r="AI18" s="1"/>
      <c r="AJ18" s="1">
        <v>2.8410000000000002</v>
      </c>
      <c r="AK18" s="1">
        <v>3.1930000000000001</v>
      </c>
      <c r="AL18" s="1">
        <v>2.589</v>
      </c>
      <c r="AM18"/>
      <c r="AN18"/>
      <c r="AO18"/>
      <c r="AP18"/>
      <c r="AQ18"/>
      <c r="AR18"/>
    </row>
    <row r="19" spans="1:44">
      <c r="A19" s="17" t="s">
        <v>1023</v>
      </c>
      <c r="B19" s="6" t="s">
        <v>1024</v>
      </c>
      <c r="C19" s="17" t="s">
        <v>1025</v>
      </c>
      <c r="D19" s="8">
        <v>-7.3154500000000002</v>
      </c>
      <c r="E19" s="8">
        <v>0.17746000000000001</v>
      </c>
      <c r="F19" s="8">
        <v>7.4929100000000002</v>
      </c>
      <c r="G19" s="13">
        <f xml:space="preserve"> stats_ic_ctd2_TCELLS_RIGHTJOIN_545[[#This Row],[AVG_IC50_LEUK]]/stats_ic_ctd2_TCELLS_RIGHTJOIN_545[[#This Row],[AVG_IC50_SOLIDTUMORS_x]]</f>
        <v>2.3683722345523968E-2</v>
      </c>
      <c r="H19" s="14" t="s">
        <v>4623</v>
      </c>
      <c r="I19" s="29" t="s">
        <v>4624</v>
      </c>
      <c r="N19" s="26">
        <v>0.52949999999999997</v>
      </c>
      <c r="O19" s="26">
        <v>0</v>
      </c>
      <c r="P19" s="26">
        <v>0</v>
      </c>
      <c r="S19" s="26">
        <v>0.17899999999999999</v>
      </c>
      <c r="W19" s="27">
        <v>0.17879999999999999</v>
      </c>
      <c r="X19" s="8">
        <v>-7.4501600000000003</v>
      </c>
      <c r="Y19" s="8">
        <v>4.2750000000000003E-2</v>
      </c>
      <c r="Z19" s="8">
        <v>7.4929100000000002</v>
      </c>
      <c r="AA19" s="13">
        <f>stats_ic_ctd2_TCELLS_RIGHTJOIN_545[[#This Row],[AVG_IC50_LYMPH]]/stats_ic_ctd2_TCELLS_RIGHTJOIN_545[[#This Row],[AVG_IC50_SOLIDTUMORS_y]]</f>
        <v>5.7053934986540612E-3</v>
      </c>
      <c r="AB19" s="8" t="s">
        <v>4625</v>
      </c>
      <c r="AC19" s="20" t="s">
        <v>4626</v>
      </c>
      <c r="AG19" s="1"/>
      <c r="AI19" s="1"/>
      <c r="AJ19" s="1">
        <v>0</v>
      </c>
      <c r="AK19" s="1">
        <v>8.5489999999999997E-2</v>
      </c>
      <c r="AM19"/>
      <c r="AN19"/>
      <c r="AO19"/>
      <c r="AP19"/>
      <c r="AQ19"/>
      <c r="AR19"/>
    </row>
    <row r="20" spans="1:44">
      <c r="A20" s="17" t="s">
        <v>1103</v>
      </c>
      <c r="B20" s="6" t="s">
        <v>1104</v>
      </c>
      <c r="C20" s="17" t="s">
        <v>762</v>
      </c>
      <c r="D20" s="8">
        <v>-6.50312</v>
      </c>
      <c r="E20" s="8">
        <v>2.1286999999999998</v>
      </c>
      <c r="F20" s="8">
        <v>8.6318199999999994</v>
      </c>
      <c r="G20" s="13">
        <f xml:space="preserve"> stats_ic_ctd2_TCELLS_RIGHTJOIN_545[[#This Row],[AVG_IC50_LEUK]]/stats_ic_ctd2_TCELLS_RIGHTJOIN_545[[#This Row],[AVG_IC50_SOLIDTUMORS_x]]</f>
        <v>0.24661079586923731</v>
      </c>
      <c r="H20" s="14" t="s">
        <v>4627</v>
      </c>
      <c r="I20" s="29" t="s">
        <v>4628</v>
      </c>
      <c r="J20" s="26">
        <v>1.0880000000000001</v>
      </c>
      <c r="K20" s="26">
        <v>2.1890000000000001</v>
      </c>
      <c r="N20" s="26">
        <v>2.351</v>
      </c>
      <c r="O20" s="26">
        <v>1.7390000000000001</v>
      </c>
      <c r="P20" s="26">
        <v>2.331</v>
      </c>
      <c r="Q20" s="26">
        <v>2.2890000000000001</v>
      </c>
      <c r="R20" s="26">
        <v>2.4380000000000002</v>
      </c>
      <c r="S20" s="26">
        <v>2.2669999999999999</v>
      </c>
      <c r="U20" s="26">
        <v>2.056</v>
      </c>
      <c r="W20" s="27">
        <v>2.5390000000000001</v>
      </c>
      <c r="X20" s="8">
        <v>-5.6494200000000001</v>
      </c>
      <c r="Y20" s="8">
        <v>2.9824000000000002</v>
      </c>
      <c r="Z20" s="8">
        <v>8.6318199999999994</v>
      </c>
      <c r="AA20" s="13">
        <f>stats_ic_ctd2_TCELLS_RIGHTJOIN_545[[#This Row],[AVG_IC50_LYMPH]]/stats_ic_ctd2_TCELLS_RIGHTJOIN_545[[#This Row],[AVG_IC50_SOLIDTUMORS_y]]</f>
        <v>0.3455123021564398</v>
      </c>
      <c r="AB20" s="8" t="s">
        <v>4629</v>
      </c>
      <c r="AC20" s="20" t="s">
        <v>4630</v>
      </c>
      <c r="AD20" s="1">
        <v>3.0089999999999999</v>
      </c>
      <c r="AE20" s="1">
        <v>2.1749999999999998</v>
      </c>
      <c r="AG20" s="1">
        <v>2.5649999999999999</v>
      </c>
      <c r="AH20" s="1">
        <v>6.3789999999999996</v>
      </c>
      <c r="AI20" s="1">
        <v>0.92720000000000002</v>
      </c>
      <c r="AJ20" s="1">
        <v>2.9260000000000002</v>
      </c>
      <c r="AK20" s="1">
        <v>2.2989999999999999</v>
      </c>
      <c r="AL20" s="1">
        <v>3.5790000000000002</v>
      </c>
      <c r="AM20"/>
      <c r="AN20"/>
      <c r="AO20"/>
      <c r="AP20"/>
      <c r="AQ20"/>
      <c r="AR20"/>
    </row>
    <row r="21" spans="1:44">
      <c r="A21" s="17" t="s">
        <v>771</v>
      </c>
      <c r="B21" s="6" t="s">
        <v>847</v>
      </c>
      <c r="C21" s="17" t="s">
        <v>848</v>
      </c>
      <c r="D21" s="8">
        <v>-12.14603</v>
      </c>
      <c r="E21" s="8">
        <v>8.5121699999999993</v>
      </c>
      <c r="F21" s="8">
        <v>20.658200000000001</v>
      </c>
      <c r="G21" s="13">
        <f xml:space="preserve"> stats_ic_ctd2_TCELLS_RIGHTJOIN_545[[#This Row],[AVG_IC50_LEUK]]/stats_ic_ctd2_TCELLS_RIGHTJOIN_545[[#This Row],[AVG_IC50_SOLIDTUMORS_x]]</f>
        <v>0.41204800030980432</v>
      </c>
      <c r="H21" s="14" t="s">
        <v>4631</v>
      </c>
      <c r="I21" s="29" t="s">
        <v>4632</v>
      </c>
      <c r="J21" s="26">
        <v>9.0579999999999998</v>
      </c>
      <c r="K21" s="26">
        <v>5.4749999999999996</v>
      </c>
      <c r="L21" s="26">
        <v>3.0249999999999999</v>
      </c>
      <c r="M21" s="26">
        <v>7.14</v>
      </c>
      <c r="N21" s="26">
        <v>11.65</v>
      </c>
      <c r="O21" s="26">
        <v>4.8780000000000001</v>
      </c>
      <c r="P21" s="26">
        <v>10.83</v>
      </c>
      <c r="R21" s="26">
        <v>11.9</v>
      </c>
      <c r="T21" s="26">
        <v>11.65</v>
      </c>
      <c r="U21" s="26">
        <v>3.5750000000000002</v>
      </c>
      <c r="V21" s="26">
        <v>2.7650000000000001</v>
      </c>
      <c r="W21" s="27">
        <v>20.2</v>
      </c>
      <c r="X21" s="8">
        <v>-10.897740000000001</v>
      </c>
      <c r="Y21" s="8">
        <v>9.7604600000000001</v>
      </c>
      <c r="Z21" s="8">
        <v>20.658200000000001</v>
      </c>
      <c r="AA21" s="13">
        <f>stats_ic_ctd2_TCELLS_RIGHTJOIN_545[[#This Row],[AVG_IC50_LYMPH]]/stats_ic_ctd2_TCELLS_RIGHTJOIN_545[[#This Row],[AVG_IC50_SOLIDTUMORS_y]]</f>
        <v>0.47247388446234423</v>
      </c>
      <c r="AB21" s="8" t="s">
        <v>4633</v>
      </c>
      <c r="AC21" s="20" t="s">
        <v>4634</v>
      </c>
      <c r="AF21" s="1">
        <v>32.64</v>
      </c>
      <c r="AG21" s="1">
        <v>7.5000000000000002E-4</v>
      </c>
      <c r="AH21" s="1">
        <v>0</v>
      </c>
      <c r="AI21" s="1"/>
      <c r="AJ21" s="1">
        <v>10.74</v>
      </c>
      <c r="AK21" s="1">
        <v>9.2040000000000006</v>
      </c>
      <c r="AL21" s="1">
        <v>5.9779999999999998</v>
      </c>
      <c r="AM21"/>
      <c r="AN21"/>
      <c r="AO21"/>
      <c r="AP21"/>
      <c r="AQ21"/>
      <c r="AR21"/>
    </row>
    <row r="22" spans="1:44">
      <c r="A22" s="17" t="s">
        <v>194</v>
      </c>
      <c r="B22" s="6" t="s">
        <v>1624</v>
      </c>
      <c r="C22" s="17" t="s">
        <v>3873</v>
      </c>
      <c r="D22" s="8">
        <v>9.8396899999999992</v>
      </c>
      <c r="E22" s="8">
        <v>20.933789999999998</v>
      </c>
      <c r="F22" s="8">
        <v>11.094099999999999</v>
      </c>
      <c r="G22" s="13">
        <f xml:space="preserve"> stats_ic_ctd2_TCELLS_RIGHTJOIN_545[[#This Row],[AVG_IC50_LEUK]]/stats_ic_ctd2_TCELLS_RIGHTJOIN_545[[#This Row],[AVG_IC50_SOLIDTUMORS_x]]</f>
        <v>1.8869299898144059</v>
      </c>
      <c r="H22" s="14" t="s">
        <v>4635</v>
      </c>
      <c r="I22" s="29" t="s">
        <v>4636</v>
      </c>
      <c r="L22" s="26">
        <v>9.3119999999999994</v>
      </c>
      <c r="M22" s="26">
        <v>7.7229999999999999</v>
      </c>
      <c r="N22" s="26">
        <v>9.0150000000000006</v>
      </c>
      <c r="O22" s="26">
        <v>4.9530000000000003</v>
      </c>
      <c r="R22" s="26">
        <v>12.74</v>
      </c>
      <c r="S22" s="26">
        <v>149</v>
      </c>
      <c r="T22" s="26">
        <v>7.4749999999999996</v>
      </c>
      <c r="U22" s="26">
        <v>0.63990000000000002</v>
      </c>
      <c r="V22" s="26">
        <v>8.48</v>
      </c>
      <c r="W22" s="27">
        <v>1.0000000000000001E-5</v>
      </c>
      <c r="X22" s="8">
        <v>0.55789</v>
      </c>
      <c r="Y22" s="8">
        <v>11.65199</v>
      </c>
      <c r="Z22" s="8">
        <v>11.094099999999999</v>
      </c>
      <c r="AA22" s="13">
        <f>stats_ic_ctd2_TCELLS_RIGHTJOIN_545[[#This Row],[AVG_IC50_LYMPH]]/stats_ic_ctd2_TCELLS_RIGHTJOIN_545[[#This Row],[AVG_IC50_SOLIDTUMORS_y]]</f>
        <v>1.0502870895340768</v>
      </c>
      <c r="AB22" s="8" t="s">
        <v>4637</v>
      </c>
      <c r="AC22" s="20" t="s">
        <v>4638</v>
      </c>
      <c r="AD22" s="1">
        <v>0.29189999999999999</v>
      </c>
      <c r="AE22" s="1">
        <v>7.7</v>
      </c>
      <c r="AG22" s="1"/>
      <c r="AH22" s="1">
        <v>3.1339999999999999</v>
      </c>
      <c r="AI22" s="1">
        <v>5.2850000000000001</v>
      </c>
      <c r="AJ22" s="1">
        <v>54.57</v>
      </c>
      <c r="AK22" s="1">
        <v>1.131</v>
      </c>
      <c r="AL22" s="1">
        <v>9.452</v>
      </c>
      <c r="AM22"/>
      <c r="AN22"/>
      <c r="AO22"/>
      <c r="AP22"/>
      <c r="AQ22"/>
      <c r="AR22"/>
    </row>
    <row r="23" spans="1:44">
      <c r="A23" s="17" t="s">
        <v>1633</v>
      </c>
      <c r="B23" s="6" t="s">
        <v>1634</v>
      </c>
      <c r="C23" s="17" t="s">
        <v>3818</v>
      </c>
      <c r="D23" s="8">
        <v>11.35125</v>
      </c>
      <c r="E23" s="8">
        <v>18.433610000000002</v>
      </c>
      <c r="F23" s="8">
        <v>7.0823600000000004</v>
      </c>
      <c r="G23" s="13">
        <f xml:space="preserve"> stats_ic_ctd2_TCELLS_RIGHTJOIN_545[[#This Row],[AVG_IC50_LEUK]]/stats_ic_ctd2_TCELLS_RIGHTJOIN_545[[#This Row],[AVG_IC50_SOLIDTUMORS_x]]</f>
        <v>2.6027496484222774</v>
      </c>
      <c r="H23" s="14" t="s">
        <v>4639</v>
      </c>
      <c r="I23" s="29" t="s">
        <v>4640</v>
      </c>
      <c r="J23" s="26">
        <v>5.1260000000000003</v>
      </c>
      <c r="L23" s="26">
        <v>38.11</v>
      </c>
      <c r="M23" s="26">
        <v>135.6</v>
      </c>
      <c r="N23" s="26">
        <v>9.9500000000000005E-3</v>
      </c>
      <c r="O23" s="26">
        <v>6.3479999999999999</v>
      </c>
      <c r="P23" s="26">
        <v>3.9860000000000002</v>
      </c>
      <c r="R23" s="26">
        <v>0.2742</v>
      </c>
      <c r="S23" s="26">
        <v>25.58</v>
      </c>
      <c r="T23" s="26">
        <v>3.827</v>
      </c>
      <c r="U23" s="26">
        <v>0.21920000000000001</v>
      </c>
      <c r="V23" s="26">
        <v>2.1230000000000002</v>
      </c>
      <c r="W23" s="27">
        <v>0</v>
      </c>
      <c r="X23" s="8">
        <v>-2.84822</v>
      </c>
      <c r="Y23" s="8">
        <v>4.23414</v>
      </c>
      <c r="Z23" s="8">
        <v>7.0823600000000004</v>
      </c>
      <c r="AA23" s="13">
        <f>stats_ic_ctd2_TCELLS_RIGHTJOIN_545[[#This Row],[AVG_IC50_LYMPH]]/stats_ic_ctd2_TCELLS_RIGHTJOIN_545[[#This Row],[AVG_IC50_SOLIDTUMORS_y]]</f>
        <v>0.59784309185073903</v>
      </c>
      <c r="AB23" s="8" t="s">
        <v>4641</v>
      </c>
      <c r="AC23" s="20" t="s">
        <v>4642</v>
      </c>
      <c r="AE23" s="1">
        <v>9.6039999999999992</v>
      </c>
      <c r="AG23" s="1">
        <v>11.3</v>
      </c>
      <c r="AH23" s="1">
        <v>0</v>
      </c>
      <c r="AI23" s="1">
        <v>0.26669999999999999</v>
      </c>
      <c r="AK23" s="1">
        <v>0</v>
      </c>
      <c r="AM23"/>
      <c r="AN23"/>
      <c r="AO23"/>
      <c r="AP23"/>
      <c r="AQ23"/>
      <c r="AR23"/>
    </row>
    <row r="24" spans="1:44">
      <c r="A24" s="17" t="s">
        <v>1694</v>
      </c>
      <c r="B24" s="6" t="s">
        <v>1695</v>
      </c>
      <c r="C24" s="17" t="s">
        <v>4539</v>
      </c>
      <c r="D24" s="8">
        <v>53.324590000000001</v>
      </c>
      <c r="E24" s="8">
        <v>64.423550000000006</v>
      </c>
      <c r="F24" s="8">
        <v>11.09897</v>
      </c>
      <c r="G24" s="13">
        <f xml:space="preserve"> stats_ic_ctd2_TCELLS_RIGHTJOIN_545[[#This Row],[AVG_IC50_LEUK]]/stats_ic_ctd2_TCELLS_RIGHTJOIN_545[[#This Row],[AVG_IC50_SOLIDTUMORS_x]]</f>
        <v>5.804462035666373</v>
      </c>
      <c r="H24" s="14" t="s">
        <v>4643</v>
      </c>
      <c r="I24" s="29" t="s">
        <v>4644</v>
      </c>
      <c r="L24" s="26">
        <v>16.2</v>
      </c>
      <c r="M24" s="26">
        <v>72.69</v>
      </c>
      <c r="P24" s="26">
        <v>0</v>
      </c>
      <c r="Q24" s="26">
        <v>0</v>
      </c>
      <c r="R24" s="26">
        <v>1.2999999999999999E-3</v>
      </c>
      <c r="S24" s="26">
        <v>9.2140000000000004</v>
      </c>
      <c r="T24" s="26">
        <v>481.7</v>
      </c>
      <c r="U24" s="26">
        <v>0</v>
      </c>
      <c r="W24" s="27">
        <v>6.6800000000000002E-3</v>
      </c>
      <c r="X24" s="8">
        <v>-4.7933599999999998</v>
      </c>
      <c r="Y24" s="8">
        <v>6.3056000000000001</v>
      </c>
      <c r="Z24" s="8">
        <v>11.09897</v>
      </c>
      <c r="AA24" s="13">
        <f>stats_ic_ctd2_TCELLS_RIGHTJOIN_545[[#This Row],[AVG_IC50_LYMPH]]/stats_ic_ctd2_TCELLS_RIGHTJOIN_545[[#This Row],[AVG_IC50_SOLIDTUMORS_y]]</f>
        <v>0.5681247899579871</v>
      </c>
      <c r="AB24" s="8" t="s">
        <v>4645</v>
      </c>
      <c r="AC24" s="20" t="s">
        <v>4646</v>
      </c>
      <c r="AD24" s="1">
        <v>2.2000000000000001E-4</v>
      </c>
      <c r="AF24" s="1">
        <v>0</v>
      </c>
      <c r="AG24" s="1"/>
      <c r="AH24" s="1">
        <v>18.91</v>
      </c>
      <c r="AI24" s="1">
        <v>5.2510000000000003</v>
      </c>
      <c r="AJ24" s="1">
        <v>3.4489999999999998</v>
      </c>
      <c r="AK24" s="1">
        <v>13.43</v>
      </c>
      <c r="AL24" s="1">
        <v>3.0990000000000002</v>
      </c>
      <c r="AM24"/>
      <c r="AN24"/>
      <c r="AO24"/>
      <c r="AP24"/>
      <c r="AQ24"/>
      <c r="AR24"/>
    </row>
    <row r="25" spans="1:44">
      <c r="A25" s="17" t="s">
        <v>1132</v>
      </c>
      <c r="B25" s="6" t="s">
        <v>1133</v>
      </c>
      <c r="C25" s="17" t="s">
        <v>1134</v>
      </c>
      <c r="D25" s="8">
        <v>-5.4657600000000004</v>
      </c>
      <c r="E25" s="8">
        <v>0.30831999999999998</v>
      </c>
      <c r="F25" s="8">
        <v>5.7740799999999997</v>
      </c>
      <c r="G25" s="13">
        <f xml:space="preserve"> stats_ic_ctd2_TCELLS_RIGHTJOIN_545[[#This Row],[AVG_IC50_LEUK]]/stats_ic_ctd2_TCELLS_RIGHTJOIN_545[[#This Row],[AVG_IC50_SOLIDTUMORS_x]]</f>
        <v>5.3397251163821768E-2</v>
      </c>
      <c r="H25" s="14" t="s">
        <v>4647</v>
      </c>
      <c r="I25" s="29" t="s">
        <v>4648</v>
      </c>
      <c r="K25" s="26">
        <v>0</v>
      </c>
      <c r="L25" s="26">
        <v>0.437</v>
      </c>
      <c r="M25" s="26">
        <v>4.5199999999999997E-3</v>
      </c>
      <c r="N25" s="26">
        <v>1.032</v>
      </c>
      <c r="O25" s="26">
        <v>6.0000000000000002E-5</v>
      </c>
      <c r="P25" s="26">
        <v>0</v>
      </c>
      <c r="Q25" s="26">
        <v>0.37080000000000002</v>
      </c>
      <c r="R25" s="26">
        <v>0.51970000000000005</v>
      </c>
      <c r="T25" s="26">
        <v>7.2870000000000004E-2</v>
      </c>
      <c r="U25" s="26">
        <v>0.31869999999999998</v>
      </c>
      <c r="V25" s="26">
        <v>0.94420000000000004</v>
      </c>
      <c r="W25" s="27">
        <v>0</v>
      </c>
      <c r="X25" s="8">
        <v>-5.7315699999999996</v>
      </c>
      <c r="Y25" s="8">
        <v>4.2520000000000002E-2</v>
      </c>
      <c r="Z25" s="8">
        <v>5.7740799999999997</v>
      </c>
      <c r="AA25" s="13">
        <f>stats_ic_ctd2_TCELLS_RIGHTJOIN_545[[#This Row],[AVG_IC50_LYMPH]]/stats_ic_ctd2_TCELLS_RIGHTJOIN_545[[#This Row],[AVG_IC50_SOLIDTUMORS_y]]</f>
        <v>7.3639436931944146E-3</v>
      </c>
      <c r="AB25" s="8" t="s">
        <v>4649</v>
      </c>
      <c r="AC25" s="20" t="s">
        <v>4650</v>
      </c>
      <c r="AE25" s="1">
        <v>0.2482</v>
      </c>
      <c r="AG25" s="1"/>
      <c r="AH25" s="1">
        <v>0</v>
      </c>
      <c r="AI25" s="1">
        <v>0</v>
      </c>
      <c r="AJ25" s="1">
        <v>0</v>
      </c>
      <c r="AK25" s="1">
        <v>6.8999999999999999E-3</v>
      </c>
      <c r="AL25" s="1">
        <v>0</v>
      </c>
      <c r="AM25"/>
      <c r="AN25"/>
      <c r="AO25"/>
      <c r="AP25"/>
      <c r="AQ25"/>
      <c r="AR25"/>
    </row>
    <row r="26" spans="1:44">
      <c r="A26" s="17" t="s">
        <v>1477</v>
      </c>
      <c r="B26" s="6" t="s">
        <v>1478</v>
      </c>
      <c r="C26" s="17" t="s">
        <v>2852</v>
      </c>
      <c r="D26" s="8">
        <v>0.21048</v>
      </c>
      <c r="E26" s="8">
        <v>2.8990800000000001</v>
      </c>
      <c r="F26" s="8">
        <v>2.68859</v>
      </c>
      <c r="G26" s="13">
        <f xml:space="preserve"> stats_ic_ctd2_TCELLS_RIGHTJOIN_545[[#This Row],[AVG_IC50_LEUK]]/stats_ic_ctd2_TCELLS_RIGHTJOIN_545[[#This Row],[AVG_IC50_SOLIDTUMORS_x]]</f>
        <v>1.0782901074540931</v>
      </c>
      <c r="H26" s="14" t="s">
        <v>4651</v>
      </c>
      <c r="I26" s="29" t="s">
        <v>4652</v>
      </c>
      <c r="J26" s="26">
        <v>5.9950000000000003E-2</v>
      </c>
      <c r="K26" s="26">
        <v>33.06</v>
      </c>
      <c r="L26" s="26">
        <v>7.9399999999999991E-3</v>
      </c>
      <c r="M26" s="26">
        <v>8.5379999999999998E-2</v>
      </c>
      <c r="N26" s="26">
        <v>5.5919999999999997E-2</v>
      </c>
      <c r="O26" s="26">
        <v>0.2321</v>
      </c>
      <c r="P26" s="26">
        <v>3.77</v>
      </c>
      <c r="Q26" s="26">
        <v>3.2699999999999999E-3</v>
      </c>
      <c r="R26" s="26">
        <v>8.5029999999999994E-2</v>
      </c>
      <c r="S26" s="26">
        <v>0.18149999999999999</v>
      </c>
      <c r="T26" s="26">
        <v>0.14499999999999999</v>
      </c>
      <c r="U26" s="26">
        <v>0</v>
      </c>
      <c r="V26" s="26">
        <v>1.9300000000000001E-3</v>
      </c>
      <c r="X26" s="8">
        <v>-2.6522000000000001</v>
      </c>
      <c r="Y26" s="8">
        <v>3.6389999999999999E-2</v>
      </c>
      <c r="Z26" s="8">
        <v>2.68859</v>
      </c>
      <c r="AA26" s="13">
        <f>stats_ic_ctd2_TCELLS_RIGHTJOIN_545[[#This Row],[AVG_IC50_LYMPH]]/stats_ic_ctd2_TCELLS_RIGHTJOIN_545[[#This Row],[AVG_IC50_SOLIDTUMORS_y]]</f>
        <v>1.3534975581996511E-2</v>
      </c>
      <c r="AB26" s="8" t="s">
        <v>4653</v>
      </c>
      <c r="AC26" s="20" t="s">
        <v>4654</v>
      </c>
      <c r="AE26" s="1">
        <v>1.0200000000000001E-3</v>
      </c>
      <c r="AG26" s="1">
        <v>3.3050000000000003E-2</v>
      </c>
      <c r="AH26" s="1">
        <v>0</v>
      </c>
      <c r="AI26" s="1">
        <v>2.435E-2</v>
      </c>
      <c r="AJ26" s="1">
        <v>5.3920000000000003E-2</v>
      </c>
      <c r="AL26" s="1">
        <v>0.106</v>
      </c>
      <c r="AM26"/>
      <c r="AN26"/>
      <c r="AO26"/>
      <c r="AP26"/>
      <c r="AQ26"/>
      <c r="AR26"/>
    </row>
    <row r="27" spans="1:44">
      <c r="A27" s="17" t="s">
        <v>314</v>
      </c>
      <c r="B27" s="6" t="s">
        <v>315</v>
      </c>
      <c r="C27" s="17" t="s">
        <v>316</v>
      </c>
      <c r="D27" s="8">
        <v>-56.195540000000001</v>
      </c>
      <c r="E27" s="8">
        <v>27.554290000000002</v>
      </c>
      <c r="F27" s="8">
        <v>83.74982</v>
      </c>
      <c r="G27" s="13">
        <f xml:space="preserve"> stats_ic_ctd2_TCELLS_RIGHTJOIN_545[[#This Row],[AVG_IC50_LEUK]]/stats_ic_ctd2_TCELLS_RIGHTJOIN_545[[#This Row],[AVG_IC50_SOLIDTUMORS_x]]</f>
        <v>0.32900715488104931</v>
      </c>
      <c r="H27" s="14" t="s">
        <v>4655</v>
      </c>
      <c r="I27" s="29" t="s">
        <v>4656</v>
      </c>
      <c r="J27" s="26">
        <v>32.26</v>
      </c>
      <c r="L27" s="26">
        <v>38.119999999999997</v>
      </c>
      <c r="M27" s="26">
        <v>38.51</v>
      </c>
      <c r="N27" s="26">
        <v>34.630000000000003</v>
      </c>
      <c r="P27" s="26">
        <v>0</v>
      </c>
      <c r="Q27" s="26">
        <v>1.447E-2</v>
      </c>
      <c r="R27" s="26">
        <v>41.31</v>
      </c>
      <c r="S27" s="26">
        <v>3.12</v>
      </c>
      <c r="T27" s="26">
        <v>139.4</v>
      </c>
      <c r="U27" s="26">
        <v>0</v>
      </c>
      <c r="V27" s="26">
        <v>1.9670000000000001</v>
      </c>
      <c r="W27" s="27">
        <v>1.32</v>
      </c>
      <c r="X27" s="8">
        <v>-66.959059999999994</v>
      </c>
      <c r="Y27" s="8">
        <v>16.790759999999999</v>
      </c>
      <c r="Z27" s="8">
        <v>83.74982</v>
      </c>
      <c r="AA27" s="13">
        <f>stats_ic_ctd2_TCELLS_RIGHTJOIN_545[[#This Row],[AVG_IC50_LYMPH]]/stats_ic_ctd2_TCELLS_RIGHTJOIN_545[[#This Row],[AVG_IC50_SOLIDTUMORS_y]]</f>
        <v>0.20048711746484946</v>
      </c>
      <c r="AB27" s="8" t="s">
        <v>4657</v>
      </c>
      <c r="AC27" s="20" t="s">
        <v>4658</v>
      </c>
      <c r="AG27" s="1">
        <v>28.96</v>
      </c>
      <c r="AH27" s="1">
        <v>42.1</v>
      </c>
      <c r="AI27" s="1">
        <v>0.1938</v>
      </c>
      <c r="AJ27" s="1">
        <v>12.7</v>
      </c>
      <c r="AK27" s="1">
        <v>0</v>
      </c>
      <c r="AM27"/>
      <c r="AN27"/>
      <c r="AO27"/>
      <c r="AP27"/>
      <c r="AQ27"/>
      <c r="AR27"/>
    </row>
    <row r="28" spans="1:44">
      <c r="A28" s="17" t="s">
        <v>1020</v>
      </c>
      <c r="B28" s="6" t="s">
        <v>1414</v>
      </c>
      <c r="C28" s="17" t="s">
        <v>1415</v>
      </c>
      <c r="D28" s="8">
        <v>-1.6709000000000001</v>
      </c>
      <c r="E28" s="8">
        <v>2.2007599999999998</v>
      </c>
      <c r="F28" s="8">
        <v>3.8716599999999999</v>
      </c>
      <c r="G28" s="13">
        <f xml:space="preserve"> stats_ic_ctd2_TCELLS_RIGHTJOIN_545[[#This Row],[AVG_IC50_LEUK]]/stats_ic_ctd2_TCELLS_RIGHTJOIN_545[[#This Row],[AVG_IC50_SOLIDTUMORS_x]]</f>
        <v>0.56842801279037924</v>
      </c>
      <c r="H28" s="14" t="s">
        <v>4659</v>
      </c>
      <c r="I28" s="29" t="s">
        <v>4660</v>
      </c>
      <c r="J28" s="26">
        <v>1.37E-2</v>
      </c>
      <c r="K28" s="26">
        <v>0.19139999999999999</v>
      </c>
      <c r="L28" s="26">
        <v>0</v>
      </c>
      <c r="M28" s="26">
        <v>0</v>
      </c>
      <c r="N28" s="26">
        <v>4.2700000000000004E-3</v>
      </c>
      <c r="O28" s="26">
        <v>0</v>
      </c>
      <c r="P28" s="26">
        <v>0</v>
      </c>
      <c r="Q28" s="26">
        <v>27.59</v>
      </c>
      <c r="R28" s="26">
        <v>4.419E-2</v>
      </c>
      <c r="T28" s="26">
        <v>5.9569999999999998E-2</v>
      </c>
      <c r="U28" s="26">
        <v>4.4450000000000003E-2</v>
      </c>
      <c r="V28" s="26">
        <v>0</v>
      </c>
      <c r="W28" s="27">
        <v>0.6623</v>
      </c>
      <c r="X28" s="8">
        <v>-1.0870599999999999</v>
      </c>
      <c r="Y28" s="8">
        <v>2.7846000000000002</v>
      </c>
      <c r="Z28" s="8">
        <v>3.8716599999999999</v>
      </c>
      <c r="AA28" s="13">
        <f>stats_ic_ctd2_TCELLS_RIGHTJOIN_545[[#This Row],[AVG_IC50_LYMPH]]/stats_ic_ctd2_TCELLS_RIGHTJOIN_545[[#This Row],[AVG_IC50_SOLIDTUMORS_y]]</f>
        <v>0.71922637834933856</v>
      </c>
      <c r="AB28" s="8" t="s">
        <v>4661</v>
      </c>
      <c r="AC28" s="20" t="s">
        <v>4662</v>
      </c>
      <c r="AD28" s="1">
        <v>7.3760000000000003</v>
      </c>
      <c r="AG28" s="1"/>
      <c r="AH28" s="1">
        <v>0</v>
      </c>
      <c r="AI28" s="1"/>
      <c r="AJ28" s="1">
        <v>0</v>
      </c>
      <c r="AK28" s="1">
        <v>0</v>
      </c>
      <c r="AL28" s="1">
        <v>6.5469999999999997</v>
      </c>
      <c r="AM28"/>
      <c r="AN28"/>
      <c r="AO28"/>
      <c r="AP28"/>
      <c r="AQ28"/>
      <c r="AR28"/>
    </row>
    <row r="29" spans="1:44">
      <c r="A29" s="17" t="s">
        <v>858</v>
      </c>
      <c r="B29" s="6" t="s">
        <v>859</v>
      </c>
      <c r="C29" s="17" t="s">
        <v>1131</v>
      </c>
      <c r="D29" s="8">
        <v>-5.6142099999999999</v>
      </c>
      <c r="E29" s="8">
        <v>0.57482999999999995</v>
      </c>
      <c r="F29" s="8">
        <v>6.1890400000000003</v>
      </c>
      <c r="G29" s="13">
        <f xml:space="preserve"> stats_ic_ctd2_TCELLS_RIGHTJOIN_545[[#This Row],[AVG_IC50_LEUK]]/stats_ic_ctd2_TCELLS_RIGHTJOIN_545[[#This Row],[AVG_IC50_SOLIDTUMORS_x]]</f>
        <v>9.2878701704949385E-2</v>
      </c>
      <c r="H29" s="14" t="s">
        <v>4663</v>
      </c>
      <c r="I29" s="29" t="s">
        <v>4664</v>
      </c>
      <c r="J29" s="26">
        <v>0.21659999999999999</v>
      </c>
      <c r="K29" s="26">
        <v>0.78600000000000003</v>
      </c>
      <c r="L29" s="26">
        <v>9.3799999999999994E-3</v>
      </c>
      <c r="M29" s="26">
        <v>0.44450000000000001</v>
      </c>
      <c r="N29" s="26">
        <v>0.1321</v>
      </c>
      <c r="O29" s="26">
        <v>1.2170000000000001</v>
      </c>
      <c r="P29" s="26">
        <v>0.55369999999999997</v>
      </c>
      <c r="Q29" s="26">
        <v>0.8609</v>
      </c>
      <c r="S29" s="26">
        <v>1.0229999999999999</v>
      </c>
      <c r="U29" s="26">
        <v>0.45419999999999999</v>
      </c>
      <c r="V29" s="26">
        <v>0.4713</v>
      </c>
      <c r="W29" s="27">
        <v>0.72929999999999995</v>
      </c>
      <c r="X29" s="8">
        <v>-5.6416000000000004</v>
      </c>
      <c r="Y29" s="8">
        <v>0.54742999999999997</v>
      </c>
      <c r="Z29" s="8">
        <v>6.1890400000000003</v>
      </c>
      <c r="AA29" s="13">
        <f>stats_ic_ctd2_TCELLS_RIGHTJOIN_545[[#This Row],[AVG_IC50_LYMPH]]/stats_ic_ctd2_TCELLS_RIGHTJOIN_545[[#This Row],[AVG_IC50_SOLIDTUMORS_y]]</f>
        <v>8.845152075281465E-2</v>
      </c>
      <c r="AB29" s="8" t="s">
        <v>4665</v>
      </c>
      <c r="AC29" s="20" t="s">
        <v>4666</v>
      </c>
      <c r="AD29" s="1">
        <v>0.46260000000000001</v>
      </c>
      <c r="AG29" s="1">
        <v>9.9140000000000006E-2</v>
      </c>
      <c r="AH29" s="1">
        <v>0.8216</v>
      </c>
      <c r="AI29" s="1">
        <v>0.67849999999999999</v>
      </c>
      <c r="AJ29" s="1">
        <v>0.1313</v>
      </c>
      <c r="AK29" s="1">
        <v>0.34189999999999998</v>
      </c>
      <c r="AL29" s="1">
        <v>1.2969999999999999</v>
      </c>
      <c r="AM29"/>
      <c r="AN29"/>
      <c r="AO29"/>
      <c r="AP29"/>
      <c r="AQ29"/>
      <c r="AR29"/>
    </row>
    <row r="30" spans="1:44">
      <c r="A30" s="17" t="s">
        <v>858</v>
      </c>
      <c r="B30" s="6" t="s">
        <v>859</v>
      </c>
      <c r="C30" s="17" t="s">
        <v>860</v>
      </c>
      <c r="D30" s="8">
        <v>-12.682040000000001</v>
      </c>
      <c r="E30" s="8">
        <v>3.7522099999999998</v>
      </c>
      <c r="F30" s="8">
        <v>16.434249999999999</v>
      </c>
      <c r="G30" s="13">
        <f xml:space="preserve"> stats_ic_ctd2_TCELLS_RIGHTJOIN_545[[#This Row],[AVG_IC50_LEUK]]/stats_ic_ctd2_TCELLS_RIGHTJOIN_545[[#This Row],[AVG_IC50_SOLIDTUMORS_x]]</f>
        <v>0.2283164732190395</v>
      </c>
      <c r="H30" s="14" t="s">
        <v>4667</v>
      </c>
      <c r="I30" s="29" t="s">
        <v>4668</v>
      </c>
      <c r="J30" s="26">
        <v>15.41</v>
      </c>
      <c r="L30" s="26">
        <v>1.877</v>
      </c>
      <c r="M30" s="26">
        <v>1.774</v>
      </c>
      <c r="N30" s="26">
        <v>12.78</v>
      </c>
      <c r="O30" s="26">
        <v>0</v>
      </c>
      <c r="P30" s="26">
        <v>0</v>
      </c>
      <c r="Q30" s="26">
        <v>7.535E-2</v>
      </c>
      <c r="S30" s="26">
        <v>6.43</v>
      </c>
      <c r="U30" s="26">
        <v>0</v>
      </c>
      <c r="V30" s="26">
        <v>0</v>
      </c>
      <c r="W30" s="27">
        <v>2.9279999999999999</v>
      </c>
      <c r="X30" s="8">
        <v>-9.8371399999999998</v>
      </c>
      <c r="Y30" s="8">
        <v>6.5971099999999998</v>
      </c>
      <c r="Z30" s="8">
        <v>16.434249999999999</v>
      </c>
      <c r="AA30" s="13">
        <f>stats_ic_ctd2_TCELLS_RIGHTJOIN_545[[#This Row],[AVG_IC50_LYMPH]]/stats_ic_ctd2_TCELLS_RIGHTJOIN_545[[#This Row],[AVG_IC50_SOLIDTUMORS_y]]</f>
        <v>0.40142446415260813</v>
      </c>
      <c r="AB30" s="8" t="s">
        <v>4669</v>
      </c>
      <c r="AC30" s="20" t="s">
        <v>4670</v>
      </c>
      <c r="AD30" s="1">
        <v>0.17480000000000001</v>
      </c>
      <c r="AF30" s="1">
        <v>0</v>
      </c>
      <c r="AG30" s="1"/>
      <c r="AH30" s="1">
        <v>12.14</v>
      </c>
      <c r="AI30" s="1">
        <v>18.489999999999998</v>
      </c>
      <c r="AJ30" s="1">
        <v>2.3260000000000001</v>
      </c>
      <c r="AK30" s="1">
        <v>3.1920000000000002</v>
      </c>
      <c r="AL30" s="1">
        <v>9.8569999999999993</v>
      </c>
      <c r="AM30"/>
      <c r="AN30"/>
      <c r="AO30"/>
      <c r="AP30"/>
      <c r="AQ30"/>
      <c r="AR30"/>
    </row>
    <row r="31" spans="1:44">
      <c r="A31" s="17" t="s">
        <v>607</v>
      </c>
      <c r="B31" s="6" t="s">
        <v>1568</v>
      </c>
      <c r="C31" s="17" t="s">
        <v>3526</v>
      </c>
      <c r="D31" s="8">
        <v>12.710649999999999</v>
      </c>
      <c r="E31" s="8">
        <v>42.09422</v>
      </c>
      <c r="F31" s="8">
        <v>29.383569999999999</v>
      </c>
      <c r="G31" s="13">
        <f xml:space="preserve"> stats_ic_ctd2_TCELLS_RIGHTJOIN_545[[#This Row],[AVG_IC50_LEUK]]/stats_ic_ctd2_TCELLS_RIGHTJOIN_545[[#This Row],[AVG_IC50_SOLIDTUMORS_x]]</f>
        <v>1.4325767767497279</v>
      </c>
      <c r="H31" s="14" t="s">
        <v>4671</v>
      </c>
      <c r="I31" s="29" t="s">
        <v>4672</v>
      </c>
      <c r="J31" s="26">
        <v>14.22</v>
      </c>
      <c r="L31" s="26">
        <v>21.85</v>
      </c>
      <c r="M31" s="26">
        <v>46.25</v>
      </c>
      <c r="N31" s="26">
        <v>1.61</v>
      </c>
      <c r="O31" s="26">
        <v>57.04</v>
      </c>
      <c r="P31" s="26">
        <v>4.9639999999999997E-2</v>
      </c>
      <c r="R31" s="26">
        <v>116</v>
      </c>
      <c r="S31" s="26">
        <v>45</v>
      </c>
      <c r="T31" s="26">
        <v>63.77</v>
      </c>
      <c r="U31" s="26">
        <v>1.361</v>
      </c>
      <c r="V31" s="26">
        <v>42.74</v>
      </c>
      <c r="W31" s="27">
        <v>95.24</v>
      </c>
      <c r="X31" s="8">
        <v>9.0599000000000007</v>
      </c>
      <c r="Y31" s="8">
        <v>38.443469999999998</v>
      </c>
      <c r="Z31" s="8">
        <v>29.383569999999999</v>
      </c>
      <c r="AA31" s="13">
        <f>stats_ic_ctd2_TCELLS_RIGHTJOIN_545[[#This Row],[AVG_IC50_LYMPH]]/stats_ic_ctd2_TCELLS_RIGHTJOIN_545[[#This Row],[AVG_IC50_SOLIDTUMORS_y]]</f>
        <v>1.3083321733880533</v>
      </c>
      <c r="AB31" s="8" t="s">
        <v>4673</v>
      </c>
      <c r="AC31" s="20" t="s">
        <v>4674</v>
      </c>
      <c r="AE31" s="1">
        <v>0.94650000000000001</v>
      </c>
      <c r="AF31" s="1">
        <v>0.1736</v>
      </c>
      <c r="AG31" s="1">
        <v>69.709999999999994</v>
      </c>
      <c r="AI31" s="1">
        <v>0.14069999999999999</v>
      </c>
      <c r="AK31" s="1">
        <v>28.59</v>
      </c>
      <c r="AL31" s="1">
        <v>131.1</v>
      </c>
      <c r="AM31"/>
      <c r="AN31"/>
      <c r="AO31"/>
      <c r="AP31"/>
      <c r="AQ31"/>
      <c r="AR31"/>
    </row>
    <row r="32" spans="1:44">
      <c r="A32" s="17" t="s">
        <v>607</v>
      </c>
      <c r="B32" s="6" t="s">
        <v>1568</v>
      </c>
      <c r="C32" s="17" t="s">
        <v>4009</v>
      </c>
      <c r="D32" s="8">
        <v>-0.46632000000000001</v>
      </c>
      <c r="E32" s="8">
        <v>21.918019999999999</v>
      </c>
      <c r="F32" s="8">
        <v>22.384350000000001</v>
      </c>
      <c r="G32" s="13">
        <f xml:space="preserve"> stats_ic_ctd2_TCELLS_RIGHTJOIN_545[[#This Row],[AVG_IC50_LEUK]]/stats_ic_ctd2_TCELLS_RIGHTJOIN_545[[#This Row],[AVG_IC50_SOLIDTUMORS_x]]</f>
        <v>0.97916714132865135</v>
      </c>
      <c r="H32" s="14" t="s">
        <v>4675</v>
      </c>
      <c r="I32" s="29" t="s">
        <v>4676</v>
      </c>
      <c r="J32" s="26">
        <v>11.15</v>
      </c>
      <c r="L32" s="26">
        <v>11.72</v>
      </c>
      <c r="M32" s="26">
        <v>9.3870000000000005</v>
      </c>
      <c r="N32" s="26">
        <v>19.62</v>
      </c>
      <c r="O32" s="26">
        <v>15.62</v>
      </c>
      <c r="P32" s="26">
        <v>13.13</v>
      </c>
      <c r="Q32" s="26">
        <v>145.80000000000001</v>
      </c>
      <c r="R32" s="26">
        <v>0.76329999999999998</v>
      </c>
      <c r="S32" s="26">
        <v>1.7090000000000001</v>
      </c>
      <c r="T32" s="26">
        <v>19.899999999999999</v>
      </c>
      <c r="V32" s="26">
        <v>2.077</v>
      </c>
      <c r="W32" s="27">
        <v>12.14</v>
      </c>
      <c r="X32" s="8">
        <v>1.37948</v>
      </c>
      <c r="Y32" s="8">
        <v>23.763829999999999</v>
      </c>
      <c r="Z32" s="8">
        <v>22.384350000000001</v>
      </c>
      <c r="AA32" s="13">
        <f>stats_ic_ctd2_TCELLS_RIGHTJOIN_545[[#This Row],[AVG_IC50_LYMPH]]/stats_ic_ctd2_TCELLS_RIGHTJOIN_545[[#This Row],[AVG_IC50_SOLIDTUMORS_y]]</f>
        <v>1.0616269849247353</v>
      </c>
      <c r="AB32" s="8" t="s">
        <v>4677</v>
      </c>
      <c r="AC32" s="20" t="s">
        <v>4678</v>
      </c>
      <c r="AD32" s="1">
        <v>0.30509999999999998</v>
      </c>
      <c r="AE32" s="1">
        <v>0.32450000000000001</v>
      </c>
      <c r="AG32" s="1"/>
      <c r="AH32" s="1">
        <v>9.0009999999999994</v>
      </c>
      <c r="AI32" s="1">
        <v>0.1522</v>
      </c>
      <c r="AJ32" s="1">
        <v>8.7739999999999991</v>
      </c>
      <c r="AK32" s="1">
        <v>80.739999999999995</v>
      </c>
      <c r="AL32" s="1">
        <v>67.05</v>
      </c>
      <c r="AM32"/>
      <c r="AN32"/>
      <c r="AO32"/>
      <c r="AP32"/>
      <c r="AQ32"/>
      <c r="AR32"/>
    </row>
    <row r="33" spans="1:44">
      <c r="A33" s="17" t="s">
        <v>607</v>
      </c>
      <c r="B33" s="6" t="s">
        <v>1701</v>
      </c>
      <c r="C33" s="17" t="s">
        <v>3592</v>
      </c>
      <c r="D33" s="8">
        <v>43.85877</v>
      </c>
      <c r="E33" s="8">
        <v>66.520359999999997</v>
      </c>
      <c r="F33" s="8">
        <v>22.6616</v>
      </c>
      <c r="G33" s="13">
        <f xml:space="preserve"> stats_ic_ctd2_TCELLS_RIGHTJOIN_545[[#This Row],[AVG_IC50_LEUK]]/stats_ic_ctd2_TCELLS_RIGHTJOIN_545[[#This Row],[AVG_IC50_SOLIDTUMORS_x]]</f>
        <v>2.9353779080029652</v>
      </c>
      <c r="H33" s="14" t="s">
        <v>4679</v>
      </c>
      <c r="I33" s="29" t="s">
        <v>4680</v>
      </c>
      <c r="K33" s="26">
        <v>1.244</v>
      </c>
      <c r="L33" s="26">
        <v>33.64</v>
      </c>
      <c r="M33" s="26">
        <v>72.41</v>
      </c>
      <c r="N33" s="26">
        <v>16.82</v>
      </c>
      <c r="O33" s="26">
        <v>63.42</v>
      </c>
      <c r="P33" s="26">
        <v>135.30000000000001</v>
      </c>
      <c r="R33" s="26">
        <v>23.33</v>
      </c>
      <c r="S33" s="26">
        <v>195.5</v>
      </c>
      <c r="T33" s="26">
        <v>126.5</v>
      </c>
      <c r="U33" s="26">
        <v>53.05</v>
      </c>
      <c r="V33" s="26">
        <v>10.51</v>
      </c>
      <c r="X33" s="8">
        <v>16.36196</v>
      </c>
      <c r="Y33" s="8">
        <v>39.023560000000003</v>
      </c>
      <c r="Z33" s="8">
        <v>22.6616</v>
      </c>
      <c r="AA33" s="13">
        <f>stats_ic_ctd2_TCELLS_RIGHTJOIN_545[[#This Row],[AVG_IC50_LYMPH]]/stats_ic_ctd2_TCELLS_RIGHTJOIN_545[[#This Row],[AVG_IC50_SOLIDTUMORS_y]]</f>
        <v>1.7220125675150917</v>
      </c>
      <c r="AB33" s="8" t="s">
        <v>4681</v>
      </c>
      <c r="AC33" s="20" t="s">
        <v>4682</v>
      </c>
      <c r="AE33" s="1">
        <v>0.32700000000000001</v>
      </c>
      <c r="AG33" s="1">
        <v>52.31</v>
      </c>
      <c r="AH33" s="1">
        <v>2.1869999999999998</v>
      </c>
      <c r="AI33" s="1">
        <v>0.1409</v>
      </c>
      <c r="AJ33" s="1">
        <v>28.41</v>
      </c>
      <c r="AK33" s="1">
        <v>99.01</v>
      </c>
      <c r="AL33" s="1">
        <v>90.78</v>
      </c>
      <c r="AM33"/>
      <c r="AN33"/>
      <c r="AO33"/>
      <c r="AP33"/>
      <c r="AQ33"/>
      <c r="AR33"/>
    </row>
    <row r="34" spans="1:44">
      <c r="A34" s="17" t="s">
        <v>726</v>
      </c>
      <c r="B34" s="6" t="s">
        <v>727</v>
      </c>
      <c r="C34" s="17" t="s">
        <v>2951</v>
      </c>
      <c r="D34" s="8">
        <v>-19.05799</v>
      </c>
      <c r="E34" s="8">
        <v>4.9408300000000001</v>
      </c>
      <c r="F34" s="8">
        <v>23.998819999999998</v>
      </c>
      <c r="G34" s="13">
        <f xml:space="preserve"> stats_ic_ctd2_TCELLS_RIGHTJOIN_545[[#This Row],[AVG_IC50_LEUK]]/stats_ic_ctd2_TCELLS_RIGHTJOIN_545[[#This Row],[AVG_IC50_SOLIDTUMORS_x]]</f>
        <v>0.20587803900358437</v>
      </c>
      <c r="H34" s="14" t="s">
        <v>4683</v>
      </c>
      <c r="I34" s="29" t="s">
        <v>4684</v>
      </c>
      <c r="J34" s="26">
        <v>0.61750000000000005</v>
      </c>
      <c r="K34" s="26">
        <v>1.2210000000000001</v>
      </c>
      <c r="L34" s="26">
        <v>4.6429999999999998</v>
      </c>
      <c r="M34" s="26">
        <v>0.1169</v>
      </c>
      <c r="N34" s="26">
        <v>0.49569999999999997</v>
      </c>
      <c r="O34" s="26">
        <v>0.84489999999999998</v>
      </c>
      <c r="P34" s="26">
        <v>1.5409999999999999</v>
      </c>
      <c r="R34" s="26">
        <v>1.2649999999999999</v>
      </c>
      <c r="S34" s="26">
        <v>1.8220000000000001</v>
      </c>
      <c r="T34" s="26">
        <v>2.2549999999999999</v>
      </c>
      <c r="U34" s="26">
        <v>45.77</v>
      </c>
      <c r="V34" s="26">
        <v>0.84379999999999999</v>
      </c>
      <c r="W34" s="27">
        <v>2.7949999999999999</v>
      </c>
      <c r="X34" s="8">
        <v>-7.7444899999999999</v>
      </c>
      <c r="Y34" s="8">
        <v>16.25433</v>
      </c>
      <c r="Z34" s="8">
        <v>23.998819999999998</v>
      </c>
      <c r="AA34" s="13">
        <f>stats_ic_ctd2_TCELLS_RIGHTJOIN_545[[#This Row],[AVG_IC50_LYMPH]]/stats_ic_ctd2_TCELLS_RIGHTJOIN_545[[#This Row],[AVG_IC50_SOLIDTUMORS_y]]</f>
        <v>0.67729705043831323</v>
      </c>
      <c r="AB34" s="8" t="s">
        <v>4685</v>
      </c>
      <c r="AC34" s="20" t="s">
        <v>4686</v>
      </c>
      <c r="AE34" s="1">
        <v>6.8070000000000006E-2</v>
      </c>
      <c r="AG34" s="1">
        <v>2.4889999999999999</v>
      </c>
      <c r="AI34" s="1">
        <v>7.2989999999999999E-2</v>
      </c>
      <c r="AJ34" s="1">
        <v>0.52590000000000003</v>
      </c>
      <c r="AK34" s="1">
        <v>35.64</v>
      </c>
      <c r="AL34" s="1">
        <v>58.73</v>
      </c>
      <c r="AM34"/>
      <c r="AN34"/>
      <c r="AO34"/>
      <c r="AP34"/>
      <c r="AQ34"/>
      <c r="AR34"/>
    </row>
    <row r="35" spans="1:44">
      <c r="A35" s="17" t="s">
        <v>560</v>
      </c>
      <c r="B35" s="6" t="s">
        <v>561</v>
      </c>
      <c r="C35" s="17" t="s">
        <v>562</v>
      </c>
      <c r="D35" s="8">
        <v>-29.474630000000001</v>
      </c>
      <c r="E35" s="8">
        <v>35.770449999999997</v>
      </c>
      <c r="F35" s="8">
        <v>65.245069999999998</v>
      </c>
      <c r="G35" s="13">
        <f xml:space="preserve"> stats_ic_ctd2_TCELLS_RIGHTJOIN_545[[#This Row],[AVG_IC50_LEUK]]/stats_ic_ctd2_TCELLS_RIGHTJOIN_545[[#This Row],[AVG_IC50_SOLIDTUMORS_x]]</f>
        <v>0.54824755341667952</v>
      </c>
      <c r="H35" s="14" t="s">
        <v>4687</v>
      </c>
      <c r="I35" s="29" t="s">
        <v>4688</v>
      </c>
      <c r="J35" s="26">
        <v>36.869999999999997</v>
      </c>
      <c r="K35" s="26">
        <v>22.92</v>
      </c>
      <c r="L35" s="26">
        <v>43.85</v>
      </c>
      <c r="M35" s="26">
        <v>61.15</v>
      </c>
      <c r="N35" s="26">
        <v>37.15</v>
      </c>
      <c r="O35" s="26">
        <v>2.82</v>
      </c>
      <c r="P35" s="26">
        <v>117</v>
      </c>
      <c r="Q35" s="26">
        <v>0</v>
      </c>
      <c r="R35" s="26">
        <v>16.63</v>
      </c>
      <c r="S35" s="26">
        <v>2.3639999999999999</v>
      </c>
      <c r="T35" s="26">
        <v>123.4</v>
      </c>
      <c r="U35" s="26">
        <v>0.81740000000000002</v>
      </c>
      <c r="W35" s="27">
        <v>4.4389999999999999E-2</v>
      </c>
      <c r="X35" s="8">
        <v>-9.2524499999999996</v>
      </c>
      <c r="Y35" s="8">
        <v>55.992629999999998</v>
      </c>
      <c r="Z35" s="8">
        <v>65.245069999999998</v>
      </c>
      <c r="AA35" s="13">
        <f>stats_ic_ctd2_TCELLS_RIGHTJOIN_545[[#This Row],[AVG_IC50_LYMPH]]/stats_ic_ctd2_TCELLS_RIGHTJOIN_545[[#This Row],[AVG_IC50_SOLIDTUMORS_y]]</f>
        <v>0.85818943868096087</v>
      </c>
      <c r="AB35" s="8" t="s">
        <v>4689</v>
      </c>
      <c r="AC35" s="20" t="s">
        <v>4690</v>
      </c>
      <c r="AD35" s="1">
        <v>3.8450000000000002</v>
      </c>
      <c r="AE35" s="1">
        <v>27.23</v>
      </c>
      <c r="AG35" s="1">
        <v>3.194</v>
      </c>
      <c r="AH35" s="1">
        <v>55.97</v>
      </c>
      <c r="AI35" s="1">
        <v>353.4</v>
      </c>
      <c r="AJ35" s="1">
        <v>0</v>
      </c>
      <c r="AK35" s="1">
        <v>0.878</v>
      </c>
      <c r="AL35" s="1">
        <v>3.4239999999999999</v>
      </c>
      <c r="AM35"/>
      <c r="AN35"/>
      <c r="AO35"/>
      <c r="AP35"/>
      <c r="AQ35"/>
      <c r="AR35"/>
    </row>
    <row r="36" spans="1:44">
      <c r="A36" s="17" t="s">
        <v>807</v>
      </c>
      <c r="B36" s="6" t="s">
        <v>808</v>
      </c>
      <c r="C36" s="17" t="s">
        <v>3443</v>
      </c>
      <c r="D36" s="8">
        <v>-10.9422</v>
      </c>
      <c r="E36" s="8">
        <v>19.684349999999998</v>
      </c>
      <c r="F36" s="8">
        <v>30.626550000000002</v>
      </c>
      <c r="G36" s="13">
        <f xml:space="preserve"> stats_ic_ctd2_TCELLS_RIGHTJOIN_545[[#This Row],[AVG_IC50_LEUK]]/stats_ic_ctd2_TCELLS_RIGHTJOIN_545[[#This Row],[AVG_IC50_SOLIDTUMORS_x]]</f>
        <v>0.64272175612336346</v>
      </c>
      <c r="H36" s="14" t="s">
        <v>4691</v>
      </c>
      <c r="I36" s="29" t="s">
        <v>4692</v>
      </c>
      <c r="J36" s="26">
        <v>18.079999999999998</v>
      </c>
      <c r="K36" s="26">
        <v>37.49</v>
      </c>
      <c r="L36" s="26">
        <v>13.24</v>
      </c>
      <c r="M36" s="26">
        <v>12.87</v>
      </c>
      <c r="N36" s="26">
        <v>12.25</v>
      </c>
      <c r="O36" s="26">
        <v>9.6590000000000007</v>
      </c>
      <c r="P36" s="26">
        <v>25.77</v>
      </c>
      <c r="Q36" s="26">
        <v>18.09</v>
      </c>
      <c r="R36" s="26">
        <v>48.37</v>
      </c>
      <c r="S36" s="26">
        <v>17.579999999999998</v>
      </c>
      <c r="T36" s="26">
        <v>21.54</v>
      </c>
      <c r="U36" s="26">
        <v>28.59</v>
      </c>
      <c r="V36" s="26">
        <v>11.38</v>
      </c>
      <c r="W36" s="27">
        <v>0.67190000000000005</v>
      </c>
      <c r="X36" s="8">
        <v>-16.894839999999999</v>
      </c>
      <c r="Y36" s="8">
        <v>13.73171</v>
      </c>
      <c r="Z36" s="8">
        <v>30.626550000000002</v>
      </c>
      <c r="AA36" s="13">
        <f>stats_ic_ctd2_TCELLS_RIGHTJOIN_545[[#This Row],[AVG_IC50_LYMPH]]/stats_ic_ctd2_TCELLS_RIGHTJOIN_545[[#This Row],[AVG_IC50_SOLIDTUMORS_y]]</f>
        <v>0.44835967485727252</v>
      </c>
      <c r="AB36" s="8" t="s">
        <v>4693</v>
      </c>
      <c r="AC36" s="20" t="s">
        <v>4694</v>
      </c>
      <c r="AD36" s="1">
        <v>10.96</v>
      </c>
      <c r="AE36" s="1">
        <v>12.63</v>
      </c>
      <c r="AG36" s="1">
        <v>7.1760000000000002</v>
      </c>
      <c r="AH36" s="1">
        <v>27.02</v>
      </c>
      <c r="AI36" s="1"/>
      <c r="AJ36" s="1">
        <v>8.0210000000000008</v>
      </c>
      <c r="AK36" s="1">
        <v>6.0149999999999997</v>
      </c>
      <c r="AL36" s="1">
        <v>24.3</v>
      </c>
      <c r="AM36"/>
      <c r="AN36"/>
      <c r="AO36"/>
      <c r="AP36"/>
      <c r="AQ36"/>
      <c r="AR36"/>
    </row>
    <row r="37" spans="1:44">
      <c r="A37" s="17" t="s">
        <v>22</v>
      </c>
      <c r="B37" s="6" t="s">
        <v>788</v>
      </c>
      <c r="C37" s="17" t="s">
        <v>3297</v>
      </c>
      <c r="D37" s="8">
        <v>-12.998760000000001</v>
      </c>
      <c r="E37" s="8">
        <v>3.4239299999999999</v>
      </c>
      <c r="F37" s="8">
        <v>16.422689999999999</v>
      </c>
      <c r="G37" s="13">
        <f xml:space="preserve"> stats_ic_ctd2_TCELLS_RIGHTJOIN_545[[#This Row],[AVG_IC50_LEUK]]/stats_ic_ctd2_TCELLS_RIGHTJOIN_545[[#This Row],[AVG_IC50_SOLIDTUMORS_x]]</f>
        <v>0.20848776905610469</v>
      </c>
      <c r="H37" s="14" t="s">
        <v>4695</v>
      </c>
      <c r="I37" s="29" t="s">
        <v>4696</v>
      </c>
      <c r="J37" s="26">
        <v>2.7440000000000002</v>
      </c>
      <c r="K37" s="26">
        <v>2.8149999999999999</v>
      </c>
      <c r="L37" s="26">
        <v>3.3370000000000002</v>
      </c>
      <c r="M37" s="26">
        <v>2.5990000000000002</v>
      </c>
      <c r="N37" s="26">
        <v>2.7890000000000001</v>
      </c>
      <c r="O37" s="26">
        <v>1.9259999999999999</v>
      </c>
      <c r="P37" s="26">
        <v>2.657</v>
      </c>
      <c r="Q37" s="26">
        <v>6.4530000000000003</v>
      </c>
      <c r="R37" s="26">
        <v>2.71</v>
      </c>
      <c r="S37" s="26">
        <v>2.843</v>
      </c>
      <c r="T37" s="26">
        <v>11.11</v>
      </c>
      <c r="U37" s="26">
        <v>2.74</v>
      </c>
      <c r="V37" s="26">
        <v>0</v>
      </c>
      <c r="W37" s="27">
        <v>3.2120000000000002</v>
      </c>
      <c r="X37" s="8">
        <v>-14.16273</v>
      </c>
      <c r="Y37" s="8">
        <v>2.25997</v>
      </c>
      <c r="Z37" s="8">
        <v>16.422689999999999</v>
      </c>
      <c r="AA37" s="13">
        <f>stats_ic_ctd2_TCELLS_RIGHTJOIN_545[[#This Row],[AVG_IC50_LYMPH]]/stats_ic_ctd2_TCELLS_RIGHTJOIN_545[[#This Row],[AVG_IC50_SOLIDTUMORS_y]]</f>
        <v>0.13761265663542332</v>
      </c>
      <c r="AB37" s="8" t="s">
        <v>4697</v>
      </c>
      <c r="AC37" s="20" t="s">
        <v>4698</v>
      </c>
      <c r="AD37" s="1">
        <v>2.9340000000000002</v>
      </c>
      <c r="AG37" s="1">
        <v>1.647</v>
      </c>
      <c r="AH37" s="1">
        <v>3.0840000000000001</v>
      </c>
      <c r="AI37" s="1">
        <v>0.48280000000000001</v>
      </c>
      <c r="AJ37" s="1">
        <v>3.7789999999999999</v>
      </c>
      <c r="AK37" s="1">
        <v>1.633</v>
      </c>
      <c r="AM37"/>
      <c r="AN37"/>
      <c r="AO37"/>
      <c r="AP37"/>
      <c r="AQ37"/>
      <c r="AR37"/>
    </row>
    <row r="38" spans="1:44">
      <c r="A38" s="17" t="s">
        <v>22</v>
      </c>
      <c r="B38" s="6" t="s">
        <v>1098</v>
      </c>
      <c r="C38" s="17" t="s">
        <v>3424</v>
      </c>
      <c r="D38" s="8">
        <v>10.09666</v>
      </c>
      <c r="E38" s="8">
        <v>19.165500000000002</v>
      </c>
      <c r="F38" s="8">
        <v>9.0688399999999998</v>
      </c>
      <c r="G38" s="13">
        <f xml:space="preserve"> stats_ic_ctd2_TCELLS_RIGHTJOIN_545[[#This Row],[AVG_IC50_LEUK]]/stats_ic_ctd2_TCELLS_RIGHTJOIN_545[[#This Row],[AVG_IC50_SOLIDTUMORS_x]]</f>
        <v>2.1133353328540365</v>
      </c>
      <c r="H38" s="14" t="s">
        <v>4699</v>
      </c>
      <c r="I38" s="29" t="s">
        <v>4700</v>
      </c>
      <c r="J38" s="26">
        <v>41.37</v>
      </c>
      <c r="L38" s="26">
        <v>3.6379999999999999</v>
      </c>
      <c r="M38" s="26">
        <v>30.23</v>
      </c>
      <c r="N38" s="26">
        <v>38.33</v>
      </c>
      <c r="O38" s="26">
        <v>24.27</v>
      </c>
      <c r="P38" s="26">
        <v>66.05</v>
      </c>
      <c r="Q38" s="26">
        <v>2.2160000000000002</v>
      </c>
      <c r="R38" s="26">
        <v>3.2690000000000001</v>
      </c>
      <c r="S38" s="26">
        <v>15.1</v>
      </c>
      <c r="T38" s="26">
        <v>2.169</v>
      </c>
      <c r="U38" s="26">
        <v>2.234</v>
      </c>
      <c r="W38" s="27">
        <v>1.1100000000000001</v>
      </c>
      <c r="X38" s="8">
        <v>11.10666</v>
      </c>
      <c r="Y38" s="8">
        <v>20.1755</v>
      </c>
      <c r="Z38" s="8">
        <v>9.0688399999999998</v>
      </c>
      <c r="AA38" s="13">
        <f>stats_ic_ctd2_TCELLS_RIGHTJOIN_545[[#This Row],[AVG_IC50_LYMPH]]/stats_ic_ctd2_TCELLS_RIGHTJOIN_545[[#This Row],[AVG_IC50_SOLIDTUMORS_y]]</f>
        <v>2.2247056955465085</v>
      </c>
      <c r="AB38" s="8" t="s">
        <v>4701</v>
      </c>
      <c r="AC38" s="20" t="s">
        <v>4702</v>
      </c>
      <c r="AD38" s="1">
        <v>2.1150000000000002</v>
      </c>
      <c r="AG38" s="1"/>
      <c r="AH38" s="1">
        <v>1.4770000000000001</v>
      </c>
      <c r="AI38" s="1"/>
      <c r="AJ38" s="1">
        <v>33.33</v>
      </c>
      <c r="AK38" s="1">
        <v>43.78</v>
      </c>
      <c r="AM38"/>
      <c r="AN38"/>
      <c r="AO38"/>
      <c r="AP38"/>
      <c r="AQ38"/>
      <c r="AR38"/>
    </row>
    <row r="39" spans="1:44">
      <c r="A39" s="17" t="s">
        <v>22</v>
      </c>
      <c r="B39" s="6" t="s">
        <v>1098</v>
      </c>
      <c r="C39" s="17" t="s">
        <v>1099</v>
      </c>
      <c r="D39" s="8">
        <v>-5.7430000000000003</v>
      </c>
      <c r="E39" s="8">
        <v>4.6191399999999998</v>
      </c>
      <c r="F39" s="8">
        <v>10.36215</v>
      </c>
      <c r="G39" s="13">
        <f xml:space="preserve"> stats_ic_ctd2_TCELLS_RIGHTJOIN_545[[#This Row],[AVG_IC50_LEUK]]/stats_ic_ctd2_TCELLS_RIGHTJOIN_545[[#This Row],[AVG_IC50_SOLIDTUMORS_x]]</f>
        <v>0.4457704240915254</v>
      </c>
      <c r="H39" s="14" t="s">
        <v>4703</v>
      </c>
      <c r="I39" s="29" t="s">
        <v>4704</v>
      </c>
      <c r="L39" s="26">
        <v>3.1280000000000001</v>
      </c>
      <c r="M39" s="26">
        <v>10.24</v>
      </c>
      <c r="Q39" s="26">
        <v>4.3109999999999999</v>
      </c>
      <c r="R39" s="26">
        <v>2.9740000000000002</v>
      </c>
      <c r="T39" s="26">
        <v>4.51</v>
      </c>
      <c r="U39" s="26">
        <v>3.4550000000000001</v>
      </c>
      <c r="V39" s="26">
        <v>3.7160000000000002</v>
      </c>
      <c r="X39" s="8">
        <v>-6.6624800000000004</v>
      </c>
      <c r="Y39" s="8">
        <v>3.6996699999999998</v>
      </c>
      <c r="Z39" s="8">
        <v>10.36215</v>
      </c>
      <c r="AA39" s="13">
        <f>stats_ic_ctd2_TCELLS_RIGHTJOIN_545[[#This Row],[AVG_IC50_LYMPH]]/stats_ic_ctd2_TCELLS_RIGHTJOIN_545[[#This Row],[AVG_IC50_SOLIDTUMORS_y]]</f>
        <v>0.35703690836361179</v>
      </c>
      <c r="AB39" s="8" t="s">
        <v>4705</v>
      </c>
      <c r="AC39" s="20" t="s">
        <v>4706</v>
      </c>
      <c r="AD39" s="1">
        <v>2.306</v>
      </c>
      <c r="AE39" s="1">
        <v>3.423</v>
      </c>
      <c r="AG39" s="1">
        <v>2.5430000000000001</v>
      </c>
      <c r="AH39" s="1">
        <v>2.4359999999999999</v>
      </c>
      <c r="AI39" s="1">
        <v>7.4889999999999999</v>
      </c>
      <c r="AL39" s="1">
        <v>4.0010000000000003</v>
      </c>
      <c r="AM39"/>
      <c r="AN39"/>
      <c r="AO39"/>
      <c r="AP39"/>
      <c r="AQ39"/>
      <c r="AR39"/>
    </row>
    <row r="40" spans="1:44">
      <c r="A40" s="17" t="s">
        <v>22</v>
      </c>
      <c r="B40" s="6" t="s">
        <v>558</v>
      </c>
      <c r="C40" s="17" t="s">
        <v>559</v>
      </c>
      <c r="D40" s="8">
        <v>-22.090389999999999</v>
      </c>
      <c r="E40" s="8">
        <v>17.712730000000001</v>
      </c>
      <c r="F40" s="8">
        <v>39.80312</v>
      </c>
      <c r="G40" s="13">
        <f xml:space="preserve"> stats_ic_ctd2_TCELLS_RIGHTJOIN_545[[#This Row],[AVG_IC50_LEUK]]/stats_ic_ctd2_TCELLS_RIGHTJOIN_545[[#This Row],[AVG_IC50_SOLIDTUMORS_x]]</f>
        <v>0.44500858224179413</v>
      </c>
      <c r="H40" s="14" t="s">
        <v>4707</v>
      </c>
      <c r="I40" s="29" t="s">
        <v>4708</v>
      </c>
      <c r="J40" s="26">
        <v>17.36</v>
      </c>
      <c r="L40" s="26">
        <v>14.52</v>
      </c>
      <c r="M40" s="26">
        <v>14.48</v>
      </c>
      <c r="N40" s="26">
        <v>21.92</v>
      </c>
      <c r="O40" s="26">
        <v>15.95</v>
      </c>
      <c r="P40" s="26">
        <v>20.97</v>
      </c>
      <c r="R40" s="26">
        <v>15.07</v>
      </c>
      <c r="T40" s="26">
        <v>22.05</v>
      </c>
      <c r="U40" s="26">
        <v>13.36</v>
      </c>
      <c r="V40" s="26">
        <v>15.99</v>
      </c>
      <c r="W40" s="27">
        <v>23.17</v>
      </c>
      <c r="X40" s="8">
        <v>-22.321400000000001</v>
      </c>
      <c r="Y40" s="8">
        <v>17.48171</v>
      </c>
      <c r="Z40" s="8">
        <v>39.80312</v>
      </c>
      <c r="AA40" s="13">
        <f>stats_ic_ctd2_TCELLS_RIGHTJOIN_545[[#This Row],[AVG_IC50_LYMPH]]/stats_ic_ctd2_TCELLS_RIGHTJOIN_545[[#This Row],[AVG_IC50_SOLIDTUMORS_y]]</f>
        <v>0.43920451462096438</v>
      </c>
      <c r="AB40" s="8" t="s">
        <v>4709</v>
      </c>
      <c r="AC40" s="20" t="s">
        <v>4710</v>
      </c>
      <c r="AE40" s="1">
        <v>18.46</v>
      </c>
      <c r="AG40" s="1">
        <v>23.56</v>
      </c>
      <c r="AH40" s="1">
        <v>27.78</v>
      </c>
      <c r="AI40" s="1">
        <v>6.8620000000000001</v>
      </c>
      <c r="AJ40" s="1">
        <v>16.350000000000001</v>
      </c>
      <c r="AK40" s="1">
        <v>12.16</v>
      </c>
      <c r="AL40" s="1">
        <v>17.2</v>
      </c>
      <c r="AM40"/>
      <c r="AN40"/>
      <c r="AO40"/>
      <c r="AP40"/>
      <c r="AQ40"/>
      <c r="AR40"/>
    </row>
    <row r="41" spans="1:44">
      <c r="A41" s="17" t="s">
        <v>22</v>
      </c>
      <c r="B41" s="6" t="s">
        <v>558</v>
      </c>
      <c r="C41" s="17" t="s">
        <v>1111</v>
      </c>
      <c r="D41" s="8">
        <v>-6.46502</v>
      </c>
      <c r="E41" s="8">
        <v>0.89812000000000003</v>
      </c>
      <c r="F41" s="8">
        <v>7.3631399999999996</v>
      </c>
      <c r="G41" s="13">
        <f xml:space="preserve"> stats_ic_ctd2_TCELLS_RIGHTJOIN_545[[#This Row],[AVG_IC50_LEUK]]/stats_ic_ctd2_TCELLS_RIGHTJOIN_545[[#This Row],[AVG_IC50_SOLIDTUMORS_x]]</f>
        <v>0.12197513560790642</v>
      </c>
      <c r="H41" s="14" t="s">
        <v>4711</v>
      </c>
      <c r="I41" s="29" t="s">
        <v>4712</v>
      </c>
      <c r="J41" s="26">
        <v>0.59</v>
      </c>
      <c r="K41" s="26">
        <v>0.45040000000000002</v>
      </c>
      <c r="L41" s="26">
        <v>4.7329999999999997E-2</v>
      </c>
      <c r="M41" s="26">
        <v>0.34589999999999999</v>
      </c>
      <c r="N41" s="26">
        <v>1.24</v>
      </c>
      <c r="O41" s="26">
        <v>0.54049999999999998</v>
      </c>
      <c r="P41" s="26">
        <v>1.411</v>
      </c>
      <c r="R41" s="26">
        <v>1.177</v>
      </c>
      <c r="S41" s="26">
        <v>0.90229999999999999</v>
      </c>
      <c r="T41" s="26">
        <v>1.5149999999999999</v>
      </c>
      <c r="U41" s="26">
        <v>0.70499999999999996</v>
      </c>
      <c r="W41" s="27">
        <v>1.853</v>
      </c>
      <c r="X41" s="8">
        <v>-4.87601</v>
      </c>
      <c r="Y41" s="8">
        <v>2.4871300000000001</v>
      </c>
      <c r="Z41" s="8">
        <v>7.3631399999999996</v>
      </c>
      <c r="AA41" s="13">
        <f>stats_ic_ctd2_TCELLS_RIGHTJOIN_545[[#This Row],[AVG_IC50_LYMPH]]/stats_ic_ctd2_TCELLS_RIGHTJOIN_545[[#This Row],[AVG_IC50_SOLIDTUMORS_y]]</f>
        <v>0.33778116401426567</v>
      </c>
      <c r="AB41" s="8" t="s">
        <v>4713</v>
      </c>
      <c r="AC41" s="20" t="s">
        <v>4714</v>
      </c>
      <c r="AF41" s="1">
        <v>6.4939999999999998</v>
      </c>
      <c r="AG41" s="1">
        <v>0.89070000000000005</v>
      </c>
      <c r="AH41" s="1">
        <v>3.7040000000000002</v>
      </c>
      <c r="AI41" s="1"/>
      <c r="AJ41" s="1">
        <v>1.8720000000000001</v>
      </c>
      <c r="AK41" s="1">
        <v>0.54610000000000003</v>
      </c>
      <c r="AL41" s="1">
        <v>1.4159999999999999</v>
      </c>
      <c r="AM41"/>
      <c r="AN41"/>
      <c r="AO41"/>
      <c r="AP41"/>
      <c r="AQ41"/>
      <c r="AR41"/>
    </row>
    <row r="42" spans="1:44">
      <c r="A42" s="17" t="s">
        <v>803</v>
      </c>
      <c r="B42" s="6" t="s">
        <v>804</v>
      </c>
      <c r="C42" s="17" t="s">
        <v>805</v>
      </c>
      <c r="D42" s="8">
        <v>-17.305009999999999</v>
      </c>
      <c r="E42" s="8">
        <v>29.9315</v>
      </c>
      <c r="F42" s="8">
        <v>47.236510000000003</v>
      </c>
      <c r="G42" s="13">
        <f xml:space="preserve"> stats_ic_ctd2_TCELLS_RIGHTJOIN_545[[#This Row],[AVG_IC50_LEUK]]/stats_ic_ctd2_TCELLS_RIGHTJOIN_545[[#This Row],[AVG_IC50_SOLIDTUMORS_x]]</f>
        <v>0.63365180873862181</v>
      </c>
      <c r="H42" s="14" t="s">
        <v>4715</v>
      </c>
      <c r="I42" s="29" t="s">
        <v>4716</v>
      </c>
      <c r="J42" s="26">
        <v>21.79</v>
      </c>
      <c r="L42" s="26">
        <v>22.17</v>
      </c>
      <c r="M42" s="26">
        <v>26.21</v>
      </c>
      <c r="N42" s="26">
        <v>37.39</v>
      </c>
      <c r="O42" s="26">
        <v>32.01</v>
      </c>
      <c r="P42" s="26">
        <v>30.49</v>
      </c>
      <c r="Q42" s="26">
        <v>15.11</v>
      </c>
      <c r="R42" s="26">
        <v>31.95</v>
      </c>
      <c r="S42" s="26">
        <v>32.869999999999997</v>
      </c>
      <c r="T42" s="26">
        <v>35.950000000000003</v>
      </c>
      <c r="U42" s="26">
        <v>72.09</v>
      </c>
      <c r="W42" s="27">
        <v>1.1479999999999999</v>
      </c>
      <c r="X42" s="8">
        <v>-6.6415100000000002</v>
      </c>
      <c r="Y42" s="8">
        <v>40.594999999999999</v>
      </c>
      <c r="Z42" s="8">
        <v>47.236510000000003</v>
      </c>
      <c r="AA42" s="13">
        <f>stats_ic_ctd2_TCELLS_RIGHTJOIN_545[[#This Row],[AVG_IC50_LYMPH]]/stats_ic_ctd2_TCELLS_RIGHTJOIN_545[[#This Row],[AVG_IC50_SOLIDTUMORS_y]]</f>
        <v>0.85939879978431932</v>
      </c>
      <c r="AB42" s="8" t="s">
        <v>4717</v>
      </c>
      <c r="AC42" s="20" t="s">
        <v>4718</v>
      </c>
      <c r="AD42" s="1">
        <v>46.73</v>
      </c>
      <c r="AE42" s="1">
        <v>33.71</v>
      </c>
      <c r="AG42" s="1">
        <v>66.010000000000005</v>
      </c>
      <c r="AH42" s="1">
        <v>35.520000000000003</v>
      </c>
      <c r="AI42" s="1">
        <v>52.2</v>
      </c>
      <c r="AJ42" s="1">
        <v>0</v>
      </c>
      <c r="AK42" s="1">
        <v>43.23</v>
      </c>
      <c r="AL42" s="1">
        <v>47.36</v>
      </c>
      <c r="AM42"/>
      <c r="AN42"/>
      <c r="AO42"/>
      <c r="AP42"/>
      <c r="AQ42"/>
      <c r="AR42"/>
    </row>
    <row r="43" spans="1:44">
      <c r="A43" s="17" t="s">
        <v>411</v>
      </c>
      <c r="B43" s="6" t="s">
        <v>412</v>
      </c>
      <c r="C43" s="17" t="s">
        <v>997</v>
      </c>
      <c r="D43" s="8">
        <v>-6.0454400000000001</v>
      </c>
      <c r="E43" s="8">
        <v>13.09328</v>
      </c>
      <c r="F43" s="8">
        <v>19.138719999999999</v>
      </c>
      <c r="G43" s="13">
        <f xml:space="preserve"> stats_ic_ctd2_TCELLS_RIGHTJOIN_545[[#This Row],[AVG_IC50_LEUK]]/stats_ic_ctd2_TCELLS_RIGHTJOIN_545[[#This Row],[AVG_IC50_SOLIDTUMORS_x]]</f>
        <v>0.68412516615531238</v>
      </c>
      <c r="H43" s="14" t="s">
        <v>4719</v>
      </c>
      <c r="I43" s="29" t="s">
        <v>4720</v>
      </c>
      <c r="J43" s="26">
        <v>0</v>
      </c>
      <c r="K43" s="26">
        <v>26.36</v>
      </c>
      <c r="L43" s="26">
        <v>25.18</v>
      </c>
      <c r="M43" s="26">
        <v>35.380000000000003</v>
      </c>
      <c r="N43" s="26">
        <v>0</v>
      </c>
      <c r="O43" s="26">
        <v>1.4279999999999999</v>
      </c>
      <c r="P43" s="26">
        <v>0.29530000000000001</v>
      </c>
      <c r="Q43" s="26">
        <v>0.54420000000000002</v>
      </c>
      <c r="S43" s="26">
        <v>19.850000000000001</v>
      </c>
      <c r="T43" s="26">
        <v>6.1840000000000002</v>
      </c>
      <c r="U43" s="26">
        <v>41.56</v>
      </c>
      <c r="W43" s="27">
        <v>0.33789999999999998</v>
      </c>
      <c r="X43" s="8">
        <v>-10.67994</v>
      </c>
      <c r="Y43" s="8">
        <v>8.4587900000000005</v>
      </c>
      <c r="Z43" s="8">
        <v>19.138719999999999</v>
      </c>
      <c r="AA43" s="13">
        <f>stats_ic_ctd2_TCELLS_RIGHTJOIN_545[[#This Row],[AVG_IC50_LYMPH]]/stats_ic_ctd2_TCELLS_RIGHTJOIN_545[[#This Row],[AVG_IC50_SOLIDTUMORS_y]]</f>
        <v>0.44197260840850383</v>
      </c>
      <c r="AB43" s="8" t="s">
        <v>4721</v>
      </c>
      <c r="AC43" s="20" t="s">
        <v>4722</v>
      </c>
      <c r="AD43" s="1">
        <v>0.51719999999999999</v>
      </c>
      <c r="AE43" s="1">
        <v>39.200000000000003</v>
      </c>
      <c r="AG43" s="1">
        <v>0</v>
      </c>
      <c r="AH43" s="1">
        <v>0.39629999999999999</v>
      </c>
      <c r="AI43" s="1">
        <v>13.15</v>
      </c>
      <c r="AJ43" s="1">
        <v>3.153</v>
      </c>
      <c r="AL43" s="1">
        <v>2.7949999999999999</v>
      </c>
      <c r="AM43"/>
      <c r="AN43"/>
      <c r="AO43"/>
      <c r="AP43"/>
      <c r="AQ43"/>
      <c r="AR43"/>
    </row>
    <row r="44" spans="1:44">
      <c r="A44" s="17" t="s">
        <v>411</v>
      </c>
      <c r="B44" s="6" t="s">
        <v>412</v>
      </c>
      <c r="C44" s="17" t="s">
        <v>413</v>
      </c>
      <c r="F44" s="8">
        <v>45.842700000000001</v>
      </c>
      <c r="G44" s="13">
        <f xml:space="preserve"> stats_ic_ctd2_TCELLS_RIGHTJOIN_545[[#This Row],[AVG_IC50_LEUK]]/stats_ic_ctd2_TCELLS_RIGHTJOIN_545[[#This Row],[AVG_IC50_SOLIDTUMORS_x]]</f>
        <v>0</v>
      </c>
      <c r="H44" s="14" t="s">
        <v>1810</v>
      </c>
      <c r="I44" s="29" t="s">
        <v>1810</v>
      </c>
      <c r="X44" s="8">
        <v>-39.173699999999997</v>
      </c>
      <c r="Y44" s="8">
        <v>6.6689999999999996</v>
      </c>
      <c r="Z44" s="8">
        <v>45.842700000000001</v>
      </c>
      <c r="AA44" s="13">
        <f>stats_ic_ctd2_TCELLS_RIGHTJOIN_545[[#This Row],[AVG_IC50_LYMPH]]/stats_ic_ctd2_TCELLS_RIGHTJOIN_545[[#This Row],[AVG_IC50_SOLIDTUMORS_y]]</f>
        <v>0.14547572459737318</v>
      </c>
      <c r="AB44" s="8" t="s">
        <v>1810</v>
      </c>
      <c r="AC44" s="20" t="s">
        <v>1810</v>
      </c>
      <c r="AG44" s="1"/>
      <c r="AI44" s="1">
        <v>6.6689999999999996</v>
      </c>
      <c r="AM44"/>
      <c r="AN44"/>
      <c r="AO44"/>
      <c r="AP44"/>
      <c r="AQ44"/>
      <c r="AR44"/>
    </row>
    <row r="45" spans="1:44">
      <c r="A45" s="17" t="s">
        <v>736</v>
      </c>
      <c r="B45" s="6" t="s">
        <v>1117</v>
      </c>
      <c r="C45" s="17" t="s">
        <v>3895</v>
      </c>
      <c r="D45" s="8">
        <v>-5.5647799999999998</v>
      </c>
      <c r="E45" s="8">
        <v>17.452539999999999</v>
      </c>
      <c r="F45" s="8">
        <v>23.017320000000002</v>
      </c>
      <c r="G45" s="13">
        <f xml:space="preserve"> stats_ic_ctd2_TCELLS_RIGHTJOIN_545[[#This Row],[AVG_IC50_LEUK]]/stats_ic_ctd2_TCELLS_RIGHTJOIN_545[[#This Row],[AVG_IC50_SOLIDTUMORS_x]]</f>
        <v>0.75823510295725127</v>
      </c>
      <c r="H45" s="14" t="s">
        <v>4723</v>
      </c>
      <c r="I45" s="29" t="s">
        <v>4724</v>
      </c>
      <c r="J45" s="26">
        <v>10.08</v>
      </c>
      <c r="L45" s="26">
        <v>13.25</v>
      </c>
      <c r="M45" s="26">
        <v>12.27</v>
      </c>
      <c r="N45" s="26">
        <v>17.43</v>
      </c>
      <c r="O45" s="26">
        <v>8.0429999999999993</v>
      </c>
      <c r="P45" s="26">
        <v>12.22</v>
      </c>
      <c r="Q45" s="26">
        <v>30.91</v>
      </c>
      <c r="R45" s="26">
        <v>19.579999999999998</v>
      </c>
      <c r="S45" s="26">
        <v>12.22</v>
      </c>
      <c r="T45" s="26">
        <v>32.39</v>
      </c>
      <c r="U45" s="26">
        <v>23.26</v>
      </c>
      <c r="V45" s="26">
        <v>14.85</v>
      </c>
      <c r="W45" s="27">
        <v>20.38</v>
      </c>
      <c r="X45" s="8">
        <v>-6.2081900000000001</v>
      </c>
      <c r="Y45" s="8">
        <v>16.80913</v>
      </c>
      <c r="Z45" s="8">
        <v>23.017320000000002</v>
      </c>
      <c r="AA45" s="13">
        <f>stats_ic_ctd2_TCELLS_RIGHTJOIN_545[[#This Row],[AVG_IC50_LYMPH]]/stats_ic_ctd2_TCELLS_RIGHTJOIN_545[[#This Row],[AVG_IC50_SOLIDTUMORS_y]]</f>
        <v>0.7302818051797515</v>
      </c>
      <c r="AB45" s="8" t="s">
        <v>4725</v>
      </c>
      <c r="AC45" s="20" t="s">
        <v>4726</v>
      </c>
      <c r="AD45" s="1">
        <v>30.12</v>
      </c>
      <c r="AF45" s="1">
        <v>2.7829999999999999</v>
      </c>
      <c r="AG45" s="1">
        <v>17.3</v>
      </c>
      <c r="AH45" s="1">
        <v>27.04</v>
      </c>
      <c r="AI45" s="1">
        <v>16.510000000000002</v>
      </c>
      <c r="AJ45" s="1">
        <v>10.64</v>
      </c>
      <c r="AK45" s="1">
        <v>11.28</v>
      </c>
      <c r="AL45" s="1">
        <v>18.8</v>
      </c>
      <c r="AM45"/>
      <c r="AN45"/>
      <c r="AO45"/>
      <c r="AP45"/>
      <c r="AQ45"/>
      <c r="AR45"/>
    </row>
    <row r="46" spans="1:44">
      <c r="A46" s="17" t="s">
        <v>1383</v>
      </c>
      <c r="B46" s="6" t="s">
        <v>1384</v>
      </c>
      <c r="C46" s="17" t="s">
        <v>1385</v>
      </c>
      <c r="D46" s="8">
        <v>-1.92215</v>
      </c>
      <c r="E46" s="8">
        <v>0.46922000000000003</v>
      </c>
      <c r="F46" s="8">
        <v>2.3913600000000002</v>
      </c>
      <c r="G46" s="13">
        <f xml:space="preserve"> stats_ic_ctd2_TCELLS_RIGHTJOIN_545[[#This Row],[AVG_IC50_LEUK]]/stats_ic_ctd2_TCELLS_RIGHTJOIN_545[[#This Row],[AVG_IC50_SOLIDTUMORS_x]]</f>
        <v>0.19621470627592666</v>
      </c>
      <c r="H46" s="14" t="s">
        <v>4727</v>
      </c>
      <c r="I46" s="29" t="s">
        <v>4728</v>
      </c>
      <c r="J46" s="26">
        <v>0.55920000000000003</v>
      </c>
      <c r="K46" s="26">
        <v>0.27189999999999998</v>
      </c>
      <c r="L46" s="26">
        <v>1.0429999999999999</v>
      </c>
      <c r="M46" s="26">
        <v>0.72899999999999998</v>
      </c>
      <c r="N46" s="26">
        <v>0.29339999999999999</v>
      </c>
      <c r="O46" s="26">
        <v>0.20480000000000001</v>
      </c>
      <c r="P46" s="26">
        <v>0.1978</v>
      </c>
      <c r="Q46" s="26">
        <v>0.95820000000000005</v>
      </c>
      <c r="R46" s="26">
        <v>0.21260000000000001</v>
      </c>
      <c r="S46" s="26">
        <v>0.5081</v>
      </c>
      <c r="T46" s="26">
        <v>0.74239999999999995</v>
      </c>
      <c r="U46" s="26">
        <v>0.16830000000000001</v>
      </c>
      <c r="W46" s="27">
        <v>0.21110000000000001</v>
      </c>
      <c r="X46" s="8">
        <v>-1.8607800000000001</v>
      </c>
      <c r="Y46" s="8">
        <v>0.53059000000000001</v>
      </c>
      <c r="Z46" s="8">
        <v>2.3913600000000002</v>
      </c>
      <c r="AA46" s="13">
        <f>stats_ic_ctd2_TCELLS_RIGHTJOIN_545[[#This Row],[AVG_IC50_LYMPH]]/stats_ic_ctd2_TCELLS_RIGHTJOIN_545[[#This Row],[AVG_IC50_SOLIDTUMORS_y]]</f>
        <v>0.22187792720460323</v>
      </c>
      <c r="AB46" s="8" t="s">
        <v>4729</v>
      </c>
      <c r="AC46" s="20" t="s">
        <v>4730</v>
      </c>
      <c r="AD46" s="1">
        <v>0.59079999999999999</v>
      </c>
      <c r="AE46" s="1">
        <v>0.61760000000000004</v>
      </c>
      <c r="AG46" s="1">
        <v>0.2752</v>
      </c>
      <c r="AH46" s="1">
        <v>0.14849999999999999</v>
      </c>
      <c r="AI46" s="1">
        <v>0.6855</v>
      </c>
      <c r="AJ46" s="1">
        <v>0.23860000000000001</v>
      </c>
      <c r="AK46" s="1">
        <v>0.40749999999999997</v>
      </c>
      <c r="AL46" s="1">
        <v>1.2809999999999999</v>
      </c>
      <c r="AM46"/>
      <c r="AN46"/>
      <c r="AO46"/>
      <c r="AP46"/>
      <c r="AQ46"/>
      <c r="AR46"/>
    </row>
    <row r="47" spans="1:44">
      <c r="A47" s="17" t="s">
        <v>1383</v>
      </c>
      <c r="B47" s="6" t="s">
        <v>1384</v>
      </c>
      <c r="C47" s="17" t="s">
        <v>3853</v>
      </c>
      <c r="D47" s="8">
        <v>9.2470999999999997</v>
      </c>
      <c r="E47" s="8">
        <v>31.64808</v>
      </c>
      <c r="F47" s="8">
        <v>22.400970000000001</v>
      </c>
      <c r="G47" s="13">
        <f xml:space="preserve"> stats_ic_ctd2_TCELLS_RIGHTJOIN_545[[#This Row],[AVG_IC50_LEUK]]/stats_ic_ctd2_TCELLS_RIGHTJOIN_545[[#This Row],[AVG_IC50_SOLIDTUMORS_x]]</f>
        <v>1.4127995350201352</v>
      </c>
      <c r="H47" s="14" t="s">
        <v>4731</v>
      </c>
      <c r="I47" s="29" t="s">
        <v>4732</v>
      </c>
      <c r="J47" s="26">
        <v>13.97</v>
      </c>
      <c r="L47" s="26">
        <v>14.29</v>
      </c>
      <c r="M47" s="26">
        <v>9.2449999999999992</v>
      </c>
      <c r="N47" s="26">
        <v>11.67</v>
      </c>
      <c r="O47" s="26">
        <v>5.6689999999999996</v>
      </c>
      <c r="P47" s="26">
        <v>9.89</v>
      </c>
      <c r="Q47" s="26">
        <v>6.915</v>
      </c>
      <c r="R47" s="26">
        <v>10.62</v>
      </c>
      <c r="S47" s="26">
        <v>20.52</v>
      </c>
      <c r="T47" s="26">
        <v>19.48</v>
      </c>
      <c r="U47" s="26">
        <v>77.849999999999994</v>
      </c>
      <c r="V47" s="26">
        <v>6.4059999999999997</v>
      </c>
      <c r="W47" s="27">
        <v>204.9</v>
      </c>
      <c r="X47" s="8">
        <v>53.907359999999997</v>
      </c>
      <c r="Y47" s="8">
        <v>76.308329999999998</v>
      </c>
      <c r="Z47" s="8">
        <v>22.400970000000001</v>
      </c>
      <c r="AA47" s="13">
        <f>stats_ic_ctd2_TCELLS_RIGHTJOIN_545[[#This Row],[AVG_IC50_LYMPH]]/stats_ic_ctd2_TCELLS_RIGHTJOIN_545[[#This Row],[AVG_IC50_SOLIDTUMORS_y]]</f>
        <v>3.4064743624941238</v>
      </c>
      <c r="AB47" s="8" t="s">
        <v>4733</v>
      </c>
      <c r="AC47" s="20" t="s">
        <v>4734</v>
      </c>
      <c r="AD47" s="1">
        <v>379.6</v>
      </c>
      <c r="AG47" s="1"/>
      <c r="AH47" s="1">
        <v>5.0830000000000002</v>
      </c>
      <c r="AI47" s="1">
        <v>37.770000000000003</v>
      </c>
      <c r="AJ47" s="1">
        <v>11.76</v>
      </c>
      <c r="AK47" s="1">
        <v>16.79</v>
      </c>
      <c r="AL47" s="1">
        <v>6.8470000000000004</v>
      </c>
      <c r="AM47"/>
      <c r="AN47"/>
      <c r="AO47"/>
      <c r="AP47"/>
      <c r="AQ47"/>
      <c r="AR47"/>
    </row>
    <row r="48" spans="1:44">
      <c r="A48" s="17" t="s">
        <v>1020</v>
      </c>
      <c r="B48" s="6" t="s">
        <v>1021</v>
      </c>
      <c r="C48" s="17" t="s">
        <v>1022</v>
      </c>
      <c r="D48" s="8">
        <v>-4.4608299999999996</v>
      </c>
      <c r="E48" s="8">
        <v>21.586089999999999</v>
      </c>
      <c r="F48" s="8">
        <v>26.04692</v>
      </c>
      <c r="G48" s="13">
        <f xml:space="preserve"> stats_ic_ctd2_TCELLS_RIGHTJOIN_545[[#This Row],[AVG_IC50_LEUK]]/stats_ic_ctd2_TCELLS_RIGHTJOIN_545[[#This Row],[AVG_IC50_SOLIDTUMORS_x]]</f>
        <v>0.82873867620432662</v>
      </c>
      <c r="H48" s="14" t="s">
        <v>4735</v>
      </c>
      <c r="I48" s="29" t="s">
        <v>4736</v>
      </c>
      <c r="J48" s="26">
        <v>43.62</v>
      </c>
      <c r="K48" s="26">
        <v>20.66</v>
      </c>
      <c r="L48" s="26">
        <v>7.2670000000000003</v>
      </c>
      <c r="M48" s="26">
        <v>0</v>
      </c>
      <c r="N48" s="26">
        <v>27.68</v>
      </c>
      <c r="O48" s="26">
        <v>60.62</v>
      </c>
      <c r="P48" s="26">
        <v>53.61</v>
      </c>
      <c r="Q48" s="26">
        <v>19.05</v>
      </c>
      <c r="R48" s="26">
        <v>4.085</v>
      </c>
      <c r="S48" s="26">
        <v>18.39</v>
      </c>
      <c r="T48" s="26">
        <v>0.92120000000000002</v>
      </c>
      <c r="U48" s="26">
        <v>1.3560000000000001</v>
      </c>
      <c r="V48" s="26">
        <v>23.36</v>
      </c>
      <c r="X48" s="8">
        <v>-13.07592</v>
      </c>
      <c r="Y48" s="8">
        <v>12.971</v>
      </c>
      <c r="Z48" s="8">
        <v>26.04692</v>
      </c>
      <c r="AA48" s="13">
        <f>stats_ic_ctd2_TCELLS_RIGHTJOIN_545[[#This Row],[AVG_IC50_LYMPH]]/stats_ic_ctd2_TCELLS_RIGHTJOIN_545[[#This Row],[AVG_IC50_SOLIDTUMORS_y]]</f>
        <v>0.49798594229183335</v>
      </c>
      <c r="AB48" s="8" t="s">
        <v>4737</v>
      </c>
      <c r="AC48" s="20" t="s">
        <v>4738</v>
      </c>
      <c r="AD48" s="1">
        <v>9.5530000000000008</v>
      </c>
      <c r="AE48" s="1">
        <v>4.6349999999999998</v>
      </c>
      <c r="AG48" s="1">
        <v>6.9779999999999998</v>
      </c>
      <c r="AI48" s="1">
        <v>9.1120000000000001</v>
      </c>
      <c r="AJ48" s="1">
        <v>37.56</v>
      </c>
      <c r="AK48" s="1">
        <v>18.920000000000002</v>
      </c>
      <c r="AL48" s="1">
        <v>4.0389999999999997</v>
      </c>
      <c r="AM48"/>
      <c r="AN48"/>
      <c r="AO48"/>
      <c r="AP48"/>
      <c r="AQ48"/>
      <c r="AR48"/>
    </row>
    <row r="49" spans="1:44">
      <c r="A49" s="17" t="s">
        <v>858</v>
      </c>
      <c r="B49" s="6" t="s">
        <v>1591</v>
      </c>
      <c r="C49" s="17" t="s">
        <v>1592</v>
      </c>
      <c r="D49" s="8">
        <v>8.3573299999999993</v>
      </c>
      <c r="E49" s="8">
        <v>38.416289999999996</v>
      </c>
      <c r="F49" s="8">
        <v>30.058959999999999</v>
      </c>
      <c r="G49" s="13">
        <f xml:space="preserve"> stats_ic_ctd2_TCELLS_RIGHTJOIN_545[[#This Row],[AVG_IC50_LEUK]]/stats_ic_ctd2_TCELLS_RIGHTJOIN_545[[#This Row],[AVG_IC50_SOLIDTUMORS_x]]</f>
        <v>1.2780312425978808</v>
      </c>
      <c r="H49" s="14" t="s">
        <v>4739</v>
      </c>
      <c r="I49" s="29" t="s">
        <v>4740</v>
      </c>
      <c r="J49" s="26">
        <v>57.64</v>
      </c>
      <c r="K49" s="26">
        <v>0</v>
      </c>
      <c r="L49" s="26">
        <v>24.38</v>
      </c>
      <c r="M49" s="26">
        <v>37.11</v>
      </c>
      <c r="N49" s="26">
        <v>38.89</v>
      </c>
      <c r="O49" s="26">
        <v>56.29</v>
      </c>
      <c r="P49" s="26">
        <v>62.95</v>
      </c>
      <c r="Q49" s="26">
        <v>7.6379999999999999</v>
      </c>
      <c r="R49" s="26">
        <v>79.989999999999995</v>
      </c>
      <c r="S49" s="26">
        <v>48.78</v>
      </c>
      <c r="T49" s="26">
        <v>33.35</v>
      </c>
      <c r="U49" s="26">
        <v>38.81</v>
      </c>
      <c r="V49" s="26">
        <v>33.630000000000003</v>
      </c>
      <c r="W49" s="27">
        <v>18.37</v>
      </c>
      <c r="X49" s="8">
        <v>-7.2614099999999997</v>
      </c>
      <c r="Y49" s="8">
        <v>22.797540000000001</v>
      </c>
      <c r="Z49" s="8">
        <v>30.058959999999999</v>
      </c>
      <c r="AA49" s="13">
        <f>stats_ic_ctd2_TCELLS_RIGHTJOIN_545[[#This Row],[AVG_IC50_LYMPH]]/stats_ic_ctd2_TCELLS_RIGHTJOIN_545[[#This Row],[AVG_IC50_SOLIDTUMORS_y]]</f>
        <v>0.75842743727660578</v>
      </c>
      <c r="AB49" s="8" t="s">
        <v>4741</v>
      </c>
      <c r="AC49" s="20" t="s">
        <v>4742</v>
      </c>
      <c r="AD49" s="1">
        <v>15.18</v>
      </c>
      <c r="AE49" s="1">
        <v>2.2919999999999998</v>
      </c>
      <c r="AF49" s="1">
        <v>0.6008</v>
      </c>
      <c r="AG49" s="1">
        <v>45.13</v>
      </c>
      <c r="AH49" s="1">
        <v>33.57</v>
      </c>
      <c r="AI49" s="1">
        <v>6.7229999999999999</v>
      </c>
      <c r="AJ49" s="1">
        <v>78.25</v>
      </c>
      <c r="AK49" s="1">
        <v>23.07</v>
      </c>
      <c r="AL49" s="1">
        <v>0.36209999999999998</v>
      </c>
      <c r="AM49"/>
      <c r="AN49"/>
      <c r="AO49"/>
      <c r="AP49"/>
      <c r="AQ49"/>
      <c r="AR49"/>
    </row>
    <row r="50" spans="1:44">
      <c r="A50" s="17" t="s">
        <v>607</v>
      </c>
      <c r="B50" s="6" t="s">
        <v>608</v>
      </c>
      <c r="C50" s="17" t="s">
        <v>609</v>
      </c>
      <c r="D50" s="8">
        <v>-19.269690000000001</v>
      </c>
      <c r="E50" s="8">
        <v>25.241009999999999</v>
      </c>
      <c r="F50" s="8">
        <v>44.510689999999997</v>
      </c>
      <c r="G50" s="13">
        <f xml:space="preserve"> stats_ic_ctd2_TCELLS_RIGHTJOIN_545[[#This Row],[AVG_IC50_LEUK]]/stats_ic_ctd2_TCELLS_RIGHTJOIN_545[[#This Row],[AVG_IC50_SOLIDTUMORS_x]]</f>
        <v>0.56707748183638584</v>
      </c>
      <c r="H50" s="14" t="s">
        <v>4743</v>
      </c>
      <c r="I50" s="29" t="s">
        <v>4744</v>
      </c>
      <c r="J50" s="26">
        <v>34.93</v>
      </c>
      <c r="K50" s="26">
        <v>0.44219999999999998</v>
      </c>
      <c r="L50" s="26">
        <v>33.840000000000003</v>
      </c>
      <c r="M50" s="26">
        <v>51.88</v>
      </c>
      <c r="N50" s="26">
        <v>62.23</v>
      </c>
      <c r="O50" s="26">
        <v>48.2</v>
      </c>
      <c r="P50" s="26">
        <v>1.448</v>
      </c>
      <c r="Q50" s="26">
        <v>0.38269999999999998</v>
      </c>
      <c r="R50" s="26">
        <v>86.8</v>
      </c>
      <c r="S50" s="26">
        <v>0.49669999999999997</v>
      </c>
      <c r="T50" s="26">
        <v>0.38390000000000002</v>
      </c>
      <c r="U50" s="26">
        <v>0.40160000000000001</v>
      </c>
      <c r="W50" s="27">
        <v>6.6980000000000004</v>
      </c>
      <c r="X50" s="8">
        <v>-19.86347</v>
      </c>
      <c r="Y50" s="8">
        <v>24.647220000000001</v>
      </c>
      <c r="Z50" s="8">
        <v>44.510689999999997</v>
      </c>
      <c r="AA50" s="13">
        <f>stats_ic_ctd2_TCELLS_RIGHTJOIN_545[[#This Row],[AVG_IC50_LYMPH]]/stats_ic_ctd2_TCELLS_RIGHTJOIN_545[[#This Row],[AVG_IC50_SOLIDTUMORS_y]]</f>
        <v>0.55373709102240387</v>
      </c>
      <c r="AB50" s="8" t="s">
        <v>4745</v>
      </c>
      <c r="AC50" s="20" t="s">
        <v>4746</v>
      </c>
      <c r="AD50" s="1">
        <v>15.21</v>
      </c>
      <c r="AG50" s="1"/>
      <c r="AH50" s="1">
        <v>33.18</v>
      </c>
      <c r="AI50" s="1"/>
      <c r="AJ50" s="1">
        <v>8.2720000000000002</v>
      </c>
      <c r="AK50" s="1">
        <v>0.18410000000000001</v>
      </c>
      <c r="AL50" s="1">
        <v>66.39</v>
      </c>
      <c r="AM50"/>
      <c r="AN50"/>
      <c r="AO50"/>
      <c r="AP50"/>
      <c r="AQ50"/>
      <c r="AR50"/>
    </row>
    <row r="51" spans="1:44">
      <c r="A51" s="17" t="s">
        <v>1299</v>
      </c>
      <c r="B51" s="6" t="s">
        <v>1300</v>
      </c>
      <c r="C51" s="17" t="s">
        <v>3826</v>
      </c>
      <c r="F51" s="8">
        <v>13.290480000000001</v>
      </c>
      <c r="G51" s="13">
        <f xml:space="preserve"> stats_ic_ctd2_TCELLS_RIGHTJOIN_545[[#This Row],[AVG_IC50_LEUK]]/stats_ic_ctd2_TCELLS_RIGHTJOIN_545[[#This Row],[AVG_IC50_SOLIDTUMORS_x]]</f>
        <v>0</v>
      </c>
      <c r="H51" s="14" t="s">
        <v>1810</v>
      </c>
      <c r="I51" s="29" t="s">
        <v>1810</v>
      </c>
      <c r="X51" s="8">
        <v>-3.0838100000000002</v>
      </c>
      <c r="Y51" s="8">
        <v>10.206670000000001</v>
      </c>
      <c r="Z51" s="8">
        <v>13.290480000000001</v>
      </c>
      <c r="AA51" s="13">
        <f>stats_ic_ctd2_TCELLS_RIGHTJOIN_545[[#This Row],[AVG_IC50_LYMPH]]/stats_ic_ctd2_TCELLS_RIGHTJOIN_545[[#This Row],[AVG_IC50_SOLIDTUMORS_y]]</f>
        <v>0.76796850076144729</v>
      </c>
      <c r="AB51" s="8" t="s">
        <v>4747</v>
      </c>
      <c r="AC51" s="20" t="s">
        <v>4748</v>
      </c>
      <c r="AE51" s="1">
        <v>30.62</v>
      </c>
      <c r="AG51" s="1"/>
      <c r="AI51" s="1">
        <v>0</v>
      </c>
      <c r="AL51" s="1">
        <v>0</v>
      </c>
      <c r="AM51"/>
      <c r="AN51"/>
      <c r="AO51"/>
      <c r="AP51"/>
      <c r="AQ51"/>
      <c r="AR51"/>
    </row>
    <row r="52" spans="1:44">
      <c r="A52" s="17" t="s">
        <v>1139</v>
      </c>
      <c r="B52" s="6" t="s">
        <v>1140</v>
      </c>
      <c r="C52" s="17" t="s">
        <v>3808</v>
      </c>
      <c r="D52" s="8">
        <v>-5.2832100000000004</v>
      </c>
      <c r="E52" s="8">
        <v>0.16946</v>
      </c>
      <c r="F52" s="8">
        <v>5.45268</v>
      </c>
      <c r="G52" s="13">
        <f xml:space="preserve"> stats_ic_ctd2_TCELLS_RIGHTJOIN_545[[#This Row],[AVG_IC50_LEUK]]/stats_ic_ctd2_TCELLS_RIGHTJOIN_545[[#This Row],[AVG_IC50_SOLIDTUMORS_x]]</f>
        <v>3.1078295443708416E-2</v>
      </c>
      <c r="H52" s="14" t="s">
        <v>4749</v>
      </c>
      <c r="I52" s="29" t="s">
        <v>4750</v>
      </c>
      <c r="N52" s="26">
        <v>3.866E-2</v>
      </c>
      <c r="O52" s="26">
        <v>3.2129999999999999E-2</v>
      </c>
      <c r="P52" s="26">
        <v>2.2329999999999999E-2</v>
      </c>
      <c r="S52" s="26">
        <v>0.3075</v>
      </c>
      <c r="W52" s="27">
        <v>0.44669999999999999</v>
      </c>
      <c r="X52" s="8">
        <v>-5.4387100000000004</v>
      </c>
      <c r="Y52" s="8">
        <v>1.396E-2</v>
      </c>
      <c r="Z52" s="8">
        <v>5.45268</v>
      </c>
      <c r="AA52" s="13">
        <f>stats_ic_ctd2_TCELLS_RIGHTJOIN_545[[#This Row],[AVG_IC50_LYMPH]]/stats_ic_ctd2_TCELLS_RIGHTJOIN_545[[#This Row],[AVG_IC50_SOLIDTUMORS_y]]</f>
        <v>2.5602089247856101E-3</v>
      </c>
      <c r="AB52" s="8" t="s">
        <v>4751</v>
      </c>
      <c r="AC52" s="20" t="s">
        <v>4752</v>
      </c>
      <c r="AG52" s="1"/>
      <c r="AI52" s="1"/>
      <c r="AJ52" s="1">
        <v>2.793E-2</v>
      </c>
      <c r="AK52" s="1">
        <v>0</v>
      </c>
      <c r="AM52"/>
      <c r="AN52"/>
      <c r="AO52"/>
      <c r="AP52"/>
      <c r="AQ52"/>
      <c r="AR52"/>
    </row>
    <row r="53" spans="1:44">
      <c r="A53" s="17" t="s">
        <v>22</v>
      </c>
      <c r="B53" s="6" t="s">
        <v>1064</v>
      </c>
      <c r="C53" s="17" t="s">
        <v>3618</v>
      </c>
      <c r="D53" s="8">
        <v>-4.75739</v>
      </c>
      <c r="E53" s="8">
        <v>6.0120100000000001</v>
      </c>
      <c r="F53" s="8">
        <v>10.769410000000001</v>
      </c>
      <c r="G53" s="13">
        <f xml:space="preserve"> stats_ic_ctd2_TCELLS_RIGHTJOIN_545[[#This Row],[AVG_IC50_LEUK]]/stats_ic_ctd2_TCELLS_RIGHTJOIN_545[[#This Row],[AVG_IC50_SOLIDTUMORS_x]]</f>
        <v>0.55824878057386618</v>
      </c>
      <c r="H53" s="14" t="s">
        <v>4753</v>
      </c>
      <c r="I53" s="29" t="s">
        <v>4754</v>
      </c>
      <c r="K53" s="26">
        <v>1.349</v>
      </c>
      <c r="L53" s="26">
        <v>9.4139999999999997</v>
      </c>
      <c r="M53" s="26">
        <v>9.2149999999999999</v>
      </c>
      <c r="P53" s="26">
        <v>1.095</v>
      </c>
      <c r="R53" s="26">
        <v>1.216</v>
      </c>
      <c r="S53" s="26">
        <v>0.14630000000000001</v>
      </c>
      <c r="T53" s="26">
        <v>25.63</v>
      </c>
      <c r="W53" s="27">
        <v>3.0810000000000001E-2</v>
      </c>
      <c r="X53" s="8">
        <v>-9.5486500000000003</v>
      </c>
      <c r="Y53" s="8">
        <v>1.2207600000000001</v>
      </c>
      <c r="Z53" s="8">
        <v>10.769410000000001</v>
      </c>
      <c r="AA53" s="13">
        <f>stats_ic_ctd2_TCELLS_RIGHTJOIN_545[[#This Row],[AVG_IC50_LYMPH]]/stats_ic_ctd2_TCELLS_RIGHTJOIN_545[[#This Row],[AVG_IC50_SOLIDTUMORS_y]]</f>
        <v>0.11335439917321376</v>
      </c>
      <c r="AB53" s="8" t="s">
        <v>4755</v>
      </c>
      <c r="AC53" s="20" t="s">
        <v>4756</v>
      </c>
      <c r="AD53" s="1">
        <v>1.29</v>
      </c>
      <c r="AG53" s="1"/>
      <c r="AH53" s="1">
        <v>1.8029999999999999</v>
      </c>
      <c r="AI53" s="1"/>
      <c r="AJ53" s="1">
        <v>1.034</v>
      </c>
      <c r="AK53" s="1">
        <v>5.9790000000000003E-2</v>
      </c>
      <c r="AL53" s="1">
        <v>1.917</v>
      </c>
      <c r="AM53"/>
      <c r="AN53"/>
      <c r="AO53"/>
      <c r="AP53"/>
      <c r="AQ53"/>
      <c r="AR53"/>
    </row>
    <row r="54" spans="1:44">
      <c r="A54" s="17" t="s">
        <v>22</v>
      </c>
      <c r="B54" s="6" t="s">
        <v>690</v>
      </c>
      <c r="C54" s="17" t="s">
        <v>691</v>
      </c>
      <c r="D54" s="8">
        <v>-19.387049999999999</v>
      </c>
      <c r="E54" s="8">
        <v>1.8773500000000001</v>
      </c>
      <c r="F54" s="8">
        <v>21.264399999999998</v>
      </c>
      <c r="G54" s="13">
        <f xml:space="preserve"> stats_ic_ctd2_TCELLS_RIGHTJOIN_545[[#This Row],[AVG_IC50_LEUK]]/stats_ic_ctd2_TCELLS_RIGHTJOIN_545[[#This Row],[AVG_IC50_SOLIDTUMORS_x]]</f>
        <v>8.8286055567051047E-2</v>
      </c>
      <c r="H54" s="14" t="s">
        <v>4757</v>
      </c>
      <c r="I54" s="29" t="s">
        <v>4758</v>
      </c>
      <c r="J54" s="26">
        <v>2.579E-2</v>
      </c>
      <c r="K54" s="26">
        <v>7.6160000000000005E-2</v>
      </c>
      <c r="L54" s="26">
        <v>1.1140000000000001</v>
      </c>
      <c r="M54" s="26">
        <v>8.1880000000000006</v>
      </c>
      <c r="N54" s="26">
        <v>5.1459999999999999E-2</v>
      </c>
      <c r="O54" s="26">
        <v>1.7469999999999999E-2</v>
      </c>
      <c r="P54" s="26">
        <v>5.4289999999999998E-2</v>
      </c>
      <c r="Q54" s="26">
        <v>1.038</v>
      </c>
      <c r="R54" s="26">
        <v>0.34720000000000001</v>
      </c>
      <c r="S54" s="26">
        <v>0.74519999999999997</v>
      </c>
      <c r="T54" s="26">
        <v>6.2229999999999999</v>
      </c>
      <c r="U54" s="26">
        <v>0.37840000000000001</v>
      </c>
      <c r="V54" s="26">
        <v>7.79</v>
      </c>
      <c r="W54" s="27">
        <v>0.2339</v>
      </c>
      <c r="X54" s="8">
        <v>-8.4625199999999996</v>
      </c>
      <c r="Y54" s="8">
        <v>12.801869999999999</v>
      </c>
      <c r="Z54" s="8">
        <v>21.264399999999998</v>
      </c>
      <c r="AA54" s="13">
        <f>stats_ic_ctd2_TCELLS_RIGHTJOIN_545[[#This Row],[AVG_IC50_LYMPH]]/stats_ic_ctd2_TCELLS_RIGHTJOIN_545[[#This Row],[AVG_IC50_SOLIDTUMORS_y]]</f>
        <v>0.60203297530144284</v>
      </c>
      <c r="AB54" s="8" t="s">
        <v>4759</v>
      </c>
      <c r="AC54" s="20" t="s">
        <v>4760</v>
      </c>
      <c r="AD54" s="1">
        <v>0.35170000000000001</v>
      </c>
      <c r="AG54" s="1"/>
      <c r="AH54" s="1">
        <v>8.9469999999999992</v>
      </c>
      <c r="AI54" s="1"/>
      <c r="AJ54" s="1">
        <v>9.7670000000000007E-2</v>
      </c>
      <c r="AK54" s="1">
        <v>3.0230000000000001</v>
      </c>
      <c r="AL54" s="1">
        <v>51.59</v>
      </c>
      <c r="AM54"/>
      <c r="AN54"/>
      <c r="AO54"/>
      <c r="AP54"/>
      <c r="AQ54"/>
      <c r="AR54"/>
    </row>
    <row r="55" spans="1:44">
      <c r="A55" s="17" t="s">
        <v>867</v>
      </c>
      <c r="B55" s="6" t="s">
        <v>868</v>
      </c>
      <c r="C55" s="17" t="s">
        <v>869</v>
      </c>
      <c r="D55" s="8">
        <v>-11.14598</v>
      </c>
      <c r="E55" s="8">
        <v>7.17171</v>
      </c>
      <c r="F55" s="8">
        <v>18.317679999999999</v>
      </c>
      <c r="G55" s="13">
        <f xml:space="preserve"> stats_ic_ctd2_TCELLS_RIGHTJOIN_545[[#This Row],[AVG_IC50_LEUK]]/stats_ic_ctd2_TCELLS_RIGHTJOIN_545[[#This Row],[AVG_IC50_SOLIDTUMORS_x]]</f>
        <v>0.39151846740416912</v>
      </c>
      <c r="H55" s="14" t="s">
        <v>4761</v>
      </c>
      <c r="I55" s="29" t="s">
        <v>4762</v>
      </c>
      <c r="J55" s="26">
        <v>3.4449999999999998</v>
      </c>
      <c r="K55" s="26">
        <v>9.2780000000000005</v>
      </c>
      <c r="L55" s="26">
        <v>8.5250000000000004</v>
      </c>
      <c r="M55" s="26">
        <v>12.29</v>
      </c>
      <c r="N55" s="26">
        <v>4.681</v>
      </c>
      <c r="O55" s="26">
        <v>0.89019999999999999</v>
      </c>
      <c r="P55" s="26">
        <v>2.6150000000000002</v>
      </c>
      <c r="Q55" s="26">
        <v>8.3059999999999992</v>
      </c>
      <c r="S55" s="26">
        <v>3.665</v>
      </c>
      <c r="T55" s="26">
        <v>15.96</v>
      </c>
      <c r="U55" s="26">
        <v>6.7850000000000001</v>
      </c>
      <c r="V55" s="26">
        <v>7.4850000000000003</v>
      </c>
      <c r="W55" s="27">
        <v>9.3070000000000004</v>
      </c>
      <c r="X55" s="8">
        <v>-12.076180000000001</v>
      </c>
      <c r="Y55" s="8">
        <v>6.2415000000000003</v>
      </c>
      <c r="Z55" s="8">
        <v>18.317679999999999</v>
      </c>
      <c r="AA55" s="13">
        <f>stats_ic_ctd2_TCELLS_RIGHTJOIN_545[[#This Row],[AVG_IC50_LYMPH]]/stats_ic_ctd2_TCELLS_RIGHTJOIN_545[[#This Row],[AVG_IC50_SOLIDTUMORS_y]]</f>
        <v>0.34073638146315477</v>
      </c>
      <c r="AB55" s="8" t="s">
        <v>4763</v>
      </c>
      <c r="AC55" s="20" t="s">
        <v>4764</v>
      </c>
      <c r="AD55" s="1">
        <v>7.4589999999999996</v>
      </c>
      <c r="AG55" s="1">
        <v>3.55</v>
      </c>
      <c r="AH55" s="1">
        <v>6.5810000000000004</v>
      </c>
      <c r="AI55" s="1">
        <v>8.8049999999999997</v>
      </c>
      <c r="AJ55" s="1">
        <v>6.3460000000000001</v>
      </c>
      <c r="AK55" s="1">
        <v>4.7080000000000002</v>
      </c>
      <c r="AM55"/>
      <c r="AN55"/>
      <c r="AO55"/>
      <c r="AP55"/>
      <c r="AQ55"/>
      <c r="AR55"/>
    </row>
    <row r="56" spans="1:44">
      <c r="A56" s="17" t="s">
        <v>1068</v>
      </c>
      <c r="B56" s="6" t="s">
        <v>1069</v>
      </c>
      <c r="C56" s="17" t="s">
        <v>1439</v>
      </c>
      <c r="D56" s="8">
        <v>-4.4242499999999998</v>
      </c>
      <c r="E56" s="8">
        <v>0.90310000000000001</v>
      </c>
      <c r="F56" s="8">
        <v>5.32735</v>
      </c>
      <c r="G56" s="13">
        <f xml:space="preserve"> stats_ic_ctd2_TCELLS_RIGHTJOIN_545[[#This Row],[AVG_IC50_LEUK]]/stats_ic_ctd2_TCELLS_RIGHTJOIN_545[[#This Row],[AVG_IC50_SOLIDTUMORS_x]]</f>
        <v>0.16952143185636387</v>
      </c>
      <c r="H56" s="14" t="s">
        <v>4765</v>
      </c>
      <c r="I56" s="29" t="s">
        <v>4766</v>
      </c>
      <c r="J56" s="26">
        <v>0.71779999999999999</v>
      </c>
      <c r="L56" s="26">
        <v>6.0319999999999999E-2</v>
      </c>
      <c r="M56" s="26">
        <v>0.1842</v>
      </c>
      <c r="N56" s="26">
        <v>4.109</v>
      </c>
      <c r="O56" s="26">
        <v>4.8280000000000003</v>
      </c>
      <c r="P56" s="26">
        <v>0.31330000000000002</v>
      </c>
      <c r="Q56" s="26">
        <v>0.48630000000000001</v>
      </c>
      <c r="R56" s="26">
        <v>9.0000000000000006E-5</v>
      </c>
      <c r="S56" s="26">
        <v>1.08E-3</v>
      </c>
      <c r="T56" s="26">
        <v>0</v>
      </c>
      <c r="U56" s="26">
        <v>0.1371</v>
      </c>
      <c r="W56" s="27">
        <v>0</v>
      </c>
      <c r="X56" s="8">
        <v>6.3779899999999996</v>
      </c>
      <c r="Y56" s="8">
        <v>11.70534</v>
      </c>
      <c r="Z56" s="8">
        <v>5.32735</v>
      </c>
      <c r="AA56" s="13">
        <f>stats_ic_ctd2_TCELLS_RIGHTJOIN_545[[#This Row],[AVG_IC50_LYMPH]]/stats_ic_ctd2_TCELLS_RIGHTJOIN_545[[#This Row],[AVG_IC50_SOLIDTUMORS_y]]</f>
        <v>2.197216251982693</v>
      </c>
      <c r="AB56" s="8" t="s">
        <v>4767</v>
      </c>
      <c r="AC56" s="20" t="s">
        <v>4768</v>
      </c>
      <c r="AD56" s="1">
        <v>0.28789999999999999</v>
      </c>
      <c r="AE56" s="1">
        <v>57.53</v>
      </c>
      <c r="AG56" s="1">
        <v>0.70879999999999999</v>
      </c>
      <c r="AI56" s="1"/>
      <c r="AJ56" s="1">
        <v>0</v>
      </c>
      <c r="AK56" s="1">
        <v>0</v>
      </c>
      <c r="AM56"/>
      <c r="AN56"/>
      <c r="AO56"/>
      <c r="AP56"/>
      <c r="AQ56"/>
      <c r="AR56"/>
    </row>
    <row r="57" spans="1:44">
      <c r="A57" s="17" t="s">
        <v>1068</v>
      </c>
      <c r="B57" s="6" t="s">
        <v>1069</v>
      </c>
      <c r="C57" s="17" t="s">
        <v>1070</v>
      </c>
      <c r="D57" s="8">
        <v>-33.031739999999999</v>
      </c>
      <c r="E57" s="8">
        <v>0</v>
      </c>
      <c r="F57" s="8">
        <v>33.031739999999999</v>
      </c>
      <c r="G57" s="13">
        <f xml:space="preserve"> stats_ic_ctd2_TCELLS_RIGHTJOIN_545[[#This Row],[AVG_IC50_LEUK]]/stats_ic_ctd2_TCELLS_RIGHTJOIN_545[[#This Row],[AVG_IC50_SOLIDTUMORS_x]]</f>
        <v>0</v>
      </c>
      <c r="H57" s="14" t="s">
        <v>1810</v>
      </c>
      <c r="I57" s="29" t="s">
        <v>1810</v>
      </c>
      <c r="V57" s="26">
        <v>0</v>
      </c>
      <c r="X57" s="8">
        <v>7.0760000000000003E-2</v>
      </c>
      <c r="Y57" s="8">
        <v>33.102499999999999</v>
      </c>
      <c r="Z57" s="8">
        <v>33.031739999999999</v>
      </c>
      <c r="AA57" s="13">
        <f>stats_ic_ctd2_TCELLS_RIGHTJOIN_545[[#This Row],[AVG_IC50_LYMPH]]/stats_ic_ctd2_TCELLS_RIGHTJOIN_545[[#This Row],[AVG_IC50_SOLIDTUMORS_y]]</f>
        <v>1.0021421820346128</v>
      </c>
      <c r="AB57" s="8" t="s">
        <v>4769</v>
      </c>
      <c r="AC57" s="20" t="s">
        <v>4770</v>
      </c>
      <c r="AE57" s="1">
        <v>21.37</v>
      </c>
      <c r="AG57" s="1">
        <v>55.61</v>
      </c>
      <c r="AI57" s="1">
        <v>10.63</v>
      </c>
      <c r="AL57" s="1">
        <v>44.8</v>
      </c>
      <c r="AM57"/>
      <c r="AN57"/>
      <c r="AO57"/>
      <c r="AP57"/>
      <c r="AQ57"/>
      <c r="AR57"/>
    </row>
    <row r="58" spans="1:44">
      <c r="A58" s="17" t="s">
        <v>1084</v>
      </c>
      <c r="B58" s="6" t="s">
        <v>1085</v>
      </c>
      <c r="C58" s="17" t="s">
        <v>3156</v>
      </c>
      <c r="D58" s="8">
        <v>-6.2235100000000001</v>
      </c>
      <c r="E58" s="8">
        <v>1.6309499999999999</v>
      </c>
      <c r="F58" s="8">
        <v>7.8544499999999999</v>
      </c>
      <c r="G58" s="13">
        <f xml:space="preserve"> stats_ic_ctd2_TCELLS_RIGHTJOIN_545[[#This Row],[AVG_IC50_LEUK]]/stats_ic_ctd2_TCELLS_RIGHTJOIN_545[[#This Row],[AVG_IC50_SOLIDTUMORS_x]]</f>
        <v>0.20764662070545994</v>
      </c>
      <c r="H58" s="14" t="s">
        <v>4771</v>
      </c>
      <c r="I58" s="29" t="s">
        <v>4772</v>
      </c>
      <c r="J58" s="26">
        <v>0.47799999999999998</v>
      </c>
      <c r="K58" s="26">
        <v>0.66849999999999998</v>
      </c>
      <c r="L58" s="26">
        <v>5.5430000000000001</v>
      </c>
      <c r="M58" s="26">
        <v>0.10050000000000001</v>
      </c>
      <c r="N58" s="26">
        <v>0.43309999999999998</v>
      </c>
      <c r="O58" s="26">
        <v>0.87649999999999995</v>
      </c>
      <c r="P58" s="26">
        <v>0.60550000000000004</v>
      </c>
      <c r="R58" s="26">
        <v>4.952</v>
      </c>
      <c r="S58" s="26">
        <v>0.83909999999999996</v>
      </c>
      <c r="T58" s="26">
        <v>5.4950000000000001</v>
      </c>
      <c r="U58" s="26">
        <v>0.27839999999999998</v>
      </c>
      <c r="V58" s="26">
        <v>0.28520000000000001</v>
      </c>
      <c r="W58" s="27">
        <v>0.64749999999999996</v>
      </c>
      <c r="X58" s="8">
        <v>-6.6376999999999997</v>
      </c>
      <c r="Y58" s="8">
        <v>1.21675</v>
      </c>
      <c r="Z58" s="8">
        <v>7.8544499999999999</v>
      </c>
      <c r="AA58" s="13">
        <f>stats_ic_ctd2_TCELLS_RIGHTJOIN_545[[#This Row],[AVG_IC50_LYMPH]]/stats_ic_ctd2_TCELLS_RIGHTJOIN_545[[#This Row],[AVG_IC50_SOLIDTUMORS_y]]</f>
        <v>0.15491218353926756</v>
      </c>
      <c r="AB58" s="8" t="s">
        <v>4773</v>
      </c>
      <c r="AC58" s="20" t="s">
        <v>4774</v>
      </c>
      <c r="AE58" s="1">
        <v>4.87</v>
      </c>
      <c r="AF58" s="1">
        <v>0.39650000000000002</v>
      </c>
      <c r="AG58" s="1">
        <v>0.1086</v>
      </c>
      <c r="AH58" s="1">
        <v>1.206</v>
      </c>
      <c r="AI58" s="1">
        <v>0.4153</v>
      </c>
      <c r="AJ58" s="1">
        <v>0.43130000000000002</v>
      </c>
      <c r="AK58" s="1">
        <v>0.39229999999999998</v>
      </c>
      <c r="AL58" s="1">
        <v>1.9139999999999999</v>
      </c>
      <c r="AM58"/>
      <c r="AN58"/>
      <c r="AO58"/>
      <c r="AP58"/>
      <c r="AQ58"/>
      <c r="AR58"/>
    </row>
    <row r="59" spans="1:44">
      <c r="A59" s="17" t="s">
        <v>1531</v>
      </c>
      <c r="B59" s="6" t="s">
        <v>1532</v>
      </c>
      <c r="C59" s="17" t="s">
        <v>3195</v>
      </c>
      <c r="D59" s="8">
        <v>-0.19663</v>
      </c>
      <c r="E59" s="8">
        <v>0.10166</v>
      </c>
      <c r="F59" s="8">
        <v>0.29827999999999999</v>
      </c>
      <c r="G59" s="13">
        <f xml:space="preserve"> stats_ic_ctd2_TCELLS_RIGHTJOIN_545[[#This Row],[AVG_IC50_LEUK]]/stats_ic_ctd2_TCELLS_RIGHTJOIN_545[[#This Row],[AVG_IC50_SOLIDTUMORS_x]]</f>
        <v>0.34082070537749765</v>
      </c>
      <c r="H59" s="14" t="s">
        <v>4775</v>
      </c>
      <c r="I59" s="29" t="s">
        <v>4776</v>
      </c>
      <c r="J59" s="26">
        <v>7.0260000000000003E-2</v>
      </c>
      <c r="K59" s="26">
        <v>0.24829999999999999</v>
      </c>
      <c r="L59" s="26">
        <v>0.1118</v>
      </c>
      <c r="M59" s="26">
        <v>6.9809999999999997E-2</v>
      </c>
      <c r="N59" s="26">
        <v>7.9149999999999998E-2</v>
      </c>
      <c r="O59" s="26">
        <v>0.111</v>
      </c>
      <c r="P59" s="26">
        <v>2.8400000000000002E-2</v>
      </c>
      <c r="Q59" s="26">
        <v>8.9580000000000007E-2</v>
      </c>
      <c r="R59" s="26">
        <v>6.7710000000000006E-2</v>
      </c>
      <c r="S59" s="26">
        <v>6.5860000000000002E-2</v>
      </c>
      <c r="T59" s="26">
        <v>8.1820000000000004E-2</v>
      </c>
      <c r="U59" s="26">
        <v>0.22800000000000001</v>
      </c>
      <c r="V59" s="26">
        <v>7.8149999999999997E-2</v>
      </c>
      <c r="W59" s="27">
        <v>9.3340000000000006E-2</v>
      </c>
      <c r="X59" s="8">
        <v>-0.24252000000000001</v>
      </c>
      <c r="Y59" s="8">
        <v>5.5759999999999997E-2</v>
      </c>
      <c r="Z59" s="8">
        <v>0.29827999999999999</v>
      </c>
      <c r="AA59" s="13">
        <f>stats_ic_ctd2_TCELLS_RIGHTJOIN_545[[#This Row],[AVG_IC50_LYMPH]]/stats_ic_ctd2_TCELLS_RIGHTJOIN_545[[#This Row],[AVG_IC50_SOLIDTUMORS_y]]</f>
        <v>0.18693844709668767</v>
      </c>
      <c r="AB59" s="8" t="s">
        <v>4777</v>
      </c>
      <c r="AC59" s="20" t="s">
        <v>4778</v>
      </c>
      <c r="AD59" s="1">
        <v>7.6230000000000006E-2</v>
      </c>
      <c r="AE59" s="1">
        <v>8.0999999999999996E-3</v>
      </c>
      <c r="AF59" s="1">
        <v>3.0439999999999998E-2</v>
      </c>
      <c r="AG59" s="1"/>
      <c r="AH59" s="1">
        <v>3.9789999999999999E-2</v>
      </c>
      <c r="AI59" s="1">
        <v>3.603E-2</v>
      </c>
      <c r="AJ59" s="1">
        <v>0.1502</v>
      </c>
      <c r="AK59" s="1">
        <v>7.1059999999999998E-2</v>
      </c>
      <c r="AL59" s="1">
        <v>3.4259999999999999E-2</v>
      </c>
      <c r="AM59"/>
      <c r="AN59"/>
      <c r="AO59"/>
      <c r="AP59"/>
      <c r="AQ59"/>
      <c r="AR59"/>
    </row>
    <row r="60" spans="1:44">
      <c r="A60" s="17" t="s">
        <v>22</v>
      </c>
      <c r="B60" s="6" t="s">
        <v>1197</v>
      </c>
      <c r="C60" s="17" t="s">
        <v>3999</v>
      </c>
      <c r="D60" s="8">
        <v>-3.30443</v>
      </c>
      <c r="E60" s="8">
        <v>5.3606400000000001</v>
      </c>
      <c r="F60" s="8">
        <v>8.6650700000000001</v>
      </c>
      <c r="G60" s="13">
        <f xml:space="preserve"> stats_ic_ctd2_TCELLS_RIGHTJOIN_545[[#This Row],[AVG_IC50_LEUK]]/stats_ic_ctd2_TCELLS_RIGHTJOIN_545[[#This Row],[AVG_IC50_SOLIDTUMORS_x]]</f>
        <v>0.61864935886265204</v>
      </c>
      <c r="H60" s="14" t="s">
        <v>4779</v>
      </c>
      <c r="I60" s="29" t="s">
        <v>4780</v>
      </c>
      <c r="J60" s="26">
        <v>8.3979999999999997</v>
      </c>
      <c r="K60" s="26">
        <v>2.407</v>
      </c>
      <c r="L60" s="26">
        <v>11.57</v>
      </c>
      <c r="M60" s="26">
        <v>11.22</v>
      </c>
      <c r="N60" s="26">
        <v>21.16</v>
      </c>
      <c r="O60" s="26">
        <v>0.20100000000000001</v>
      </c>
      <c r="P60" s="26">
        <v>5.6770000000000001E-2</v>
      </c>
      <c r="R60" s="26">
        <v>0.2215</v>
      </c>
      <c r="S60" s="26">
        <v>0</v>
      </c>
      <c r="T60" s="26">
        <v>13.29</v>
      </c>
      <c r="U60" s="26">
        <v>0.29239999999999999</v>
      </c>
      <c r="V60" s="26">
        <v>0.63080000000000003</v>
      </c>
      <c r="W60" s="27">
        <v>0.2409</v>
      </c>
      <c r="X60" s="8">
        <v>-7.7686000000000002</v>
      </c>
      <c r="Y60" s="8">
        <v>0.89648000000000005</v>
      </c>
      <c r="Z60" s="8">
        <v>8.6650700000000001</v>
      </c>
      <c r="AA60" s="13">
        <f>stats_ic_ctd2_TCELLS_RIGHTJOIN_545[[#This Row],[AVG_IC50_LYMPH]]/stats_ic_ctd2_TCELLS_RIGHTJOIN_545[[#This Row],[AVG_IC50_SOLIDTUMORS_y]]</f>
        <v>0.10345906034227076</v>
      </c>
      <c r="AB60" s="8" t="s">
        <v>4781</v>
      </c>
      <c r="AC60" s="20" t="s">
        <v>4782</v>
      </c>
      <c r="AG60" s="1"/>
      <c r="AH60" s="1">
        <v>0.22420000000000001</v>
      </c>
      <c r="AI60" s="1">
        <v>2.8849999999999998</v>
      </c>
      <c r="AJ60" s="1">
        <v>1.9000000000000001E-4</v>
      </c>
      <c r="AK60" s="1">
        <v>0</v>
      </c>
      <c r="AL60" s="1">
        <v>1.373</v>
      </c>
      <c r="AM60"/>
      <c r="AN60"/>
      <c r="AO60"/>
      <c r="AP60"/>
      <c r="AQ60"/>
      <c r="AR60"/>
    </row>
    <row r="61" spans="1:44">
      <c r="A61" s="17" t="s">
        <v>1513</v>
      </c>
      <c r="B61" s="6" t="s">
        <v>1514</v>
      </c>
      <c r="C61" s="17" t="s">
        <v>2867</v>
      </c>
      <c r="D61" s="8">
        <v>1.1992700000000001</v>
      </c>
      <c r="E61" s="8">
        <v>6.8203199999999997</v>
      </c>
      <c r="F61" s="8">
        <v>5.6210500000000003</v>
      </c>
      <c r="G61" s="13">
        <f xml:space="preserve"> stats_ic_ctd2_TCELLS_RIGHTJOIN_545[[#This Row],[AVG_IC50_LEUK]]/stats_ic_ctd2_TCELLS_RIGHTJOIN_545[[#This Row],[AVG_IC50_SOLIDTUMORS_x]]</f>
        <v>1.2133533770380978</v>
      </c>
      <c r="H61" s="14" t="s">
        <v>4783</v>
      </c>
      <c r="I61" s="29" t="s">
        <v>4784</v>
      </c>
      <c r="J61" s="26">
        <v>1.1659999999999999</v>
      </c>
      <c r="K61" s="26">
        <v>15.87</v>
      </c>
      <c r="M61" s="26">
        <v>0.1036</v>
      </c>
      <c r="N61" s="26">
        <v>1.22</v>
      </c>
      <c r="O61" s="26">
        <v>52.63</v>
      </c>
      <c r="P61" s="26">
        <v>1.875</v>
      </c>
      <c r="Q61" s="26">
        <v>0.2883</v>
      </c>
      <c r="R61" s="26">
        <v>0</v>
      </c>
      <c r="S61" s="26">
        <v>4.1820000000000004</v>
      </c>
      <c r="T61" s="26">
        <v>2.754</v>
      </c>
      <c r="U61" s="26">
        <v>0.3327</v>
      </c>
      <c r="V61" s="26">
        <v>0.32250000000000001</v>
      </c>
      <c r="W61" s="27">
        <v>7.92</v>
      </c>
      <c r="X61" s="8">
        <v>-5.2709700000000002</v>
      </c>
      <c r="Y61" s="8">
        <v>0.35008</v>
      </c>
      <c r="Z61" s="8">
        <v>5.6210500000000003</v>
      </c>
      <c r="AA61" s="13">
        <f>stats_ic_ctd2_TCELLS_RIGHTJOIN_545[[#This Row],[AVG_IC50_LYMPH]]/stats_ic_ctd2_TCELLS_RIGHTJOIN_545[[#This Row],[AVG_IC50_SOLIDTUMORS_y]]</f>
        <v>6.2280178970121239E-2</v>
      </c>
      <c r="AB61" s="8" t="s">
        <v>4785</v>
      </c>
      <c r="AC61" s="20" t="s">
        <v>4786</v>
      </c>
      <c r="AE61" s="1">
        <v>0</v>
      </c>
      <c r="AG61" s="1">
        <v>0.50480000000000003</v>
      </c>
      <c r="AI61" s="1">
        <v>0.38900000000000001</v>
      </c>
      <c r="AL61" s="1">
        <v>0.50649999999999995</v>
      </c>
      <c r="AM61"/>
      <c r="AN61"/>
      <c r="AO61"/>
      <c r="AP61"/>
      <c r="AQ61"/>
      <c r="AR61"/>
    </row>
    <row r="62" spans="1:44">
      <c r="A62" s="17" t="s">
        <v>22</v>
      </c>
      <c r="B62" s="6" t="s">
        <v>1232</v>
      </c>
      <c r="C62" s="17" t="s">
        <v>1233</v>
      </c>
      <c r="D62" s="8">
        <v>-4.3027300000000004</v>
      </c>
      <c r="E62" s="8">
        <v>1.18316</v>
      </c>
      <c r="F62" s="8">
        <v>5.4858900000000004</v>
      </c>
      <c r="G62" s="13">
        <f xml:space="preserve"> stats_ic_ctd2_TCELLS_RIGHTJOIN_545[[#This Row],[AVG_IC50_LEUK]]/stats_ic_ctd2_TCELLS_RIGHTJOIN_545[[#This Row],[AVG_IC50_SOLIDTUMORS_x]]</f>
        <v>0.21567330004794116</v>
      </c>
      <c r="H62" s="14" t="s">
        <v>4787</v>
      </c>
      <c r="I62" s="29" t="s">
        <v>4788</v>
      </c>
      <c r="J62" s="26">
        <v>0.79710000000000003</v>
      </c>
      <c r="K62" s="26">
        <v>0.77780000000000005</v>
      </c>
      <c r="L62" s="26">
        <v>1.4159999999999999</v>
      </c>
      <c r="M62" s="26">
        <v>1.2190000000000001</v>
      </c>
      <c r="O62" s="26">
        <v>0.57169999999999999</v>
      </c>
      <c r="P62" s="26">
        <v>1.8129999999999999</v>
      </c>
      <c r="Q62" s="26">
        <v>1.0589999999999999</v>
      </c>
      <c r="R62" s="26">
        <v>1.246</v>
      </c>
      <c r="S62" s="26">
        <v>1.45</v>
      </c>
      <c r="T62" s="26">
        <v>1.3160000000000001</v>
      </c>
      <c r="U62" s="26">
        <v>0.86409999999999998</v>
      </c>
      <c r="V62" s="26">
        <v>0.2944</v>
      </c>
      <c r="W62" s="27">
        <v>2.5569999999999999</v>
      </c>
      <c r="X62" s="8">
        <v>-3.6088399999999998</v>
      </c>
      <c r="Y62" s="8">
        <v>1.87706</v>
      </c>
      <c r="Z62" s="8">
        <v>5.4858900000000004</v>
      </c>
      <c r="AA62" s="13">
        <f>stats_ic_ctd2_TCELLS_RIGHTJOIN_545[[#This Row],[AVG_IC50_LYMPH]]/stats_ic_ctd2_TCELLS_RIGHTJOIN_545[[#This Row],[AVG_IC50_SOLIDTUMORS_y]]</f>
        <v>0.34216143597483722</v>
      </c>
      <c r="AB62" s="8" t="s">
        <v>4789</v>
      </c>
      <c r="AC62" s="20" t="s">
        <v>4790</v>
      </c>
      <c r="AD62" s="1">
        <v>1.3480000000000001</v>
      </c>
      <c r="AF62" s="1">
        <v>6.6459999999999999</v>
      </c>
      <c r="AG62" s="1"/>
      <c r="AH62" s="1">
        <v>2.077</v>
      </c>
      <c r="AI62" s="1">
        <v>0.52170000000000005</v>
      </c>
      <c r="AJ62" s="1">
        <v>1.4059999999999999</v>
      </c>
      <c r="AK62" s="1">
        <v>0.32440000000000002</v>
      </c>
      <c r="AL62" s="1">
        <v>0.81630000000000003</v>
      </c>
      <c r="AM62"/>
      <c r="AN62"/>
      <c r="AO62"/>
      <c r="AP62"/>
      <c r="AQ62"/>
      <c r="AR62"/>
    </row>
    <row r="63" spans="1:44">
      <c r="A63" s="17" t="s">
        <v>22</v>
      </c>
      <c r="B63" s="6" t="s">
        <v>1423</v>
      </c>
      <c r="C63" s="17" t="s">
        <v>3478</v>
      </c>
      <c r="D63" s="8">
        <v>-1.4794499999999999</v>
      </c>
      <c r="E63" s="8">
        <v>0.28100000000000003</v>
      </c>
      <c r="F63" s="8">
        <v>1.7604500000000001</v>
      </c>
      <c r="G63" s="13">
        <f xml:space="preserve"> stats_ic_ctd2_TCELLS_RIGHTJOIN_545[[#This Row],[AVG_IC50_LEUK]]/stats_ic_ctd2_TCELLS_RIGHTJOIN_545[[#This Row],[AVG_IC50_SOLIDTUMORS_x]]</f>
        <v>0.15961827941719448</v>
      </c>
      <c r="H63" s="14" t="s">
        <v>4791</v>
      </c>
      <c r="I63" s="29" t="s">
        <v>4792</v>
      </c>
      <c r="J63" s="26">
        <v>0.23169999999999999</v>
      </c>
      <c r="K63" s="26">
        <v>0.48499999999999999</v>
      </c>
      <c r="L63" s="26">
        <v>0.54210000000000003</v>
      </c>
      <c r="M63" s="26">
        <v>0.27129999999999999</v>
      </c>
      <c r="N63" s="26">
        <v>0.24890000000000001</v>
      </c>
      <c r="Q63" s="26">
        <v>0.1424</v>
      </c>
      <c r="R63" s="26">
        <v>8.1790000000000002E-2</v>
      </c>
      <c r="S63" s="26">
        <v>0.2492</v>
      </c>
      <c r="T63" s="26">
        <v>0.46939999999999998</v>
      </c>
      <c r="U63" s="26">
        <v>0.27379999999999999</v>
      </c>
      <c r="V63" s="26">
        <v>0.14910000000000001</v>
      </c>
      <c r="W63" s="27">
        <v>0.2273</v>
      </c>
      <c r="X63" s="8">
        <v>-1.39134</v>
      </c>
      <c r="Y63" s="8">
        <v>0.36910999999999999</v>
      </c>
      <c r="Z63" s="8">
        <v>1.7604500000000001</v>
      </c>
      <c r="AA63" s="13">
        <f>stats_ic_ctd2_TCELLS_RIGHTJOIN_545[[#This Row],[AVG_IC50_LYMPH]]/stats_ic_ctd2_TCELLS_RIGHTJOIN_545[[#This Row],[AVG_IC50_SOLIDTUMORS_y]]</f>
        <v>0.20966798261808059</v>
      </c>
      <c r="AB63" s="8" t="s">
        <v>4793</v>
      </c>
      <c r="AC63" s="20" t="s">
        <v>4794</v>
      </c>
      <c r="AD63" s="1">
        <v>0.1376</v>
      </c>
      <c r="AE63" s="1">
        <v>0.27160000000000001</v>
      </c>
      <c r="AF63" s="1">
        <v>0.97719999999999996</v>
      </c>
      <c r="AG63" s="1">
        <v>9.4950000000000007E-2</v>
      </c>
      <c r="AI63" s="1">
        <v>0.49909999999999999</v>
      </c>
      <c r="AJ63" s="1">
        <v>0.25969999999999999</v>
      </c>
      <c r="AL63" s="1">
        <v>0.34360000000000002</v>
      </c>
      <c r="AM63"/>
      <c r="AN63"/>
      <c r="AO63"/>
      <c r="AP63"/>
      <c r="AQ63"/>
      <c r="AR63"/>
    </row>
    <row r="64" spans="1:44">
      <c r="A64" s="17" t="s">
        <v>22</v>
      </c>
      <c r="B64" s="6" t="s">
        <v>1636</v>
      </c>
      <c r="C64" s="17" t="s">
        <v>3779</v>
      </c>
      <c r="D64" s="8">
        <v>13.02656</v>
      </c>
      <c r="E64" s="8">
        <v>34.130000000000003</v>
      </c>
      <c r="F64" s="8">
        <v>21.103439999999999</v>
      </c>
      <c r="G64" s="13">
        <f xml:space="preserve"> stats_ic_ctd2_TCELLS_RIGHTJOIN_545[[#This Row],[AVG_IC50_LEUK]]/stats_ic_ctd2_TCELLS_RIGHTJOIN_545[[#This Row],[AVG_IC50_SOLIDTUMORS_x]]</f>
        <v>1.6172718760543308</v>
      </c>
      <c r="H64" s="14" t="s">
        <v>4795</v>
      </c>
      <c r="I64" s="29" t="s">
        <v>4796</v>
      </c>
      <c r="J64" s="26">
        <v>62.73</v>
      </c>
      <c r="L64" s="26">
        <v>23.47</v>
      </c>
      <c r="M64" s="26">
        <v>31.98</v>
      </c>
      <c r="O64" s="26">
        <v>49.88</v>
      </c>
      <c r="P64" s="26">
        <v>0</v>
      </c>
      <c r="Q64" s="26">
        <v>47.47</v>
      </c>
      <c r="R64" s="26">
        <v>33.26</v>
      </c>
      <c r="S64" s="26">
        <v>40.71</v>
      </c>
      <c r="T64" s="26">
        <v>32.71</v>
      </c>
      <c r="U64" s="26">
        <v>16.13</v>
      </c>
      <c r="V64" s="26">
        <v>37.090000000000003</v>
      </c>
      <c r="X64" s="8">
        <v>0.19216</v>
      </c>
      <c r="Y64" s="8">
        <v>21.2956</v>
      </c>
      <c r="Z64" s="8">
        <v>21.103439999999999</v>
      </c>
      <c r="AA64" s="13">
        <f>stats_ic_ctd2_TCELLS_RIGHTJOIN_545[[#This Row],[AVG_IC50_LYMPH]]/stats_ic_ctd2_TCELLS_RIGHTJOIN_545[[#This Row],[AVG_IC50_SOLIDTUMORS_y]]</f>
        <v>1.0091056244858658</v>
      </c>
      <c r="AB64" s="8" t="s">
        <v>4797</v>
      </c>
      <c r="AC64" s="20" t="s">
        <v>4798</v>
      </c>
      <c r="AD64" s="1">
        <v>60.3</v>
      </c>
      <c r="AE64" s="1">
        <v>31.76</v>
      </c>
      <c r="AF64" s="1">
        <v>0.27879999999999999</v>
      </c>
      <c r="AG64" s="1">
        <v>0</v>
      </c>
      <c r="AH64" s="1">
        <v>0</v>
      </c>
      <c r="AI64" s="1">
        <v>0.42159999999999997</v>
      </c>
      <c r="AJ64" s="1">
        <v>0</v>
      </c>
      <c r="AK64" s="1">
        <v>37.99</v>
      </c>
      <c r="AL64" s="1">
        <v>60.91</v>
      </c>
      <c r="AM64"/>
      <c r="AN64"/>
      <c r="AO64"/>
      <c r="AP64"/>
      <c r="AQ64"/>
      <c r="AR64"/>
    </row>
    <row r="65" spans="1:44">
      <c r="A65" s="17" t="s">
        <v>896</v>
      </c>
      <c r="B65" s="6" t="s">
        <v>897</v>
      </c>
      <c r="C65" s="17" t="s">
        <v>898</v>
      </c>
      <c r="D65" s="8">
        <v>-10.029669999999999</v>
      </c>
      <c r="E65" s="8">
        <v>2.9491999999999998</v>
      </c>
      <c r="F65" s="8">
        <v>12.978870000000001</v>
      </c>
      <c r="G65" s="13">
        <f xml:space="preserve"> stats_ic_ctd2_TCELLS_RIGHTJOIN_545[[#This Row],[AVG_IC50_LEUK]]/stats_ic_ctd2_TCELLS_RIGHTJOIN_545[[#This Row],[AVG_IC50_SOLIDTUMORS_x]]</f>
        <v>0.22723087603158054</v>
      </c>
      <c r="H65" s="14" t="s">
        <v>4799</v>
      </c>
      <c r="I65" s="29" t="s">
        <v>4800</v>
      </c>
      <c r="J65" s="26">
        <v>0.25519999999999998</v>
      </c>
      <c r="L65" s="26">
        <v>5.3259999999999996</v>
      </c>
      <c r="M65" s="26">
        <v>16.23</v>
      </c>
      <c r="N65" s="26">
        <v>0.75009999999999999</v>
      </c>
      <c r="O65" s="26">
        <v>0.14510000000000001</v>
      </c>
      <c r="P65" s="26">
        <v>0.47139999999999999</v>
      </c>
      <c r="S65" s="26">
        <v>0.66739999999999999</v>
      </c>
      <c r="T65" s="26">
        <v>2.23</v>
      </c>
      <c r="V65" s="26">
        <v>3.2970000000000002</v>
      </c>
      <c r="W65" s="27">
        <v>0.1198</v>
      </c>
      <c r="X65" s="8">
        <v>-11.075189999999999</v>
      </c>
      <c r="Y65" s="8">
        <v>1.90368</v>
      </c>
      <c r="Z65" s="8">
        <v>12.978870000000001</v>
      </c>
      <c r="AA65" s="13">
        <f>stats_ic_ctd2_TCELLS_RIGHTJOIN_545[[#This Row],[AVG_IC50_LYMPH]]/stats_ic_ctd2_TCELLS_RIGHTJOIN_545[[#This Row],[AVG_IC50_SOLIDTUMORS_y]]</f>
        <v>0.1466753268967175</v>
      </c>
      <c r="AB65" s="8" t="s">
        <v>4801</v>
      </c>
      <c r="AC65" s="20" t="s">
        <v>4802</v>
      </c>
      <c r="AF65" s="1">
        <v>0.37590000000000001</v>
      </c>
      <c r="AG65" s="1">
        <v>1.0429999999999999</v>
      </c>
      <c r="AI65" s="1">
        <v>2.61</v>
      </c>
      <c r="AJ65" s="1">
        <v>2.9350000000000001</v>
      </c>
      <c r="AK65" s="1">
        <v>0.2112</v>
      </c>
      <c r="AL65" s="1">
        <v>4.2469999999999999</v>
      </c>
      <c r="AM65"/>
      <c r="AN65"/>
      <c r="AO65"/>
      <c r="AP65"/>
      <c r="AQ65"/>
      <c r="AR65"/>
    </row>
    <row r="66" spans="1:44">
      <c r="A66" s="17" t="s">
        <v>402</v>
      </c>
      <c r="B66" s="6" t="s">
        <v>1169</v>
      </c>
      <c r="C66" s="17" t="s">
        <v>3708</v>
      </c>
      <c r="D66" s="8">
        <v>-4.8806200000000004</v>
      </c>
      <c r="E66" s="8">
        <v>0</v>
      </c>
      <c r="F66" s="8">
        <v>4.8806200000000004</v>
      </c>
      <c r="G66" s="13">
        <f xml:space="preserve"> stats_ic_ctd2_TCELLS_RIGHTJOIN_545[[#This Row],[AVG_IC50_LEUK]]/stats_ic_ctd2_TCELLS_RIGHTJOIN_545[[#This Row],[AVG_IC50_SOLIDTUMORS_x]]</f>
        <v>0</v>
      </c>
      <c r="H66" s="14" t="s">
        <v>1810</v>
      </c>
      <c r="I66" s="29" t="s">
        <v>1810</v>
      </c>
      <c r="V66" s="26">
        <v>0</v>
      </c>
      <c r="X66" s="8">
        <v>-4.87791</v>
      </c>
      <c r="Y66" s="8">
        <v>2.7100000000000002E-3</v>
      </c>
      <c r="Z66" s="8">
        <v>4.8806200000000004</v>
      </c>
      <c r="AA66" s="13">
        <f>stats_ic_ctd2_TCELLS_RIGHTJOIN_545[[#This Row],[AVG_IC50_LYMPH]]/stats_ic_ctd2_TCELLS_RIGHTJOIN_545[[#This Row],[AVG_IC50_SOLIDTUMORS_y]]</f>
        <v>5.5525732386459093E-4</v>
      </c>
      <c r="AB66" s="8" t="s">
        <v>4803</v>
      </c>
      <c r="AC66" s="20" t="s">
        <v>4804</v>
      </c>
      <c r="AE66" s="1">
        <v>0</v>
      </c>
      <c r="AG66" s="1">
        <v>8.1300000000000001E-3</v>
      </c>
      <c r="AI66" s="1">
        <v>0</v>
      </c>
      <c r="AM66"/>
      <c r="AN66"/>
      <c r="AO66"/>
      <c r="AP66"/>
      <c r="AQ66"/>
      <c r="AR66"/>
    </row>
    <row r="67" spans="1:44">
      <c r="A67" s="17" t="s">
        <v>22</v>
      </c>
      <c r="B67" s="6" t="s">
        <v>1177</v>
      </c>
      <c r="C67" s="17" t="s">
        <v>3891</v>
      </c>
      <c r="D67" s="8">
        <v>-1.529E-2</v>
      </c>
      <c r="E67" s="8">
        <v>19.209129999999998</v>
      </c>
      <c r="F67" s="8">
        <v>19.224419999999999</v>
      </c>
      <c r="G67" s="13">
        <f xml:space="preserve"> stats_ic_ctd2_TCELLS_RIGHTJOIN_545[[#This Row],[AVG_IC50_LEUK]]/stats_ic_ctd2_TCELLS_RIGHTJOIN_545[[#This Row],[AVG_IC50_SOLIDTUMORS_x]]</f>
        <v>0.99920465740969033</v>
      </c>
      <c r="H67" s="14" t="s">
        <v>4805</v>
      </c>
      <c r="I67" s="29" t="s">
        <v>4806</v>
      </c>
      <c r="J67" s="26">
        <v>43.04</v>
      </c>
      <c r="K67" s="26">
        <v>29.98</v>
      </c>
      <c r="L67" s="26">
        <v>34.15</v>
      </c>
      <c r="M67" s="26">
        <v>11.59</v>
      </c>
      <c r="N67" s="26">
        <v>35.229999999999997</v>
      </c>
      <c r="O67" s="26">
        <v>0.53459999999999996</v>
      </c>
      <c r="Q67" s="26">
        <v>0.3614</v>
      </c>
      <c r="R67" s="26">
        <v>32.71</v>
      </c>
      <c r="S67" s="26">
        <v>22.75</v>
      </c>
      <c r="T67" s="26">
        <v>2.4420000000000002</v>
      </c>
      <c r="U67" s="26">
        <v>36.54</v>
      </c>
      <c r="V67" s="26">
        <v>0.1069</v>
      </c>
      <c r="W67" s="27">
        <v>0.2838</v>
      </c>
      <c r="X67" s="8">
        <v>3.1481499999999998</v>
      </c>
      <c r="Y67" s="8">
        <v>22.37256</v>
      </c>
      <c r="Z67" s="8">
        <v>19.224419999999999</v>
      </c>
      <c r="AA67" s="13">
        <f>stats_ic_ctd2_TCELLS_RIGHTJOIN_545[[#This Row],[AVG_IC50_LYMPH]]/stats_ic_ctd2_TCELLS_RIGHTJOIN_545[[#This Row],[AVG_IC50_SOLIDTUMORS_y]]</f>
        <v>1.1637573461253969</v>
      </c>
      <c r="AB67" s="8" t="s">
        <v>4807</v>
      </c>
      <c r="AC67" s="20" t="s">
        <v>4808</v>
      </c>
      <c r="AD67" s="1">
        <v>16.16</v>
      </c>
      <c r="AE67" s="1">
        <v>0.36549999999999999</v>
      </c>
      <c r="AF67" s="1">
        <v>42.66</v>
      </c>
      <c r="AG67" s="1">
        <v>30.2</v>
      </c>
      <c r="AH67" s="1">
        <v>39.979999999999997</v>
      </c>
      <c r="AI67" s="1">
        <v>6.415</v>
      </c>
      <c r="AJ67" s="1">
        <v>43.2</v>
      </c>
      <c r="AK67" s="1">
        <v>0</v>
      </c>
      <c r="AM67"/>
      <c r="AN67"/>
      <c r="AO67"/>
      <c r="AP67"/>
      <c r="AQ67"/>
      <c r="AR67"/>
    </row>
    <row r="68" spans="1:44">
      <c r="A68" s="17" t="s">
        <v>22</v>
      </c>
      <c r="B68" s="6" t="s">
        <v>1177</v>
      </c>
      <c r="C68" s="17" t="s">
        <v>4397</v>
      </c>
      <c r="D68" s="8">
        <v>23.664359999999999</v>
      </c>
      <c r="E68" s="8">
        <v>25.713059999999999</v>
      </c>
      <c r="F68" s="8">
        <v>2.0487000000000002</v>
      </c>
      <c r="G68" s="13">
        <f xml:space="preserve"> stats_ic_ctd2_TCELLS_RIGHTJOIN_545[[#This Row],[AVG_IC50_LEUK]]/stats_ic_ctd2_TCELLS_RIGHTJOIN_545[[#This Row],[AVG_IC50_SOLIDTUMORS_x]]</f>
        <v>12.550915214526283</v>
      </c>
      <c r="H68" s="14" t="s">
        <v>4809</v>
      </c>
      <c r="I68" s="29" t="s">
        <v>4810</v>
      </c>
      <c r="J68" s="26">
        <v>0</v>
      </c>
      <c r="K68" s="26">
        <v>0</v>
      </c>
      <c r="L68" s="26">
        <v>86.53</v>
      </c>
      <c r="M68" s="26">
        <v>0.2838</v>
      </c>
      <c r="N68" s="26">
        <v>0</v>
      </c>
      <c r="O68" s="26">
        <v>16.29</v>
      </c>
      <c r="P68" s="26">
        <v>2.14E-3</v>
      </c>
      <c r="R68" s="26">
        <v>62.39</v>
      </c>
      <c r="S68" s="26">
        <v>4.1790000000000003</v>
      </c>
      <c r="T68" s="26">
        <v>120.2</v>
      </c>
      <c r="U68" s="26">
        <v>0.3649</v>
      </c>
      <c r="V68" s="26">
        <v>44.03</v>
      </c>
      <c r="W68" s="27">
        <v>0</v>
      </c>
      <c r="X68" s="8">
        <v>4.7346500000000002</v>
      </c>
      <c r="Y68" s="8">
        <v>6.7833600000000001</v>
      </c>
      <c r="Z68" s="8">
        <v>2.0487000000000002</v>
      </c>
      <c r="AA68" s="13">
        <f>stats_ic_ctd2_TCELLS_RIGHTJOIN_545[[#This Row],[AVG_IC50_LYMPH]]/stats_ic_ctd2_TCELLS_RIGHTJOIN_545[[#This Row],[AVG_IC50_SOLIDTUMORS_y]]</f>
        <v>3.3110557914775223</v>
      </c>
      <c r="AB68" s="8" t="s">
        <v>4811</v>
      </c>
      <c r="AC68" s="20" t="s">
        <v>4812</v>
      </c>
      <c r="AE68" s="1">
        <v>0</v>
      </c>
      <c r="AG68" s="1"/>
      <c r="AI68" s="1"/>
      <c r="AJ68" s="1">
        <v>3.4199999999999999E-3</v>
      </c>
      <c r="AK68" s="1">
        <v>27.13</v>
      </c>
      <c r="AL68" s="1">
        <v>0</v>
      </c>
      <c r="AM68"/>
      <c r="AN68"/>
      <c r="AO68"/>
      <c r="AP68"/>
      <c r="AQ68"/>
      <c r="AR68"/>
    </row>
    <row r="69" spans="1:44">
      <c r="A69" s="17" t="s">
        <v>22</v>
      </c>
      <c r="B69" s="6" t="s">
        <v>1177</v>
      </c>
      <c r="C69" s="17" t="s">
        <v>2755</v>
      </c>
      <c r="D69" s="8">
        <v>-4.4888599999999999</v>
      </c>
      <c r="E69" s="8">
        <v>0.22463</v>
      </c>
      <c r="F69" s="8">
        <v>4.7134900000000002</v>
      </c>
      <c r="G69" s="13">
        <f xml:space="preserve"> stats_ic_ctd2_TCELLS_RIGHTJOIN_545[[#This Row],[AVG_IC50_LEUK]]/stats_ic_ctd2_TCELLS_RIGHTJOIN_545[[#This Row],[AVG_IC50_SOLIDTUMORS_x]]</f>
        <v>4.7656831774332817E-2</v>
      </c>
      <c r="H69" s="14" t="s">
        <v>4813</v>
      </c>
      <c r="I69" s="29" t="s">
        <v>4814</v>
      </c>
      <c r="J69" s="26">
        <v>1.2160000000000001E-2</v>
      </c>
      <c r="K69" s="26">
        <v>8.7429999999999994E-2</v>
      </c>
      <c r="L69" s="26">
        <v>2.5950000000000002</v>
      </c>
      <c r="M69" s="26">
        <v>1.6729999999999998E-2</v>
      </c>
      <c r="N69" s="26">
        <v>1.6029999999999999E-2</v>
      </c>
      <c r="O69" s="26">
        <v>2.9749999999999999E-2</v>
      </c>
      <c r="P69" s="26">
        <v>3.1370000000000002E-2</v>
      </c>
      <c r="Q69" s="26">
        <v>0</v>
      </c>
      <c r="S69" s="26">
        <v>1.754E-2</v>
      </c>
      <c r="T69" s="26">
        <v>4.3899999999999998E-3</v>
      </c>
      <c r="U69" s="26">
        <v>0</v>
      </c>
      <c r="V69" s="26">
        <v>1.2699999999999999E-2</v>
      </c>
      <c r="W69" s="27">
        <v>9.7140000000000004E-2</v>
      </c>
      <c r="X69" s="8">
        <v>-4.06853</v>
      </c>
      <c r="Y69" s="8">
        <v>0.64495999999999998</v>
      </c>
      <c r="Z69" s="8">
        <v>4.7134900000000002</v>
      </c>
      <c r="AA69" s="13">
        <f>stats_ic_ctd2_TCELLS_RIGHTJOIN_545[[#This Row],[AVG_IC50_LYMPH]]/stats_ic_ctd2_TCELLS_RIGHTJOIN_545[[#This Row],[AVG_IC50_SOLIDTUMORS_y]]</f>
        <v>0.13683279268652315</v>
      </c>
      <c r="AB69" s="8" t="s">
        <v>4815</v>
      </c>
      <c r="AC69" s="20" t="s">
        <v>4816</v>
      </c>
      <c r="AD69" s="1">
        <v>4.5700000000000003E-3</v>
      </c>
      <c r="AE69" s="1">
        <v>2.8039999999999999E-2</v>
      </c>
      <c r="AF69" s="1">
        <v>0.5454</v>
      </c>
      <c r="AG69" s="1"/>
      <c r="AI69" s="1">
        <v>1.4690000000000001</v>
      </c>
      <c r="AJ69" s="1">
        <v>1.4159999999999999</v>
      </c>
      <c r="AK69" s="1">
        <v>1.0029999999999999</v>
      </c>
      <c r="AL69" s="1">
        <v>4.8719999999999999E-2</v>
      </c>
      <c r="AM69"/>
      <c r="AN69"/>
      <c r="AO69"/>
      <c r="AP69"/>
      <c r="AQ69"/>
      <c r="AR69"/>
    </row>
    <row r="70" spans="1:44">
      <c r="A70" s="17" t="s">
        <v>22</v>
      </c>
      <c r="B70" s="6" t="s">
        <v>1177</v>
      </c>
      <c r="C70" s="17" t="s">
        <v>3550</v>
      </c>
      <c r="D70" s="8">
        <v>-18.67625</v>
      </c>
      <c r="E70" s="8">
        <v>13.75577</v>
      </c>
      <c r="F70" s="8">
        <v>32.432020000000001</v>
      </c>
      <c r="G70" s="13">
        <f xml:space="preserve"> stats_ic_ctd2_TCELLS_RIGHTJOIN_545[[#This Row],[AVG_IC50_LEUK]]/stats_ic_ctd2_TCELLS_RIGHTJOIN_545[[#This Row],[AVG_IC50_SOLIDTUMORS_x]]</f>
        <v>0.42414163533446264</v>
      </c>
      <c r="H70" s="14" t="s">
        <v>4817</v>
      </c>
      <c r="I70" s="29" t="s">
        <v>4818</v>
      </c>
      <c r="J70" s="26">
        <v>19.760000000000002</v>
      </c>
      <c r="K70" s="26">
        <v>2.1800000000000002</v>
      </c>
      <c r="N70" s="26">
        <v>8.26</v>
      </c>
      <c r="O70" s="26">
        <v>22.71</v>
      </c>
      <c r="P70" s="26">
        <v>6.6260000000000003</v>
      </c>
      <c r="Q70" s="26">
        <v>63.68</v>
      </c>
      <c r="R70" s="26">
        <v>1.7869999999999999</v>
      </c>
      <c r="S70" s="26">
        <v>0.5615</v>
      </c>
      <c r="U70" s="26">
        <v>17.989999999999998</v>
      </c>
      <c r="V70" s="26">
        <v>2.1030000000000002</v>
      </c>
      <c r="W70" s="27">
        <v>5.6559999999999997</v>
      </c>
      <c r="X70" s="8">
        <v>12.038919999999999</v>
      </c>
      <c r="Y70" s="8">
        <v>44.470950000000002</v>
      </c>
      <c r="Z70" s="8">
        <v>32.432020000000001</v>
      </c>
      <c r="AA70" s="13">
        <f>stats_ic_ctd2_TCELLS_RIGHTJOIN_545[[#This Row],[AVG_IC50_LYMPH]]/stats_ic_ctd2_TCELLS_RIGHTJOIN_545[[#This Row],[AVG_IC50_SOLIDTUMORS_y]]</f>
        <v>1.3712050621577072</v>
      </c>
      <c r="AB70" s="8" t="s">
        <v>4819</v>
      </c>
      <c r="AC70" s="20" t="s">
        <v>4820</v>
      </c>
      <c r="AD70" s="1">
        <v>14.3</v>
      </c>
      <c r="AE70" s="1">
        <v>295.89999999999998</v>
      </c>
      <c r="AF70" s="1">
        <v>0.92910000000000004</v>
      </c>
      <c r="AG70" s="1">
        <v>1.5569999999999999</v>
      </c>
      <c r="AH70" s="1">
        <v>4.2080000000000002</v>
      </c>
      <c r="AI70" s="1">
        <v>80.87</v>
      </c>
      <c r="AJ70" s="1">
        <v>0.72070000000000001</v>
      </c>
      <c r="AK70" s="1">
        <v>4.8710000000000003E-2</v>
      </c>
      <c r="AL70" s="1">
        <v>1.7050000000000001</v>
      </c>
      <c r="AM70"/>
      <c r="AN70"/>
      <c r="AO70"/>
      <c r="AP70"/>
      <c r="AQ70"/>
      <c r="AR70"/>
    </row>
    <row r="71" spans="1:44">
      <c r="A71" s="17" t="s">
        <v>22</v>
      </c>
      <c r="B71" s="6" t="s">
        <v>1177</v>
      </c>
      <c r="C71" s="17" t="s">
        <v>2759</v>
      </c>
      <c r="D71" s="8">
        <v>-3.2194099999999999</v>
      </c>
      <c r="E71" s="8">
        <v>1.6500000000000001E-2</v>
      </c>
      <c r="F71" s="8">
        <v>3.2359100000000001</v>
      </c>
      <c r="G71" s="13">
        <f xml:space="preserve"> stats_ic_ctd2_TCELLS_RIGHTJOIN_545[[#This Row],[AVG_IC50_LEUK]]/stats_ic_ctd2_TCELLS_RIGHTJOIN_545[[#This Row],[AVG_IC50_SOLIDTUMORS_x]]</f>
        <v>5.0990293302347715E-3</v>
      </c>
      <c r="H71" s="14" t="s">
        <v>4821</v>
      </c>
      <c r="I71" s="29" t="s">
        <v>4822</v>
      </c>
      <c r="J71" s="26">
        <v>1.602E-2</v>
      </c>
      <c r="K71" s="26">
        <v>1.095E-2</v>
      </c>
      <c r="L71" s="26">
        <v>2.48E-3</v>
      </c>
      <c r="M71" s="26">
        <v>5.4400000000000004E-3</v>
      </c>
      <c r="N71" s="26">
        <v>1.4370000000000001E-2</v>
      </c>
      <c r="O71" s="26">
        <v>9.6390000000000003E-2</v>
      </c>
      <c r="P71" s="26">
        <v>1.5990000000000001E-2</v>
      </c>
      <c r="Q71" s="26">
        <v>1.189E-2</v>
      </c>
      <c r="R71" s="26">
        <v>4.4099999999999999E-3</v>
      </c>
      <c r="S71" s="26">
        <v>2.555E-2</v>
      </c>
      <c r="T71" s="26">
        <v>7.7999999999999999E-4</v>
      </c>
      <c r="U71" s="26">
        <v>1.2999999999999999E-4</v>
      </c>
      <c r="V71" s="26">
        <v>1.0120000000000001E-2</v>
      </c>
      <c r="X71" s="8">
        <v>-2.6987000000000001</v>
      </c>
      <c r="Y71" s="8">
        <v>0.53720999999999997</v>
      </c>
      <c r="Z71" s="8">
        <v>3.2359100000000001</v>
      </c>
      <c r="AA71" s="13">
        <f>stats_ic_ctd2_TCELLS_RIGHTJOIN_545[[#This Row],[AVG_IC50_LYMPH]]/stats_ic_ctd2_TCELLS_RIGHTJOIN_545[[#This Row],[AVG_IC50_SOLIDTUMORS_y]]</f>
        <v>0.16601512403002555</v>
      </c>
      <c r="AB71" s="8" t="s">
        <v>4823</v>
      </c>
      <c r="AC71" s="20" t="s">
        <v>4824</v>
      </c>
      <c r="AD71" s="1">
        <v>6.6210000000000005E-2</v>
      </c>
      <c r="AE71" s="1">
        <v>1.7409999999999998E-2</v>
      </c>
      <c r="AF71" s="1">
        <v>0.3347</v>
      </c>
      <c r="AG71" s="1">
        <v>0.111</v>
      </c>
      <c r="AH71" s="1">
        <v>3.3490000000000002</v>
      </c>
      <c r="AI71" s="1">
        <v>0.59740000000000004</v>
      </c>
      <c r="AJ71" s="1">
        <v>0.1479</v>
      </c>
      <c r="AK71" s="1">
        <v>0.1923</v>
      </c>
      <c r="AL71" s="1">
        <v>1.9E-2</v>
      </c>
      <c r="AM71"/>
      <c r="AN71"/>
      <c r="AO71"/>
      <c r="AP71"/>
      <c r="AQ71"/>
      <c r="AR71"/>
    </row>
    <row r="72" spans="1:44">
      <c r="A72" s="17" t="s">
        <v>752</v>
      </c>
      <c r="B72" s="6" t="s">
        <v>753</v>
      </c>
      <c r="C72" s="17" t="s">
        <v>3099</v>
      </c>
      <c r="D72" s="8">
        <v>-13.41206</v>
      </c>
      <c r="E72" s="8">
        <v>15.458500000000001</v>
      </c>
      <c r="F72" s="8">
        <v>28.870560000000001</v>
      </c>
      <c r="G72" s="13">
        <f xml:space="preserve"> stats_ic_ctd2_TCELLS_RIGHTJOIN_545[[#This Row],[AVG_IC50_LEUK]]/stats_ic_ctd2_TCELLS_RIGHTJOIN_545[[#This Row],[AVG_IC50_SOLIDTUMORS_x]]</f>
        <v>0.53544164020372309</v>
      </c>
      <c r="H72" s="14" t="s">
        <v>4825</v>
      </c>
      <c r="I72" s="29" t="s">
        <v>4826</v>
      </c>
      <c r="L72" s="26">
        <v>4.4269999999999996</v>
      </c>
      <c r="M72" s="26">
        <v>3.7130000000000001</v>
      </c>
      <c r="O72" s="26">
        <v>46.39</v>
      </c>
      <c r="P72" s="26">
        <v>18.32</v>
      </c>
      <c r="R72" s="26">
        <v>6.24</v>
      </c>
      <c r="S72" s="26">
        <v>23.43</v>
      </c>
      <c r="T72" s="26">
        <v>14.92</v>
      </c>
      <c r="U72" s="26">
        <v>8.7829999999999995</v>
      </c>
      <c r="V72" s="26">
        <v>6.5819999999999999</v>
      </c>
      <c r="W72" s="27">
        <v>21.78</v>
      </c>
      <c r="X72" s="8">
        <v>-16.891570000000002</v>
      </c>
      <c r="Y72" s="8">
        <v>11.97898</v>
      </c>
      <c r="Z72" s="8">
        <v>28.870560000000001</v>
      </c>
      <c r="AA72" s="13">
        <f>stats_ic_ctd2_TCELLS_RIGHTJOIN_545[[#This Row],[AVG_IC50_LYMPH]]/stats_ic_ctd2_TCELLS_RIGHTJOIN_545[[#This Row],[AVG_IC50_SOLIDTUMORS_y]]</f>
        <v>0.41492025094075069</v>
      </c>
      <c r="AB72" s="8" t="s">
        <v>4827</v>
      </c>
      <c r="AC72" s="20" t="s">
        <v>4828</v>
      </c>
      <c r="AG72" s="1">
        <v>46.55</v>
      </c>
      <c r="AH72" s="1">
        <v>0.13389999999999999</v>
      </c>
      <c r="AI72" s="1">
        <v>4.1150000000000002</v>
      </c>
      <c r="AJ72" s="1">
        <v>10.53</v>
      </c>
      <c r="AK72" s="1">
        <v>6.2850000000000001</v>
      </c>
      <c r="AL72" s="1">
        <v>4.26</v>
      </c>
      <c r="AM72"/>
      <c r="AN72"/>
      <c r="AO72"/>
      <c r="AP72"/>
      <c r="AQ72"/>
      <c r="AR72"/>
    </row>
    <row r="73" spans="1:44">
      <c r="A73" s="17" t="s">
        <v>519</v>
      </c>
      <c r="B73" s="6" t="s">
        <v>520</v>
      </c>
      <c r="C73" s="17" t="s">
        <v>2863</v>
      </c>
      <c r="D73" s="8">
        <v>-25.858519999999999</v>
      </c>
      <c r="E73" s="8">
        <v>1.84876</v>
      </c>
      <c r="F73" s="8">
        <v>27.707280000000001</v>
      </c>
      <c r="G73" s="13">
        <f xml:space="preserve"> stats_ic_ctd2_TCELLS_RIGHTJOIN_545[[#This Row],[AVG_IC50_LEUK]]/stats_ic_ctd2_TCELLS_RIGHTJOIN_545[[#This Row],[AVG_IC50_SOLIDTUMORS_x]]</f>
        <v>6.6724701955587121E-2</v>
      </c>
      <c r="H73" s="14" t="s">
        <v>4829</v>
      </c>
      <c r="I73" s="29" t="s">
        <v>4830</v>
      </c>
      <c r="J73" s="26">
        <v>0.31680000000000003</v>
      </c>
      <c r="K73" s="26">
        <v>0.98929999999999996</v>
      </c>
      <c r="L73" s="26">
        <v>1.7849999999999999</v>
      </c>
      <c r="M73" s="26">
        <v>0.31769999999999998</v>
      </c>
      <c r="N73" s="26">
        <v>0.46200000000000002</v>
      </c>
      <c r="O73" s="26">
        <v>5.819</v>
      </c>
      <c r="P73" s="26">
        <v>0.1643</v>
      </c>
      <c r="R73" s="26">
        <v>9.7290000000000001E-2</v>
      </c>
      <c r="T73" s="26">
        <v>3.8879999999999999</v>
      </c>
      <c r="U73" s="26">
        <v>1.4239999999999999</v>
      </c>
      <c r="W73" s="27">
        <v>5.0730000000000004</v>
      </c>
      <c r="X73" s="8">
        <v>-24.594799999999999</v>
      </c>
      <c r="Y73" s="8">
        <v>3.1124900000000002</v>
      </c>
      <c r="Z73" s="8">
        <v>27.707280000000001</v>
      </c>
      <c r="AA73" s="13">
        <f>stats_ic_ctd2_TCELLS_RIGHTJOIN_545[[#This Row],[AVG_IC50_LYMPH]]/stats_ic_ctd2_TCELLS_RIGHTJOIN_545[[#This Row],[AVG_IC50_SOLIDTUMORS_y]]</f>
        <v>0.11233473657464753</v>
      </c>
      <c r="AB73" s="8" t="s">
        <v>4831</v>
      </c>
      <c r="AC73" s="20" t="s">
        <v>4832</v>
      </c>
      <c r="AE73" s="1">
        <v>15.06</v>
      </c>
      <c r="AG73" s="1">
        <v>0.2117</v>
      </c>
      <c r="AH73" s="1">
        <v>0.83740000000000003</v>
      </c>
      <c r="AI73" s="1">
        <v>2.806</v>
      </c>
      <c r="AJ73" s="1">
        <v>0.46439999999999998</v>
      </c>
      <c r="AK73" s="1">
        <v>0.80789999999999995</v>
      </c>
      <c r="AL73" s="1">
        <v>1.6</v>
      </c>
      <c r="AM73"/>
      <c r="AN73"/>
      <c r="AO73"/>
      <c r="AP73"/>
      <c r="AQ73"/>
      <c r="AR73"/>
    </row>
    <row r="74" spans="1:44">
      <c r="A74" s="17" t="s">
        <v>22</v>
      </c>
      <c r="B74" s="6" t="s">
        <v>1066</v>
      </c>
      <c r="C74" s="17" t="s">
        <v>1067</v>
      </c>
      <c r="D74" s="8">
        <v>-3.18607</v>
      </c>
      <c r="E74" s="8">
        <v>16.52102</v>
      </c>
      <c r="F74" s="8">
        <v>19.707090000000001</v>
      </c>
      <c r="G74" s="13">
        <f xml:space="preserve"> stats_ic_ctd2_TCELLS_RIGHTJOIN_545[[#This Row],[AVG_IC50_LEUK]]/stats_ic_ctd2_TCELLS_RIGHTJOIN_545[[#This Row],[AVG_IC50_SOLIDTUMORS_x]]</f>
        <v>0.83832874361460774</v>
      </c>
      <c r="H74" s="14" t="s">
        <v>4833</v>
      </c>
      <c r="I74" s="29" t="s">
        <v>4834</v>
      </c>
      <c r="J74" s="26">
        <v>22.85</v>
      </c>
      <c r="K74" s="26">
        <v>0</v>
      </c>
      <c r="L74" s="26">
        <v>8.0440000000000005</v>
      </c>
      <c r="M74" s="26">
        <v>8.4290000000000003</v>
      </c>
      <c r="N74" s="26">
        <v>12.98</v>
      </c>
      <c r="O74" s="26">
        <v>5.7969999999999997</v>
      </c>
      <c r="P74" s="26">
        <v>0.56499999999999995</v>
      </c>
      <c r="Q74" s="26">
        <v>100.7</v>
      </c>
      <c r="R74" s="26">
        <v>26.26</v>
      </c>
      <c r="T74" s="26">
        <v>1.0209999999999999</v>
      </c>
      <c r="U74" s="26">
        <v>0.97619999999999996</v>
      </c>
      <c r="W74" s="27">
        <v>10.63</v>
      </c>
      <c r="X74" s="8">
        <v>-12.3932</v>
      </c>
      <c r="Y74" s="8">
        <v>7.3138899999999998</v>
      </c>
      <c r="Z74" s="8">
        <v>19.707090000000001</v>
      </c>
      <c r="AA74" s="13">
        <f>stats_ic_ctd2_TCELLS_RIGHTJOIN_545[[#This Row],[AVG_IC50_LYMPH]]/stats_ic_ctd2_TCELLS_RIGHTJOIN_545[[#This Row],[AVG_IC50_SOLIDTUMORS_y]]</f>
        <v>0.37112988269703945</v>
      </c>
      <c r="AB74" s="8" t="s">
        <v>4835</v>
      </c>
      <c r="AC74" s="20" t="s">
        <v>4836</v>
      </c>
      <c r="AD74" s="1">
        <v>5.4180000000000001</v>
      </c>
      <c r="AE74" s="1">
        <v>5.38</v>
      </c>
      <c r="AG74" s="1"/>
      <c r="AH74" s="1">
        <v>28.39</v>
      </c>
      <c r="AI74" s="1">
        <v>0.57089999999999996</v>
      </c>
      <c r="AJ74" s="1">
        <v>5.5190000000000001</v>
      </c>
      <c r="AK74" s="1">
        <v>5.1909999999999998</v>
      </c>
      <c r="AL74" s="1">
        <v>0.72829999999999995</v>
      </c>
      <c r="AM74"/>
      <c r="AN74"/>
      <c r="AO74"/>
      <c r="AP74"/>
      <c r="AQ74"/>
      <c r="AR74"/>
    </row>
    <row r="75" spans="1:44">
      <c r="A75" s="17" t="s">
        <v>22</v>
      </c>
      <c r="B75" s="6" t="s">
        <v>1066</v>
      </c>
      <c r="C75" s="17" t="s">
        <v>1576</v>
      </c>
      <c r="D75" s="8">
        <v>6.3624099999999997</v>
      </c>
      <c r="E75" s="8">
        <v>26.596080000000001</v>
      </c>
      <c r="F75" s="8">
        <v>20.23366</v>
      </c>
      <c r="G75" s="13">
        <f xml:space="preserve"> stats_ic_ctd2_TCELLS_RIGHTJOIN_545[[#This Row],[AVG_IC50_LEUK]]/stats_ic_ctd2_TCELLS_RIGHTJOIN_545[[#This Row],[AVG_IC50_SOLIDTUMORS_x]]</f>
        <v>1.3144473120532816</v>
      </c>
      <c r="H75" s="14" t="s">
        <v>4837</v>
      </c>
      <c r="I75" s="29" t="s">
        <v>4838</v>
      </c>
      <c r="J75" s="26">
        <v>125.4</v>
      </c>
      <c r="K75" s="26">
        <v>1.702</v>
      </c>
      <c r="L75" s="26">
        <v>9.9930000000000003</v>
      </c>
      <c r="M75" s="26">
        <v>8.0779999999999994</v>
      </c>
      <c r="N75" s="26">
        <v>13.19</v>
      </c>
      <c r="O75" s="26">
        <v>0</v>
      </c>
      <c r="P75" s="26">
        <v>0.15629999999999999</v>
      </c>
      <c r="Q75" s="26">
        <v>5.42</v>
      </c>
      <c r="R75" s="26">
        <v>123.2</v>
      </c>
      <c r="U75" s="26">
        <v>5.3780000000000001</v>
      </c>
      <c r="V75" s="26">
        <v>3.9530000000000003E-2</v>
      </c>
      <c r="X75" s="8">
        <v>-6.9934000000000003</v>
      </c>
      <c r="Y75" s="8">
        <v>13.240259999999999</v>
      </c>
      <c r="Z75" s="8">
        <v>20.23366</v>
      </c>
      <c r="AA75" s="13">
        <f>stats_ic_ctd2_TCELLS_RIGHTJOIN_545[[#This Row],[AVG_IC50_LYMPH]]/stats_ic_ctd2_TCELLS_RIGHTJOIN_545[[#This Row],[AVG_IC50_SOLIDTUMORS_y]]</f>
        <v>0.65436801844055892</v>
      </c>
      <c r="AB75" s="8" t="s">
        <v>4839</v>
      </c>
      <c r="AC75" s="20" t="s">
        <v>4840</v>
      </c>
      <c r="AD75" s="1">
        <v>5.4989999999999997</v>
      </c>
      <c r="AE75" s="1">
        <v>0.62890000000000001</v>
      </c>
      <c r="AG75" s="1">
        <v>76.13</v>
      </c>
      <c r="AH75" s="1">
        <v>13.24</v>
      </c>
      <c r="AI75" s="1">
        <v>0.64739999999999998</v>
      </c>
      <c r="AJ75" s="1">
        <v>6.0839999999999996</v>
      </c>
      <c r="AK75" s="1">
        <v>3.1890000000000001</v>
      </c>
      <c r="AL75" s="1">
        <v>0.50380000000000003</v>
      </c>
      <c r="AM75"/>
      <c r="AN75"/>
      <c r="AO75"/>
      <c r="AP75"/>
      <c r="AQ75"/>
      <c r="AR75"/>
    </row>
    <row r="76" spans="1:44">
      <c r="A76" s="17" t="s">
        <v>22</v>
      </c>
      <c r="B76" s="6" t="s">
        <v>1260</v>
      </c>
      <c r="C76" s="17" t="s">
        <v>3716</v>
      </c>
      <c r="D76" s="8">
        <v>-5.2785000000000002</v>
      </c>
      <c r="E76" s="8">
        <v>5.3912899999999997</v>
      </c>
      <c r="F76" s="8">
        <v>10.669790000000001</v>
      </c>
      <c r="G76" s="13">
        <f xml:space="preserve"> stats_ic_ctd2_TCELLS_RIGHTJOIN_545[[#This Row],[AVG_IC50_LEUK]]/stats_ic_ctd2_TCELLS_RIGHTJOIN_545[[#This Row],[AVG_IC50_SOLIDTUMORS_x]]</f>
        <v>0.50528548359433501</v>
      </c>
      <c r="H76" s="14" t="s">
        <v>4841</v>
      </c>
      <c r="I76" s="29" t="s">
        <v>4842</v>
      </c>
      <c r="J76" s="26">
        <v>10.3</v>
      </c>
      <c r="K76" s="26">
        <v>13.36</v>
      </c>
      <c r="L76" s="26">
        <v>6.125</v>
      </c>
      <c r="M76" s="26">
        <v>0.1857</v>
      </c>
      <c r="N76" s="26">
        <v>14.21</v>
      </c>
      <c r="O76" s="26">
        <v>8.2249999999999996</v>
      </c>
      <c r="P76" s="26">
        <v>8.19</v>
      </c>
      <c r="Q76" s="26">
        <v>2.5000000000000001E-3</v>
      </c>
      <c r="R76" s="26">
        <v>0.3634</v>
      </c>
      <c r="S76" s="26">
        <v>8.218</v>
      </c>
      <c r="T76" s="26">
        <v>5.4299999999999999E-3</v>
      </c>
      <c r="U76" s="26">
        <v>0.28339999999999999</v>
      </c>
      <c r="W76" s="27">
        <v>0.61829999999999996</v>
      </c>
      <c r="X76" s="8">
        <v>1.29521</v>
      </c>
      <c r="Y76" s="8">
        <v>11.965</v>
      </c>
      <c r="Z76" s="8">
        <v>10.669790000000001</v>
      </c>
      <c r="AA76" s="13">
        <f>stats_ic_ctd2_TCELLS_RIGHTJOIN_545[[#This Row],[AVG_IC50_LYMPH]]/stats_ic_ctd2_TCELLS_RIGHTJOIN_545[[#This Row],[AVG_IC50_SOLIDTUMORS_y]]</f>
        <v>1.121390392875586</v>
      </c>
      <c r="AB76" s="8" t="s">
        <v>4843</v>
      </c>
      <c r="AC76" s="20" t="s">
        <v>4844</v>
      </c>
      <c r="AD76" s="1">
        <v>14.23</v>
      </c>
      <c r="AG76" s="1"/>
      <c r="AH76" s="1">
        <v>0</v>
      </c>
      <c r="AI76" s="1"/>
      <c r="AJ76" s="1">
        <v>14.45</v>
      </c>
      <c r="AK76" s="1">
        <v>19.18</v>
      </c>
      <c r="AM76"/>
      <c r="AN76"/>
      <c r="AO76"/>
      <c r="AP76"/>
      <c r="AQ76"/>
      <c r="AR76"/>
    </row>
    <row r="77" spans="1:44">
      <c r="A77" s="17" t="s">
        <v>22</v>
      </c>
      <c r="B77" s="6" t="s">
        <v>1626</v>
      </c>
      <c r="C77" s="17" t="s">
        <v>1627</v>
      </c>
      <c r="D77" s="8">
        <v>-1.8046</v>
      </c>
      <c r="E77" s="8">
        <v>4.1894600000000004</v>
      </c>
      <c r="F77" s="8">
        <v>5.9940600000000002</v>
      </c>
      <c r="G77" s="13">
        <f xml:space="preserve"> stats_ic_ctd2_TCELLS_RIGHTJOIN_545[[#This Row],[AVG_IC50_LEUK]]/stats_ic_ctd2_TCELLS_RIGHTJOIN_545[[#This Row],[AVG_IC50_SOLIDTUMORS_x]]</f>
        <v>0.69893527925980059</v>
      </c>
      <c r="H77" s="14" t="s">
        <v>4845</v>
      </c>
      <c r="I77" s="29" t="s">
        <v>4846</v>
      </c>
      <c r="L77" s="26">
        <v>0</v>
      </c>
      <c r="M77" s="26">
        <v>0</v>
      </c>
      <c r="O77" s="26">
        <v>0</v>
      </c>
      <c r="P77" s="26">
        <v>0</v>
      </c>
      <c r="Q77" s="26">
        <v>44.48</v>
      </c>
      <c r="R77" s="26">
        <v>0.156</v>
      </c>
      <c r="S77" s="26">
        <v>1.0000000000000001E-5</v>
      </c>
      <c r="T77" s="26">
        <v>0</v>
      </c>
      <c r="U77" s="26">
        <v>1.23</v>
      </c>
      <c r="V77" s="26">
        <v>0.14760000000000001</v>
      </c>
      <c r="W77" s="27">
        <v>7.0480000000000001E-2</v>
      </c>
      <c r="X77" s="8">
        <v>18.44472</v>
      </c>
      <c r="Y77" s="8">
        <v>24.438780000000001</v>
      </c>
      <c r="Z77" s="8">
        <v>5.9940600000000002</v>
      </c>
      <c r="AA77" s="13">
        <f>stats_ic_ctd2_TCELLS_RIGHTJOIN_545[[#This Row],[AVG_IC50_LYMPH]]/stats_ic_ctd2_TCELLS_RIGHTJOIN_545[[#This Row],[AVG_IC50_SOLIDTUMORS_y]]</f>
        <v>4.0771663947307832</v>
      </c>
      <c r="AB77" s="8" t="s">
        <v>4847</v>
      </c>
      <c r="AC77" s="20" t="s">
        <v>4848</v>
      </c>
      <c r="AD77" s="1">
        <v>0.10340000000000001</v>
      </c>
      <c r="AG77" s="1">
        <v>8.5790000000000006</v>
      </c>
      <c r="AH77" s="1">
        <v>3.0590000000000002</v>
      </c>
      <c r="AI77" s="1">
        <v>6.0000000000000002E-5</v>
      </c>
      <c r="AJ77" s="1">
        <v>38.630000000000003</v>
      </c>
      <c r="AK77" s="1">
        <v>0</v>
      </c>
      <c r="AL77" s="1">
        <v>120.7</v>
      </c>
      <c r="AM77"/>
      <c r="AN77"/>
      <c r="AO77"/>
      <c r="AP77"/>
      <c r="AQ77"/>
      <c r="AR77"/>
    </row>
    <row r="78" spans="1:44">
      <c r="A78" s="17" t="s">
        <v>22</v>
      </c>
      <c r="B78" s="6" t="s">
        <v>523</v>
      </c>
      <c r="C78" s="17" t="s">
        <v>3768</v>
      </c>
      <c r="D78" s="8">
        <v>-20.846450000000001</v>
      </c>
      <c r="E78" s="8">
        <v>45.747540000000001</v>
      </c>
      <c r="F78" s="8">
        <v>66.593990000000005</v>
      </c>
      <c r="G78" s="13">
        <f xml:space="preserve"> stats_ic_ctd2_TCELLS_RIGHTJOIN_545[[#This Row],[AVG_IC50_LEUK]]/stats_ic_ctd2_TCELLS_RIGHTJOIN_545[[#This Row],[AVG_IC50_SOLIDTUMORS_x]]</f>
        <v>0.68696199161515925</v>
      </c>
      <c r="H78" s="14" t="s">
        <v>4849</v>
      </c>
      <c r="I78" s="29" t="s">
        <v>4850</v>
      </c>
      <c r="K78" s="26">
        <v>63.57</v>
      </c>
      <c r="L78" s="26">
        <v>16.190000000000001</v>
      </c>
      <c r="M78" s="26">
        <v>53.13</v>
      </c>
      <c r="N78" s="26">
        <v>46.77</v>
      </c>
      <c r="O78" s="26">
        <v>8.0079999999999991</v>
      </c>
      <c r="P78" s="26">
        <v>12.65</v>
      </c>
      <c r="Q78" s="26">
        <v>14.75</v>
      </c>
      <c r="R78" s="26">
        <v>24.22</v>
      </c>
      <c r="S78" s="26">
        <v>26.16</v>
      </c>
      <c r="T78" s="26">
        <v>14.33</v>
      </c>
      <c r="U78" s="26">
        <v>25.53</v>
      </c>
      <c r="V78" s="26">
        <v>273.7</v>
      </c>
      <c r="W78" s="27">
        <v>15.71</v>
      </c>
      <c r="X78" s="8">
        <v>-31.143650000000001</v>
      </c>
      <c r="Y78" s="8">
        <v>35.450330000000001</v>
      </c>
      <c r="Z78" s="8">
        <v>66.593990000000005</v>
      </c>
      <c r="AA78" s="13">
        <f>stats_ic_ctd2_TCELLS_RIGHTJOIN_545[[#This Row],[AVG_IC50_LYMPH]]/stats_ic_ctd2_TCELLS_RIGHTJOIN_545[[#This Row],[AVG_IC50_SOLIDTUMORS_y]]</f>
        <v>0.53233527530036873</v>
      </c>
      <c r="AB78" s="8" t="s">
        <v>4851</v>
      </c>
      <c r="AC78" s="20" t="s">
        <v>4852</v>
      </c>
      <c r="AD78" s="1">
        <v>16.89</v>
      </c>
      <c r="AE78" s="1">
        <v>12.64</v>
      </c>
      <c r="AF78" s="1">
        <v>237.2</v>
      </c>
      <c r="AG78" s="1">
        <v>7.915</v>
      </c>
      <c r="AH78" s="1">
        <v>17.079999999999998</v>
      </c>
      <c r="AI78" s="1">
        <v>11.45</v>
      </c>
      <c r="AJ78" s="1">
        <v>0</v>
      </c>
      <c r="AK78" s="1">
        <v>2.1480000000000001</v>
      </c>
      <c r="AL78" s="1">
        <v>13.73</v>
      </c>
      <c r="AM78"/>
      <c r="AN78"/>
      <c r="AO78"/>
      <c r="AP78"/>
      <c r="AQ78"/>
      <c r="AR78"/>
    </row>
    <row r="79" spans="1:44">
      <c r="A79" s="17" t="s">
        <v>1378</v>
      </c>
      <c r="B79" s="6" t="s">
        <v>1379</v>
      </c>
      <c r="C79" s="17" t="s">
        <v>4464</v>
      </c>
      <c r="D79" s="8">
        <v>-1.90968</v>
      </c>
      <c r="E79" s="8">
        <v>1.99E-3</v>
      </c>
      <c r="F79" s="8">
        <v>1.9116599999999999</v>
      </c>
      <c r="G79" s="13">
        <f xml:space="preserve"> stats_ic_ctd2_TCELLS_RIGHTJOIN_545[[#This Row],[AVG_IC50_LEUK]]/stats_ic_ctd2_TCELLS_RIGHTJOIN_545[[#This Row],[AVG_IC50_SOLIDTUMORS_x]]</f>
        <v>1.0409800906018853E-3</v>
      </c>
      <c r="H79" s="14" t="s">
        <v>4853</v>
      </c>
      <c r="I79" s="29" t="s">
        <v>4854</v>
      </c>
      <c r="L79" s="26">
        <v>5.1000000000000004E-3</v>
      </c>
      <c r="R79" s="26">
        <v>8.5999999999999998E-4</v>
      </c>
      <c r="U79" s="26">
        <v>0</v>
      </c>
      <c r="X79" s="8">
        <v>-1.9116599999999999</v>
      </c>
      <c r="Y79" s="8">
        <v>0</v>
      </c>
      <c r="Z79" s="8">
        <v>1.9116599999999999</v>
      </c>
      <c r="AA79" s="13">
        <f>stats_ic_ctd2_TCELLS_RIGHTJOIN_545[[#This Row],[AVG_IC50_LYMPH]]/stats_ic_ctd2_TCELLS_RIGHTJOIN_545[[#This Row],[AVG_IC50_SOLIDTUMORS_y]]</f>
        <v>0</v>
      </c>
      <c r="AB79" s="8" t="s">
        <v>1810</v>
      </c>
      <c r="AC79" s="20" t="s">
        <v>1810</v>
      </c>
      <c r="AG79" s="1"/>
      <c r="AH79" s="1">
        <v>0</v>
      </c>
      <c r="AI79" s="1"/>
      <c r="AM79"/>
      <c r="AN79"/>
      <c r="AO79"/>
      <c r="AP79"/>
      <c r="AQ79"/>
      <c r="AR79"/>
    </row>
    <row r="80" spans="1:44">
      <c r="A80" s="17" t="s">
        <v>1435</v>
      </c>
      <c r="B80" s="6" t="s">
        <v>1436</v>
      </c>
      <c r="C80" s="17" t="s">
        <v>1437</v>
      </c>
      <c r="D80" s="8">
        <v>-1.19214</v>
      </c>
      <c r="E80" s="8">
        <v>0.29661999999999999</v>
      </c>
      <c r="F80" s="8">
        <v>1.4887600000000001</v>
      </c>
      <c r="G80" s="13">
        <f xml:space="preserve"> stats_ic_ctd2_TCELLS_RIGHTJOIN_545[[#This Row],[AVG_IC50_LEUK]]/stats_ic_ctd2_TCELLS_RIGHTJOIN_545[[#This Row],[AVG_IC50_SOLIDTUMORS_x]]</f>
        <v>0.19923963566995351</v>
      </c>
      <c r="H80" s="14" t="s">
        <v>4855</v>
      </c>
      <c r="I80" s="29" t="s">
        <v>4856</v>
      </c>
      <c r="J80" s="26">
        <v>0.11600000000000001</v>
      </c>
      <c r="K80" s="26">
        <v>0.29480000000000001</v>
      </c>
      <c r="L80" s="26">
        <v>1.6060000000000001</v>
      </c>
      <c r="M80" s="26">
        <v>0.18759999999999999</v>
      </c>
      <c r="N80" s="26">
        <v>0.1207</v>
      </c>
      <c r="O80" s="26">
        <v>0.1245</v>
      </c>
      <c r="P80" s="26">
        <v>0.31180000000000002</v>
      </c>
      <c r="Q80" s="26">
        <v>0.17419999999999999</v>
      </c>
      <c r="R80" s="26">
        <v>0.13320000000000001</v>
      </c>
      <c r="S80" s="26">
        <v>0.1191</v>
      </c>
      <c r="T80" s="26">
        <v>0.37959999999999999</v>
      </c>
      <c r="U80" s="26">
        <v>0.21820000000000001</v>
      </c>
      <c r="V80" s="26">
        <v>3.6679999999999997E-2</v>
      </c>
      <c r="W80" s="27">
        <v>0.33029999999999998</v>
      </c>
      <c r="X80" s="8">
        <v>-1.4179900000000001</v>
      </c>
      <c r="Y80" s="8">
        <v>7.077E-2</v>
      </c>
      <c r="Z80" s="8">
        <v>1.4887600000000001</v>
      </c>
      <c r="AA80" s="13">
        <f>stats_ic_ctd2_TCELLS_RIGHTJOIN_545[[#This Row],[AVG_IC50_LYMPH]]/stats_ic_ctd2_TCELLS_RIGHTJOIN_545[[#This Row],[AVG_IC50_SOLIDTUMORS_y]]</f>
        <v>4.7536204626669173E-2</v>
      </c>
      <c r="AB80" s="8" t="s">
        <v>4857</v>
      </c>
      <c r="AC80" s="20" t="s">
        <v>4858</v>
      </c>
      <c r="AD80" s="1">
        <v>3.8490000000000003E-2</v>
      </c>
      <c r="AE80" s="1">
        <v>1.5180000000000001E-2</v>
      </c>
      <c r="AF80" s="1">
        <v>4.156E-2</v>
      </c>
      <c r="AG80" s="1">
        <v>0.1484</v>
      </c>
      <c r="AH80" s="1">
        <v>2.768E-2</v>
      </c>
      <c r="AI80" s="1">
        <v>0.1123</v>
      </c>
      <c r="AJ80" s="1">
        <v>0.1176</v>
      </c>
      <c r="AK80" s="1">
        <v>0.1198</v>
      </c>
      <c r="AL80" s="1">
        <v>1.592E-2</v>
      </c>
      <c r="AM80"/>
      <c r="AN80"/>
      <c r="AO80"/>
      <c r="AP80"/>
      <c r="AQ80"/>
      <c r="AR80"/>
    </row>
    <row r="81" spans="1:44">
      <c r="A81" s="17" t="s">
        <v>1420</v>
      </c>
      <c r="B81" s="6" t="s">
        <v>1553</v>
      </c>
      <c r="C81" s="17" t="s">
        <v>3447</v>
      </c>
      <c r="D81" s="8">
        <v>-1.235E-2</v>
      </c>
      <c r="E81" s="8">
        <v>6.79E-3</v>
      </c>
      <c r="F81" s="8">
        <v>1.9140000000000001E-2</v>
      </c>
      <c r="G81" s="13">
        <f xml:space="preserve"> stats_ic_ctd2_TCELLS_RIGHTJOIN_545[[#This Row],[AVG_IC50_LEUK]]/stats_ic_ctd2_TCELLS_RIGHTJOIN_545[[#This Row],[AVG_IC50_SOLIDTUMORS_x]]</f>
        <v>0.35475444096133751</v>
      </c>
      <c r="H81" s="14" t="s">
        <v>4859</v>
      </c>
      <c r="I81" s="29" t="s">
        <v>4860</v>
      </c>
      <c r="J81" s="26">
        <v>3.2200000000000002E-3</v>
      </c>
      <c r="K81" s="26">
        <v>7.2899999999999996E-3</v>
      </c>
      <c r="L81" s="26">
        <v>1.8880000000000001E-2</v>
      </c>
      <c r="M81" s="26">
        <v>3.3600000000000001E-3</v>
      </c>
      <c r="N81" s="26">
        <v>7.6699999999999997E-3</v>
      </c>
      <c r="O81" s="26">
        <v>1.47E-3</v>
      </c>
      <c r="P81" s="26">
        <v>6.7400000000000003E-3</v>
      </c>
      <c r="Q81" s="26">
        <v>3.81E-3</v>
      </c>
      <c r="R81" s="26">
        <v>4.4900000000000001E-3</v>
      </c>
      <c r="S81" s="26">
        <v>2.32E-3</v>
      </c>
      <c r="T81" s="26">
        <v>1.0710000000000001E-2</v>
      </c>
      <c r="U81" s="26">
        <v>7.9699999999999997E-3</v>
      </c>
      <c r="W81" s="27">
        <v>1.039E-2</v>
      </c>
      <c r="X81" s="8">
        <v>-1.491E-2</v>
      </c>
      <c r="Y81" s="8">
        <v>4.2300000000000003E-3</v>
      </c>
      <c r="Z81" s="8">
        <v>1.9140000000000001E-2</v>
      </c>
      <c r="AA81" s="13">
        <f>stats_ic_ctd2_TCELLS_RIGHTJOIN_545[[#This Row],[AVG_IC50_LYMPH]]/stats_ic_ctd2_TCELLS_RIGHTJOIN_545[[#This Row],[AVG_IC50_SOLIDTUMORS_y]]</f>
        <v>0.22100313479623826</v>
      </c>
      <c r="AB81" s="8" t="s">
        <v>4861</v>
      </c>
      <c r="AC81" s="20" t="s">
        <v>4862</v>
      </c>
      <c r="AD81" s="1">
        <v>5.8199999999999997E-3</v>
      </c>
      <c r="AG81" s="1"/>
      <c r="AH81" s="1">
        <v>3.7000000000000002E-3</v>
      </c>
      <c r="AI81" s="1">
        <v>4.1399999999999996E-3</v>
      </c>
      <c r="AJ81" s="1">
        <v>3.7100000000000002E-3</v>
      </c>
      <c r="AK81" s="1">
        <v>5.5799999999999999E-3</v>
      </c>
      <c r="AL81" s="1">
        <v>2.4199999999999998E-3</v>
      </c>
      <c r="AM81"/>
      <c r="AN81"/>
      <c r="AO81"/>
      <c r="AP81"/>
      <c r="AQ81"/>
      <c r="AR81"/>
    </row>
    <row r="82" spans="1:44">
      <c r="A82" s="17" t="s">
        <v>767</v>
      </c>
      <c r="B82" s="6" t="s">
        <v>1150</v>
      </c>
      <c r="C82" s="17" t="s">
        <v>3633</v>
      </c>
      <c r="D82" s="8">
        <v>-5.7613899999999996</v>
      </c>
      <c r="E82" s="8">
        <v>1.9666999999999999</v>
      </c>
      <c r="F82" s="8">
        <v>7.7280800000000003</v>
      </c>
      <c r="G82" s="13">
        <f xml:space="preserve"> stats_ic_ctd2_TCELLS_RIGHTJOIN_545[[#This Row],[AVG_IC50_LEUK]]/stats_ic_ctd2_TCELLS_RIGHTJOIN_545[[#This Row],[AVG_IC50_SOLIDTUMORS_x]]</f>
        <v>0.25448753118497736</v>
      </c>
      <c r="H82" s="14" t="s">
        <v>4863</v>
      </c>
      <c r="I82" s="29" t="s">
        <v>4864</v>
      </c>
      <c r="J82" s="26">
        <v>1.0409999999999999</v>
      </c>
      <c r="K82" s="26">
        <v>1.57E-3</v>
      </c>
      <c r="L82" s="26">
        <v>10.99</v>
      </c>
      <c r="M82" s="26">
        <v>5.7770000000000001</v>
      </c>
      <c r="N82" s="26">
        <v>0.67090000000000005</v>
      </c>
      <c r="O82" s="26">
        <v>2.6199999999999999E-3</v>
      </c>
      <c r="P82" s="26">
        <v>0.1739</v>
      </c>
      <c r="Q82" s="26">
        <v>2.6360000000000001E-2</v>
      </c>
      <c r="R82" s="26">
        <v>0</v>
      </c>
      <c r="T82" s="26">
        <v>4.5069999999999997</v>
      </c>
      <c r="V82" s="26">
        <v>0.41</v>
      </c>
      <c r="W82" s="27">
        <v>0</v>
      </c>
      <c r="X82" s="8">
        <v>-3.9253200000000001</v>
      </c>
      <c r="Y82" s="8">
        <v>3.8027700000000002</v>
      </c>
      <c r="Z82" s="8">
        <v>7.7280800000000003</v>
      </c>
      <c r="AA82" s="13">
        <f>stats_ic_ctd2_TCELLS_RIGHTJOIN_545[[#This Row],[AVG_IC50_LYMPH]]/stats_ic_ctd2_TCELLS_RIGHTJOIN_545[[#This Row],[AVG_IC50_SOLIDTUMORS_y]]</f>
        <v>0.49207176944338049</v>
      </c>
      <c r="AB82" s="8" t="s">
        <v>4865</v>
      </c>
      <c r="AC82" s="20" t="s">
        <v>4866</v>
      </c>
      <c r="AD82" s="1">
        <v>6.6369999999999998E-2</v>
      </c>
      <c r="AE82" s="1">
        <v>4.3860000000000001</v>
      </c>
      <c r="AG82" s="1"/>
      <c r="AH82" s="1">
        <v>0</v>
      </c>
      <c r="AI82" s="1"/>
      <c r="AJ82" s="1">
        <v>1.9530000000000001</v>
      </c>
      <c r="AK82" s="1">
        <v>3.124E-2</v>
      </c>
      <c r="AL82" s="1">
        <v>16.38</v>
      </c>
      <c r="AM82"/>
      <c r="AN82"/>
      <c r="AO82"/>
      <c r="AP82"/>
      <c r="AQ82"/>
      <c r="AR82"/>
    </row>
    <row r="83" spans="1:44">
      <c r="A83" s="17" t="s">
        <v>77</v>
      </c>
      <c r="B83" s="6" t="s">
        <v>930</v>
      </c>
      <c r="C83" s="17" t="s">
        <v>168</v>
      </c>
      <c r="D83" s="8">
        <v>-10.02594</v>
      </c>
      <c r="E83" s="8">
        <v>6.0346700000000002</v>
      </c>
      <c r="F83" s="8">
        <v>16.06061</v>
      </c>
      <c r="G83" s="13">
        <f xml:space="preserve"> stats_ic_ctd2_TCELLS_RIGHTJOIN_545[[#This Row],[AVG_IC50_LEUK]]/stats_ic_ctd2_TCELLS_RIGHTJOIN_545[[#This Row],[AVG_IC50_SOLIDTUMORS_x]]</f>
        <v>0.37574351161008207</v>
      </c>
      <c r="H83" s="14" t="s">
        <v>4867</v>
      </c>
      <c r="I83" s="29" t="s">
        <v>4868</v>
      </c>
      <c r="J83" s="26">
        <v>0.55449999999999999</v>
      </c>
      <c r="L83" s="26">
        <v>3.6829999999999998</v>
      </c>
      <c r="M83" s="26">
        <v>2.3479999999999999</v>
      </c>
      <c r="N83" s="26">
        <v>4.3040000000000003</v>
      </c>
      <c r="O83" s="26">
        <v>10.34</v>
      </c>
      <c r="P83" s="26">
        <v>1.86</v>
      </c>
      <c r="R83" s="26">
        <v>0.1825</v>
      </c>
      <c r="T83" s="26">
        <v>14.43</v>
      </c>
      <c r="W83" s="27">
        <v>16.61</v>
      </c>
      <c r="X83" s="8">
        <v>-7.7874100000000004</v>
      </c>
      <c r="Y83" s="8">
        <v>8.2732100000000006</v>
      </c>
      <c r="Z83" s="8">
        <v>16.06061</v>
      </c>
      <c r="AA83" s="13">
        <f>stats_ic_ctd2_TCELLS_RIGHTJOIN_545[[#This Row],[AVG_IC50_LYMPH]]/stats_ic_ctd2_TCELLS_RIGHTJOIN_545[[#This Row],[AVG_IC50_SOLIDTUMORS_y]]</f>
        <v>0.51512426987517912</v>
      </c>
      <c r="AB83" s="8" t="s">
        <v>4869</v>
      </c>
      <c r="AC83" s="20" t="s">
        <v>4870</v>
      </c>
      <c r="AG83" s="1"/>
      <c r="AH83" s="1">
        <v>10.74</v>
      </c>
      <c r="AI83" s="1">
        <v>7.8030000000000002E-2</v>
      </c>
      <c r="AJ83" s="1">
        <v>14.4</v>
      </c>
      <c r="AK83" s="1">
        <v>2.8780000000000001</v>
      </c>
      <c r="AL83" s="1">
        <v>13.27</v>
      </c>
      <c r="AM83"/>
      <c r="AN83"/>
      <c r="AO83"/>
      <c r="AP83"/>
      <c r="AQ83"/>
      <c r="AR83"/>
    </row>
    <row r="84" spans="1:44">
      <c r="A84" s="17" t="s">
        <v>777</v>
      </c>
      <c r="B84" s="6" t="s">
        <v>778</v>
      </c>
      <c r="C84" s="17" t="s">
        <v>311</v>
      </c>
      <c r="D84" s="8">
        <v>-14.33835</v>
      </c>
      <c r="E84" s="8">
        <v>5.0112100000000002</v>
      </c>
      <c r="F84" s="8">
        <v>19.34956</v>
      </c>
      <c r="G84" s="13">
        <f xml:space="preserve"> stats_ic_ctd2_TCELLS_RIGHTJOIN_545[[#This Row],[AVG_IC50_LEUK]]/stats_ic_ctd2_TCELLS_RIGHTJOIN_545[[#This Row],[AVG_IC50_SOLIDTUMORS_x]]</f>
        <v>0.25898315000444455</v>
      </c>
      <c r="H84" s="14" t="s">
        <v>4871</v>
      </c>
      <c r="I84" s="29" t="s">
        <v>4872</v>
      </c>
      <c r="J84" s="26">
        <v>2.1800000000000002</v>
      </c>
      <c r="K84" s="26">
        <v>8.8320000000000007</v>
      </c>
      <c r="L84" s="26">
        <v>5.15</v>
      </c>
      <c r="M84" s="26">
        <v>3.931</v>
      </c>
      <c r="N84" s="26">
        <v>5.08</v>
      </c>
      <c r="O84" s="26">
        <v>0.97399999999999998</v>
      </c>
      <c r="P84" s="26">
        <v>1.4410000000000001</v>
      </c>
      <c r="Q84" s="26">
        <v>7.42</v>
      </c>
      <c r="R84" s="26">
        <v>2.7349999999999999</v>
      </c>
      <c r="S84" s="26">
        <v>2.8490000000000002</v>
      </c>
      <c r="T84" s="26">
        <v>10.75</v>
      </c>
      <c r="U84" s="26">
        <v>5.8479999999999999</v>
      </c>
      <c r="V84" s="26">
        <v>8.9710000000000001</v>
      </c>
      <c r="W84" s="27">
        <v>3.996</v>
      </c>
      <c r="X84" s="8">
        <v>-12.245480000000001</v>
      </c>
      <c r="Y84" s="8">
        <v>7.1040900000000002</v>
      </c>
      <c r="Z84" s="8">
        <v>19.34956</v>
      </c>
      <c r="AA84" s="13">
        <f>stats_ic_ctd2_TCELLS_RIGHTJOIN_545[[#This Row],[AVG_IC50_LYMPH]]/stats_ic_ctd2_TCELLS_RIGHTJOIN_545[[#This Row],[AVG_IC50_SOLIDTUMORS_y]]</f>
        <v>0.36714478262038003</v>
      </c>
      <c r="AB84" s="8" t="s">
        <v>4873</v>
      </c>
      <c r="AC84" s="20" t="s">
        <v>4874</v>
      </c>
      <c r="AD84" s="1">
        <v>11.59</v>
      </c>
      <c r="AG84" s="1">
        <v>1.5129999999999999</v>
      </c>
      <c r="AH84" s="1">
        <v>19.71</v>
      </c>
      <c r="AI84" s="1">
        <v>0.63660000000000005</v>
      </c>
      <c r="AJ84" s="1">
        <v>6.3680000000000003</v>
      </c>
      <c r="AK84" s="1">
        <v>8.1449999999999996</v>
      </c>
      <c r="AL84" s="1">
        <v>1.766</v>
      </c>
      <c r="AM84"/>
      <c r="AN84"/>
      <c r="AO84"/>
      <c r="AP84"/>
      <c r="AQ84"/>
      <c r="AR84"/>
    </row>
    <row r="85" spans="1:44">
      <c r="A85" s="17" t="s">
        <v>406</v>
      </c>
      <c r="B85" s="6" t="s">
        <v>1480</v>
      </c>
      <c r="C85" s="17" t="s">
        <v>1259</v>
      </c>
      <c r="D85" s="8">
        <v>1.6111599999999999</v>
      </c>
      <c r="E85" s="8">
        <v>6.6510199999999999</v>
      </c>
      <c r="F85" s="8">
        <v>5.03986</v>
      </c>
      <c r="G85" s="13">
        <f xml:space="preserve"> stats_ic_ctd2_TCELLS_RIGHTJOIN_545[[#This Row],[AVG_IC50_LEUK]]/stats_ic_ctd2_TCELLS_RIGHTJOIN_545[[#This Row],[AVG_IC50_SOLIDTUMORS_x]]</f>
        <v>1.3196834832713606</v>
      </c>
      <c r="H85" s="14" t="s">
        <v>4875</v>
      </c>
      <c r="I85" s="29" t="s">
        <v>4876</v>
      </c>
      <c r="J85" s="26">
        <v>0.8115</v>
      </c>
      <c r="L85" s="26">
        <v>5.6779999999999999</v>
      </c>
      <c r="M85" s="26">
        <v>0.57210000000000005</v>
      </c>
      <c r="N85" s="26">
        <v>1.137</v>
      </c>
      <c r="O85" s="26">
        <v>0.53590000000000004</v>
      </c>
      <c r="P85" s="26">
        <v>0.56440000000000001</v>
      </c>
      <c r="R85" s="26">
        <v>1.3260000000000001</v>
      </c>
      <c r="S85" s="26">
        <v>0.79649999999999999</v>
      </c>
      <c r="T85" s="26">
        <v>0.84709999999999996</v>
      </c>
      <c r="U85" s="26">
        <v>0.54369999999999996</v>
      </c>
      <c r="V85" s="26">
        <v>2.63</v>
      </c>
      <c r="W85" s="27">
        <v>64.37</v>
      </c>
      <c r="X85" s="8">
        <v>-4.04488</v>
      </c>
      <c r="Y85" s="8">
        <v>0.99497999999999998</v>
      </c>
      <c r="Z85" s="8">
        <v>5.03986</v>
      </c>
      <c r="AA85" s="13">
        <f>stats_ic_ctd2_TCELLS_RIGHTJOIN_545[[#This Row],[AVG_IC50_LYMPH]]/stats_ic_ctd2_TCELLS_RIGHTJOIN_545[[#This Row],[AVG_IC50_SOLIDTUMORS_y]]</f>
        <v>0.19742215061529486</v>
      </c>
      <c r="AB85" s="8" t="s">
        <v>4877</v>
      </c>
      <c r="AC85" s="20" t="s">
        <v>4878</v>
      </c>
      <c r="AD85" s="1">
        <v>6.3E-3</v>
      </c>
      <c r="AE85" s="1">
        <v>3.8540000000000001</v>
      </c>
      <c r="AG85" s="1">
        <v>7.5599999999999999E-3</v>
      </c>
      <c r="AH85" s="1">
        <v>7.7499999999999999E-3</v>
      </c>
      <c r="AI85" s="1">
        <v>2.2770000000000001</v>
      </c>
      <c r="AJ85" s="1">
        <v>1.4579999999999999E-2</v>
      </c>
      <c r="AK85" s="1">
        <v>1.465E-2</v>
      </c>
      <c r="AL85" s="1">
        <v>1.778</v>
      </c>
      <c r="AM85"/>
      <c r="AN85"/>
      <c r="AO85"/>
      <c r="AP85"/>
      <c r="AQ85"/>
      <c r="AR85"/>
    </row>
    <row r="86" spans="1:44">
      <c r="A86" s="17" t="s">
        <v>575</v>
      </c>
      <c r="B86" s="6" t="s">
        <v>863</v>
      </c>
      <c r="C86" s="17" t="s">
        <v>3655</v>
      </c>
      <c r="D86" s="8">
        <v>-11.597289999999999</v>
      </c>
      <c r="E86" s="8">
        <v>6.3756399999999998</v>
      </c>
      <c r="F86" s="8">
        <v>17.972930000000002</v>
      </c>
      <c r="G86" s="13">
        <f xml:space="preserve"> stats_ic_ctd2_TCELLS_RIGHTJOIN_545[[#This Row],[AVG_IC50_LEUK]]/stats_ic_ctd2_TCELLS_RIGHTJOIN_545[[#This Row],[AVG_IC50_SOLIDTUMORS_x]]</f>
        <v>0.35473570530792692</v>
      </c>
      <c r="H86" s="14" t="s">
        <v>4879</v>
      </c>
      <c r="I86" s="29" t="s">
        <v>4880</v>
      </c>
      <c r="J86" s="26">
        <v>7.5670000000000002</v>
      </c>
      <c r="K86" s="26">
        <v>9.2260000000000009</v>
      </c>
      <c r="N86" s="26">
        <v>4.1879999999999997</v>
      </c>
      <c r="O86" s="26">
        <v>2.2919999999999998</v>
      </c>
      <c r="P86" s="26">
        <v>4.4260000000000002</v>
      </c>
      <c r="Q86" s="26">
        <v>8.1110000000000007</v>
      </c>
      <c r="R86" s="26">
        <v>4.62</v>
      </c>
      <c r="S86" s="26">
        <v>7.4829999999999997</v>
      </c>
      <c r="U86" s="26">
        <v>6.9470000000000001</v>
      </c>
      <c r="V86" s="26">
        <v>2.5720000000000001</v>
      </c>
      <c r="W86" s="27">
        <v>12.7</v>
      </c>
      <c r="X86" s="8">
        <v>-11.316929999999999</v>
      </c>
      <c r="Y86" s="8">
        <v>6.6559999999999997</v>
      </c>
      <c r="Z86" s="8">
        <v>17.972930000000002</v>
      </c>
      <c r="AA86" s="13">
        <f>stats_ic_ctd2_TCELLS_RIGHTJOIN_545[[#This Row],[AVG_IC50_LYMPH]]/stats_ic_ctd2_TCELLS_RIGHTJOIN_545[[#This Row],[AVG_IC50_SOLIDTUMORS_y]]</f>
        <v>0.37033472004842832</v>
      </c>
      <c r="AB86" s="8" t="s">
        <v>4881</v>
      </c>
      <c r="AC86" s="20" t="s">
        <v>4882</v>
      </c>
      <c r="AD86" s="1">
        <v>6.7939999999999996</v>
      </c>
      <c r="AE86" s="1">
        <v>2.0609999999999999</v>
      </c>
      <c r="AG86" s="1">
        <v>9.1150000000000002</v>
      </c>
      <c r="AH86" s="1">
        <v>10.18</v>
      </c>
      <c r="AI86" s="1"/>
      <c r="AJ86" s="1">
        <v>2.9980000000000002</v>
      </c>
      <c r="AK86" s="1">
        <v>6.8929999999999998</v>
      </c>
      <c r="AL86" s="1">
        <v>8.5510000000000002</v>
      </c>
      <c r="AM86"/>
      <c r="AN86"/>
      <c r="AO86"/>
      <c r="AP86"/>
      <c r="AQ86"/>
      <c r="AR86"/>
    </row>
    <row r="87" spans="1:44">
      <c r="A87" s="17" t="s">
        <v>1725</v>
      </c>
      <c r="B87" s="6" t="s">
        <v>1726</v>
      </c>
      <c r="C87" s="17" t="s">
        <v>1727</v>
      </c>
      <c r="D87" s="8">
        <v>-12.88133</v>
      </c>
      <c r="E87" s="8">
        <v>8.1019999999999995E-2</v>
      </c>
      <c r="F87" s="8">
        <v>12.962350000000001</v>
      </c>
      <c r="G87" s="13">
        <f xml:space="preserve"> stats_ic_ctd2_TCELLS_RIGHTJOIN_545[[#This Row],[AVG_IC50_LEUK]]/stats_ic_ctd2_TCELLS_RIGHTJOIN_545[[#This Row],[AVG_IC50_SOLIDTUMORS_x]]</f>
        <v>6.2504098408081863E-3</v>
      </c>
      <c r="H87" s="14" t="s">
        <v>1810</v>
      </c>
      <c r="I87" s="29" t="s">
        <v>1810</v>
      </c>
      <c r="V87" s="26">
        <v>8.1019999999999995E-2</v>
      </c>
      <c r="X87" s="8">
        <v>113.47287</v>
      </c>
      <c r="Y87" s="8">
        <v>126.43522</v>
      </c>
      <c r="Z87" s="8">
        <v>12.962350000000001</v>
      </c>
      <c r="AA87" s="13">
        <f>stats_ic_ctd2_TCELLS_RIGHTJOIN_545[[#This Row],[AVG_IC50_LYMPH]]/stats_ic_ctd2_TCELLS_RIGHTJOIN_545[[#This Row],[AVG_IC50_SOLIDTUMORS_y]]</f>
        <v>9.7540353408139726</v>
      </c>
      <c r="AB87" s="8" t="s">
        <v>4883</v>
      </c>
      <c r="AC87" s="20" t="s">
        <v>4884</v>
      </c>
      <c r="AE87" s="1">
        <v>0</v>
      </c>
      <c r="AG87" s="1">
        <v>505.4</v>
      </c>
      <c r="AI87" s="1">
        <v>0.34089999999999998</v>
      </c>
      <c r="AL87" s="1">
        <v>0</v>
      </c>
      <c r="AM87"/>
      <c r="AN87"/>
      <c r="AO87"/>
      <c r="AP87"/>
      <c r="AQ87"/>
      <c r="AR87"/>
    </row>
    <row r="88" spans="1:44">
      <c r="A88" s="17" t="s">
        <v>510</v>
      </c>
      <c r="B88" s="6" t="s">
        <v>1072</v>
      </c>
      <c r="C88" s="17" t="s">
        <v>1579</v>
      </c>
      <c r="D88" s="8">
        <v>26.35633</v>
      </c>
      <c r="E88" s="8">
        <v>52.333329999999997</v>
      </c>
      <c r="F88" s="8">
        <v>25.977</v>
      </c>
      <c r="G88" s="13">
        <f xml:space="preserve"> stats_ic_ctd2_TCELLS_RIGHTJOIN_545[[#This Row],[AVG_IC50_LEUK]]/stats_ic_ctd2_TCELLS_RIGHTJOIN_545[[#This Row],[AVG_IC50_SOLIDTUMORS_x]]</f>
        <v>2.0146025330099704</v>
      </c>
      <c r="H88" s="14" t="s">
        <v>4885</v>
      </c>
      <c r="I88" s="29" t="s">
        <v>4886</v>
      </c>
      <c r="Q88" s="26">
        <v>30.58</v>
      </c>
      <c r="R88" s="26">
        <v>66.44</v>
      </c>
      <c r="U88" s="26">
        <v>59.98</v>
      </c>
      <c r="X88" s="8">
        <v>-13.998200000000001</v>
      </c>
      <c r="Y88" s="8">
        <v>11.9788</v>
      </c>
      <c r="Z88" s="8">
        <v>25.977</v>
      </c>
      <c r="AA88" s="13">
        <f>stats_ic_ctd2_TCELLS_RIGHTJOIN_545[[#This Row],[AVG_IC50_LYMPH]]/stats_ic_ctd2_TCELLS_RIGHTJOIN_545[[#This Row],[AVG_IC50_SOLIDTUMORS_y]]</f>
        <v>0.4611310005004427</v>
      </c>
      <c r="AB88" s="8" t="s">
        <v>4887</v>
      </c>
      <c r="AC88" s="20" t="s">
        <v>4888</v>
      </c>
      <c r="AE88" s="1">
        <v>4.8159999999999998</v>
      </c>
      <c r="AF88" s="1">
        <v>26.29</v>
      </c>
      <c r="AG88" s="1">
        <v>5.3010000000000002</v>
      </c>
      <c r="AH88" s="1">
        <v>17.88</v>
      </c>
      <c r="AI88" s="1"/>
      <c r="AL88" s="1">
        <v>5.6070000000000002</v>
      </c>
      <c r="AM88"/>
      <c r="AN88"/>
      <c r="AO88"/>
      <c r="AP88"/>
      <c r="AQ88"/>
      <c r="AR88"/>
    </row>
    <row r="89" spans="1:44">
      <c r="A89" s="17" t="s">
        <v>510</v>
      </c>
      <c r="B89" s="6" t="s">
        <v>1072</v>
      </c>
      <c r="C89" s="17" t="s">
        <v>1073</v>
      </c>
      <c r="D89" s="8">
        <v>-7.1185200000000002</v>
      </c>
      <c r="E89" s="8">
        <v>0.23477999999999999</v>
      </c>
      <c r="F89" s="8">
        <v>7.3532999999999999</v>
      </c>
      <c r="G89" s="13">
        <f xml:space="preserve"> stats_ic_ctd2_TCELLS_RIGHTJOIN_545[[#This Row],[AVG_IC50_LEUK]]/stats_ic_ctd2_TCELLS_RIGHTJOIN_545[[#This Row],[AVG_IC50_SOLIDTUMORS_x]]</f>
        <v>3.1928521888131861E-2</v>
      </c>
      <c r="H89" s="14" t="s">
        <v>4889</v>
      </c>
      <c r="I89" s="29" t="s">
        <v>4890</v>
      </c>
      <c r="L89" s="26">
        <v>0</v>
      </c>
      <c r="M89" s="26">
        <v>1.349</v>
      </c>
      <c r="Q89" s="26">
        <v>8.1300000000000001E-3</v>
      </c>
      <c r="R89" s="26">
        <v>4.5280000000000001E-2</v>
      </c>
      <c r="T89" s="26">
        <v>6.2399999999999999E-3</v>
      </c>
      <c r="U89" s="26">
        <v>3.0000000000000001E-5</v>
      </c>
      <c r="X89" s="8">
        <v>-5.6375299999999999</v>
      </c>
      <c r="Y89" s="8">
        <v>1.71576</v>
      </c>
      <c r="Z89" s="8">
        <v>7.3532999999999999</v>
      </c>
      <c r="AA89" s="13">
        <f>stats_ic_ctd2_TCELLS_RIGHTJOIN_545[[#This Row],[AVG_IC50_LYMPH]]/stats_ic_ctd2_TCELLS_RIGHTJOIN_545[[#This Row],[AVG_IC50_SOLIDTUMORS_y]]</f>
        <v>0.23333197339969808</v>
      </c>
      <c r="AB89" s="8" t="s">
        <v>4891</v>
      </c>
      <c r="AC89" s="20" t="s">
        <v>4892</v>
      </c>
      <c r="AD89" s="1">
        <v>0.37309999999999999</v>
      </c>
      <c r="AG89" s="1"/>
      <c r="AH89" s="1">
        <v>4.9139999999999997</v>
      </c>
      <c r="AI89" s="1">
        <v>1.5109999999999999</v>
      </c>
      <c r="AL89" s="1">
        <v>6.4960000000000004E-2</v>
      </c>
      <c r="AM89"/>
      <c r="AN89"/>
      <c r="AO89"/>
      <c r="AP89"/>
      <c r="AQ89"/>
      <c r="AR89"/>
    </row>
    <row r="90" spans="1:44">
      <c r="A90" s="17" t="s">
        <v>1181</v>
      </c>
      <c r="B90" s="6" t="s">
        <v>1182</v>
      </c>
      <c r="C90" s="17" t="s">
        <v>1183</v>
      </c>
      <c r="D90" s="8">
        <v>-4.6494200000000001</v>
      </c>
      <c r="E90" s="8">
        <v>2.3218200000000002</v>
      </c>
      <c r="F90" s="8">
        <v>6.9712399999999999</v>
      </c>
      <c r="G90" s="13">
        <f xml:space="preserve"> stats_ic_ctd2_TCELLS_RIGHTJOIN_545[[#This Row],[AVG_IC50_LEUK]]/stats_ic_ctd2_TCELLS_RIGHTJOIN_545[[#This Row],[AVG_IC50_SOLIDTUMORS_x]]</f>
        <v>0.33305695973743554</v>
      </c>
      <c r="H90" s="14" t="s">
        <v>4893</v>
      </c>
      <c r="I90" s="29" t="s">
        <v>4894</v>
      </c>
      <c r="J90" s="26">
        <v>0.68600000000000005</v>
      </c>
      <c r="L90" s="26">
        <v>4.4960000000000004</v>
      </c>
      <c r="M90" s="26">
        <v>1.014</v>
      </c>
      <c r="N90" s="26">
        <v>0.74039999999999995</v>
      </c>
      <c r="O90" s="26">
        <v>0.97550000000000003</v>
      </c>
      <c r="P90" s="26">
        <v>3.3969999999999998</v>
      </c>
      <c r="Q90" s="26">
        <v>6.9690000000000003</v>
      </c>
      <c r="R90" s="26">
        <v>0.66769999999999996</v>
      </c>
      <c r="S90" s="26">
        <v>2.7629999999999999</v>
      </c>
      <c r="T90" s="26">
        <v>1.325</v>
      </c>
      <c r="U90" s="26">
        <v>1.2889999999999999</v>
      </c>
      <c r="V90" s="26">
        <v>2.714</v>
      </c>
      <c r="W90" s="27">
        <v>3.1469999999999998</v>
      </c>
      <c r="X90" s="8">
        <v>-4.8965500000000004</v>
      </c>
      <c r="Y90" s="8">
        <v>2.0746899999999999</v>
      </c>
      <c r="Z90" s="8">
        <v>6.9712399999999999</v>
      </c>
      <c r="AA90" s="13">
        <f>stats_ic_ctd2_TCELLS_RIGHTJOIN_545[[#This Row],[AVG_IC50_LYMPH]]/stats_ic_ctd2_TCELLS_RIGHTJOIN_545[[#This Row],[AVG_IC50_SOLIDTUMORS_y]]</f>
        <v>0.29760702543593393</v>
      </c>
      <c r="AB90" s="8" t="s">
        <v>4895</v>
      </c>
      <c r="AC90" s="20" t="s">
        <v>4896</v>
      </c>
      <c r="AD90" s="1">
        <v>1.117</v>
      </c>
      <c r="AE90" s="1">
        <v>1.7210000000000001</v>
      </c>
      <c r="AF90" s="1">
        <v>2.2679999999999998</v>
      </c>
      <c r="AG90" s="1">
        <v>0.5736</v>
      </c>
      <c r="AH90" s="1">
        <v>0.79859999999999998</v>
      </c>
      <c r="AI90" s="1">
        <v>0.98</v>
      </c>
      <c r="AJ90" s="1">
        <v>1.004</v>
      </c>
      <c r="AK90" s="1">
        <v>8.2189999999999994</v>
      </c>
      <c r="AL90" s="1">
        <v>1.9910000000000001</v>
      </c>
      <c r="AM90"/>
      <c r="AN90"/>
      <c r="AO90"/>
      <c r="AP90"/>
      <c r="AQ90"/>
      <c r="AR90"/>
    </row>
    <row r="91" spans="1:44">
      <c r="A91" s="17" t="s">
        <v>1030</v>
      </c>
      <c r="B91" s="6" t="s">
        <v>1338</v>
      </c>
      <c r="C91" s="17" t="s">
        <v>2832</v>
      </c>
      <c r="D91" s="8">
        <v>-2.8574999999999999</v>
      </c>
      <c r="E91" s="8">
        <v>0.76478999999999997</v>
      </c>
      <c r="F91" s="8">
        <v>3.62229</v>
      </c>
      <c r="G91" s="13">
        <f xml:space="preserve"> stats_ic_ctd2_TCELLS_RIGHTJOIN_545[[#This Row],[AVG_IC50_LEUK]]/stats_ic_ctd2_TCELLS_RIGHTJOIN_545[[#This Row],[AVG_IC50_SOLIDTUMORS_x]]</f>
        <v>0.21113439288405952</v>
      </c>
      <c r="H91" s="14" t="s">
        <v>4897</v>
      </c>
      <c r="I91" s="29" t="s">
        <v>4898</v>
      </c>
      <c r="J91" s="26">
        <v>0.1152</v>
      </c>
      <c r="K91" s="26">
        <v>9.4240000000000004E-2</v>
      </c>
      <c r="L91" s="26">
        <v>2.4449999999999998</v>
      </c>
      <c r="M91" s="26">
        <v>4.156E-2</v>
      </c>
      <c r="N91" s="26">
        <v>0.1671</v>
      </c>
      <c r="O91" s="26">
        <v>0.2059</v>
      </c>
      <c r="P91" s="26">
        <v>0.36730000000000002</v>
      </c>
      <c r="Q91" s="26">
        <v>0.1135</v>
      </c>
      <c r="R91" s="26">
        <v>0.13200000000000001</v>
      </c>
      <c r="S91" s="26">
        <v>0.27850000000000003</v>
      </c>
      <c r="T91" s="26">
        <v>0.28899999999999998</v>
      </c>
      <c r="U91" s="26">
        <v>6.0490000000000004</v>
      </c>
      <c r="V91" s="26">
        <v>0.12239999999999999</v>
      </c>
      <c r="W91" s="27">
        <v>0.2863</v>
      </c>
      <c r="X91" s="8">
        <v>-1.6692199999999999</v>
      </c>
      <c r="Y91" s="8">
        <v>1.9530700000000001</v>
      </c>
      <c r="Z91" s="8">
        <v>3.62229</v>
      </c>
      <c r="AA91" s="13">
        <f>stats_ic_ctd2_TCELLS_RIGHTJOIN_545[[#This Row],[AVG_IC50_LYMPH]]/stats_ic_ctd2_TCELLS_RIGHTJOIN_545[[#This Row],[AVG_IC50_SOLIDTUMORS_y]]</f>
        <v>0.53918101532455986</v>
      </c>
      <c r="AB91" s="8" t="s">
        <v>4899</v>
      </c>
      <c r="AC91" s="20" t="s">
        <v>4900</v>
      </c>
      <c r="AD91" s="1">
        <v>0.1782</v>
      </c>
      <c r="AG91" s="1">
        <v>7.3230000000000004</v>
      </c>
      <c r="AH91" s="1">
        <v>0.2621</v>
      </c>
      <c r="AI91" s="1">
        <v>5.2850000000000001</v>
      </c>
      <c r="AJ91" s="1">
        <v>0.20269999999999999</v>
      </c>
      <c r="AK91" s="1">
        <v>0.2419</v>
      </c>
      <c r="AL91" s="1">
        <v>0.17860000000000001</v>
      </c>
      <c r="AM91"/>
      <c r="AN91"/>
      <c r="AO91"/>
      <c r="AP91"/>
      <c r="AQ91"/>
      <c r="AR91"/>
    </row>
    <row r="92" spans="1:44">
      <c r="A92" s="17" t="s">
        <v>1030</v>
      </c>
      <c r="B92" s="6" t="s">
        <v>1338</v>
      </c>
      <c r="C92" s="17" t="s">
        <v>502</v>
      </c>
      <c r="D92" s="8">
        <v>-7.8014400000000004</v>
      </c>
      <c r="E92" s="8">
        <v>3.20587</v>
      </c>
      <c r="F92" s="8">
        <v>11.00731</v>
      </c>
      <c r="G92" s="13">
        <f xml:space="preserve"> stats_ic_ctd2_TCELLS_RIGHTJOIN_545[[#This Row],[AVG_IC50_LEUK]]/stats_ic_ctd2_TCELLS_RIGHTJOIN_545[[#This Row],[AVG_IC50_SOLIDTUMORS_x]]</f>
        <v>0.29124917895471281</v>
      </c>
      <c r="H92" s="14" t="s">
        <v>4901</v>
      </c>
      <c r="I92" s="29" t="s">
        <v>4902</v>
      </c>
      <c r="J92" s="26">
        <v>0.33110000000000001</v>
      </c>
      <c r="K92" s="26">
        <v>0.2417</v>
      </c>
      <c r="N92" s="26">
        <v>0.3654</v>
      </c>
      <c r="O92" s="26">
        <v>0.49349999999999999</v>
      </c>
      <c r="P92" s="26">
        <v>1.637</v>
      </c>
      <c r="Q92" s="26">
        <v>0</v>
      </c>
      <c r="R92" s="26">
        <v>27.1</v>
      </c>
      <c r="S92" s="26">
        <v>1.262</v>
      </c>
      <c r="U92" s="26">
        <v>3.16E-3</v>
      </c>
      <c r="W92" s="27">
        <v>0.62480000000000002</v>
      </c>
      <c r="X92" s="8">
        <v>36.357680000000002</v>
      </c>
      <c r="Y92" s="8">
        <v>47.364989999999999</v>
      </c>
      <c r="Z92" s="8">
        <v>11.00731</v>
      </c>
      <c r="AA92" s="13">
        <f>stats_ic_ctd2_TCELLS_RIGHTJOIN_545[[#This Row],[AVG_IC50_LYMPH]]/stats_ic_ctd2_TCELLS_RIGHTJOIN_545[[#This Row],[AVG_IC50_SOLIDTUMORS_y]]</f>
        <v>4.3030486104234367</v>
      </c>
      <c r="AB92" s="8" t="s">
        <v>4903</v>
      </c>
      <c r="AC92" s="20" t="s">
        <v>4904</v>
      </c>
      <c r="AD92" s="1">
        <v>9.1249999999999998E-2</v>
      </c>
      <c r="AE92" s="1">
        <v>44.19</v>
      </c>
      <c r="AG92" s="1">
        <v>4.8710000000000004</v>
      </c>
      <c r="AI92" s="1">
        <v>7.8730000000000002</v>
      </c>
      <c r="AJ92" s="1">
        <v>2.5819999999999999</v>
      </c>
      <c r="AK92" s="1">
        <v>0.1477</v>
      </c>
      <c r="AL92" s="1">
        <v>271.8</v>
      </c>
      <c r="AM92"/>
      <c r="AN92"/>
      <c r="AO92"/>
      <c r="AP92"/>
      <c r="AQ92"/>
      <c r="AR92"/>
    </row>
    <row r="93" spans="1:44">
      <c r="A93" s="17" t="s">
        <v>1009</v>
      </c>
      <c r="B93" s="6" t="s">
        <v>1010</v>
      </c>
      <c r="C93" s="17" t="s">
        <v>2909</v>
      </c>
      <c r="D93" s="8">
        <v>-8.0474099999999993</v>
      </c>
      <c r="E93" s="8">
        <v>0.93976000000000004</v>
      </c>
      <c r="F93" s="8">
        <v>8.9871700000000008</v>
      </c>
      <c r="G93" s="13">
        <f xml:space="preserve"> stats_ic_ctd2_TCELLS_RIGHTJOIN_545[[#This Row],[AVG_IC50_LEUK]]/stats_ic_ctd2_TCELLS_RIGHTJOIN_545[[#This Row],[AVG_IC50_SOLIDTUMORS_x]]</f>
        <v>0.10456684362263093</v>
      </c>
      <c r="H93" s="14" t="s">
        <v>4905</v>
      </c>
      <c r="I93" s="29" t="s">
        <v>4906</v>
      </c>
      <c r="K93" s="26">
        <v>4.7050000000000002E-2</v>
      </c>
      <c r="L93" s="26">
        <v>6.4450000000000003</v>
      </c>
      <c r="M93" s="26">
        <v>2.4830000000000001E-2</v>
      </c>
      <c r="O93" s="26">
        <v>0.31459999999999999</v>
      </c>
      <c r="P93" s="26">
        <v>1.782</v>
      </c>
      <c r="Q93" s="26">
        <v>0.13339999999999999</v>
      </c>
      <c r="R93" s="26">
        <v>0.1414</v>
      </c>
      <c r="S93" s="26">
        <v>0.5</v>
      </c>
      <c r="T93" s="26">
        <v>0.63819999999999999</v>
      </c>
      <c r="U93" s="26">
        <v>0.43719999999999998</v>
      </c>
      <c r="V93" s="26">
        <v>0.1239</v>
      </c>
      <c r="W93" s="27">
        <v>0.6895</v>
      </c>
      <c r="X93" s="8">
        <v>-6.7530400000000004</v>
      </c>
      <c r="Y93" s="8">
        <v>2.2341299999999999</v>
      </c>
      <c r="Z93" s="8">
        <v>8.9871700000000008</v>
      </c>
      <c r="AA93" s="13">
        <f>stats_ic_ctd2_TCELLS_RIGHTJOIN_545[[#This Row],[AVG_IC50_LYMPH]]/stats_ic_ctd2_TCELLS_RIGHTJOIN_545[[#This Row],[AVG_IC50_SOLIDTUMORS_y]]</f>
        <v>0.24859104701479995</v>
      </c>
      <c r="AB93" s="8" t="s">
        <v>4907</v>
      </c>
      <c r="AC93" s="20" t="s">
        <v>4908</v>
      </c>
      <c r="AD93" s="1">
        <v>2.32E-3</v>
      </c>
      <c r="AG93" s="1"/>
      <c r="AH93" s="1">
        <v>5.8099999999999999E-2</v>
      </c>
      <c r="AI93" s="1">
        <v>0.57569999999999999</v>
      </c>
      <c r="AJ93" s="1">
        <v>8.8569999999999993</v>
      </c>
      <c r="AK93" s="1">
        <v>1.865E-2</v>
      </c>
      <c r="AL93" s="1">
        <v>3.8929999999999998</v>
      </c>
      <c r="AM93"/>
      <c r="AN93"/>
      <c r="AO93"/>
      <c r="AP93"/>
      <c r="AQ93"/>
      <c r="AR93"/>
    </row>
    <row r="94" spans="1:44">
      <c r="A94" s="17" t="s">
        <v>955</v>
      </c>
      <c r="B94" s="6" t="s">
        <v>956</v>
      </c>
      <c r="C94" s="17" t="s">
        <v>2969</v>
      </c>
      <c r="D94" s="8">
        <v>-11.68901</v>
      </c>
      <c r="E94" s="8">
        <v>1.5879099999999999</v>
      </c>
      <c r="F94" s="8">
        <v>13.27692</v>
      </c>
      <c r="G94" s="13">
        <f xml:space="preserve"> stats_ic_ctd2_TCELLS_RIGHTJOIN_545[[#This Row],[AVG_IC50_LEUK]]/stats_ic_ctd2_TCELLS_RIGHTJOIN_545[[#This Row],[AVG_IC50_SOLIDTUMORS_x]]</f>
        <v>0.1195992745305387</v>
      </c>
      <c r="H94" s="14" t="s">
        <v>4909</v>
      </c>
      <c r="I94" s="29" t="s">
        <v>4910</v>
      </c>
      <c r="J94" s="26">
        <v>0.22170000000000001</v>
      </c>
      <c r="K94" s="26">
        <v>0.32290000000000002</v>
      </c>
      <c r="L94" s="26">
        <v>10.94</v>
      </c>
      <c r="M94" s="26">
        <v>5.1429999999999997E-2</v>
      </c>
      <c r="N94" s="26">
        <v>0.46329999999999999</v>
      </c>
      <c r="O94" s="26">
        <v>0.4879</v>
      </c>
      <c r="P94" s="26">
        <v>2.907</v>
      </c>
      <c r="R94" s="26">
        <v>0.25109999999999999</v>
      </c>
      <c r="S94" s="26">
        <v>0.99990000000000001</v>
      </c>
      <c r="T94" s="26">
        <v>1.1759999999999999</v>
      </c>
      <c r="U94" s="26">
        <v>0.95489999999999997</v>
      </c>
      <c r="W94" s="27">
        <v>0.27879999999999999</v>
      </c>
      <c r="X94" s="8">
        <v>-2.0478800000000001</v>
      </c>
      <c r="Y94" s="8">
        <v>11.229039999999999</v>
      </c>
      <c r="Z94" s="8">
        <v>13.27692</v>
      </c>
      <c r="AA94" s="13">
        <f>stats_ic_ctd2_TCELLS_RIGHTJOIN_545[[#This Row],[AVG_IC50_LYMPH]]/stats_ic_ctd2_TCELLS_RIGHTJOIN_545[[#This Row],[AVG_IC50_SOLIDTUMORS_y]]</f>
        <v>0.8457563953085504</v>
      </c>
      <c r="AB94" s="8" t="s">
        <v>4911</v>
      </c>
      <c r="AC94" s="20" t="s">
        <v>4912</v>
      </c>
      <c r="AG94" s="1">
        <v>1.5289999999999999</v>
      </c>
      <c r="AH94" s="1">
        <v>2.0140000000000002E-2</v>
      </c>
      <c r="AI94" s="1">
        <v>1.2390000000000001</v>
      </c>
      <c r="AJ94" s="1">
        <v>47.5</v>
      </c>
      <c r="AK94" s="1">
        <v>6.6119999999999998E-2</v>
      </c>
      <c r="AL94" s="1">
        <v>17.02</v>
      </c>
      <c r="AM94"/>
      <c r="AN94"/>
      <c r="AO94"/>
      <c r="AP94"/>
      <c r="AQ94"/>
      <c r="AR94"/>
    </row>
    <row r="95" spans="1:44">
      <c r="A95" s="17" t="s">
        <v>1500</v>
      </c>
      <c r="B95" s="6" t="s">
        <v>1501</v>
      </c>
      <c r="C95" s="17" t="s">
        <v>3052</v>
      </c>
      <c r="D95" s="8">
        <v>-0.73653999999999997</v>
      </c>
      <c r="E95" s="8">
        <v>8.6081199999999995</v>
      </c>
      <c r="F95" s="8">
        <v>9.3446599999999993</v>
      </c>
      <c r="G95" s="13">
        <f xml:space="preserve"> stats_ic_ctd2_TCELLS_RIGHTJOIN_545[[#This Row],[AVG_IC50_LEUK]]/stats_ic_ctd2_TCELLS_RIGHTJOIN_545[[#This Row],[AVG_IC50_SOLIDTUMORS_x]]</f>
        <v>0.92118065290764994</v>
      </c>
      <c r="H95" s="14" t="s">
        <v>4913</v>
      </c>
      <c r="I95" s="29" t="s">
        <v>4914</v>
      </c>
      <c r="J95" s="26">
        <v>0.26590000000000003</v>
      </c>
      <c r="K95" s="26">
        <v>0.40310000000000001</v>
      </c>
      <c r="L95" s="26">
        <v>5.9850000000000003</v>
      </c>
      <c r="M95" s="26">
        <v>8.0820000000000003E-2</v>
      </c>
      <c r="N95" s="26">
        <v>0.81830000000000003</v>
      </c>
      <c r="O95" s="26">
        <v>0.39579999999999999</v>
      </c>
      <c r="P95" s="26">
        <v>89.46</v>
      </c>
      <c r="R95" s="26">
        <v>0.31659999999999999</v>
      </c>
      <c r="S95" s="26">
        <v>0.35299999999999998</v>
      </c>
      <c r="T95" s="26">
        <v>1.23</v>
      </c>
      <c r="U95" s="26">
        <v>11.34</v>
      </c>
      <c r="V95" s="26">
        <v>0.15509999999999999</v>
      </c>
      <c r="W95" s="27">
        <v>1.1020000000000001</v>
      </c>
      <c r="X95" s="8">
        <v>0.19414999999999999</v>
      </c>
      <c r="Y95" s="8">
        <v>9.5388099999999998</v>
      </c>
      <c r="Z95" s="8">
        <v>9.3446599999999993</v>
      </c>
      <c r="AA95" s="13">
        <f>stats_ic_ctd2_TCELLS_RIGHTJOIN_545[[#This Row],[AVG_IC50_LYMPH]]/stats_ic_ctd2_TCELLS_RIGHTJOIN_545[[#This Row],[AVG_IC50_SOLIDTUMORS_y]]</f>
        <v>1.0207765718602924</v>
      </c>
      <c r="AB95" s="8" t="s">
        <v>4915</v>
      </c>
      <c r="AC95" s="20" t="s">
        <v>4916</v>
      </c>
      <c r="AE95" s="1">
        <v>3.7229999999999999</v>
      </c>
      <c r="AF95" s="1">
        <v>1.62</v>
      </c>
      <c r="AG95" s="1">
        <v>2.7519999999999998</v>
      </c>
      <c r="AH95" s="1">
        <v>5.4509999999999996</v>
      </c>
      <c r="AI95" s="1">
        <v>21.21</v>
      </c>
      <c r="AJ95" s="1">
        <v>8.3149999999999995</v>
      </c>
      <c r="AK95" s="1">
        <v>0.14949999999999999</v>
      </c>
      <c r="AL95" s="1">
        <v>33.090000000000003</v>
      </c>
      <c r="AM95"/>
      <c r="AN95"/>
      <c r="AO95"/>
      <c r="AP95"/>
      <c r="AQ95"/>
      <c r="AR95"/>
    </row>
    <row r="96" spans="1:44">
      <c r="A96" s="17" t="s">
        <v>1243</v>
      </c>
      <c r="B96" s="6" t="s">
        <v>1244</v>
      </c>
      <c r="C96" s="17" t="s">
        <v>2898</v>
      </c>
      <c r="D96" s="8">
        <v>-4.0474199999999998</v>
      </c>
      <c r="E96" s="8">
        <v>0.11652999999999999</v>
      </c>
      <c r="F96" s="8">
        <v>4.1639499999999998</v>
      </c>
      <c r="G96" s="13">
        <f xml:space="preserve"> stats_ic_ctd2_TCELLS_RIGHTJOIN_545[[#This Row],[AVG_IC50_LEUK]]/stats_ic_ctd2_TCELLS_RIGHTJOIN_545[[#This Row],[AVG_IC50_SOLIDTUMORS_x]]</f>
        <v>2.7985446511125254E-2</v>
      </c>
      <c r="H96" s="14" t="s">
        <v>4917</v>
      </c>
      <c r="I96" s="29" t="s">
        <v>4918</v>
      </c>
      <c r="J96" s="26">
        <v>1.3259999999999999E-2</v>
      </c>
      <c r="K96" s="26">
        <v>1.5820000000000001E-2</v>
      </c>
      <c r="L96" s="26">
        <v>0.92169999999999996</v>
      </c>
      <c r="M96" s="26">
        <v>5.4629999999999998E-2</v>
      </c>
      <c r="N96" s="26">
        <v>2.9319999999999999E-2</v>
      </c>
      <c r="O96" s="26">
        <v>8.2419999999999993E-2</v>
      </c>
      <c r="P96" s="26">
        <v>8.9859999999999995E-2</v>
      </c>
      <c r="R96" s="26">
        <v>3.7299999999999998E-3</v>
      </c>
      <c r="S96" s="26">
        <v>2.9909999999999999E-2</v>
      </c>
      <c r="T96" s="26">
        <v>3.8120000000000001E-2</v>
      </c>
      <c r="U96" s="26">
        <v>2.0799999999999998E-3</v>
      </c>
      <c r="V96" s="26">
        <v>6.5280000000000005E-2</v>
      </c>
      <c r="W96" s="27">
        <v>0.16880000000000001</v>
      </c>
      <c r="X96" s="8">
        <v>-3.6303800000000002</v>
      </c>
      <c r="Y96" s="8">
        <v>0.53356999999999999</v>
      </c>
      <c r="Z96" s="8">
        <v>4.1639499999999998</v>
      </c>
      <c r="AA96" s="13">
        <f>stats_ic_ctd2_TCELLS_RIGHTJOIN_545[[#This Row],[AVG_IC50_LYMPH]]/stats_ic_ctd2_TCELLS_RIGHTJOIN_545[[#This Row],[AVG_IC50_SOLIDTUMORS_y]]</f>
        <v>0.1281403475065743</v>
      </c>
      <c r="AB96" s="8" t="s">
        <v>4919</v>
      </c>
      <c r="AC96" s="20" t="s">
        <v>4920</v>
      </c>
      <c r="AE96" s="1">
        <v>3.0769999999999999E-2</v>
      </c>
      <c r="AF96" s="1">
        <v>1.397E-2</v>
      </c>
      <c r="AG96" s="1">
        <v>3.5750000000000002</v>
      </c>
      <c r="AI96" s="1">
        <v>3.9710000000000002E-2</v>
      </c>
      <c r="AJ96" s="1">
        <v>3.7620000000000001E-2</v>
      </c>
      <c r="AK96" s="1">
        <v>3.0609999999999998E-2</v>
      </c>
      <c r="AL96" s="1">
        <v>7.28E-3</v>
      </c>
      <c r="AM96"/>
      <c r="AN96"/>
      <c r="AO96"/>
      <c r="AP96"/>
      <c r="AQ96"/>
      <c r="AR96"/>
    </row>
    <row r="97" spans="1:44">
      <c r="A97" s="17" t="s">
        <v>1304</v>
      </c>
      <c r="B97" s="6" t="s">
        <v>1305</v>
      </c>
      <c r="C97" s="17" t="s">
        <v>3268</v>
      </c>
      <c r="D97" s="8">
        <v>-3.36991</v>
      </c>
      <c r="E97" s="8">
        <v>1.1748000000000001</v>
      </c>
      <c r="F97" s="8">
        <v>4.5447100000000002</v>
      </c>
      <c r="G97" s="13">
        <f xml:space="preserve"> stats_ic_ctd2_TCELLS_RIGHTJOIN_545[[#This Row],[AVG_IC50_LEUK]]/stats_ic_ctd2_TCELLS_RIGHTJOIN_545[[#This Row],[AVG_IC50_SOLIDTUMORS_x]]</f>
        <v>0.25849834202842426</v>
      </c>
      <c r="H97" s="14" t="s">
        <v>4921</v>
      </c>
      <c r="I97" s="29" t="s">
        <v>4922</v>
      </c>
      <c r="J97" s="26">
        <v>0.19040000000000001</v>
      </c>
      <c r="L97" s="26">
        <v>4.4790000000000001</v>
      </c>
      <c r="M97" s="26">
        <v>6.4089999999999994E-2</v>
      </c>
      <c r="N97" s="26">
        <v>0.36499999999999999</v>
      </c>
      <c r="O97" s="26">
        <v>0.39900000000000002</v>
      </c>
      <c r="P97" s="26">
        <v>1.821</v>
      </c>
      <c r="R97" s="26">
        <v>0.53849999999999998</v>
      </c>
      <c r="T97" s="26">
        <v>1.169</v>
      </c>
      <c r="U97" s="26">
        <v>1.802</v>
      </c>
      <c r="V97" s="26">
        <v>0.44579999999999997</v>
      </c>
      <c r="W97" s="27">
        <v>1.649</v>
      </c>
      <c r="X97" s="8">
        <v>-2.5970900000000001</v>
      </c>
      <c r="Y97" s="8">
        <v>1.9476199999999999</v>
      </c>
      <c r="Z97" s="8">
        <v>4.5447100000000002</v>
      </c>
      <c r="AA97" s="13">
        <f>stats_ic_ctd2_TCELLS_RIGHTJOIN_545[[#This Row],[AVG_IC50_LYMPH]]/stats_ic_ctd2_TCELLS_RIGHTJOIN_545[[#This Row],[AVG_IC50_SOLIDTUMORS_y]]</f>
        <v>0.42854659593241368</v>
      </c>
      <c r="AB97" s="8" t="s">
        <v>4923</v>
      </c>
      <c r="AC97" s="20" t="s">
        <v>4924</v>
      </c>
      <c r="AE97" s="1">
        <v>1.865</v>
      </c>
      <c r="AF97" s="1">
        <v>1.83</v>
      </c>
      <c r="AG97" s="1">
        <v>2.169</v>
      </c>
      <c r="AH97" s="1">
        <v>1.607</v>
      </c>
      <c r="AI97" s="1">
        <v>1.8</v>
      </c>
      <c r="AJ97" s="1">
        <v>2.0299999999999998</v>
      </c>
      <c r="AK97" s="1">
        <v>1.6819999999999999</v>
      </c>
      <c r="AL97" s="1">
        <v>2.5979999999999999</v>
      </c>
      <c r="AM97"/>
      <c r="AN97"/>
      <c r="AO97"/>
      <c r="AP97"/>
      <c r="AQ97"/>
      <c r="AR97"/>
    </row>
    <row r="98" spans="1:44">
      <c r="A98" s="17" t="s">
        <v>1030</v>
      </c>
      <c r="B98" s="6" t="s">
        <v>1031</v>
      </c>
      <c r="C98" s="17" t="s">
        <v>2997</v>
      </c>
      <c r="D98" s="8">
        <v>-7.5004999999999997</v>
      </c>
      <c r="E98" s="8">
        <v>1.6190899999999999</v>
      </c>
      <c r="F98" s="8">
        <v>9.1195900000000005</v>
      </c>
      <c r="G98" s="13">
        <f xml:space="preserve"> stats_ic_ctd2_TCELLS_RIGHTJOIN_545[[#This Row],[AVG_IC50_LEUK]]/stats_ic_ctd2_TCELLS_RIGHTJOIN_545[[#This Row],[AVG_IC50_SOLIDTUMORS_x]]</f>
        <v>0.17753977974887028</v>
      </c>
      <c r="H98" s="14" t="s">
        <v>4925</v>
      </c>
      <c r="I98" s="29" t="s">
        <v>4926</v>
      </c>
      <c r="J98" s="26">
        <v>0.19670000000000001</v>
      </c>
      <c r="K98" s="26">
        <v>0.23599999999999999</v>
      </c>
      <c r="L98" s="26">
        <v>3.4929999999999999</v>
      </c>
      <c r="M98" s="26">
        <v>5.6529999999999997E-2</v>
      </c>
      <c r="N98" s="26">
        <v>0.33929999999999999</v>
      </c>
      <c r="O98" s="26">
        <v>0.38329999999999997</v>
      </c>
      <c r="P98" s="26">
        <v>1.925</v>
      </c>
      <c r="R98" s="26">
        <v>0.24399999999999999</v>
      </c>
      <c r="T98" s="26">
        <v>0.57330000000000003</v>
      </c>
      <c r="U98" s="26">
        <v>2.262</v>
      </c>
      <c r="V98" s="26">
        <v>0.375</v>
      </c>
      <c r="W98" s="27">
        <v>9.3450000000000006</v>
      </c>
      <c r="X98" s="8">
        <v>-6.7061900000000003</v>
      </c>
      <c r="Y98" s="8">
        <v>2.4134000000000002</v>
      </c>
      <c r="Z98" s="8">
        <v>9.1195900000000005</v>
      </c>
      <c r="AA98" s="13">
        <f>stats_ic_ctd2_TCELLS_RIGHTJOIN_545[[#This Row],[AVG_IC50_LYMPH]]/stats_ic_ctd2_TCELLS_RIGHTJOIN_545[[#This Row],[AVG_IC50_SOLIDTUMORS_y]]</f>
        <v>0.26463909013453457</v>
      </c>
      <c r="AB98" s="8" t="s">
        <v>4927</v>
      </c>
      <c r="AC98" s="20" t="s">
        <v>4928</v>
      </c>
      <c r="AE98" s="1">
        <v>1.079</v>
      </c>
      <c r="AG98" s="1">
        <v>2.2050000000000001</v>
      </c>
      <c r="AH98" s="1">
        <v>4.4550000000000001</v>
      </c>
      <c r="AI98" s="1">
        <v>0.62780000000000002</v>
      </c>
      <c r="AJ98" s="1">
        <v>4.6589999999999998</v>
      </c>
      <c r="AK98" s="1">
        <v>1.1419999999999999</v>
      </c>
      <c r="AL98" s="1">
        <v>2.726</v>
      </c>
      <c r="AM98"/>
      <c r="AN98"/>
      <c r="AO98"/>
      <c r="AP98"/>
      <c r="AQ98"/>
      <c r="AR98"/>
    </row>
    <row r="99" spans="1:44">
      <c r="A99" s="17" t="s">
        <v>1537</v>
      </c>
      <c r="B99" s="6" t="s">
        <v>1538</v>
      </c>
      <c r="C99" s="17" t="s">
        <v>3241</v>
      </c>
      <c r="D99" s="8">
        <v>-0.52144000000000001</v>
      </c>
      <c r="E99" s="8">
        <v>0.27045999999999998</v>
      </c>
      <c r="F99" s="8">
        <v>0.79191</v>
      </c>
      <c r="G99" s="13">
        <f xml:space="preserve"> stats_ic_ctd2_TCELLS_RIGHTJOIN_545[[#This Row],[AVG_IC50_LEUK]]/stats_ic_ctd2_TCELLS_RIGHTJOIN_545[[#This Row],[AVG_IC50_SOLIDTUMORS_x]]</f>
        <v>0.34152870907047517</v>
      </c>
      <c r="H99" s="14" t="s">
        <v>4929</v>
      </c>
      <c r="I99" s="29" t="s">
        <v>4930</v>
      </c>
      <c r="J99" s="26">
        <v>0.11849999999999999</v>
      </c>
      <c r="K99" s="26">
        <v>2.1099999999999999E-3</v>
      </c>
      <c r="L99" s="26">
        <v>0.69520000000000004</v>
      </c>
      <c r="M99" s="26">
        <v>4.793E-2</v>
      </c>
      <c r="N99" s="26">
        <v>0.26800000000000002</v>
      </c>
      <c r="O99" s="26">
        <v>7.4399999999999994E-2</v>
      </c>
      <c r="P99" s="26">
        <v>0.37219999999999998</v>
      </c>
      <c r="R99" s="26">
        <v>0.1024</v>
      </c>
      <c r="S99" s="26">
        <v>3.1370000000000002E-2</v>
      </c>
      <c r="T99" s="26">
        <v>0.4728</v>
      </c>
      <c r="U99" s="26">
        <v>0.56789999999999996</v>
      </c>
      <c r="V99" s="26">
        <v>0.4229</v>
      </c>
      <c r="W99" s="27">
        <v>0.34029999999999999</v>
      </c>
      <c r="X99" s="8">
        <v>0.57013999999999998</v>
      </c>
      <c r="Y99" s="8">
        <v>1.36205</v>
      </c>
      <c r="Z99" s="8">
        <v>0.79191</v>
      </c>
      <c r="AA99" s="13">
        <f>stats_ic_ctd2_TCELLS_RIGHTJOIN_545[[#This Row],[AVG_IC50_LYMPH]]/stats_ic_ctd2_TCELLS_RIGHTJOIN_545[[#This Row],[AVG_IC50_SOLIDTUMORS_y]]</f>
        <v>1.7199555505044766</v>
      </c>
      <c r="AB99" s="8" t="s">
        <v>4931</v>
      </c>
      <c r="AC99" s="20" t="s">
        <v>4932</v>
      </c>
      <c r="AE99" s="1">
        <v>0.53680000000000005</v>
      </c>
      <c r="AF99" s="1">
        <v>0.63319999999999999</v>
      </c>
      <c r="AG99" s="1">
        <v>1.7549999999999999</v>
      </c>
      <c r="AH99" s="1">
        <v>4.585</v>
      </c>
      <c r="AI99" s="1">
        <v>0.85509999999999997</v>
      </c>
      <c r="AJ99" s="1">
        <v>1.619</v>
      </c>
      <c r="AK99" s="1">
        <v>0.21640000000000001</v>
      </c>
      <c r="AL99" s="1">
        <v>0.69589999999999996</v>
      </c>
      <c r="AM99"/>
      <c r="AN99"/>
      <c r="AO99"/>
      <c r="AP99"/>
      <c r="AQ99"/>
      <c r="AR99"/>
    </row>
    <row r="100" spans="1:44">
      <c r="A100" s="17" t="s">
        <v>22</v>
      </c>
      <c r="B100" s="6" t="s">
        <v>1234</v>
      </c>
      <c r="C100" s="17" t="s">
        <v>1235</v>
      </c>
      <c r="D100" s="8">
        <v>-5.79596</v>
      </c>
      <c r="E100" s="8">
        <v>8.8400000000000006E-3</v>
      </c>
      <c r="F100" s="8">
        <v>5.8048000000000002</v>
      </c>
      <c r="G100" s="13">
        <f xml:space="preserve"> stats_ic_ctd2_TCELLS_RIGHTJOIN_545[[#This Row],[AVG_IC50_LEUK]]/stats_ic_ctd2_TCELLS_RIGHTJOIN_545[[#This Row],[AVG_IC50_SOLIDTUMORS_x]]</f>
        <v>1.522877618522602E-3</v>
      </c>
      <c r="H100" s="14" t="s">
        <v>1810</v>
      </c>
      <c r="I100" s="29" t="s">
        <v>1810</v>
      </c>
      <c r="V100" s="26">
        <v>8.8400000000000006E-3</v>
      </c>
      <c r="X100" s="8">
        <v>-3.6069300000000002</v>
      </c>
      <c r="Y100" s="8">
        <v>2.19787</v>
      </c>
      <c r="Z100" s="8">
        <v>5.8048000000000002</v>
      </c>
      <c r="AA100" s="13">
        <f>stats_ic_ctd2_TCELLS_RIGHTJOIN_545[[#This Row],[AVG_IC50_LYMPH]]/stats_ic_ctd2_TCELLS_RIGHTJOIN_545[[#This Row],[AVG_IC50_SOLIDTUMORS_y]]</f>
        <v>0.37862975468577725</v>
      </c>
      <c r="AB100" s="8" t="s">
        <v>4933</v>
      </c>
      <c r="AC100" s="20" t="s">
        <v>4934</v>
      </c>
      <c r="AE100" s="1">
        <v>8.4789999999999992</v>
      </c>
      <c r="AG100" s="1">
        <v>2.5200000000000001E-3</v>
      </c>
      <c r="AI100" s="1">
        <v>7.5500000000000003E-3</v>
      </c>
      <c r="AL100" s="1">
        <v>0.3024</v>
      </c>
      <c r="AM100"/>
      <c r="AN100"/>
      <c r="AO100"/>
      <c r="AP100"/>
      <c r="AQ100"/>
      <c r="AR100"/>
    </row>
    <row r="101" spans="1:44">
      <c r="A101" s="17" t="s">
        <v>767</v>
      </c>
      <c r="B101" s="6" t="s">
        <v>768</v>
      </c>
      <c r="C101" s="17" t="s">
        <v>3516</v>
      </c>
      <c r="D101" s="8">
        <v>-14.268190000000001</v>
      </c>
      <c r="E101" s="8">
        <v>22.327680000000001</v>
      </c>
      <c r="F101" s="8">
        <v>36.595869999999998</v>
      </c>
      <c r="G101" s="13">
        <f xml:space="preserve"> stats_ic_ctd2_TCELLS_RIGHTJOIN_545[[#This Row],[AVG_IC50_LEUK]]/stats_ic_ctd2_TCELLS_RIGHTJOIN_545[[#This Row],[AVG_IC50_SOLIDTUMORS_x]]</f>
        <v>0.61011474792100862</v>
      </c>
      <c r="H101" s="14" t="s">
        <v>4935</v>
      </c>
      <c r="I101" s="29" t="s">
        <v>4936</v>
      </c>
      <c r="J101" s="26">
        <v>18.34</v>
      </c>
      <c r="K101" s="26">
        <v>0.1275</v>
      </c>
      <c r="L101" s="26">
        <v>19.73</v>
      </c>
      <c r="M101" s="26">
        <v>20.38</v>
      </c>
      <c r="N101" s="26">
        <v>28.1</v>
      </c>
      <c r="O101" s="26">
        <v>6.3769999999999998</v>
      </c>
      <c r="P101" s="26">
        <v>4.383</v>
      </c>
      <c r="Q101" s="26">
        <v>55.33</v>
      </c>
      <c r="R101" s="26">
        <v>30.14</v>
      </c>
      <c r="S101" s="26">
        <v>21.71</v>
      </c>
      <c r="T101" s="26">
        <v>35.049999999999997</v>
      </c>
      <c r="U101" s="26">
        <v>22.81</v>
      </c>
      <c r="V101" s="26">
        <v>25.93</v>
      </c>
      <c r="W101" s="27">
        <v>24.18</v>
      </c>
      <c r="X101" s="8">
        <v>-13.048579999999999</v>
      </c>
      <c r="Y101" s="8">
        <v>23.547280000000001</v>
      </c>
      <c r="Z101" s="8">
        <v>36.595869999999998</v>
      </c>
      <c r="AA101" s="13">
        <f>stats_ic_ctd2_TCELLS_RIGHTJOIN_545[[#This Row],[AVG_IC50_LYMPH]]/stats_ic_ctd2_TCELLS_RIGHTJOIN_545[[#This Row],[AVG_IC50_SOLIDTUMORS_y]]</f>
        <v>0.64344091286803684</v>
      </c>
      <c r="AB101" s="8" t="s">
        <v>4937</v>
      </c>
      <c r="AC101" s="20" t="s">
        <v>4938</v>
      </c>
      <c r="AD101" s="1">
        <v>19.79</v>
      </c>
      <c r="AG101" s="1">
        <v>62.69</v>
      </c>
      <c r="AH101" s="1">
        <v>20.92</v>
      </c>
      <c r="AI101" s="1">
        <v>3.3989999999999999E-2</v>
      </c>
      <c r="AJ101" s="1">
        <v>30.34</v>
      </c>
      <c r="AK101" s="1">
        <v>24.66</v>
      </c>
      <c r="AL101" s="1">
        <v>6.3970000000000002</v>
      </c>
      <c r="AM101"/>
      <c r="AN101"/>
      <c r="AO101"/>
      <c r="AP101"/>
      <c r="AQ101"/>
      <c r="AR101"/>
    </row>
    <row r="102" spans="1:44">
      <c r="A102" s="17" t="s">
        <v>1081</v>
      </c>
      <c r="B102" s="6" t="s">
        <v>1082</v>
      </c>
      <c r="C102" s="17" t="s">
        <v>1083</v>
      </c>
      <c r="D102" s="8">
        <v>-9.7966800000000003</v>
      </c>
      <c r="E102" s="8">
        <v>0.50829999999999997</v>
      </c>
      <c r="F102" s="8">
        <v>10.30498</v>
      </c>
      <c r="G102" s="13">
        <f xml:space="preserve"> stats_ic_ctd2_TCELLS_RIGHTJOIN_545[[#This Row],[AVG_IC50_LEUK]]/stats_ic_ctd2_TCELLS_RIGHTJOIN_545[[#This Row],[AVG_IC50_SOLIDTUMORS_x]]</f>
        <v>4.9325665843116623E-2</v>
      </c>
      <c r="H102" s="14" t="s">
        <v>4939</v>
      </c>
      <c r="I102" s="29" t="s">
        <v>4940</v>
      </c>
      <c r="K102" s="26">
        <v>4.0869999999999997</v>
      </c>
      <c r="L102" s="26">
        <v>1.6799999999999999E-2</v>
      </c>
      <c r="N102" s="26">
        <v>0</v>
      </c>
      <c r="O102" s="26">
        <v>0.1527</v>
      </c>
      <c r="Q102" s="26">
        <v>0</v>
      </c>
      <c r="R102" s="26">
        <v>0</v>
      </c>
      <c r="S102" s="26">
        <v>1.0589999999999999</v>
      </c>
      <c r="T102" s="26">
        <v>0</v>
      </c>
      <c r="U102" s="26">
        <v>1.04E-2</v>
      </c>
      <c r="V102" s="26">
        <v>0</v>
      </c>
      <c r="W102" s="27">
        <v>0.26540000000000002</v>
      </c>
      <c r="X102" s="8">
        <v>-1.72278</v>
      </c>
      <c r="Y102" s="8">
        <v>8.5822000000000003</v>
      </c>
      <c r="Z102" s="8">
        <v>10.30498</v>
      </c>
      <c r="AA102" s="13">
        <f>stats_ic_ctd2_TCELLS_RIGHTJOIN_545[[#This Row],[AVG_IC50_LYMPH]]/stats_ic_ctd2_TCELLS_RIGHTJOIN_545[[#This Row],[AVG_IC50_SOLIDTUMORS_y]]</f>
        <v>0.83282063623607228</v>
      </c>
      <c r="AB102" s="8" t="s">
        <v>4941</v>
      </c>
      <c r="AC102" s="20" t="s">
        <v>4942</v>
      </c>
      <c r="AD102" s="1">
        <v>2.7E-4</v>
      </c>
      <c r="AE102" s="1">
        <v>60.23</v>
      </c>
      <c r="AG102" s="1">
        <v>8.0329999999999995</v>
      </c>
      <c r="AH102" s="1">
        <v>8.5999999999999998E-4</v>
      </c>
      <c r="AI102" s="1">
        <v>2.2790000000000001E-2</v>
      </c>
      <c r="AJ102" s="1">
        <v>0</v>
      </c>
      <c r="AK102" s="1">
        <v>0.3705</v>
      </c>
      <c r="AL102" s="1">
        <v>1.6000000000000001E-4</v>
      </c>
      <c r="AM102"/>
      <c r="AN102"/>
      <c r="AO102"/>
      <c r="AP102"/>
      <c r="AQ102"/>
      <c r="AR102"/>
    </row>
    <row r="103" spans="1:44">
      <c r="A103" s="17" t="s">
        <v>52</v>
      </c>
      <c r="B103" s="6" t="s">
        <v>1006</v>
      </c>
      <c r="C103" s="17" t="s">
        <v>1677</v>
      </c>
      <c r="D103" s="8">
        <v>48.15972</v>
      </c>
      <c r="E103" s="8">
        <v>72.552629999999994</v>
      </c>
      <c r="F103" s="8">
        <v>24.392910000000001</v>
      </c>
      <c r="G103" s="13">
        <f xml:space="preserve"> stats_ic_ctd2_TCELLS_RIGHTJOIN_545[[#This Row],[AVG_IC50_LEUK]]/stats_ic_ctd2_TCELLS_RIGHTJOIN_545[[#This Row],[AVG_IC50_SOLIDTUMORS_x]]</f>
        <v>2.9743327056919404</v>
      </c>
      <c r="H103" s="14" t="s">
        <v>4943</v>
      </c>
      <c r="I103" s="29" t="s">
        <v>4944</v>
      </c>
      <c r="J103" s="26">
        <v>29.32</v>
      </c>
      <c r="L103" s="26">
        <v>33.11</v>
      </c>
      <c r="M103" s="26">
        <v>30.18</v>
      </c>
      <c r="N103" s="26">
        <v>72.599999999999994</v>
      </c>
      <c r="O103" s="26">
        <v>47.56</v>
      </c>
      <c r="P103" s="26">
        <v>185.2</v>
      </c>
      <c r="R103" s="26">
        <v>0.44600000000000001</v>
      </c>
      <c r="S103" s="26">
        <v>0.25950000000000001</v>
      </c>
      <c r="T103" s="26">
        <v>4.1559999999999997</v>
      </c>
      <c r="U103" s="26">
        <v>0</v>
      </c>
      <c r="V103" s="26">
        <v>163.9</v>
      </c>
      <c r="W103" s="27">
        <v>303.89999999999998</v>
      </c>
      <c r="X103" s="8">
        <v>-15.834009999999999</v>
      </c>
      <c r="Y103" s="8">
        <v>8.5588999999999995</v>
      </c>
      <c r="Z103" s="8">
        <v>24.392910000000001</v>
      </c>
      <c r="AA103" s="13">
        <f>stats_ic_ctd2_TCELLS_RIGHTJOIN_545[[#This Row],[AVG_IC50_LYMPH]]/stats_ic_ctd2_TCELLS_RIGHTJOIN_545[[#This Row],[AVG_IC50_SOLIDTUMORS_y]]</f>
        <v>0.35087654568479115</v>
      </c>
      <c r="AB103" s="8" t="s">
        <v>4945</v>
      </c>
      <c r="AC103" s="20" t="s">
        <v>4946</v>
      </c>
      <c r="AD103" s="1">
        <v>1.1359999999999999</v>
      </c>
      <c r="AF103" s="1">
        <v>0</v>
      </c>
      <c r="AG103" s="1">
        <v>0</v>
      </c>
      <c r="AH103" s="1">
        <v>4.0000000000000002E-4</v>
      </c>
      <c r="AI103" s="1">
        <v>11.86</v>
      </c>
      <c r="AJ103" s="1">
        <v>54.93</v>
      </c>
      <c r="AK103" s="1">
        <v>0.5202</v>
      </c>
      <c r="AL103" s="1">
        <v>2.4580000000000001E-2</v>
      </c>
      <c r="AM103"/>
      <c r="AN103"/>
      <c r="AO103"/>
      <c r="AP103"/>
      <c r="AQ103"/>
      <c r="AR103"/>
    </row>
    <row r="104" spans="1:44">
      <c r="A104" s="17" t="s">
        <v>52</v>
      </c>
      <c r="B104" s="6" t="s">
        <v>1006</v>
      </c>
      <c r="C104" s="17" t="s">
        <v>65</v>
      </c>
      <c r="D104" s="8">
        <v>-9.6552399999999992</v>
      </c>
      <c r="E104" s="8">
        <v>8.3993199999999995</v>
      </c>
      <c r="F104" s="8">
        <v>18.054559999999999</v>
      </c>
      <c r="G104" s="13">
        <f xml:space="preserve"> stats_ic_ctd2_TCELLS_RIGHTJOIN_545[[#This Row],[AVG_IC50_LEUK]]/stats_ic_ctd2_TCELLS_RIGHTJOIN_545[[#This Row],[AVG_IC50_SOLIDTUMORS_x]]</f>
        <v>0.46521875913896543</v>
      </c>
      <c r="H104" s="14" t="s">
        <v>4947</v>
      </c>
      <c r="I104" s="29" t="s">
        <v>4948</v>
      </c>
      <c r="J104" s="26">
        <v>2.4260000000000002</v>
      </c>
      <c r="L104" s="26">
        <v>10.32</v>
      </c>
      <c r="M104" s="26">
        <v>2.2759999999999998</v>
      </c>
      <c r="N104" s="26">
        <v>45.44</v>
      </c>
      <c r="O104" s="26">
        <v>8.4589999999999996</v>
      </c>
      <c r="P104" s="26">
        <v>18.399999999999999</v>
      </c>
      <c r="Q104" s="26">
        <v>3.0000000000000001E-5</v>
      </c>
      <c r="R104" s="26">
        <v>13.97</v>
      </c>
      <c r="S104" s="26">
        <v>0.28620000000000001</v>
      </c>
      <c r="T104" s="26">
        <v>0</v>
      </c>
      <c r="U104" s="26">
        <v>0.26340000000000002</v>
      </c>
      <c r="V104" s="26">
        <v>2.8539999999999999E-2</v>
      </c>
      <c r="W104" s="27">
        <v>7.3220000000000001</v>
      </c>
      <c r="X104" s="8">
        <v>-4.43255</v>
      </c>
      <c r="Y104" s="8">
        <v>13.62201</v>
      </c>
      <c r="Z104" s="8">
        <v>18.054559999999999</v>
      </c>
      <c r="AA104" s="13">
        <f>stats_ic_ctd2_TCELLS_RIGHTJOIN_545[[#This Row],[AVG_IC50_LYMPH]]/stats_ic_ctd2_TCELLS_RIGHTJOIN_545[[#This Row],[AVG_IC50_SOLIDTUMORS_y]]</f>
        <v>0.75449138610965871</v>
      </c>
      <c r="AB104" s="8" t="s">
        <v>4949</v>
      </c>
      <c r="AC104" s="20" t="s">
        <v>4950</v>
      </c>
      <c r="AD104" s="1">
        <v>13.53</v>
      </c>
      <c r="AE104" s="1">
        <v>26.16</v>
      </c>
      <c r="AG104" s="1">
        <v>26.79</v>
      </c>
      <c r="AH104" s="1">
        <v>26.36</v>
      </c>
      <c r="AI104" s="1">
        <v>0</v>
      </c>
      <c r="AJ104" s="1">
        <v>0.33610000000000001</v>
      </c>
      <c r="AK104" s="1">
        <v>15.8</v>
      </c>
      <c r="AL104" s="1">
        <v>0</v>
      </c>
      <c r="AM104"/>
      <c r="AN104"/>
      <c r="AO104"/>
      <c r="AP104"/>
      <c r="AQ104"/>
      <c r="AR104"/>
    </row>
    <row r="105" spans="1:44">
      <c r="A105" s="17" t="s">
        <v>52</v>
      </c>
      <c r="B105" s="6" t="s">
        <v>1006</v>
      </c>
      <c r="C105" s="17" t="s">
        <v>1365</v>
      </c>
      <c r="D105" s="8">
        <v>-4.0360199999999997</v>
      </c>
      <c r="E105" s="8">
        <v>5.2655900000000004</v>
      </c>
      <c r="F105" s="8">
        <v>9.3016100000000002</v>
      </c>
      <c r="G105" s="13">
        <f xml:space="preserve"> stats_ic_ctd2_TCELLS_RIGHTJOIN_545[[#This Row],[AVG_IC50_LEUK]]/stats_ic_ctd2_TCELLS_RIGHTJOIN_545[[#This Row],[AVG_IC50_SOLIDTUMORS_x]]</f>
        <v>0.56609447181724459</v>
      </c>
      <c r="H105" s="14" t="s">
        <v>4951</v>
      </c>
      <c r="I105" s="29" t="s">
        <v>4952</v>
      </c>
      <c r="J105" s="26">
        <v>1.135</v>
      </c>
      <c r="L105" s="26">
        <v>25.78</v>
      </c>
      <c r="M105" s="26">
        <v>22.75</v>
      </c>
      <c r="O105" s="26">
        <v>0.1799</v>
      </c>
      <c r="P105" s="26">
        <v>0.18609999999999999</v>
      </c>
      <c r="Q105" s="26">
        <v>0.63270000000000004</v>
      </c>
      <c r="R105" s="26">
        <v>11.54</v>
      </c>
      <c r="S105" s="26">
        <v>0.14499999999999999</v>
      </c>
      <c r="T105" s="26">
        <v>0.26169999999999999</v>
      </c>
      <c r="U105" s="26">
        <v>1.8400000000000001E-3</v>
      </c>
      <c r="V105" s="26">
        <v>0.57489999999999997</v>
      </c>
      <c r="W105" s="27">
        <v>0</v>
      </c>
      <c r="X105" s="8">
        <v>1.93554</v>
      </c>
      <c r="Y105" s="8">
        <v>11.23715</v>
      </c>
      <c r="Z105" s="8">
        <v>9.3016100000000002</v>
      </c>
      <c r="AA105" s="13">
        <f>stats_ic_ctd2_TCELLS_RIGHTJOIN_545[[#This Row],[AVG_IC50_LYMPH]]/stats_ic_ctd2_TCELLS_RIGHTJOIN_545[[#This Row],[AVG_IC50_SOLIDTUMORS_y]]</f>
        <v>1.2080865570584016</v>
      </c>
      <c r="AB105" s="8" t="s">
        <v>4953</v>
      </c>
      <c r="AC105" s="20" t="s">
        <v>4954</v>
      </c>
      <c r="AD105" s="1">
        <v>0</v>
      </c>
      <c r="AG105" s="1">
        <v>22.89</v>
      </c>
      <c r="AI105" s="1">
        <v>0.17960000000000001</v>
      </c>
      <c r="AJ105" s="1">
        <v>0.14230000000000001</v>
      </c>
      <c r="AK105" s="1">
        <v>40.01</v>
      </c>
      <c r="AL105" s="1">
        <v>4.2009999999999996</v>
      </c>
      <c r="AM105"/>
      <c r="AN105"/>
      <c r="AO105"/>
      <c r="AP105"/>
      <c r="AQ105"/>
      <c r="AR105"/>
    </row>
    <row r="106" spans="1:44">
      <c r="A106" s="17" t="s">
        <v>52</v>
      </c>
      <c r="B106" s="6" t="s">
        <v>1006</v>
      </c>
      <c r="C106" s="17" t="s">
        <v>3275</v>
      </c>
      <c r="D106" s="8">
        <v>-8.6045800000000003</v>
      </c>
      <c r="E106" s="8">
        <v>18.79</v>
      </c>
      <c r="F106" s="8">
        <v>27.394580000000001</v>
      </c>
      <c r="G106" s="13">
        <f xml:space="preserve"> stats_ic_ctd2_TCELLS_RIGHTJOIN_545[[#This Row],[AVG_IC50_LEUK]]/stats_ic_ctd2_TCELLS_RIGHTJOIN_545[[#This Row],[AVG_IC50_SOLIDTUMORS_x]]</f>
        <v>0.68590210180261924</v>
      </c>
      <c r="H106" s="14" t="s">
        <v>1810</v>
      </c>
      <c r="I106" s="29" t="s">
        <v>1810</v>
      </c>
      <c r="V106" s="26">
        <v>18.79</v>
      </c>
      <c r="X106" s="8">
        <v>25.76726</v>
      </c>
      <c r="Y106" s="8">
        <v>53.161839999999998</v>
      </c>
      <c r="Z106" s="8">
        <v>27.394580000000001</v>
      </c>
      <c r="AA106" s="13">
        <f>stats_ic_ctd2_TCELLS_RIGHTJOIN_545[[#This Row],[AVG_IC50_LYMPH]]/stats_ic_ctd2_TCELLS_RIGHTJOIN_545[[#This Row],[AVG_IC50_SOLIDTUMORS_y]]</f>
        <v>1.9405970086053517</v>
      </c>
      <c r="AB106" s="8" t="s">
        <v>4955</v>
      </c>
      <c r="AC106" s="20" t="s">
        <v>4956</v>
      </c>
      <c r="AE106" s="1">
        <v>163.1</v>
      </c>
      <c r="AF106" s="1">
        <v>0.1862</v>
      </c>
      <c r="AG106" s="1">
        <v>40.9</v>
      </c>
      <c r="AI106" s="1">
        <v>60.27</v>
      </c>
      <c r="AL106" s="1">
        <v>1.353</v>
      </c>
      <c r="AM106"/>
      <c r="AN106"/>
      <c r="AO106"/>
      <c r="AP106"/>
      <c r="AQ106"/>
      <c r="AR106"/>
    </row>
    <row r="107" spans="1:44">
      <c r="A107" s="17" t="s">
        <v>1164</v>
      </c>
      <c r="B107" s="6" t="s">
        <v>1165</v>
      </c>
      <c r="C107" s="17" t="s">
        <v>4279</v>
      </c>
      <c r="D107" s="8">
        <v>-4.1287599999999998</v>
      </c>
      <c r="E107" s="8">
        <v>8.4382400000000004</v>
      </c>
      <c r="F107" s="8">
        <v>12.567</v>
      </c>
      <c r="G107" s="13">
        <f xml:space="preserve"> stats_ic_ctd2_TCELLS_RIGHTJOIN_545[[#This Row],[AVG_IC50_LEUK]]/stats_ic_ctd2_TCELLS_RIGHTJOIN_545[[#This Row],[AVG_IC50_SOLIDTUMORS_x]]</f>
        <v>0.67146017347019971</v>
      </c>
      <c r="H107" s="14" t="s">
        <v>4957</v>
      </c>
      <c r="I107" s="29" t="s">
        <v>4958</v>
      </c>
      <c r="J107" s="26">
        <v>8.3379999999999992</v>
      </c>
      <c r="K107" s="26">
        <v>2.863</v>
      </c>
      <c r="L107" s="26">
        <v>9.6950000000000003</v>
      </c>
      <c r="M107" s="26">
        <v>14.92</v>
      </c>
      <c r="N107" s="26">
        <v>6.8650000000000002</v>
      </c>
      <c r="O107" s="26">
        <v>2.2930000000000001</v>
      </c>
      <c r="P107" s="26">
        <v>0.183</v>
      </c>
      <c r="Q107" s="26">
        <v>1.4420000000000001E-2</v>
      </c>
      <c r="R107" s="26">
        <v>10.18</v>
      </c>
      <c r="S107" s="26">
        <v>8.5660000000000007</v>
      </c>
      <c r="T107" s="26">
        <v>21.54</v>
      </c>
      <c r="U107" s="26">
        <v>8.6270000000000007</v>
      </c>
      <c r="V107" s="26">
        <v>7.7009999999999996</v>
      </c>
      <c r="W107" s="27">
        <v>16.350000000000001</v>
      </c>
      <c r="X107" s="8">
        <v>-6.77874</v>
      </c>
      <c r="Y107" s="8">
        <v>5.7882600000000002</v>
      </c>
      <c r="Z107" s="8">
        <v>12.567</v>
      </c>
      <c r="AA107" s="13">
        <f>stats_ic_ctd2_TCELLS_RIGHTJOIN_545[[#This Row],[AVG_IC50_LYMPH]]/stats_ic_ctd2_TCELLS_RIGHTJOIN_545[[#This Row],[AVG_IC50_SOLIDTUMORS_y]]</f>
        <v>0.46059202673669136</v>
      </c>
      <c r="AB107" s="8" t="s">
        <v>4959</v>
      </c>
      <c r="AC107" s="20" t="s">
        <v>4960</v>
      </c>
      <c r="AD107" s="1">
        <v>0.27879999999999999</v>
      </c>
      <c r="AE107" s="1">
        <v>4.8099999999999996</v>
      </c>
      <c r="AG107" s="1">
        <v>2.5950000000000002</v>
      </c>
      <c r="AH107" s="1">
        <v>7.5609999999999999</v>
      </c>
      <c r="AI107" s="1"/>
      <c r="AJ107" s="1">
        <v>1.1830000000000001</v>
      </c>
      <c r="AK107" s="1">
        <v>10.99</v>
      </c>
      <c r="AL107" s="1">
        <v>13.1</v>
      </c>
      <c r="AM107"/>
      <c r="AN107"/>
      <c r="AO107"/>
      <c r="AP107"/>
      <c r="AQ107"/>
      <c r="AR107"/>
    </row>
    <row r="108" spans="1:44">
      <c r="A108" s="17" t="s">
        <v>905</v>
      </c>
      <c r="B108" s="6" t="s">
        <v>906</v>
      </c>
      <c r="C108" s="17" t="s">
        <v>4058</v>
      </c>
      <c r="D108" s="8">
        <v>-10.1114</v>
      </c>
      <c r="E108" s="8">
        <v>6.3414999999999999</v>
      </c>
      <c r="F108" s="8">
        <v>16.4529</v>
      </c>
      <c r="G108" s="13">
        <f xml:space="preserve"> stats_ic_ctd2_TCELLS_RIGHTJOIN_545[[#This Row],[AVG_IC50_LEUK]]/stats_ic_ctd2_TCELLS_RIGHTJOIN_545[[#This Row],[AVG_IC50_SOLIDTUMORS_x]]</f>
        <v>0.38543357098140751</v>
      </c>
      <c r="H108" s="14" t="s">
        <v>4961</v>
      </c>
      <c r="I108" s="29" t="s">
        <v>4962</v>
      </c>
      <c r="J108" s="26">
        <v>4.8499999999999996</v>
      </c>
      <c r="K108" s="26">
        <v>1.1459999999999999</v>
      </c>
      <c r="L108" s="26">
        <v>15.9</v>
      </c>
      <c r="M108" s="26">
        <v>10.69</v>
      </c>
      <c r="N108" s="26">
        <v>4.2880000000000003</v>
      </c>
      <c r="O108" s="26">
        <v>1.4410000000000001</v>
      </c>
      <c r="P108" s="26">
        <v>2.3759999999999999</v>
      </c>
      <c r="Q108" s="26">
        <v>0</v>
      </c>
      <c r="R108" s="26">
        <v>9.6780000000000008</v>
      </c>
      <c r="S108" s="26">
        <v>4.1509999999999998</v>
      </c>
      <c r="T108" s="26">
        <v>17.88</v>
      </c>
      <c r="U108" s="26">
        <v>0</v>
      </c>
      <c r="V108" s="26">
        <v>14.75</v>
      </c>
      <c r="W108" s="27">
        <v>1.631</v>
      </c>
      <c r="X108" s="8">
        <v>-9.1912400000000005</v>
      </c>
      <c r="Y108" s="8">
        <v>7.26166</v>
      </c>
      <c r="Z108" s="8">
        <v>16.4529</v>
      </c>
      <c r="AA108" s="13">
        <f>stats_ic_ctd2_TCELLS_RIGHTJOIN_545[[#This Row],[AVG_IC50_LYMPH]]/stats_ic_ctd2_TCELLS_RIGHTJOIN_545[[#This Row],[AVG_IC50_SOLIDTUMORS_y]]</f>
        <v>0.44136048964012425</v>
      </c>
      <c r="AB108" s="8" t="s">
        <v>4963</v>
      </c>
      <c r="AC108" s="20" t="s">
        <v>4964</v>
      </c>
      <c r="AD108" s="1">
        <v>0.32529999999999998</v>
      </c>
      <c r="AE108" s="1">
        <v>35.119999999999997</v>
      </c>
      <c r="AG108" s="1">
        <v>4.298</v>
      </c>
      <c r="AH108" s="1">
        <v>8.8610000000000007</v>
      </c>
      <c r="AI108" s="1">
        <v>4.7160000000000002</v>
      </c>
      <c r="AJ108" s="1">
        <v>2.5339999999999998</v>
      </c>
      <c r="AK108" s="1">
        <v>1.0580000000000001</v>
      </c>
      <c r="AL108" s="1">
        <v>1.181</v>
      </c>
      <c r="AM108"/>
      <c r="AN108"/>
      <c r="AO108"/>
      <c r="AP108"/>
      <c r="AQ108"/>
      <c r="AR108"/>
    </row>
    <row r="109" spans="1:44">
      <c r="A109" s="17" t="s">
        <v>72</v>
      </c>
      <c r="B109" s="6" t="s">
        <v>1063</v>
      </c>
      <c r="C109" s="17" t="s">
        <v>4302</v>
      </c>
      <c r="D109" s="8">
        <v>-10.026249999999999</v>
      </c>
      <c r="E109" s="8">
        <v>19.643000000000001</v>
      </c>
      <c r="F109" s="8">
        <v>29.669250000000002</v>
      </c>
      <c r="G109" s="13">
        <f xml:space="preserve"> stats_ic_ctd2_TCELLS_RIGHTJOIN_545[[#This Row],[AVG_IC50_LEUK]]/stats_ic_ctd2_TCELLS_RIGHTJOIN_545[[#This Row],[AVG_IC50_SOLIDTUMORS_x]]</f>
        <v>0.66206594369591409</v>
      </c>
      <c r="H109" s="14" t="s">
        <v>4965</v>
      </c>
      <c r="I109" s="29" t="s">
        <v>4966</v>
      </c>
      <c r="L109" s="26">
        <v>29.42</v>
      </c>
      <c r="M109" s="26">
        <v>17.36</v>
      </c>
      <c r="Q109" s="26">
        <v>27.79</v>
      </c>
      <c r="T109" s="26">
        <v>20.69</v>
      </c>
      <c r="U109" s="26">
        <v>2.9550000000000001</v>
      </c>
      <c r="X109" s="8">
        <v>-3.76925</v>
      </c>
      <c r="Y109" s="8">
        <v>25.9</v>
      </c>
      <c r="Z109" s="8">
        <v>29.669250000000002</v>
      </c>
      <c r="AA109" s="13">
        <f>stats_ic_ctd2_TCELLS_RIGHTJOIN_545[[#This Row],[AVG_IC50_LYMPH]]/stats_ic_ctd2_TCELLS_RIGHTJOIN_545[[#This Row],[AVG_IC50_SOLIDTUMORS_y]]</f>
        <v>0.87295769188638062</v>
      </c>
      <c r="AB109" s="8" t="s">
        <v>4967</v>
      </c>
      <c r="AC109" s="20" t="s">
        <v>4968</v>
      </c>
      <c r="AD109" s="1">
        <v>18.899999999999999</v>
      </c>
      <c r="AF109" s="1">
        <v>31.68</v>
      </c>
      <c r="AG109" s="1">
        <v>4.93</v>
      </c>
      <c r="AH109" s="1">
        <v>30.57</v>
      </c>
      <c r="AI109" s="1">
        <v>28.09</v>
      </c>
      <c r="AL109" s="1">
        <v>41.23</v>
      </c>
      <c r="AM109"/>
      <c r="AN109"/>
      <c r="AO109"/>
      <c r="AP109"/>
      <c r="AQ109"/>
      <c r="AR109"/>
    </row>
    <row r="110" spans="1:44">
      <c r="A110" s="17" t="s">
        <v>1240</v>
      </c>
      <c r="B110" s="6" t="s">
        <v>1241</v>
      </c>
      <c r="C110" s="17" t="s">
        <v>1242</v>
      </c>
      <c r="D110" s="8">
        <v>-4.8243299999999998</v>
      </c>
      <c r="E110" s="8">
        <v>5.8160000000000003E-2</v>
      </c>
      <c r="F110" s="8">
        <v>4.8824899999999998</v>
      </c>
      <c r="G110" s="13">
        <f xml:space="preserve"> stats_ic_ctd2_TCELLS_RIGHTJOIN_545[[#This Row],[AVG_IC50_LEUK]]/stats_ic_ctd2_TCELLS_RIGHTJOIN_545[[#This Row],[AVG_IC50_SOLIDTUMORS_x]]</f>
        <v>1.1911954760788043E-2</v>
      </c>
      <c r="H110" s="14" t="s">
        <v>4969</v>
      </c>
      <c r="I110" s="29" t="s">
        <v>4970</v>
      </c>
      <c r="L110" s="26">
        <v>0.27260000000000001</v>
      </c>
      <c r="M110" s="26">
        <v>0</v>
      </c>
      <c r="Q110" s="26">
        <v>0</v>
      </c>
      <c r="R110" s="26">
        <v>2.0000000000000001E-4</v>
      </c>
      <c r="T110" s="26">
        <v>0</v>
      </c>
      <c r="V110" s="26">
        <v>7.6189999999999994E-2</v>
      </c>
      <c r="X110" s="8">
        <v>-2.1768299999999998</v>
      </c>
      <c r="Y110" s="8">
        <v>2.70567</v>
      </c>
      <c r="Z110" s="8">
        <v>4.8824899999999998</v>
      </c>
      <c r="AA110" s="13">
        <f>stats_ic_ctd2_TCELLS_RIGHTJOIN_545[[#This Row],[AVG_IC50_LYMPH]]/stats_ic_ctd2_TCELLS_RIGHTJOIN_545[[#This Row],[AVG_IC50_SOLIDTUMORS_y]]</f>
        <v>0.55415781701549827</v>
      </c>
      <c r="AB110" s="8" t="s">
        <v>4971</v>
      </c>
      <c r="AC110" s="20" t="s">
        <v>4972</v>
      </c>
      <c r="AD110" s="1">
        <v>8.1170000000000009</v>
      </c>
      <c r="AG110" s="1"/>
      <c r="AH110" s="1">
        <v>0</v>
      </c>
      <c r="AI110" s="1">
        <v>0</v>
      </c>
      <c r="AM110"/>
      <c r="AN110"/>
      <c r="AO110"/>
      <c r="AP110"/>
      <c r="AQ110"/>
      <c r="AR110"/>
    </row>
    <row r="111" spans="1:44">
      <c r="A111" s="17" t="s">
        <v>389</v>
      </c>
      <c r="B111" s="6" t="s">
        <v>390</v>
      </c>
      <c r="C111" s="17" t="s">
        <v>3877</v>
      </c>
      <c r="D111" s="8">
        <v>-27.622499999999999</v>
      </c>
      <c r="E111" s="8">
        <v>85.701819999999998</v>
      </c>
      <c r="F111" s="8">
        <v>113.32432</v>
      </c>
      <c r="G111" s="13">
        <f xml:space="preserve"> stats_ic_ctd2_TCELLS_RIGHTJOIN_545[[#This Row],[AVG_IC50_LEUK]]/stats_ic_ctd2_TCELLS_RIGHTJOIN_545[[#This Row],[AVG_IC50_SOLIDTUMORS_x]]</f>
        <v>0.75625267374205285</v>
      </c>
      <c r="H111" s="14" t="s">
        <v>4973</v>
      </c>
      <c r="I111" s="29" t="s">
        <v>4974</v>
      </c>
      <c r="L111" s="26">
        <v>136.6</v>
      </c>
      <c r="M111" s="26">
        <v>171.3</v>
      </c>
      <c r="O111" s="26">
        <v>107.4</v>
      </c>
      <c r="P111" s="26">
        <v>42.77</v>
      </c>
      <c r="Q111" s="26">
        <v>31.41</v>
      </c>
      <c r="R111" s="26">
        <v>34.380000000000003</v>
      </c>
      <c r="S111" s="26">
        <v>101.2</v>
      </c>
      <c r="T111" s="26">
        <v>126.3</v>
      </c>
      <c r="U111" s="26">
        <v>39.090000000000003</v>
      </c>
      <c r="V111" s="26">
        <v>32.97</v>
      </c>
      <c r="W111" s="27">
        <v>119.3</v>
      </c>
      <c r="X111" s="8">
        <v>-65.642889999999994</v>
      </c>
      <c r="Y111" s="8">
        <v>47.681429999999999</v>
      </c>
      <c r="Z111" s="8">
        <v>113.32432</v>
      </c>
      <c r="AA111" s="13">
        <f>stats_ic_ctd2_TCELLS_RIGHTJOIN_545[[#This Row],[AVG_IC50_LYMPH]]/stats_ic_ctd2_TCELLS_RIGHTJOIN_545[[#This Row],[AVG_IC50_SOLIDTUMORS_y]]</f>
        <v>0.4207519621560491</v>
      </c>
      <c r="AB111" s="8" t="s">
        <v>4975</v>
      </c>
      <c r="AC111" s="20" t="s">
        <v>4976</v>
      </c>
      <c r="AD111" s="1">
        <v>37.31</v>
      </c>
      <c r="AE111" s="1">
        <v>57.37</v>
      </c>
      <c r="AG111" s="1">
        <v>20.45</v>
      </c>
      <c r="AH111" s="1">
        <v>40.380000000000003</v>
      </c>
      <c r="AI111" s="1"/>
      <c r="AJ111" s="1">
        <v>52.31</v>
      </c>
      <c r="AK111" s="1">
        <v>64.19</v>
      </c>
      <c r="AL111" s="1">
        <v>61.76</v>
      </c>
      <c r="AM111"/>
      <c r="AN111"/>
      <c r="AO111"/>
      <c r="AP111"/>
      <c r="AQ111"/>
      <c r="AR111"/>
    </row>
    <row r="112" spans="1:44">
      <c r="A112" s="17" t="s">
        <v>171</v>
      </c>
      <c r="B112" s="6" t="s">
        <v>1079</v>
      </c>
      <c r="C112" s="17" t="s">
        <v>1080</v>
      </c>
      <c r="D112" s="8">
        <v>-6.4278599999999999</v>
      </c>
      <c r="E112" s="8">
        <v>0.69220000000000004</v>
      </c>
      <c r="F112" s="8">
        <v>7.1200599999999996</v>
      </c>
      <c r="G112" s="13">
        <f xml:space="preserve"> stats_ic_ctd2_TCELLS_RIGHTJOIN_545[[#This Row],[AVG_IC50_LEUK]]/stats_ic_ctd2_TCELLS_RIGHTJOIN_545[[#This Row],[AVG_IC50_SOLIDTUMORS_x]]</f>
        <v>9.7218281868411235E-2</v>
      </c>
      <c r="H112" s="14" t="s">
        <v>1810</v>
      </c>
      <c r="I112" s="29" t="s">
        <v>1810</v>
      </c>
      <c r="V112" s="26">
        <v>0.69220000000000004</v>
      </c>
      <c r="Z112" s="8">
        <v>7.1200599999999996</v>
      </c>
      <c r="AA112" s="13">
        <f>stats_ic_ctd2_TCELLS_RIGHTJOIN_545[[#This Row],[AVG_IC50_LYMPH]]/stats_ic_ctd2_TCELLS_RIGHTJOIN_545[[#This Row],[AVG_IC50_SOLIDTUMORS_y]]</f>
        <v>0</v>
      </c>
      <c r="AB112" s="8" t="s">
        <v>1810</v>
      </c>
      <c r="AC112" s="20" t="s">
        <v>1810</v>
      </c>
      <c r="AG112" s="1"/>
      <c r="AI112" s="1"/>
      <c r="AM112"/>
      <c r="AN112"/>
      <c r="AO112"/>
      <c r="AP112"/>
      <c r="AQ112"/>
      <c r="AR112"/>
    </row>
    <row r="113" spans="1:44">
      <c r="A113" s="17" t="s">
        <v>622</v>
      </c>
      <c r="B113" s="6" t="s">
        <v>623</v>
      </c>
      <c r="C113" s="17" t="s">
        <v>3191</v>
      </c>
      <c r="D113" s="8">
        <v>-20.183039999999998</v>
      </c>
      <c r="E113" s="8">
        <v>3.17157</v>
      </c>
      <c r="F113" s="8">
        <v>23.354610000000001</v>
      </c>
      <c r="G113" s="13">
        <f xml:space="preserve"> stats_ic_ctd2_TCELLS_RIGHTJOIN_545[[#This Row],[AVG_IC50_LEUK]]/stats_ic_ctd2_TCELLS_RIGHTJOIN_545[[#This Row],[AVG_IC50_SOLIDTUMORS_x]]</f>
        <v>0.13580059782629639</v>
      </c>
      <c r="H113" s="14" t="s">
        <v>4977</v>
      </c>
      <c r="I113" s="29" t="s">
        <v>4978</v>
      </c>
      <c r="J113" s="26">
        <v>2.4860000000000002</v>
      </c>
      <c r="K113" s="26">
        <v>1.8420000000000001</v>
      </c>
      <c r="L113" s="26">
        <v>3.0339999999999998</v>
      </c>
      <c r="M113" s="26">
        <v>2.5859999999999999</v>
      </c>
      <c r="N113" s="26">
        <v>3.0910000000000002</v>
      </c>
      <c r="O113" s="26">
        <v>2.2000000000000002</v>
      </c>
      <c r="P113" s="26">
        <v>2.0409999999999999</v>
      </c>
      <c r="Q113" s="26">
        <v>2.1709999999999998</v>
      </c>
      <c r="R113" s="26">
        <v>3.4060000000000001</v>
      </c>
      <c r="S113" s="26">
        <v>1.9490000000000001</v>
      </c>
      <c r="T113" s="26">
        <v>8.3759999999999994</v>
      </c>
      <c r="U113" s="26">
        <v>2.621</v>
      </c>
      <c r="V113" s="26">
        <v>4.0090000000000003</v>
      </c>
      <c r="W113" s="27">
        <v>4.59</v>
      </c>
      <c r="X113" s="8">
        <v>-14.718870000000001</v>
      </c>
      <c r="Y113" s="8">
        <v>8.6357400000000002</v>
      </c>
      <c r="Z113" s="8">
        <v>23.354610000000001</v>
      </c>
      <c r="AA113" s="13">
        <f>stats_ic_ctd2_TCELLS_RIGHTJOIN_545[[#This Row],[AVG_IC50_LYMPH]]/stats_ic_ctd2_TCELLS_RIGHTJOIN_545[[#This Row],[AVG_IC50_SOLIDTUMORS_y]]</f>
        <v>0.36976596911701798</v>
      </c>
      <c r="AB113" s="8" t="s">
        <v>4979</v>
      </c>
      <c r="AC113" s="20" t="s">
        <v>4980</v>
      </c>
      <c r="AD113" s="1">
        <v>12.31</v>
      </c>
      <c r="AG113" s="1"/>
      <c r="AH113" s="1">
        <v>23.86</v>
      </c>
      <c r="AI113" s="1">
        <v>0.96870000000000001</v>
      </c>
      <c r="AJ113" s="1">
        <v>3.4529999999999998</v>
      </c>
      <c r="AK113" s="1">
        <v>2.5870000000000002</v>
      </c>
      <c r="AM113"/>
      <c r="AN113"/>
      <c r="AO113"/>
      <c r="AP113"/>
      <c r="AQ113"/>
      <c r="AR113"/>
    </row>
    <row r="114" spans="1:44">
      <c r="A114" s="17" t="s">
        <v>417</v>
      </c>
      <c r="B114" s="6" t="s">
        <v>418</v>
      </c>
      <c r="C114" s="17" t="s">
        <v>4247</v>
      </c>
      <c r="D114" s="8">
        <v>0.86778999999999995</v>
      </c>
      <c r="E114" s="8">
        <v>30.141079999999999</v>
      </c>
      <c r="F114" s="8">
        <v>29.273289999999999</v>
      </c>
      <c r="G114" s="13">
        <f xml:space="preserve"> stats_ic_ctd2_TCELLS_RIGHTJOIN_545[[#This Row],[AVG_IC50_LEUK]]/stats_ic_ctd2_TCELLS_RIGHTJOIN_545[[#This Row],[AVG_IC50_SOLIDTUMORS_x]]</f>
        <v>1.0296444301272594</v>
      </c>
      <c r="H114" s="14" t="s">
        <v>4981</v>
      </c>
      <c r="I114" s="29" t="s">
        <v>4982</v>
      </c>
      <c r="J114" s="26">
        <v>15.15</v>
      </c>
      <c r="K114" s="26">
        <v>12.4</v>
      </c>
      <c r="L114" s="26">
        <v>32.69</v>
      </c>
      <c r="M114" s="26">
        <v>0</v>
      </c>
      <c r="N114" s="26">
        <v>33.6</v>
      </c>
      <c r="O114" s="26">
        <v>8.7330000000000005</v>
      </c>
      <c r="P114" s="26">
        <v>32.1</v>
      </c>
      <c r="R114" s="26">
        <v>62.93</v>
      </c>
      <c r="S114" s="26">
        <v>25.91</v>
      </c>
      <c r="T114" s="26">
        <v>31.98</v>
      </c>
      <c r="V114" s="26">
        <v>68.83</v>
      </c>
      <c r="W114" s="27">
        <v>37.369999999999997</v>
      </c>
      <c r="X114" s="8">
        <v>-2.2432500000000002</v>
      </c>
      <c r="Y114" s="8">
        <v>27.03004</v>
      </c>
      <c r="Z114" s="8">
        <v>29.273289999999999</v>
      </c>
      <c r="AA114" s="13">
        <f>stats_ic_ctd2_TCELLS_RIGHTJOIN_545[[#This Row],[AVG_IC50_LYMPH]]/stats_ic_ctd2_TCELLS_RIGHTJOIN_545[[#This Row],[AVG_IC50_SOLIDTUMORS_y]]</f>
        <v>0.92336870915431779</v>
      </c>
      <c r="AB114" s="8" t="s">
        <v>4983</v>
      </c>
      <c r="AC114" s="20" t="s">
        <v>4984</v>
      </c>
      <c r="AD114" s="1">
        <v>49.33</v>
      </c>
      <c r="AF114" s="1">
        <v>0.37030000000000002</v>
      </c>
      <c r="AG114" s="1"/>
      <c r="AH114" s="1">
        <v>26.1</v>
      </c>
      <c r="AI114" s="1">
        <v>38.159999999999997</v>
      </c>
      <c r="AJ114" s="1">
        <v>16.510000000000002</v>
      </c>
      <c r="AK114" s="1">
        <v>29.29</v>
      </c>
      <c r="AL114" s="1">
        <v>29.45</v>
      </c>
      <c r="AM114"/>
      <c r="AN114"/>
      <c r="AO114"/>
      <c r="AP114"/>
      <c r="AQ114"/>
      <c r="AR114"/>
    </row>
    <row r="115" spans="1:44">
      <c r="A115" s="17" t="s">
        <v>417</v>
      </c>
      <c r="B115" s="6" t="s">
        <v>418</v>
      </c>
      <c r="C115" s="17" t="s">
        <v>2763</v>
      </c>
      <c r="D115" s="8">
        <v>-12.814069999999999</v>
      </c>
      <c r="E115" s="8">
        <v>1.18859</v>
      </c>
      <c r="F115" s="8">
        <v>14.002660000000001</v>
      </c>
      <c r="G115" s="13">
        <f xml:space="preserve"> stats_ic_ctd2_TCELLS_RIGHTJOIN_545[[#This Row],[AVG_IC50_LEUK]]/stats_ic_ctd2_TCELLS_RIGHTJOIN_545[[#This Row],[AVG_IC50_SOLIDTUMORS_x]]</f>
        <v>8.4883157914281998E-2</v>
      </c>
      <c r="H115" s="14" t="s">
        <v>4985</v>
      </c>
      <c r="I115" s="29" t="s">
        <v>4986</v>
      </c>
      <c r="J115" s="26">
        <v>1.176E-2</v>
      </c>
      <c r="K115" s="26">
        <v>0.43459999999999999</v>
      </c>
      <c r="L115" s="26">
        <v>2.1040000000000001</v>
      </c>
      <c r="M115" s="26">
        <v>6.8900000000000003E-3</v>
      </c>
      <c r="N115" s="26">
        <v>2.4850000000000001E-2</v>
      </c>
      <c r="O115" s="26">
        <v>6.1080000000000002E-2</v>
      </c>
      <c r="P115" s="26">
        <v>5.6300000000000003E-2</v>
      </c>
      <c r="Q115" s="26">
        <v>0.60909999999999997</v>
      </c>
      <c r="R115" s="26">
        <v>1.349E-2</v>
      </c>
      <c r="S115" s="26">
        <v>8.6879999999999999E-2</v>
      </c>
      <c r="T115" s="26">
        <v>4.308E-2</v>
      </c>
      <c r="U115" s="26">
        <v>12.82</v>
      </c>
      <c r="V115" s="26">
        <v>0.2034</v>
      </c>
      <c r="W115" s="27">
        <v>0.1648</v>
      </c>
      <c r="X115" s="8">
        <v>-11.76545</v>
      </c>
      <c r="Y115" s="8">
        <v>2.2372100000000001</v>
      </c>
      <c r="Z115" s="8">
        <v>14.002660000000001</v>
      </c>
      <c r="AA115" s="13">
        <f>stats_ic_ctd2_TCELLS_RIGHTJOIN_545[[#This Row],[AVG_IC50_LYMPH]]/stats_ic_ctd2_TCELLS_RIGHTJOIN_545[[#This Row],[AVG_IC50_SOLIDTUMORS_y]]</f>
        <v>0.15977035791770994</v>
      </c>
      <c r="AB115" s="8" t="s">
        <v>4987</v>
      </c>
      <c r="AC115" s="20" t="s">
        <v>4988</v>
      </c>
      <c r="AD115" s="1">
        <v>0.68049999999999999</v>
      </c>
      <c r="AG115" s="1">
        <v>11.99</v>
      </c>
      <c r="AH115" s="1">
        <v>1.419</v>
      </c>
      <c r="AI115" s="1">
        <v>0.46400000000000002</v>
      </c>
      <c r="AJ115" s="1">
        <v>0.66759999999999997</v>
      </c>
      <c r="AK115" s="1">
        <v>0.2324</v>
      </c>
      <c r="AL115" s="1">
        <v>0.20699999999999999</v>
      </c>
      <c r="AM115"/>
      <c r="AN115"/>
      <c r="AO115"/>
      <c r="AP115"/>
      <c r="AQ115"/>
      <c r="AR115"/>
    </row>
    <row r="116" spans="1:44">
      <c r="A116" s="17" t="s">
        <v>417</v>
      </c>
      <c r="B116" s="6" t="s">
        <v>418</v>
      </c>
      <c r="C116" s="17" t="s">
        <v>419</v>
      </c>
      <c r="D116" s="8">
        <v>-35.470329999999997</v>
      </c>
      <c r="E116" s="8">
        <v>47.510010000000001</v>
      </c>
      <c r="F116" s="8">
        <v>82.980350000000001</v>
      </c>
      <c r="G116" s="13">
        <f xml:space="preserve"> stats_ic_ctd2_TCELLS_RIGHTJOIN_545[[#This Row],[AVG_IC50_LEUK]]/stats_ic_ctd2_TCELLS_RIGHTJOIN_545[[#This Row],[AVG_IC50_SOLIDTUMORS_x]]</f>
        <v>0.57254530741314058</v>
      </c>
      <c r="H116" s="14" t="s">
        <v>4989</v>
      </c>
      <c r="I116" s="29" t="s">
        <v>4990</v>
      </c>
      <c r="J116" s="26">
        <v>53.26</v>
      </c>
      <c r="M116" s="26">
        <v>6.1159999999999999E-2</v>
      </c>
      <c r="N116" s="26">
        <v>21.15</v>
      </c>
      <c r="O116" s="26">
        <v>29.15</v>
      </c>
      <c r="P116" s="26">
        <v>19.39</v>
      </c>
      <c r="Q116" s="26">
        <v>0</v>
      </c>
      <c r="R116" s="26">
        <v>265.8</v>
      </c>
      <c r="S116" s="26">
        <v>17.32</v>
      </c>
      <c r="T116" s="26">
        <v>88.22</v>
      </c>
      <c r="U116" s="26">
        <v>2.9990000000000001</v>
      </c>
      <c r="V116" s="26">
        <v>15.71</v>
      </c>
      <c r="W116" s="27">
        <v>57.06</v>
      </c>
      <c r="X116" s="8">
        <v>-46.847909999999999</v>
      </c>
      <c r="Y116" s="8">
        <v>36.132440000000003</v>
      </c>
      <c r="Z116" s="8">
        <v>82.980350000000001</v>
      </c>
      <c r="AA116" s="13">
        <f>stats_ic_ctd2_TCELLS_RIGHTJOIN_545[[#This Row],[AVG_IC50_LYMPH]]/stats_ic_ctd2_TCELLS_RIGHTJOIN_545[[#This Row],[AVG_IC50_SOLIDTUMORS_y]]</f>
        <v>0.43543369002420457</v>
      </c>
      <c r="AB116" s="8" t="s">
        <v>4991</v>
      </c>
      <c r="AC116" s="20" t="s">
        <v>4992</v>
      </c>
      <c r="AG116" s="1">
        <v>119.7</v>
      </c>
      <c r="AI116" s="1">
        <v>6.2949999999999999</v>
      </c>
      <c r="AJ116" s="1">
        <v>0.5212</v>
      </c>
      <c r="AK116" s="1">
        <v>4.4660000000000002</v>
      </c>
      <c r="AL116" s="1">
        <v>49.68</v>
      </c>
      <c r="AM116"/>
      <c r="AN116"/>
      <c r="AO116"/>
      <c r="AP116"/>
      <c r="AQ116"/>
      <c r="AR116"/>
    </row>
    <row r="117" spans="1:44">
      <c r="A117" s="17" t="s">
        <v>417</v>
      </c>
      <c r="B117" s="6" t="s">
        <v>951</v>
      </c>
      <c r="C117" s="17" t="s">
        <v>2782</v>
      </c>
      <c r="D117" s="8">
        <v>-12.743539999999999</v>
      </c>
      <c r="E117" s="8">
        <v>1.29471</v>
      </c>
      <c r="F117" s="8">
        <v>14.03825</v>
      </c>
      <c r="G117" s="13">
        <f xml:space="preserve"> stats_ic_ctd2_TCELLS_RIGHTJOIN_545[[#This Row],[AVG_IC50_LEUK]]/stats_ic_ctd2_TCELLS_RIGHTJOIN_545[[#This Row],[AVG_IC50_SOLIDTUMORS_x]]</f>
        <v>9.2227307534771069E-2</v>
      </c>
      <c r="H117" s="14" t="s">
        <v>4993</v>
      </c>
      <c r="I117" s="29" t="s">
        <v>4994</v>
      </c>
      <c r="J117" s="26">
        <v>2.8709999999999999E-2</v>
      </c>
      <c r="K117" s="26">
        <v>1.998</v>
      </c>
      <c r="L117" s="26">
        <v>9.7769999999999992</v>
      </c>
      <c r="M117" s="26">
        <v>0.48809999999999998</v>
      </c>
      <c r="N117" s="26">
        <v>0.1176</v>
      </c>
      <c r="O117" s="26">
        <v>0.76690000000000003</v>
      </c>
      <c r="P117" s="26">
        <v>0.16389999999999999</v>
      </c>
      <c r="Q117" s="26">
        <v>1.8089999999999999</v>
      </c>
      <c r="R117" s="26">
        <v>5.7049999999999997E-2</v>
      </c>
      <c r="S117" s="26">
        <v>0.14560000000000001</v>
      </c>
      <c r="T117" s="26">
        <v>0.2072</v>
      </c>
      <c r="U117" s="26">
        <v>0.8871</v>
      </c>
      <c r="V117" s="26">
        <v>0.4738</v>
      </c>
      <c r="W117" s="27">
        <v>1.206</v>
      </c>
      <c r="X117" s="8">
        <v>-1.98197</v>
      </c>
      <c r="Y117" s="8">
        <v>12.056279999999999</v>
      </c>
      <c r="Z117" s="8">
        <v>14.03825</v>
      </c>
      <c r="AA117" s="13">
        <f>stats_ic_ctd2_TCELLS_RIGHTJOIN_545[[#This Row],[AVG_IC50_LYMPH]]/stats_ic_ctd2_TCELLS_RIGHTJOIN_545[[#This Row],[AVG_IC50_SOLIDTUMORS_y]]</f>
        <v>0.85881644791907819</v>
      </c>
      <c r="AB117" s="8" t="s">
        <v>4995</v>
      </c>
      <c r="AC117" s="20" t="s">
        <v>4996</v>
      </c>
      <c r="AD117" s="1">
        <v>0.78290000000000004</v>
      </c>
      <c r="AE117" s="1">
        <v>0.19819999999999999</v>
      </c>
      <c r="AF117" s="1">
        <v>0.44140000000000001</v>
      </c>
      <c r="AG117" s="1">
        <v>7.9020000000000001</v>
      </c>
      <c r="AH117" s="1">
        <v>65.099999999999994</v>
      </c>
      <c r="AI117" s="1">
        <v>10.55</v>
      </c>
      <c r="AJ117" s="1">
        <v>9.4009999999999998</v>
      </c>
      <c r="AK117" s="1">
        <v>13.04</v>
      </c>
      <c r="AL117" s="1">
        <v>1.091</v>
      </c>
      <c r="AM117"/>
      <c r="AN117"/>
      <c r="AO117"/>
      <c r="AP117"/>
      <c r="AQ117"/>
      <c r="AR117"/>
    </row>
    <row r="118" spans="1:44">
      <c r="A118" s="17" t="s">
        <v>732</v>
      </c>
      <c r="B118" s="6" t="s">
        <v>733</v>
      </c>
      <c r="C118" s="17" t="s">
        <v>2771</v>
      </c>
      <c r="D118" s="8">
        <v>-15.49108</v>
      </c>
      <c r="E118" s="8">
        <v>0.49197000000000002</v>
      </c>
      <c r="F118" s="8">
        <v>15.98305</v>
      </c>
      <c r="G118" s="13">
        <f xml:space="preserve"> stats_ic_ctd2_TCELLS_RIGHTJOIN_545[[#This Row],[AVG_IC50_LEUK]]/stats_ic_ctd2_TCELLS_RIGHTJOIN_545[[#This Row],[AVG_IC50_SOLIDTUMORS_x]]</f>
        <v>3.0780733339381406E-2</v>
      </c>
      <c r="H118" s="14" t="s">
        <v>4997</v>
      </c>
      <c r="I118" s="29" t="s">
        <v>4998</v>
      </c>
      <c r="J118" s="26">
        <v>3.8500000000000001E-3</v>
      </c>
      <c r="K118" s="26">
        <v>6.3750000000000001E-2</v>
      </c>
      <c r="L118" s="26">
        <v>4.2050000000000001</v>
      </c>
      <c r="M118" s="26">
        <v>6.4189999999999997E-2</v>
      </c>
      <c r="N118" s="26">
        <v>4.4799999999999996E-3</v>
      </c>
      <c r="O118" s="26">
        <v>0.1009</v>
      </c>
      <c r="P118" s="26">
        <v>0.1875</v>
      </c>
      <c r="R118" s="26">
        <v>1.137E-2</v>
      </c>
      <c r="S118" s="26">
        <v>0.1231</v>
      </c>
      <c r="T118" s="26">
        <v>0.1055</v>
      </c>
      <c r="U118" s="26">
        <v>0.9304</v>
      </c>
      <c r="V118" s="26">
        <v>0.17299999999999999</v>
      </c>
      <c r="W118" s="27">
        <v>0.42259999999999998</v>
      </c>
      <c r="X118" s="8">
        <v>-14.741759999999999</v>
      </c>
      <c r="Y118" s="8">
        <v>1.24129</v>
      </c>
      <c r="Z118" s="8">
        <v>15.98305</v>
      </c>
      <c r="AA118" s="13">
        <f>stats_ic_ctd2_TCELLS_RIGHTJOIN_545[[#This Row],[AVG_IC50_LYMPH]]/stats_ic_ctd2_TCELLS_RIGHTJOIN_545[[#This Row],[AVG_IC50_SOLIDTUMORS_y]]</f>
        <v>7.7662899133769836E-2</v>
      </c>
      <c r="AB118" s="8" t="s">
        <v>4999</v>
      </c>
      <c r="AC118" s="20" t="s">
        <v>5000</v>
      </c>
      <c r="AE118" s="1">
        <v>2.0870000000000002</v>
      </c>
      <c r="AF118" s="1">
        <v>0.67310000000000003</v>
      </c>
      <c r="AG118" s="1"/>
      <c r="AH118" s="1">
        <v>1.3879999999999999</v>
      </c>
      <c r="AI118" s="1">
        <v>1.17</v>
      </c>
      <c r="AJ118" s="1">
        <v>1.335</v>
      </c>
      <c r="AK118" s="1">
        <v>0.1479</v>
      </c>
      <c r="AL118" s="1">
        <v>1.8879999999999999</v>
      </c>
      <c r="AM118"/>
      <c r="AN118"/>
      <c r="AO118"/>
      <c r="AP118"/>
      <c r="AQ118"/>
      <c r="AR118"/>
    </row>
    <row r="119" spans="1:44">
      <c r="A119" s="17" t="s">
        <v>417</v>
      </c>
      <c r="B119" s="6" t="s">
        <v>1680</v>
      </c>
      <c r="C119" s="17" t="s">
        <v>3558</v>
      </c>
      <c r="D119" s="8">
        <v>57.674390000000002</v>
      </c>
      <c r="E119" s="8">
        <v>201.30231000000001</v>
      </c>
      <c r="F119" s="8">
        <v>143.62791999999999</v>
      </c>
      <c r="G119" s="13">
        <f xml:space="preserve"> stats_ic_ctd2_TCELLS_RIGHTJOIN_545[[#This Row],[AVG_IC50_LEUK]]/stats_ic_ctd2_TCELLS_RIGHTJOIN_545[[#This Row],[AVG_IC50_SOLIDTUMORS_x]]</f>
        <v>1.4015541685766948</v>
      </c>
      <c r="H119" s="14" t="s">
        <v>5001</v>
      </c>
      <c r="I119" s="29" t="s">
        <v>5002</v>
      </c>
      <c r="J119" s="26">
        <v>27.14</v>
      </c>
      <c r="K119" s="26">
        <v>53.42</v>
      </c>
      <c r="L119" s="26">
        <v>247.5</v>
      </c>
      <c r="M119" s="26">
        <v>37.65</v>
      </c>
      <c r="N119" s="26">
        <v>475</v>
      </c>
      <c r="O119" s="26">
        <v>41.95</v>
      </c>
      <c r="Q119" s="26">
        <v>389.1</v>
      </c>
      <c r="R119" s="26">
        <v>161.80000000000001</v>
      </c>
      <c r="S119" s="26">
        <v>42.48</v>
      </c>
      <c r="T119" s="26">
        <v>38.090000000000003</v>
      </c>
      <c r="U119" s="26">
        <v>314.3</v>
      </c>
      <c r="V119" s="26">
        <v>354.6</v>
      </c>
      <c r="W119" s="27">
        <v>433.9</v>
      </c>
      <c r="X119" s="8">
        <v>-30.769169999999999</v>
      </c>
      <c r="Y119" s="8">
        <v>112.85875</v>
      </c>
      <c r="Z119" s="8">
        <v>143.62791999999999</v>
      </c>
      <c r="AA119" s="13">
        <f>stats_ic_ctd2_TCELLS_RIGHTJOIN_545[[#This Row],[AVG_IC50_LYMPH]]/stats_ic_ctd2_TCELLS_RIGHTJOIN_545[[#This Row],[AVG_IC50_SOLIDTUMORS_y]]</f>
        <v>0.78577166612174021</v>
      </c>
      <c r="AB119" s="8" t="s">
        <v>5003</v>
      </c>
      <c r="AC119" s="20" t="s">
        <v>5004</v>
      </c>
      <c r="AD119" s="1">
        <v>98.24</v>
      </c>
      <c r="AE119" s="1">
        <v>41.6</v>
      </c>
      <c r="AG119" s="1">
        <v>77.599999999999994</v>
      </c>
      <c r="AH119" s="1">
        <v>56.32</v>
      </c>
      <c r="AI119" s="1">
        <v>0</v>
      </c>
      <c r="AJ119" s="1">
        <v>68.62</v>
      </c>
      <c r="AK119" s="1">
        <v>29.39</v>
      </c>
      <c r="AL119" s="1">
        <v>531.1</v>
      </c>
      <c r="AM119"/>
      <c r="AN119"/>
      <c r="AO119"/>
      <c r="AP119"/>
      <c r="AQ119"/>
      <c r="AR119"/>
    </row>
    <row r="120" spans="1:44">
      <c r="A120" s="17" t="s">
        <v>1028</v>
      </c>
      <c r="B120" s="6" t="s">
        <v>1029</v>
      </c>
      <c r="C120" s="17" t="s">
        <v>2797</v>
      </c>
      <c r="D120" s="8">
        <v>-7.2727199999999996</v>
      </c>
      <c r="E120" s="8">
        <v>1.932E-2</v>
      </c>
      <c r="F120" s="8">
        <v>7.2920400000000001</v>
      </c>
      <c r="G120" s="13">
        <f xml:space="preserve"> stats_ic_ctd2_TCELLS_RIGHTJOIN_545[[#This Row],[AVG_IC50_LEUK]]/stats_ic_ctd2_TCELLS_RIGHTJOIN_545[[#This Row],[AVG_IC50_SOLIDTUMORS_x]]</f>
        <v>2.649464347425412E-3</v>
      </c>
      <c r="H120" s="14" t="s">
        <v>5005</v>
      </c>
      <c r="I120" s="29" t="s">
        <v>5006</v>
      </c>
      <c r="J120" s="26">
        <v>9.3200000000000002E-3</v>
      </c>
      <c r="K120" s="26">
        <v>1.5939999999999999E-2</v>
      </c>
      <c r="L120" s="26">
        <v>1.8530000000000001E-2</v>
      </c>
      <c r="M120" s="26">
        <v>1.34E-2</v>
      </c>
      <c r="N120" s="26">
        <v>9.8200000000000006E-3</v>
      </c>
      <c r="O120" s="26">
        <v>1.397E-2</v>
      </c>
      <c r="P120" s="26">
        <v>1.898E-2</v>
      </c>
      <c r="Q120" s="26">
        <v>7.1629999999999999E-2</v>
      </c>
      <c r="R120" s="26">
        <v>2.0740000000000001E-2</v>
      </c>
      <c r="S120" s="26">
        <v>9.7999999999999997E-3</v>
      </c>
      <c r="T120" s="26">
        <v>2.7189999999999999E-2</v>
      </c>
      <c r="U120" s="26">
        <v>7.5000000000000002E-4</v>
      </c>
      <c r="V120" s="26">
        <v>1.907E-2</v>
      </c>
      <c r="W120" s="27">
        <v>2.1340000000000001E-2</v>
      </c>
      <c r="X120" s="8">
        <v>-7.0934100000000004</v>
      </c>
      <c r="Y120" s="8">
        <v>0.19863</v>
      </c>
      <c r="Z120" s="8">
        <v>7.2920400000000001</v>
      </c>
      <c r="AA120" s="13">
        <f>stats_ic_ctd2_TCELLS_RIGHTJOIN_545[[#This Row],[AVG_IC50_LYMPH]]/stats_ic_ctd2_TCELLS_RIGHTJOIN_545[[#This Row],[AVG_IC50_SOLIDTUMORS_y]]</f>
        <v>2.7239291062583309E-2</v>
      </c>
      <c r="AB120" s="8" t="s">
        <v>5007</v>
      </c>
      <c r="AC120" s="20" t="s">
        <v>5008</v>
      </c>
      <c r="AD120" s="1">
        <v>6.0099999999999997E-3</v>
      </c>
      <c r="AF120" s="1">
        <v>1.5520000000000001E-2</v>
      </c>
      <c r="AG120" s="1">
        <v>1.323</v>
      </c>
      <c r="AI120" s="1">
        <v>2.1860000000000001E-2</v>
      </c>
      <c r="AJ120" s="1">
        <v>9.8300000000000002E-3</v>
      </c>
      <c r="AK120" s="1">
        <v>1.401E-2</v>
      </c>
      <c r="AL120" s="1">
        <v>2.1000000000000001E-4</v>
      </c>
      <c r="AM120"/>
      <c r="AN120"/>
      <c r="AO120"/>
      <c r="AP120"/>
      <c r="AQ120"/>
      <c r="AR120"/>
    </row>
    <row r="121" spans="1:44">
      <c r="A121" s="17" t="s">
        <v>1119</v>
      </c>
      <c r="B121" s="6" t="s">
        <v>1586</v>
      </c>
      <c r="C121" s="17" t="s">
        <v>482</v>
      </c>
      <c r="D121" s="8">
        <v>-0.27313999999999999</v>
      </c>
      <c r="E121" s="8">
        <v>4.4332700000000003</v>
      </c>
      <c r="F121" s="8">
        <v>4.7064000000000004</v>
      </c>
      <c r="G121" s="13">
        <f xml:space="preserve"> stats_ic_ctd2_TCELLS_RIGHTJOIN_545[[#This Row],[AVG_IC50_LEUK]]/stats_ic_ctd2_TCELLS_RIGHTJOIN_545[[#This Row],[AVG_IC50_SOLIDTUMORS_x]]</f>
        <v>0.94196625871154172</v>
      </c>
      <c r="H121" s="14" t="s">
        <v>5009</v>
      </c>
      <c r="I121" s="29" t="s">
        <v>5010</v>
      </c>
      <c r="K121" s="26">
        <v>1.675</v>
      </c>
      <c r="L121" s="26">
        <v>0.1789</v>
      </c>
      <c r="M121" s="26">
        <v>0.41210000000000002</v>
      </c>
      <c r="O121" s="26">
        <v>48.48</v>
      </c>
      <c r="P121" s="26">
        <v>0.1719</v>
      </c>
      <c r="Q121" s="26">
        <v>0.48110000000000003</v>
      </c>
      <c r="R121" s="26">
        <v>0.62660000000000005</v>
      </c>
      <c r="S121" s="26">
        <v>0.128</v>
      </c>
      <c r="T121" s="26">
        <v>0.67679999999999996</v>
      </c>
      <c r="U121" s="26">
        <v>0.13159999999999999</v>
      </c>
      <c r="V121" s="26">
        <v>0.16309999999999999</v>
      </c>
      <c r="W121" s="27">
        <v>7.4099999999999999E-2</v>
      </c>
      <c r="X121" s="8">
        <v>3.85242</v>
      </c>
      <c r="Y121" s="8">
        <v>8.5588200000000008</v>
      </c>
      <c r="Z121" s="8">
        <v>4.7064000000000004</v>
      </c>
      <c r="AA121" s="13">
        <f>stats_ic_ctd2_TCELLS_RIGHTJOIN_545[[#This Row],[AVG_IC50_LYMPH]]/stats_ic_ctd2_TCELLS_RIGHTJOIN_545[[#This Row],[AVG_IC50_SOLIDTUMORS_y]]</f>
        <v>1.8185492095869455</v>
      </c>
      <c r="AB121" s="8" t="s">
        <v>5011</v>
      </c>
      <c r="AC121" s="20" t="s">
        <v>5012</v>
      </c>
      <c r="AD121" s="1">
        <v>0.40760000000000002</v>
      </c>
      <c r="AF121" s="1">
        <v>48.16</v>
      </c>
      <c r="AG121" s="1">
        <v>0.45450000000000002</v>
      </c>
      <c r="AH121" s="1">
        <v>1.3380000000000001</v>
      </c>
      <c r="AI121" s="1">
        <v>0.33900000000000002</v>
      </c>
      <c r="AJ121" s="1">
        <v>17.329999999999998</v>
      </c>
      <c r="AK121" s="1">
        <v>0.11459999999999999</v>
      </c>
      <c r="AL121" s="1">
        <v>0.32690000000000002</v>
      </c>
      <c r="AM121"/>
      <c r="AN121"/>
      <c r="AO121"/>
      <c r="AP121"/>
      <c r="AQ121"/>
      <c r="AR121"/>
    </row>
    <row r="122" spans="1:44">
      <c r="A122" s="17" t="s">
        <v>1153</v>
      </c>
      <c r="B122" s="6" t="s">
        <v>1154</v>
      </c>
      <c r="C122" s="17" t="s">
        <v>1155</v>
      </c>
      <c r="D122" s="8">
        <v>-5.4138000000000002</v>
      </c>
      <c r="E122" s="8">
        <v>1.78834</v>
      </c>
      <c r="F122" s="8">
        <v>7.2021499999999996</v>
      </c>
      <c r="G122" s="13">
        <f xml:space="preserve"> stats_ic_ctd2_TCELLS_RIGHTJOIN_545[[#This Row],[AVG_IC50_LEUK]]/stats_ic_ctd2_TCELLS_RIGHTJOIN_545[[#This Row],[AVG_IC50_SOLIDTUMORS_x]]</f>
        <v>0.24830640850301647</v>
      </c>
      <c r="H122" s="14" t="s">
        <v>5013</v>
      </c>
      <c r="I122" s="29" t="s">
        <v>5014</v>
      </c>
      <c r="J122" s="26">
        <v>1.9379999999999999</v>
      </c>
      <c r="K122" s="26">
        <v>2.8479999999999999</v>
      </c>
      <c r="L122" s="26">
        <v>0.99129999999999996</v>
      </c>
      <c r="M122" s="26">
        <v>1.66</v>
      </c>
      <c r="N122" s="26">
        <v>2.9980000000000002</v>
      </c>
      <c r="O122" s="26">
        <v>2.6139999999999999</v>
      </c>
      <c r="P122" s="26">
        <v>1.032</v>
      </c>
      <c r="Q122" s="26">
        <v>0.86950000000000005</v>
      </c>
      <c r="R122" s="26">
        <v>1.522</v>
      </c>
      <c r="S122" s="26">
        <v>1.3460000000000001</v>
      </c>
      <c r="T122" s="26">
        <v>2.5430000000000001</v>
      </c>
      <c r="U122" s="26">
        <v>1.9</v>
      </c>
      <c r="V122" s="26">
        <v>1</v>
      </c>
      <c r="W122" s="27">
        <v>1.7749999999999999</v>
      </c>
      <c r="X122" s="8">
        <v>-4.3996599999999999</v>
      </c>
      <c r="Y122" s="8">
        <v>2.8024800000000001</v>
      </c>
      <c r="Z122" s="8">
        <v>7.2021499999999996</v>
      </c>
      <c r="AA122" s="13">
        <f>stats_ic_ctd2_TCELLS_RIGHTJOIN_545[[#This Row],[AVG_IC50_LYMPH]]/stats_ic_ctd2_TCELLS_RIGHTJOIN_545[[#This Row],[AVG_IC50_SOLIDTUMORS_y]]</f>
        <v>0.38911713863221403</v>
      </c>
      <c r="AB122" s="8" t="s">
        <v>5015</v>
      </c>
      <c r="AC122" s="20" t="s">
        <v>5016</v>
      </c>
      <c r="AD122" s="1">
        <v>2.65</v>
      </c>
      <c r="AG122" s="1"/>
      <c r="AH122" s="1">
        <v>3.4609999999999999</v>
      </c>
      <c r="AI122" s="1">
        <v>0.7339</v>
      </c>
      <c r="AJ122" s="1">
        <v>2.722</v>
      </c>
      <c r="AK122" s="1">
        <v>1.5860000000000001</v>
      </c>
      <c r="AL122" s="1">
        <v>5.6619999999999999</v>
      </c>
      <c r="AM122"/>
      <c r="AN122"/>
      <c r="AO122"/>
      <c r="AP122"/>
      <c r="AQ122"/>
      <c r="AR122"/>
    </row>
    <row r="123" spans="1:44">
      <c r="A123" s="17" t="s">
        <v>1352</v>
      </c>
      <c r="B123" s="6" t="s">
        <v>1353</v>
      </c>
      <c r="C123" s="17" t="s">
        <v>1354</v>
      </c>
      <c r="D123" s="8">
        <v>0.40416000000000002</v>
      </c>
      <c r="E123" s="8">
        <v>7.8459000000000003</v>
      </c>
      <c r="F123" s="8">
        <v>7.4417400000000002</v>
      </c>
      <c r="G123" s="13">
        <f xml:space="preserve"> stats_ic_ctd2_TCELLS_RIGHTJOIN_545[[#This Row],[AVG_IC50_LEUK]]/stats_ic_ctd2_TCELLS_RIGHTJOIN_545[[#This Row],[AVG_IC50_SOLIDTUMORS_x]]</f>
        <v>1.0543098791411687</v>
      </c>
      <c r="H123" s="14" t="s">
        <v>5017</v>
      </c>
      <c r="I123" s="29" t="s">
        <v>5018</v>
      </c>
      <c r="K123" s="26">
        <v>21.83</v>
      </c>
      <c r="L123" s="26">
        <v>0</v>
      </c>
      <c r="M123" s="26">
        <v>0</v>
      </c>
      <c r="O123" s="26">
        <v>0</v>
      </c>
      <c r="P123" s="26">
        <v>0</v>
      </c>
      <c r="Q123" s="26">
        <v>48.04</v>
      </c>
      <c r="R123" s="26">
        <v>8.5890000000000004</v>
      </c>
      <c r="S123" s="26">
        <v>0</v>
      </c>
      <c r="T123" s="26">
        <v>0</v>
      </c>
      <c r="U123" s="26">
        <v>0</v>
      </c>
      <c r="X123" s="8">
        <v>-6.5151399999999997</v>
      </c>
      <c r="Y123" s="8">
        <v>0.92659999999999998</v>
      </c>
      <c r="Z123" s="8">
        <v>7.4417400000000002</v>
      </c>
      <c r="AA123" s="13">
        <f>stats_ic_ctd2_TCELLS_RIGHTJOIN_545[[#This Row],[AVG_IC50_LYMPH]]/stats_ic_ctd2_TCELLS_RIGHTJOIN_545[[#This Row],[AVG_IC50_SOLIDTUMORS_y]]</f>
        <v>0.12451389056860357</v>
      </c>
      <c r="AB123" s="8" t="s">
        <v>5019</v>
      </c>
      <c r="AC123" s="20" t="s">
        <v>5020</v>
      </c>
      <c r="AD123" s="1">
        <v>0</v>
      </c>
      <c r="AG123" s="1"/>
      <c r="AH123" s="1">
        <v>0.41160000000000002</v>
      </c>
      <c r="AI123" s="1">
        <v>5.1479999999999997</v>
      </c>
      <c r="AJ123" s="1">
        <v>0</v>
      </c>
      <c r="AK123" s="1">
        <v>0</v>
      </c>
      <c r="AL123" s="1">
        <v>1.0000000000000001E-5</v>
      </c>
      <c r="AM123"/>
      <c r="AN123"/>
      <c r="AO123"/>
      <c r="AP123"/>
      <c r="AQ123"/>
      <c r="AR123"/>
    </row>
    <row r="124" spans="1:44">
      <c r="A124" s="17" t="s">
        <v>1248</v>
      </c>
      <c r="B124" s="6" t="s">
        <v>1249</v>
      </c>
      <c r="C124" s="17" t="s">
        <v>1250</v>
      </c>
      <c r="D124" s="8">
        <v>-3.9367700000000001</v>
      </c>
      <c r="E124" s="8">
        <v>0.51</v>
      </c>
      <c r="F124" s="8">
        <v>4.4467699999999999</v>
      </c>
      <c r="G124" s="13">
        <f xml:space="preserve"> stats_ic_ctd2_TCELLS_RIGHTJOIN_545[[#This Row],[AVG_IC50_LEUK]]/stats_ic_ctd2_TCELLS_RIGHTJOIN_545[[#This Row],[AVG_IC50_SOLIDTUMORS_x]]</f>
        <v>0.11468998846353647</v>
      </c>
      <c r="H124" s="14" t="s">
        <v>5021</v>
      </c>
      <c r="I124" s="29" t="s">
        <v>5022</v>
      </c>
      <c r="J124" s="26">
        <v>0.84019999999999995</v>
      </c>
      <c r="K124" s="26">
        <v>0.1827</v>
      </c>
      <c r="L124" s="26">
        <v>0.26040000000000002</v>
      </c>
      <c r="M124" s="26">
        <v>0.20080000000000001</v>
      </c>
      <c r="N124" s="26">
        <v>0.62150000000000005</v>
      </c>
      <c r="O124" s="26">
        <v>0.21870000000000001</v>
      </c>
      <c r="P124" s="26">
        <v>0.7863</v>
      </c>
      <c r="Q124" s="26">
        <v>0.33650000000000002</v>
      </c>
      <c r="R124" s="26">
        <v>0.39600000000000002</v>
      </c>
      <c r="S124" s="26">
        <v>0.66679999999999995</v>
      </c>
      <c r="T124" s="26">
        <v>0.54810000000000003</v>
      </c>
      <c r="U124" s="26">
        <v>0.52039999999999997</v>
      </c>
      <c r="V124" s="26">
        <v>0.52359999999999995</v>
      </c>
      <c r="W124" s="27">
        <v>1.038</v>
      </c>
      <c r="X124" s="8">
        <v>-3.58629</v>
      </c>
      <c r="Y124" s="8">
        <v>0.86048000000000002</v>
      </c>
      <c r="Z124" s="8">
        <v>4.4467699999999999</v>
      </c>
      <c r="AA124" s="13">
        <f>stats_ic_ctd2_TCELLS_RIGHTJOIN_545[[#This Row],[AVG_IC50_LYMPH]]/stats_ic_ctd2_TCELLS_RIGHTJOIN_545[[#This Row],[AVG_IC50_SOLIDTUMORS_y]]</f>
        <v>0.19350674759432129</v>
      </c>
      <c r="AB124" s="8" t="s">
        <v>5023</v>
      </c>
      <c r="AC124" s="20" t="s">
        <v>5024</v>
      </c>
      <c r="AG124" s="1"/>
      <c r="AH124" s="1">
        <v>0.38779999999999998</v>
      </c>
      <c r="AI124" s="1">
        <v>1.012</v>
      </c>
      <c r="AJ124" s="1">
        <v>0.64239999999999997</v>
      </c>
      <c r="AK124" s="1">
        <v>0.73419999999999996</v>
      </c>
      <c r="AL124" s="1">
        <v>1.526</v>
      </c>
      <c r="AM124"/>
      <c r="AN124"/>
      <c r="AO124"/>
      <c r="AP124"/>
      <c r="AQ124"/>
      <c r="AR124"/>
    </row>
    <row r="125" spans="1:44">
      <c r="A125" s="17" t="s">
        <v>347</v>
      </c>
      <c r="B125" s="6" t="s">
        <v>1631</v>
      </c>
      <c r="C125" s="17" t="s">
        <v>1632</v>
      </c>
      <c r="D125" s="8">
        <v>21.22025</v>
      </c>
      <c r="E125" s="8">
        <v>45.571510000000004</v>
      </c>
      <c r="F125" s="8">
        <v>24.35127</v>
      </c>
      <c r="G125" s="13">
        <f xml:space="preserve"> stats_ic_ctd2_TCELLS_RIGHTJOIN_545[[#This Row],[AVG_IC50_LEUK]]/stats_ic_ctd2_TCELLS_RIGHTJOIN_545[[#This Row],[AVG_IC50_SOLIDTUMORS_x]]</f>
        <v>1.8714223118547824</v>
      </c>
      <c r="H125" s="14" t="s">
        <v>5025</v>
      </c>
      <c r="I125" s="29" t="s">
        <v>5026</v>
      </c>
      <c r="L125" s="26">
        <v>0.15670000000000001</v>
      </c>
      <c r="M125" s="26">
        <v>143.69999999999999</v>
      </c>
      <c r="Q125" s="26">
        <v>16</v>
      </c>
      <c r="R125" s="26">
        <v>14.49</v>
      </c>
      <c r="T125" s="26">
        <v>32.799999999999997</v>
      </c>
      <c r="U125" s="26">
        <v>0.15390000000000001</v>
      </c>
      <c r="V125" s="26">
        <v>111.7</v>
      </c>
      <c r="X125" s="8">
        <v>-10.98063</v>
      </c>
      <c r="Y125" s="8">
        <v>13.37063</v>
      </c>
      <c r="Z125" s="8">
        <v>24.35127</v>
      </c>
      <c r="AA125" s="13">
        <f>stats_ic_ctd2_TCELLS_RIGHTJOIN_545[[#This Row],[AVG_IC50_LYMPH]]/stats_ic_ctd2_TCELLS_RIGHTJOIN_545[[#This Row],[AVG_IC50_SOLIDTUMORS_y]]</f>
        <v>0.54907321055534275</v>
      </c>
      <c r="AB125" s="8" t="s">
        <v>5027</v>
      </c>
      <c r="AC125" s="20" t="s">
        <v>5028</v>
      </c>
      <c r="AD125" s="1">
        <v>11.37</v>
      </c>
      <c r="AF125" s="1">
        <v>0</v>
      </c>
      <c r="AG125" s="1">
        <v>23.13</v>
      </c>
      <c r="AH125" s="1">
        <v>18.34</v>
      </c>
      <c r="AI125" s="1">
        <v>0.33379999999999999</v>
      </c>
      <c r="AL125" s="1">
        <v>27.05</v>
      </c>
      <c r="AM125"/>
      <c r="AN125"/>
      <c r="AO125"/>
      <c r="AP125"/>
      <c r="AQ125"/>
      <c r="AR125"/>
    </row>
    <row r="126" spans="1:44">
      <c r="A126" s="17" t="s">
        <v>1045</v>
      </c>
      <c r="B126" s="6" t="s">
        <v>1046</v>
      </c>
      <c r="C126" s="17" t="s">
        <v>4088</v>
      </c>
      <c r="D126" s="8">
        <v>-6.1833400000000003</v>
      </c>
      <c r="E126" s="8">
        <v>11.59464</v>
      </c>
      <c r="F126" s="8">
        <v>17.777979999999999</v>
      </c>
      <c r="G126" s="13">
        <f xml:space="preserve"> stats_ic_ctd2_TCELLS_RIGHTJOIN_545[[#This Row],[AVG_IC50_LEUK]]/stats_ic_ctd2_TCELLS_RIGHTJOIN_545[[#This Row],[AVG_IC50_SOLIDTUMORS_x]]</f>
        <v>0.65219108132644998</v>
      </c>
      <c r="H126" s="14" t="s">
        <v>5029</v>
      </c>
      <c r="I126" s="29" t="s">
        <v>5030</v>
      </c>
      <c r="J126" s="26">
        <v>8.3770000000000007</v>
      </c>
      <c r="L126" s="26">
        <v>5.72</v>
      </c>
      <c r="M126" s="26">
        <v>7.6710000000000003</v>
      </c>
      <c r="N126" s="26">
        <v>8.2189999999999994</v>
      </c>
      <c r="O126" s="26">
        <v>6.3630000000000004</v>
      </c>
      <c r="P126" s="26">
        <v>5.5460000000000003</v>
      </c>
      <c r="R126" s="26">
        <v>6.66</v>
      </c>
      <c r="S126" s="26">
        <v>7.7329999999999997</v>
      </c>
      <c r="T126" s="26">
        <v>59.59</v>
      </c>
      <c r="U126" s="26">
        <v>6.2</v>
      </c>
      <c r="W126" s="27">
        <v>5.4619999999999997</v>
      </c>
      <c r="X126" s="8">
        <v>-8.3405299999999993</v>
      </c>
      <c r="Y126" s="8">
        <v>9.4374400000000005</v>
      </c>
      <c r="Z126" s="8">
        <v>17.777979999999999</v>
      </c>
      <c r="AA126" s="13">
        <f>stats_ic_ctd2_TCELLS_RIGHTJOIN_545[[#This Row],[AVG_IC50_LYMPH]]/stats_ic_ctd2_TCELLS_RIGHTJOIN_545[[#This Row],[AVG_IC50_SOLIDTUMORS_y]]</f>
        <v>0.53084996158168707</v>
      </c>
      <c r="AB126" s="8" t="s">
        <v>5031</v>
      </c>
      <c r="AC126" s="20" t="s">
        <v>5032</v>
      </c>
      <c r="AD126" s="1">
        <v>4.2720000000000002</v>
      </c>
      <c r="AG126" s="1">
        <v>6.4560000000000004</v>
      </c>
      <c r="AH126" s="1">
        <v>8.4730000000000008</v>
      </c>
      <c r="AI126" s="1">
        <v>22.7</v>
      </c>
      <c r="AJ126" s="1">
        <v>8.9689999999999994</v>
      </c>
      <c r="AK126" s="1">
        <v>0.56210000000000004</v>
      </c>
      <c r="AL126" s="1">
        <v>14.63</v>
      </c>
      <c r="AM126"/>
      <c r="AN126"/>
      <c r="AO126"/>
      <c r="AP126"/>
      <c r="AQ126"/>
      <c r="AR126"/>
    </row>
    <row r="127" spans="1:44">
      <c r="A127" s="17" t="s">
        <v>1105</v>
      </c>
      <c r="B127" s="6" t="s">
        <v>1106</v>
      </c>
      <c r="C127" s="17" t="s">
        <v>4283</v>
      </c>
      <c r="D127" s="8">
        <v>-18.905639999999998</v>
      </c>
      <c r="E127" s="8">
        <v>7.5189199999999996</v>
      </c>
      <c r="F127" s="8">
        <v>26.424569999999999</v>
      </c>
      <c r="G127" s="13">
        <f xml:space="preserve"> stats_ic_ctd2_TCELLS_RIGHTJOIN_545[[#This Row],[AVG_IC50_LEUK]]/stats_ic_ctd2_TCELLS_RIGHTJOIN_545[[#This Row],[AVG_IC50_SOLIDTUMORS_x]]</f>
        <v>0.28454275698715248</v>
      </c>
      <c r="H127" s="14" t="s">
        <v>5033</v>
      </c>
      <c r="I127" s="29" t="s">
        <v>5034</v>
      </c>
      <c r="J127" s="26">
        <v>6.4850000000000003</v>
      </c>
      <c r="K127" s="26">
        <v>11.06</v>
      </c>
      <c r="L127" s="26">
        <v>0</v>
      </c>
      <c r="M127" s="26">
        <v>7.2089999999999996</v>
      </c>
      <c r="N127" s="26">
        <v>10.86</v>
      </c>
      <c r="O127" s="26">
        <v>5.9560000000000004</v>
      </c>
      <c r="P127" s="26">
        <v>8.8149999999999995</v>
      </c>
      <c r="Q127" s="26">
        <v>4.327</v>
      </c>
      <c r="R127" s="26">
        <v>7.1420000000000003</v>
      </c>
      <c r="S127" s="26">
        <v>9.5530000000000008</v>
      </c>
      <c r="T127" s="26">
        <v>14.4</v>
      </c>
      <c r="U127" s="26">
        <v>4.8920000000000003</v>
      </c>
      <c r="W127" s="27">
        <v>7.0469999999999997</v>
      </c>
      <c r="X127" s="8">
        <v>29.701059999999998</v>
      </c>
      <c r="Y127" s="8">
        <v>56.125619999999998</v>
      </c>
      <c r="Z127" s="8">
        <v>26.424569999999999</v>
      </c>
      <c r="AA127" s="13">
        <f>stats_ic_ctd2_TCELLS_RIGHTJOIN_545[[#This Row],[AVG_IC50_LYMPH]]/stats_ic_ctd2_TCELLS_RIGHTJOIN_545[[#This Row],[AVG_IC50_SOLIDTUMORS_y]]</f>
        <v>2.1239936922341593</v>
      </c>
      <c r="AB127" s="8" t="s">
        <v>5035</v>
      </c>
      <c r="AC127" s="20" t="s">
        <v>5036</v>
      </c>
      <c r="AD127" s="1">
        <v>8.1259999999999994</v>
      </c>
      <c r="AE127" s="1">
        <v>358.7</v>
      </c>
      <c r="AG127" s="1">
        <v>30.13</v>
      </c>
      <c r="AH127" s="1">
        <v>16.86</v>
      </c>
      <c r="AI127" s="1">
        <v>1.3759999999999999</v>
      </c>
      <c r="AJ127" s="1">
        <v>18.57</v>
      </c>
      <c r="AK127" s="1">
        <v>9.5519999999999996</v>
      </c>
      <c r="AL127" s="1">
        <v>5.6909999999999998</v>
      </c>
      <c r="AM127"/>
      <c r="AN127"/>
      <c r="AO127"/>
      <c r="AP127"/>
      <c r="AQ127"/>
      <c r="AR127"/>
    </row>
    <row r="128" spans="1:44">
      <c r="A128" s="17" t="s">
        <v>1105</v>
      </c>
      <c r="B128" s="6" t="s">
        <v>1106</v>
      </c>
      <c r="C128" s="17" t="s">
        <v>3640</v>
      </c>
      <c r="D128" s="8">
        <v>-5.1896899999999997</v>
      </c>
      <c r="E128" s="8">
        <v>1.2781</v>
      </c>
      <c r="F128" s="8">
        <v>6.4677899999999999</v>
      </c>
      <c r="G128" s="13">
        <f xml:space="preserve"> stats_ic_ctd2_TCELLS_RIGHTJOIN_545[[#This Row],[AVG_IC50_LEUK]]/stats_ic_ctd2_TCELLS_RIGHTJOIN_545[[#This Row],[AVG_IC50_SOLIDTUMORS_x]]</f>
        <v>0.19761000279848295</v>
      </c>
      <c r="H128" s="14" t="s">
        <v>5037</v>
      </c>
      <c r="I128" s="29" t="s">
        <v>5038</v>
      </c>
      <c r="J128" s="26">
        <v>0.33839999999999998</v>
      </c>
      <c r="L128" s="26">
        <v>1.631</v>
      </c>
      <c r="M128" s="26">
        <v>1.242</v>
      </c>
      <c r="N128" s="26">
        <v>1.5189999999999999</v>
      </c>
      <c r="O128" s="26">
        <v>0.65459999999999996</v>
      </c>
      <c r="P128" s="26">
        <v>1.143</v>
      </c>
      <c r="Q128" s="26">
        <v>0.63800000000000001</v>
      </c>
      <c r="R128" s="26">
        <v>0.75639999999999996</v>
      </c>
      <c r="S128" s="26">
        <v>0.90869999999999995</v>
      </c>
      <c r="T128" s="26">
        <v>2.0979999999999999</v>
      </c>
      <c r="U128" s="26">
        <v>1.4490000000000001</v>
      </c>
      <c r="V128" s="26">
        <v>3.996</v>
      </c>
      <c r="W128" s="27">
        <v>0.2412</v>
      </c>
      <c r="X128" s="8">
        <v>-3.0787900000000001</v>
      </c>
      <c r="Y128" s="8">
        <v>3.3889999999999998</v>
      </c>
      <c r="Z128" s="8">
        <v>6.4677899999999999</v>
      </c>
      <c r="AA128" s="13">
        <f>stats_ic_ctd2_TCELLS_RIGHTJOIN_545[[#This Row],[AVG_IC50_LYMPH]]/stats_ic_ctd2_TCELLS_RIGHTJOIN_545[[#This Row],[AVG_IC50_SOLIDTUMORS_y]]</f>
        <v>0.5239811434817766</v>
      </c>
      <c r="AB128" s="8" t="s">
        <v>5039</v>
      </c>
      <c r="AC128" s="20" t="s">
        <v>5040</v>
      </c>
      <c r="AD128" s="1">
        <v>0.87660000000000005</v>
      </c>
      <c r="AE128" s="1">
        <v>1.4750000000000001</v>
      </c>
      <c r="AF128" s="1">
        <v>5.6479999999999997</v>
      </c>
      <c r="AG128" s="1">
        <v>8.3740000000000006</v>
      </c>
      <c r="AH128" s="1">
        <v>6.4790000000000001</v>
      </c>
      <c r="AI128" s="1">
        <v>0.27460000000000001</v>
      </c>
      <c r="AJ128" s="1">
        <v>4.7089999999999996</v>
      </c>
      <c r="AK128" s="1">
        <v>0.75280000000000002</v>
      </c>
      <c r="AL128" s="1">
        <v>1.9119999999999999</v>
      </c>
      <c r="AM128"/>
      <c r="AN128"/>
      <c r="AO128"/>
      <c r="AP128"/>
      <c r="AQ128"/>
      <c r="AR128"/>
    </row>
    <row r="129" spans="1:44">
      <c r="A129" s="17" t="s">
        <v>1105</v>
      </c>
      <c r="B129" s="6" t="s">
        <v>1106</v>
      </c>
      <c r="C129" s="17" t="s">
        <v>3884</v>
      </c>
      <c r="D129" s="8">
        <v>-4.6431199999999997</v>
      </c>
      <c r="E129" s="8">
        <v>2.1925699999999999</v>
      </c>
      <c r="F129" s="8">
        <v>6.8356899999999996</v>
      </c>
      <c r="G129" s="13">
        <f xml:space="preserve"> stats_ic_ctd2_TCELLS_RIGHTJOIN_545[[#This Row],[AVG_IC50_LEUK]]/stats_ic_ctd2_TCELLS_RIGHTJOIN_545[[#This Row],[AVG_IC50_SOLIDTUMORS_x]]</f>
        <v>0.32075328167310102</v>
      </c>
      <c r="H129" s="14" t="s">
        <v>5041</v>
      </c>
      <c r="I129" s="29" t="s">
        <v>5042</v>
      </c>
      <c r="K129" s="26">
        <v>1.294</v>
      </c>
      <c r="O129" s="26">
        <v>1.0900000000000001</v>
      </c>
      <c r="Q129" s="26">
        <v>2.0209999999999999</v>
      </c>
      <c r="S129" s="26">
        <v>2.39</v>
      </c>
      <c r="U129" s="26">
        <v>3.4350000000000001</v>
      </c>
      <c r="V129" s="26">
        <v>2.5499999999999998</v>
      </c>
      <c r="W129" s="27">
        <v>2.5680000000000001</v>
      </c>
      <c r="X129" s="8">
        <v>-4.1531599999999997</v>
      </c>
      <c r="Y129" s="8">
        <v>2.6825299999999999</v>
      </c>
      <c r="Z129" s="8">
        <v>6.8356899999999996</v>
      </c>
      <c r="AA129" s="13">
        <f>stats_ic_ctd2_TCELLS_RIGHTJOIN_545[[#This Row],[AVG_IC50_LYMPH]]/stats_ic_ctd2_TCELLS_RIGHTJOIN_545[[#This Row],[AVG_IC50_SOLIDTUMORS_y]]</f>
        <v>0.3924300253522322</v>
      </c>
      <c r="AB129" s="8" t="s">
        <v>5043</v>
      </c>
      <c r="AC129" s="20" t="s">
        <v>5044</v>
      </c>
      <c r="AD129" s="1">
        <v>2.5870000000000002</v>
      </c>
      <c r="AE129" s="1">
        <v>0.9002</v>
      </c>
      <c r="AG129" s="1">
        <v>2.4790000000000001</v>
      </c>
      <c r="AH129" s="1">
        <v>3.38</v>
      </c>
      <c r="AI129" s="1">
        <v>3.44</v>
      </c>
      <c r="AL129" s="1">
        <v>3.3090000000000002</v>
      </c>
      <c r="AM129"/>
      <c r="AN129"/>
      <c r="AO129"/>
      <c r="AP129"/>
      <c r="AQ129"/>
      <c r="AR129"/>
    </row>
    <row r="130" spans="1:44">
      <c r="A130" s="17" t="s">
        <v>1105</v>
      </c>
      <c r="B130" s="6" t="s">
        <v>1106</v>
      </c>
      <c r="C130" s="17" t="s">
        <v>4243</v>
      </c>
      <c r="D130" s="8">
        <v>-7.9832299999999998</v>
      </c>
      <c r="E130" s="8">
        <v>2.26111</v>
      </c>
      <c r="F130" s="8">
        <v>10.244339999999999</v>
      </c>
      <c r="G130" s="13">
        <f xml:space="preserve"> stats_ic_ctd2_TCELLS_RIGHTJOIN_545[[#This Row],[AVG_IC50_LEUK]]/stats_ic_ctd2_TCELLS_RIGHTJOIN_545[[#This Row],[AVG_IC50_SOLIDTUMORS_x]]</f>
        <v>0.22071797695117501</v>
      </c>
      <c r="H130" s="14" t="s">
        <v>5045</v>
      </c>
      <c r="I130" s="29" t="s">
        <v>5046</v>
      </c>
      <c r="J130" s="26">
        <v>2.2120000000000002</v>
      </c>
      <c r="L130" s="26">
        <v>1.952</v>
      </c>
      <c r="M130" s="26">
        <v>1.3660000000000001</v>
      </c>
      <c r="N130" s="26">
        <v>4.694</v>
      </c>
      <c r="R130" s="26">
        <v>1.841</v>
      </c>
      <c r="S130" s="26">
        <v>1.401</v>
      </c>
      <c r="T130" s="26">
        <v>3.7989999999999999</v>
      </c>
      <c r="V130" s="26">
        <v>1.48</v>
      </c>
      <c r="W130" s="27">
        <v>1.605</v>
      </c>
      <c r="X130" s="8">
        <v>-1.7188399999999999</v>
      </c>
      <c r="Y130" s="8">
        <v>8.5254999999999992</v>
      </c>
      <c r="Z130" s="8">
        <v>10.244339999999999</v>
      </c>
      <c r="AA130" s="13">
        <f>stats_ic_ctd2_TCELLS_RIGHTJOIN_545[[#This Row],[AVG_IC50_LYMPH]]/stats_ic_ctd2_TCELLS_RIGHTJOIN_545[[#This Row],[AVG_IC50_SOLIDTUMORS_y]]</f>
        <v>0.83221564297944028</v>
      </c>
      <c r="AB130" s="8" t="s">
        <v>5047</v>
      </c>
      <c r="AC130" s="20" t="s">
        <v>5048</v>
      </c>
      <c r="AD130" s="1">
        <v>26.82</v>
      </c>
      <c r="AG130" s="1"/>
      <c r="AH130" s="1">
        <v>2.5339999999999998</v>
      </c>
      <c r="AI130" s="1">
        <v>2.512</v>
      </c>
      <c r="AL130" s="1">
        <v>2.2360000000000002</v>
      </c>
      <c r="AM130"/>
      <c r="AN130"/>
      <c r="AO130"/>
      <c r="AP130"/>
      <c r="AQ130"/>
      <c r="AR130"/>
    </row>
    <row r="131" spans="1:44">
      <c r="A131" s="17" t="s">
        <v>1105</v>
      </c>
      <c r="B131" s="6" t="s">
        <v>1106</v>
      </c>
      <c r="C131" s="17" t="s">
        <v>3920</v>
      </c>
      <c r="D131" s="8">
        <v>-6.5307199999999996</v>
      </c>
      <c r="E131" s="8">
        <v>9.1820799999999991</v>
      </c>
      <c r="F131" s="8">
        <v>15.7128</v>
      </c>
      <c r="G131" s="13">
        <f xml:space="preserve"> stats_ic_ctd2_TCELLS_RIGHTJOIN_545[[#This Row],[AVG_IC50_LEUK]]/stats_ic_ctd2_TCELLS_RIGHTJOIN_545[[#This Row],[AVG_IC50_SOLIDTUMORS_x]]</f>
        <v>0.58436943129168573</v>
      </c>
      <c r="H131" s="14" t="s">
        <v>5049</v>
      </c>
      <c r="I131" s="29" t="s">
        <v>5050</v>
      </c>
      <c r="J131" s="26">
        <v>8.2430000000000003</v>
      </c>
      <c r="L131" s="26">
        <v>9.2899999999999991</v>
      </c>
      <c r="M131" s="26">
        <v>6.6950000000000003</v>
      </c>
      <c r="N131" s="26">
        <v>8.2490000000000006</v>
      </c>
      <c r="O131" s="26">
        <v>4.6790000000000003</v>
      </c>
      <c r="P131" s="26">
        <v>5.282</v>
      </c>
      <c r="Q131" s="26">
        <v>15.18</v>
      </c>
      <c r="R131" s="26">
        <v>5.9409999999999998</v>
      </c>
      <c r="S131" s="26">
        <v>5.9370000000000003</v>
      </c>
      <c r="T131" s="26">
        <v>17.420000000000002</v>
      </c>
      <c r="U131" s="26">
        <v>6.8689999999999998</v>
      </c>
      <c r="W131" s="27">
        <v>16.399999999999999</v>
      </c>
      <c r="X131" s="8">
        <v>-3.1657999999999999</v>
      </c>
      <c r="Y131" s="8">
        <v>12.547000000000001</v>
      </c>
      <c r="Z131" s="8">
        <v>15.7128</v>
      </c>
      <c r="AA131" s="13">
        <f>stats_ic_ctd2_TCELLS_RIGHTJOIN_545[[#This Row],[AVG_IC50_LYMPH]]/stats_ic_ctd2_TCELLS_RIGHTJOIN_545[[#This Row],[AVG_IC50_SOLIDTUMORS_y]]</f>
        <v>0.79852095107173771</v>
      </c>
      <c r="AB131" s="8" t="s">
        <v>5051</v>
      </c>
      <c r="AC131" s="20" t="s">
        <v>5052</v>
      </c>
      <c r="AD131" s="1">
        <v>5.58</v>
      </c>
      <c r="AE131" s="1">
        <v>16.079999999999998</v>
      </c>
      <c r="AG131" s="1">
        <v>2.4260000000000002</v>
      </c>
      <c r="AH131" s="1">
        <v>21.5</v>
      </c>
      <c r="AI131" s="1">
        <v>14.86</v>
      </c>
      <c r="AJ131" s="1">
        <v>17.36</v>
      </c>
      <c r="AK131" s="1">
        <v>8.07</v>
      </c>
      <c r="AL131" s="1">
        <v>14.5</v>
      </c>
      <c r="AM131"/>
      <c r="AN131"/>
      <c r="AO131"/>
      <c r="AP131"/>
      <c r="AQ131"/>
      <c r="AR131"/>
    </row>
    <row r="132" spans="1:44">
      <c r="A132" s="17" t="s">
        <v>1601</v>
      </c>
      <c r="B132" s="6" t="s">
        <v>1602</v>
      </c>
      <c r="C132" s="17" t="s">
        <v>4375</v>
      </c>
      <c r="D132" s="8">
        <v>1.6364099999999999</v>
      </c>
      <c r="E132" s="8">
        <v>19.858000000000001</v>
      </c>
      <c r="F132" s="8">
        <v>18.221589999999999</v>
      </c>
      <c r="G132" s="13">
        <f xml:space="preserve"> stats_ic_ctd2_TCELLS_RIGHTJOIN_545[[#This Row],[AVG_IC50_LEUK]]/stats_ic_ctd2_TCELLS_RIGHTJOIN_545[[#This Row],[AVG_IC50_SOLIDTUMORS_x]]</f>
        <v>1.0898061036385958</v>
      </c>
      <c r="H132" s="14" t="s">
        <v>5053</v>
      </c>
      <c r="I132" s="29" t="s">
        <v>5054</v>
      </c>
      <c r="J132" s="26">
        <v>12.35</v>
      </c>
      <c r="K132" s="26">
        <v>14.58</v>
      </c>
      <c r="L132" s="26">
        <v>30.69</v>
      </c>
      <c r="M132" s="26">
        <v>28.61</v>
      </c>
      <c r="N132" s="26">
        <v>39.17</v>
      </c>
      <c r="O132" s="26">
        <v>5.492</v>
      </c>
      <c r="P132" s="26">
        <v>14.53</v>
      </c>
      <c r="R132" s="26">
        <v>8.4649999999999999</v>
      </c>
      <c r="T132" s="26">
        <v>25.28</v>
      </c>
      <c r="U132" s="26">
        <v>30.36</v>
      </c>
      <c r="V132" s="26">
        <v>22.33</v>
      </c>
      <c r="W132" s="27">
        <v>6.4390000000000001</v>
      </c>
      <c r="X132" s="8">
        <v>7.7519600000000004</v>
      </c>
      <c r="Y132" s="8">
        <v>25.973559999999999</v>
      </c>
      <c r="Z132" s="8">
        <v>18.221589999999999</v>
      </c>
      <c r="AA132" s="13">
        <f>stats_ic_ctd2_TCELLS_RIGHTJOIN_545[[#This Row],[AVG_IC50_LYMPH]]/stats_ic_ctd2_TCELLS_RIGHTJOIN_545[[#This Row],[AVG_IC50_SOLIDTUMORS_y]]</f>
        <v>1.4254277480724789</v>
      </c>
      <c r="AB132" s="8" t="s">
        <v>5055</v>
      </c>
      <c r="AC132" s="20" t="s">
        <v>5056</v>
      </c>
      <c r="AE132" s="1">
        <v>13.18</v>
      </c>
      <c r="AG132" s="1">
        <v>38.06</v>
      </c>
      <c r="AH132" s="1">
        <v>43.46</v>
      </c>
      <c r="AI132" s="1">
        <v>0.26889999999999997</v>
      </c>
      <c r="AJ132" s="1">
        <v>37.86</v>
      </c>
      <c r="AK132" s="1">
        <v>5.0659999999999998</v>
      </c>
      <c r="AL132" s="1">
        <v>43.92</v>
      </c>
      <c r="AM132"/>
      <c r="AN132"/>
      <c r="AO132"/>
      <c r="AP132"/>
      <c r="AQ132"/>
      <c r="AR132"/>
    </row>
    <row r="133" spans="1:44">
      <c r="A133" s="17" t="s">
        <v>347</v>
      </c>
      <c r="B133" s="6" t="s">
        <v>1200</v>
      </c>
      <c r="C133" s="17" t="s">
        <v>1201</v>
      </c>
      <c r="D133" s="8">
        <v>-4.4345299999999996</v>
      </c>
      <c r="E133" s="8">
        <v>3.7082899999999999</v>
      </c>
      <c r="F133" s="8">
        <v>8.1428100000000008</v>
      </c>
      <c r="G133" s="13">
        <f xml:space="preserve"> stats_ic_ctd2_TCELLS_RIGHTJOIN_545[[#This Row],[AVG_IC50_LEUK]]/stats_ic_ctd2_TCELLS_RIGHTJOIN_545[[#This Row],[AVG_IC50_SOLIDTUMORS_x]]</f>
        <v>0.45540667165266041</v>
      </c>
      <c r="H133" s="14" t="s">
        <v>5057</v>
      </c>
      <c r="I133" s="29" t="s">
        <v>5058</v>
      </c>
      <c r="K133" s="26">
        <v>2.1549999999999998</v>
      </c>
      <c r="L133" s="26">
        <v>3.202</v>
      </c>
      <c r="M133" s="26">
        <v>3.4950000000000001</v>
      </c>
      <c r="R133" s="26">
        <v>4.2089999999999996</v>
      </c>
      <c r="T133" s="26">
        <v>5.165</v>
      </c>
      <c r="V133" s="26">
        <v>4.0380000000000003</v>
      </c>
      <c r="W133" s="27">
        <v>3.694</v>
      </c>
      <c r="X133" s="8">
        <v>-4.6573900000000004</v>
      </c>
      <c r="Y133" s="8">
        <v>3.48542</v>
      </c>
      <c r="Z133" s="8">
        <v>8.1428100000000008</v>
      </c>
      <c r="AA133" s="13">
        <f>stats_ic_ctd2_TCELLS_RIGHTJOIN_545[[#This Row],[AVG_IC50_LYMPH]]/stats_ic_ctd2_TCELLS_RIGHTJOIN_545[[#This Row],[AVG_IC50_SOLIDTUMORS_y]]</f>
        <v>0.42803651319384828</v>
      </c>
      <c r="AB133" s="8" t="s">
        <v>5059</v>
      </c>
      <c r="AC133" s="20" t="s">
        <v>5060</v>
      </c>
      <c r="AE133" s="1">
        <v>0.8901</v>
      </c>
      <c r="AF133" s="1">
        <v>7.0750000000000002</v>
      </c>
      <c r="AG133" s="1">
        <v>2.5470000000000002</v>
      </c>
      <c r="AI133" s="1">
        <v>3.67</v>
      </c>
      <c r="AL133" s="1">
        <v>3.2450000000000001</v>
      </c>
      <c r="AM133"/>
      <c r="AN133"/>
      <c r="AO133"/>
      <c r="AP133"/>
      <c r="AQ133"/>
      <c r="AR133"/>
    </row>
    <row r="134" spans="1:44">
      <c r="A134" s="17" t="s">
        <v>347</v>
      </c>
      <c r="B134" s="6" t="s">
        <v>1200</v>
      </c>
      <c r="C134" s="17" t="s">
        <v>1369</v>
      </c>
      <c r="D134" s="8">
        <v>-2.4617399999999998</v>
      </c>
      <c r="E134" s="8">
        <v>4.8818599999999996</v>
      </c>
      <c r="F134" s="8">
        <v>7.3436000000000003</v>
      </c>
      <c r="G134" s="13">
        <f xml:space="preserve"> stats_ic_ctd2_TCELLS_RIGHTJOIN_545[[#This Row],[AVG_IC50_LEUK]]/stats_ic_ctd2_TCELLS_RIGHTJOIN_545[[#This Row],[AVG_IC50_SOLIDTUMORS_x]]</f>
        <v>0.66477749332752323</v>
      </c>
      <c r="H134" s="14" t="s">
        <v>5061</v>
      </c>
      <c r="I134" s="29" t="s">
        <v>5062</v>
      </c>
      <c r="L134" s="26">
        <v>4.4340000000000002</v>
      </c>
      <c r="M134" s="26">
        <v>3.2160000000000002</v>
      </c>
      <c r="Q134" s="26">
        <v>3.302</v>
      </c>
      <c r="R134" s="26">
        <v>2.9729999999999999</v>
      </c>
      <c r="T134" s="26">
        <v>9.8320000000000007</v>
      </c>
      <c r="U134" s="26">
        <v>8.2249999999999996</v>
      </c>
      <c r="V134" s="26">
        <v>2.1909999999999998</v>
      </c>
      <c r="X134" s="8">
        <v>-1.3775999999999999</v>
      </c>
      <c r="Y134" s="8">
        <v>5.9660000000000002</v>
      </c>
      <c r="Z134" s="8">
        <v>7.3436000000000003</v>
      </c>
      <c r="AA134" s="13">
        <f>stats_ic_ctd2_TCELLS_RIGHTJOIN_545[[#This Row],[AVG_IC50_LYMPH]]/stats_ic_ctd2_TCELLS_RIGHTJOIN_545[[#This Row],[AVG_IC50_SOLIDTUMORS_y]]</f>
        <v>0.81240808322893399</v>
      </c>
      <c r="AB134" s="8" t="s">
        <v>5063</v>
      </c>
      <c r="AC134" s="20" t="s">
        <v>5064</v>
      </c>
      <c r="AD134" s="1">
        <v>6.0069999999999997</v>
      </c>
      <c r="AG134" s="1">
        <v>2.7629999999999999</v>
      </c>
      <c r="AH134" s="1">
        <v>11.82</v>
      </c>
      <c r="AI134" s="1">
        <v>2.4049999999999998</v>
      </c>
      <c r="AL134" s="1">
        <v>6.835</v>
      </c>
      <c r="AM134"/>
      <c r="AN134"/>
      <c r="AO134"/>
      <c r="AP134"/>
      <c r="AQ134"/>
      <c r="AR134"/>
    </row>
    <row r="135" spans="1:44">
      <c r="A135" s="17" t="s">
        <v>752</v>
      </c>
      <c r="B135" s="6" t="s">
        <v>795</v>
      </c>
      <c r="C135" s="17" t="s">
        <v>253</v>
      </c>
      <c r="D135" s="8">
        <v>-13.423069999999999</v>
      </c>
      <c r="E135" s="8">
        <v>4.91892</v>
      </c>
      <c r="F135" s="8">
        <v>18.341999999999999</v>
      </c>
      <c r="G135" s="13">
        <f xml:space="preserve"> stats_ic_ctd2_TCELLS_RIGHTJOIN_545[[#This Row],[AVG_IC50_LEUK]]/stats_ic_ctd2_TCELLS_RIGHTJOIN_545[[#This Row],[AVG_IC50_SOLIDTUMORS_x]]</f>
        <v>0.26817795224075891</v>
      </c>
      <c r="H135" s="14" t="s">
        <v>5065</v>
      </c>
      <c r="I135" s="29" t="s">
        <v>5066</v>
      </c>
      <c r="J135" s="26">
        <v>5.6669999999999998</v>
      </c>
      <c r="K135" s="26">
        <v>4.5049999999999999</v>
      </c>
      <c r="L135" s="26">
        <v>2.722</v>
      </c>
      <c r="M135" s="26">
        <v>2.8290000000000002</v>
      </c>
      <c r="N135" s="26">
        <v>7.6829999999999998</v>
      </c>
      <c r="O135" s="26">
        <v>4.25</v>
      </c>
      <c r="P135" s="26">
        <v>4.9969999999999999</v>
      </c>
      <c r="Q135" s="26">
        <v>3.2770000000000001</v>
      </c>
      <c r="R135" s="26">
        <v>3.9409999999999998</v>
      </c>
      <c r="S135" s="26">
        <v>4.0250000000000004</v>
      </c>
      <c r="T135" s="26">
        <v>11.42</v>
      </c>
      <c r="U135" s="26">
        <v>2.7149999999999999</v>
      </c>
      <c r="W135" s="27">
        <v>5.915</v>
      </c>
      <c r="X135" s="8">
        <v>-12.78871</v>
      </c>
      <c r="Y135" s="8">
        <v>5.5532899999999996</v>
      </c>
      <c r="Z135" s="8">
        <v>18.341999999999999</v>
      </c>
      <c r="AA135" s="13">
        <f>stats_ic_ctd2_TCELLS_RIGHTJOIN_545[[#This Row],[AVG_IC50_LYMPH]]/stats_ic_ctd2_TCELLS_RIGHTJOIN_545[[#This Row],[AVG_IC50_SOLIDTUMORS_y]]</f>
        <v>0.30276360266056046</v>
      </c>
      <c r="AB135" s="8" t="s">
        <v>5067</v>
      </c>
      <c r="AC135" s="20" t="s">
        <v>5068</v>
      </c>
      <c r="AD135" s="1">
        <v>2.8410000000000002</v>
      </c>
      <c r="AG135" s="1">
        <v>17.989999999999998</v>
      </c>
      <c r="AH135" s="1">
        <v>5.6230000000000002</v>
      </c>
      <c r="AI135" s="1">
        <v>1.355</v>
      </c>
      <c r="AJ135" s="1">
        <v>7.125</v>
      </c>
      <c r="AK135" s="1">
        <v>2.2810000000000001</v>
      </c>
      <c r="AL135" s="1">
        <v>1.6579999999999999</v>
      </c>
      <c r="AM135"/>
      <c r="AN135"/>
      <c r="AO135"/>
      <c r="AP135"/>
      <c r="AQ135"/>
      <c r="AR135"/>
    </row>
    <row r="136" spans="1:44">
      <c r="A136" s="17" t="s">
        <v>875</v>
      </c>
      <c r="B136" s="6" t="s">
        <v>876</v>
      </c>
      <c r="C136" s="17" t="s">
        <v>2931</v>
      </c>
      <c r="D136" s="8">
        <v>-11.55264</v>
      </c>
      <c r="E136" s="8">
        <v>0.85738999999999999</v>
      </c>
      <c r="F136" s="8">
        <v>12.410030000000001</v>
      </c>
      <c r="G136" s="13">
        <f xml:space="preserve"> stats_ic_ctd2_TCELLS_RIGHTJOIN_545[[#This Row],[AVG_IC50_LEUK]]/stats_ic_ctd2_TCELLS_RIGHTJOIN_545[[#This Row],[AVG_IC50_SOLIDTUMORS_x]]</f>
        <v>6.9088471180166366E-2</v>
      </c>
      <c r="H136" s="14" t="s">
        <v>5069</v>
      </c>
      <c r="I136" s="29" t="s">
        <v>5070</v>
      </c>
      <c r="K136" s="26">
        <v>0.31640000000000001</v>
      </c>
      <c r="L136" s="26">
        <v>3.77</v>
      </c>
      <c r="M136" s="26">
        <v>4.165E-2</v>
      </c>
      <c r="N136" s="26">
        <v>1.639</v>
      </c>
      <c r="O136" s="26">
        <v>0.13059999999999999</v>
      </c>
      <c r="P136" s="26">
        <v>0.53839999999999999</v>
      </c>
      <c r="R136" s="26">
        <v>0.41189999999999999</v>
      </c>
      <c r="T136" s="26">
        <v>0.49690000000000001</v>
      </c>
      <c r="V136" s="26">
        <v>0.37169999999999997</v>
      </c>
      <c r="X136" s="8">
        <v>-10.94516</v>
      </c>
      <c r="Y136" s="8">
        <v>1.4648699999999999</v>
      </c>
      <c r="Z136" s="8">
        <v>12.410030000000001</v>
      </c>
      <c r="AA136" s="13">
        <f>stats_ic_ctd2_TCELLS_RIGHTJOIN_545[[#This Row],[AVG_IC50_LYMPH]]/stats_ic_ctd2_TCELLS_RIGHTJOIN_545[[#This Row],[AVG_IC50_SOLIDTUMORS_y]]</f>
        <v>0.11803919893827813</v>
      </c>
      <c r="AB136" s="8" t="s">
        <v>5071</v>
      </c>
      <c r="AC136" s="20" t="s">
        <v>5072</v>
      </c>
      <c r="AE136" s="1">
        <v>2.6389999999999998</v>
      </c>
      <c r="AG136" s="1">
        <v>1.802</v>
      </c>
      <c r="AH136" s="1">
        <v>0.27700000000000002</v>
      </c>
      <c r="AI136" s="1">
        <v>1.1839999999999999</v>
      </c>
      <c r="AJ136" s="1">
        <v>2.0100000000000001E-3</v>
      </c>
      <c r="AK136" s="1">
        <v>0.55610000000000004</v>
      </c>
      <c r="AL136" s="1">
        <v>3.794</v>
      </c>
      <c r="AM136"/>
      <c r="AN136"/>
      <c r="AO136"/>
      <c r="AP136"/>
      <c r="AQ136"/>
      <c r="AR136"/>
    </row>
    <row r="137" spans="1:44">
      <c r="A137" s="17" t="s">
        <v>594</v>
      </c>
      <c r="B137" s="6" t="s">
        <v>595</v>
      </c>
      <c r="C137" s="17" t="s">
        <v>596</v>
      </c>
      <c r="D137" s="8">
        <v>-19.192990000000002</v>
      </c>
      <c r="E137" s="8">
        <v>5.1435199999999996</v>
      </c>
      <c r="F137" s="8">
        <v>24.336510000000001</v>
      </c>
      <c r="G137" s="13">
        <f xml:space="preserve"> stats_ic_ctd2_TCELLS_RIGHTJOIN_545[[#This Row],[AVG_IC50_LEUK]]/stats_ic_ctd2_TCELLS_RIGHTJOIN_545[[#This Row],[AVG_IC50_SOLIDTUMORS_x]]</f>
        <v>0.21134994294580445</v>
      </c>
      <c r="H137" s="14" t="s">
        <v>5073</v>
      </c>
      <c r="I137" s="29" t="s">
        <v>5074</v>
      </c>
      <c r="J137" s="26">
        <v>10.050000000000001</v>
      </c>
      <c r="K137" s="26">
        <v>0.1263</v>
      </c>
      <c r="L137" s="26">
        <v>18.07</v>
      </c>
      <c r="M137" s="26">
        <v>1.1739999999999999</v>
      </c>
      <c r="N137" s="26">
        <v>1.4610000000000001</v>
      </c>
      <c r="O137" s="26">
        <v>1.2090000000000001</v>
      </c>
      <c r="P137" s="26">
        <v>2.5019999999999998</v>
      </c>
      <c r="Q137" s="26">
        <v>3.9710000000000001</v>
      </c>
      <c r="R137" s="26">
        <v>1.216</v>
      </c>
      <c r="S137" s="26">
        <v>2.052</v>
      </c>
      <c r="T137" s="26">
        <v>2.5129999999999999</v>
      </c>
      <c r="U137" s="26">
        <v>8.173</v>
      </c>
      <c r="V137" s="26">
        <v>8.6120000000000001</v>
      </c>
      <c r="W137" s="27">
        <v>10.88</v>
      </c>
      <c r="X137" s="8">
        <v>-21.634709999999998</v>
      </c>
      <c r="Y137" s="8">
        <v>2.7018</v>
      </c>
      <c r="Z137" s="8">
        <v>24.336510000000001</v>
      </c>
      <c r="AA137" s="13">
        <f>stats_ic_ctd2_TCELLS_RIGHTJOIN_545[[#This Row],[AVG_IC50_LYMPH]]/stats_ic_ctd2_TCELLS_RIGHTJOIN_545[[#This Row],[AVG_IC50_SOLIDTUMORS_y]]</f>
        <v>0.11101838349048404</v>
      </c>
      <c r="AB137" s="8" t="s">
        <v>5075</v>
      </c>
      <c r="AC137" s="20" t="s">
        <v>5076</v>
      </c>
      <c r="AD137" s="1">
        <v>3.0739999999999998</v>
      </c>
      <c r="AE137" s="1">
        <v>3.1909999999999998</v>
      </c>
      <c r="AG137" s="1">
        <v>0.41439999999999999</v>
      </c>
      <c r="AH137" s="1">
        <v>5.0259999999999998</v>
      </c>
      <c r="AI137" s="1">
        <v>1.0589999999999999</v>
      </c>
      <c r="AJ137" s="1">
        <v>1.6850000000000001</v>
      </c>
      <c r="AK137" s="1">
        <v>3.2330000000000001</v>
      </c>
      <c r="AL137" s="1">
        <v>3.9319999999999999</v>
      </c>
      <c r="AM137"/>
      <c r="AN137"/>
      <c r="AO137"/>
      <c r="AP137"/>
      <c r="AQ137"/>
      <c r="AR137"/>
    </row>
    <row r="138" spans="1:44">
      <c r="A138" s="17" t="s">
        <v>931</v>
      </c>
      <c r="B138" s="6" t="s">
        <v>932</v>
      </c>
      <c r="C138" s="17" t="s">
        <v>933</v>
      </c>
      <c r="D138" s="8">
        <v>-9.3580000000000005</v>
      </c>
      <c r="E138" s="8">
        <v>5.2317900000000002</v>
      </c>
      <c r="F138" s="8">
        <v>14.589790000000001</v>
      </c>
      <c r="G138" s="13">
        <f xml:space="preserve"> stats_ic_ctd2_TCELLS_RIGHTJOIN_545[[#This Row],[AVG_IC50_LEUK]]/stats_ic_ctd2_TCELLS_RIGHTJOIN_545[[#This Row],[AVG_IC50_SOLIDTUMORS_x]]</f>
        <v>0.3585925499955791</v>
      </c>
      <c r="H138" s="14" t="s">
        <v>5077</v>
      </c>
      <c r="I138" s="29" t="s">
        <v>5078</v>
      </c>
      <c r="J138" s="26">
        <v>2.665</v>
      </c>
      <c r="K138" s="26">
        <v>7.048</v>
      </c>
      <c r="L138" s="26">
        <v>2.7250000000000001</v>
      </c>
      <c r="M138" s="26">
        <v>2.617</v>
      </c>
      <c r="N138" s="26">
        <v>6.6950000000000003</v>
      </c>
      <c r="O138" s="26">
        <v>4.4119999999999999</v>
      </c>
      <c r="P138" s="26">
        <v>5.9009999999999998</v>
      </c>
      <c r="Q138" s="26">
        <v>13.46</v>
      </c>
      <c r="R138" s="26">
        <v>3.52</v>
      </c>
      <c r="S138" s="26">
        <v>3.8860000000000001</v>
      </c>
      <c r="T138" s="26">
        <v>7.7649999999999997</v>
      </c>
      <c r="U138" s="26">
        <v>3.0750000000000002</v>
      </c>
      <c r="V138" s="26">
        <v>2.6269999999999998</v>
      </c>
      <c r="W138" s="27">
        <v>6.8490000000000002</v>
      </c>
      <c r="X138" s="8">
        <v>-8.7157900000000001</v>
      </c>
      <c r="Y138" s="8">
        <v>5.8739999999999997</v>
      </c>
      <c r="Z138" s="8">
        <v>14.589790000000001</v>
      </c>
      <c r="AA138" s="13">
        <f>stats_ic_ctd2_TCELLS_RIGHTJOIN_545[[#This Row],[AVG_IC50_LYMPH]]/stats_ic_ctd2_TCELLS_RIGHTJOIN_545[[#This Row],[AVG_IC50_SOLIDTUMORS_y]]</f>
        <v>0.40261031858580554</v>
      </c>
      <c r="AB138" s="8" t="s">
        <v>5079</v>
      </c>
      <c r="AC138" s="20" t="s">
        <v>5080</v>
      </c>
      <c r="AD138" s="1">
        <v>5.1550000000000002</v>
      </c>
      <c r="AE138" s="1">
        <v>2.823</v>
      </c>
      <c r="AG138" s="1">
        <v>17.11</v>
      </c>
      <c r="AH138" s="1">
        <v>6.673</v>
      </c>
      <c r="AI138" s="1">
        <v>3.4830000000000001</v>
      </c>
      <c r="AJ138" s="1">
        <v>5.4050000000000002</v>
      </c>
      <c r="AK138" s="1">
        <v>4.2089999999999996</v>
      </c>
      <c r="AL138" s="1">
        <v>2.1339999999999999</v>
      </c>
      <c r="AM138"/>
      <c r="AN138"/>
      <c r="AO138"/>
      <c r="AP138"/>
      <c r="AQ138"/>
      <c r="AR138"/>
    </row>
    <row r="139" spans="1:44">
      <c r="A139" s="17" t="s">
        <v>931</v>
      </c>
      <c r="B139" s="6" t="s">
        <v>932</v>
      </c>
      <c r="C139" s="17" t="s">
        <v>1087</v>
      </c>
      <c r="D139" s="8">
        <v>-6.64839</v>
      </c>
      <c r="E139" s="8">
        <v>1.55345</v>
      </c>
      <c r="F139" s="8">
        <v>8.2018400000000007</v>
      </c>
      <c r="G139" s="13">
        <f xml:space="preserve"> stats_ic_ctd2_TCELLS_RIGHTJOIN_545[[#This Row],[AVG_IC50_LEUK]]/stats_ic_ctd2_TCELLS_RIGHTJOIN_545[[#This Row],[AVG_IC50_SOLIDTUMORS_x]]</f>
        <v>0.18940262185070667</v>
      </c>
      <c r="H139" s="14" t="s">
        <v>5081</v>
      </c>
      <c r="I139" s="29" t="s">
        <v>5082</v>
      </c>
      <c r="J139" s="26">
        <v>2.9159999999999999</v>
      </c>
      <c r="N139" s="26">
        <v>3.403</v>
      </c>
      <c r="O139" s="26">
        <v>0.1336</v>
      </c>
      <c r="P139" s="26">
        <v>0.49099999999999999</v>
      </c>
      <c r="S139" s="26">
        <v>2.2480000000000002</v>
      </c>
      <c r="W139" s="27">
        <v>0.12909999999999999</v>
      </c>
      <c r="X139" s="8">
        <v>-5.1688900000000002</v>
      </c>
      <c r="Y139" s="8">
        <v>3.03295</v>
      </c>
      <c r="Z139" s="8">
        <v>8.2018400000000007</v>
      </c>
      <c r="AA139" s="13">
        <f>stats_ic_ctd2_TCELLS_RIGHTJOIN_545[[#This Row],[AVG_IC50_LYMPH]]/stats_ic_ctd2_TCELLS_RIGHTJOIN_545[[#This Row],[AVG_IC50_SOLIDTUMORS_y]]</f>
        <v>0.36978897418140316</v>
      </c>
      <c r="AB139" s="8" t="s">
        <v>5083</v>
      </c>
      <c r="AC139" s="20" t="s">
        <v>5084</v>
      </c>
      <c r="AG139" s="1"/>
      <c r="AI139" s="1"/>
      <c r="AJ139" s="1">
        <v>0.26190000000000002</v>
      </c>
      <c r="AK139" s="1">
        <v>5.8040000000000003</v>
      </c>
      <c r="AM139"/>
      <c r="AN139"/>
      <c r="AO139"/>
      <c r="AP139"/>
      <c r="AQ139"/>
      <c r="AR139"/>
    </row>
    <row r="140" spans="1:44">
      <c r="A140" s="17" t="s">
        <v>931</v>
      </c>
      <c r="B140" s="6" t="s">
        <v>932</v>
      </c>
      <c r="C140" s="17" t="s">
        <v>1188</v>
      </c>
      <c r="D140" s="8">
        <v>-5.8683399999999999</v>
      </c>
      <c r="E140" s="8">
        <v>0.51212000000000002</v>
      </c>
      <c r="F140" s="8">
        <v>6.3804600000000002</v>
      </c>
      <c r="G140" s="13">
        <f xml:space="preserve"> stats_ic_ctd2_TCELLS_RIGHTJOIN_545[[#This Row],[AVG_IC50_LEUK]]/stats_ic_ctd2_TCELLS_RIGHTJOIN_545[[#This Row],[AVG_IC50_SOLIDTUMORS_x]]</f>
        <v>8.0263805430956389E-2</v>
      </c>
      <c r="H140" s="14" t="s">
        <v>5085</v>
      </c>
      <c r="I140" s="29" t="s">
        <v>5086</v>
      </c>
      <c r="J140" s="26">
        <v>2.101</v>
      </c>
      <c r="L140" s="26">
        <v>0</v>
      </c>
      <c r="M140" s="26">
        <v>5.5900000000000004E-3</v>
      </c>
      <c r="N140" s="26">
        <v>0</v>
      </c>
      <c r="O140" s="26">
        <v>0</v>
      </c>
      <c r="P140" s="26">
        <v>3.238</v>
      </c>
      <c r="Q140" s="26">
        <v>0.27360000000000001</v>
      </c>
      <c r="R140" s="26">
        <v>0</v>
      </c>
      <c r="S140" s="26">
        <v>0</v>
      </c>
      <c r="T140" s="26">
        <v>1.5089999999999999E-2</v>
      </c>
      <c r="V140" s="26">
        <v>0</v>
      </c>
      <c r="X140" s="8">
        <v>-3.19495</v>
      </c>
      <c r="Y140" s="8">
        <v>3.1855099999999998</v>
      </c>
      <c r="Z140" s="8">
        <v>6.3804600000000002</v>
      </c>
      <c r="AA140" s="13">
        <f>stats_ic_ctd2_TCELLS_RIGHTJOIN_545[[#This Row],[AVG_IC50_LYMPH]]/stats_ic_ctd2_TCELLS_RIGHTJOIN_545[[#This Row],[AVG_IC50_SOLIDTUMORS_y]]</f>
        <v>0.49926024142459946</v>
      </c>
      <c r="AB140" s="8" t="s">
        <v>5087</v>
      </c>
      <c r="AC140" s="20" t="s">
        <v>5088</v>
      </c>
      <c r="AD140" s="1">
        <v>26.87</v>
      </c>
      <c r="AE140" s="1">
        <v>0</v>
      </c>
      <c r="AF140" s="1">
        <v>9.9000000000000005E-2</v>
      </c>
      <c r="AG140" s="1">
        <v>0</v>
      </c>
      <c r="AH140" s="1">
        <v>0</v>
      </c>
      <c r="AI140" s="1">
        <v>1.5309999999999999</v>
      </c>
      <c r="AJ140" s="1">
        <v>0</v>
      </c>
      <c r="AK140" s="1">
        <v>0</v>
      </c>
      <c r="AL140" s="1">
        <v>0.1696</v>
      </c>
      <c r="AM140"/>
      <c r="AN140"/>
      <c r="AO140"/>
      <c r="AP140"/>
      <c r="AQ140"/>
      <c r="AR140"/>
    </row>
    <row r="141" spans="1:44">
      <c r="A141" s="17" t="s">
        <v>335</v>
      </c>
      <c r="B141" s="6" t="s">
        <v>735</v>
      </c>
      <c r="C141" s="17" t="s">
        <v>467</v>
      </c>
      <c r="D141" s="8">
        <v>-19.747879999999999</v>
      </c>
      <c r="E141" s="8">
        <v>12.69342</v>
      </c>
      <c r="F141" s="8">
        <v>32.441290000000002</v>
      </c>
      <c r="G141" s="13">
        <f xml:space="preserve"> stats_ic_ctd2_TCELLS_RIGHTJOIN_545[[#This Row],[AVG_IC50_LEUK]]/stats_ic_ctd2_TCELLS_RIGHTJOIN_545[[#This Row],[AVG_IC50_SOLIDTUMORS_x]]</f>
        <v>0.39127358992197903</v>
      </c>
      <c r="H141" s="14" t="s">
        <v>5089</v>
      </c>
      <c r="I141" s="29" t="s">
        <v>5090</v>
      </c>
      <c r="J141" s="26">
        <v>6.5229999999999997</v>
      </c>
      <c r="L141" s="26">
        <v>37.54</v>
      </c>
      <c r="M141" s="26">
        <v>18.489999999999998</v>
      </c>
      <c r="N141" s="26">
        <v>14.12</v>
      </c>
      <c r="O141" s="26">
        <v>5.6440000000000001</v>
      </c>
      <c r="P141" s="26">
        <v>13.22</v>
      </c>
      <c r="R141" s="26">
        <v>7.7949999999999999</v>
      </c>
      <c r="S141" s="26">
        <v>8.2040000000000006</v>
      </c>
      <c r="T141" s="26">
        <v>18.100000000000001</v>
      </c>
      <c r="U141" s="26">
        <v>4.9180000000000001</v>
      </c>
      <c r="V141" s="26">
        <v>9.11</v>
      </c>
      <c r="W141" s="27">
        <v>8.657</v>
      </c>
      <c r="X141" s="8">
        <v>-7.3900100000000002</v>
      </c>
      <c r="Y141" s="8">
        <v>25.051290000000002</v>
      </c>
      <c r="Z141" s="8">
        <v>32.441290000000002</v>
      </c>
      <c r="AA141" s="13">
        <f>stats_ic_ctd2_TCELLS_RIGHTJOIN_545[[#This Row],[AVG_IC50_LYMPH]]/stats_ic_ctd2_TCELLS_RIGHTJOIN_545[[#This Row],[AVG_IC50_SOLIDTUMORS_y]]</f>
        <v>0.77220387968542559</v>
      </c>
      <c r="AB141" s="8" t="s">
        <v>5091</v>
      </c>
      <c r="AC141" s="20" t="s">
        <v>5092</v>
      </c>
      <c r="AD141" s="1">
        <v>34.25</v>
      </c>
      <c r="AE141" s="1">
        <v>24.49</v>
      </c>
      <c r="AG141" s="1">
        <v>24.14</v>
      </c>
      <c r="AH141" s="1">
        <v>24.15</v>
      </c>
      <c r="AI141" s="1"/>
      <c r="AJ141" s="1">
        <v>17.48</v>
      </c>
      <c r="AK141" s="1">
        <v>8.6690000000000005</v>
      </c>
      <c r="AL141" s="1">
        <v>42.18</v>
      </c>
      <c r="AM141"/>
      <c r="AN141"/>
      <c r="AO141"/>
      <c r="AP141"/>
      <c r="AQ141"/>
      <c r="AR141"/>
    </row>
    <row r="142" spans="1:44">
      <c r="A142" s="17" t="s">
        <v>335</v>
      </c>
      <c r="B142" s="6" t="s">
        <v>735</v>
      </c>
      <c r="C142" s="17" t="s">
        <v>1628</v>
      </c>
      <c r="D142" s="8">
        <v>-5.8744399999999999</v>
      </c>
      <c r="E142" s="8">
        <v>13.064360000000001</v>
      </c>
      <c r="F142" s="8">
        <v>18.938800000000001</v>
      </c>
      <c r="G142" s="13">
        <f xml:space="preserve"> stats_ic_ctd2_TCELLS_RIGHTJOIN_545[[#This Row],[AVG_IC50_LEUK]]/stats_ic_ctd2_TCELLS_RIGHTJOIN_545[[#This Row],[AVG_IC50_SOLIDTUMORS_x]]</f>
        <v>0.68981984075020597</v>
      </c>
      <c r="H142" s="14" t="s">
        <v>5093</v>
      </c>
      <c r="I142" s="29" t="s">
        <v>5094</v>
      </c>
      <c r="K142" s="26">
        <v>16.04</v>
      </c>
      <c r="L142" s="26">
        <v>10.96</v>
      </c>
      <c r="M142" s="26">
        <v>17.18</v>
      </c>
      <c r="O142" s="26">
        <v>5.0830000000000002</v>
      </c>
      <c r="P142" s="26">
        <v>13.86</v>
      </c>
      <c r="R142" s="26">
        <v>2.7519999999999998</v>
      </c>
      <c r="S142" s="26">
        <v>4.9420000000000002</v>
      </c>
      <c r="T142" s="26">
        <v>36.32</v>
      </c>
      <c r="U142" s="26">
        <v>8.4190000000000005</v>
      </c>
      <c r="V142" s="26">
        <v>22.33</v>
      </c>
      <c r="W142" s="27">
        <v>5.8220000000000001</v>
      </c>
      <c r="X142" s="8">
        <v>25.030339999999999</v>
      </c>
      <c r="Y142" s="8">
        <v>43.969140000000003</v>
      </c>
      <c r="Z142" s="8">
        <v>18.938800000000001</v>
      </c>
      <c r="AA142" s="13">
        <f>stats_ic_ctd2_TCELLS_RIGHTJOIN_545[[#This Row],[AVG_IC50_LYMPH]]/stats_ic_ctd2_TCELLS_RIGHTJOIN_545[[#This Row],[AVG_IC50_SOLIDTUMORS_y]]</f>
        <v>2.3216433987369847</v>
      </c>
      <c r="AB142" s="8" t="s">
        <v>5095</v>
      </c>
      <c r="AC142" s="20" t="s">
        <v>5096</v>
      </c>
      <c r="AD142" s="1">
        <v>88.56</v>
      </c>
      <c r="AG142" s="1">
        <v>64.64</v>
      </c>
      <c r="AH142" s="1">
        <v>50.36</v>
      </c>
      <c r="AI142" s="1">
        <v>3.9809999999999999</v>
      </c>
      <c r="AJ142" s="1">
        <v>6.2930000000000001</v>
      </c>
      <c r="AK142" s="1">
        <v>30.31</v>
      </c>
      <c r="AL142" s="1">
        <v>63.64</v>
      </c>
      <c r="AM142"/>
      <c r="AN142"/>
      <c r="AO142"/>
      <c r="AP142"/>
      <c r="AQ142"/>
      <c r="AR142"/>
    </row>
    <row r="143" spans="1:44">
      <c r="A143" s="17" t="s">
        <v>373</v>
      </c>
      <c r="B143" s="6" t="s">
        <v>1159</v>
      </c>
      <c r="C143" s="17" t="s">
        <v>1160</v>
      </c>
      <c r="D143" s="8">
        <v>-5.2113100000000001</v>
      </c>
      <c r="E143" s="8">
        <v>1.1849400000000001</v>
      </c>
      <c r="F143" s="8">
        <v>6.3962500000000002</v>
      </c>
      <c r="G143" s="13">
        <f xml:space="preserve"> stats_ic_ctd2_TCELLS_RIGHTJOIN_545[[#This Row],[AVG_IC50_LEUK]]/stats_ic_ctd2_TCELLS_RIGHTJOIN_545[[#This Row],[AVG_IC50_SOLIDTUMORS_x]]</f>
        <v>0.18525542309947235</v>
      </c>
      <c r="H143" s="14" t="s">
        <v>5097</v>
      </c>
      <c r="I143" s="29" t="s">
        <v>5098</v>
      </c>
      <c r="J143" s="26">
        <v>0</v>
      </c>
      <c r="K143" s="26">
        <v>0.13009999999999999</v>
      </c>
      <c r="N143" s="26">
        <v>0</v>
      </c>
      <c r="O143" s="26">
        <v>4.8490000000000002</v>
      </c>
      <c r="P143" s="26">
        <v>1.8149999999999999</v>
      </c>
      <c r="S143" s="26">
        <v>0.79490000000000005</v>
      </c>
      <c r="W143" s="27">
        <v>0.7056</v>
      </c>
      <c r="X143" s="8">
        <v>-4.6182499999999997</v>
      </c>
      <c r="Y143" s="8">
        <v>1.778</v>
      </c>
      <c r="Z143" s="8">
        <v>6.3962500000000002</v>
      </c>
      <c r="AA143" s="13">
        <f>stats_ic_ctd2_TCELLS_RIGHTJOIN_545[[#This Row],[AVG_IC50_LYMPH]]/stats_ic_ctd2_TCELLS_RIGHTJOIN_545[[#This Row],[AVG_IC50_SOLIDTUMORS_y]]</f>
        <v>0.27797537619699042</v>
      </c>
      <c r="AB143" s="8" t="s">
        <v>5099</v>
      </c>
      <c r="AC143" s="20" t="s">
        <v>5100</v>
      </c>
      <c r="AG143" s="1"/>
      <c r="AI143" s="1"/>
      <c r="AJ143" s="1">
        <v>3.556</v>
      </c>
      <c r="AK143" s="1">
        <v>0</v>
      </c>
      <c r="AM143"/>
      <c r="AN143"/>
      <c r="AO143"/>
      <c r="AP143"/>
      <c r="AQ143"/>
      <c r="AR143"/>
    </row>
    <row r="144" spans="1:44">
      <c r="A144" s="17" t="s">
        <v>551</v>
      </c>
      <c r="B144" s="6" t="s">
        <v>656</v>
      </c>
      <c r="C144" s="17" t="s">
        <v>1708</v>
      </c>
      <c r="D144" s="8">
        <v>60.124290000000002</v>
      </c>
      <c r="E144" s="8">
        <v>102.91146000000001</v>
      </c>
      <c r="F144" s="8">
        <v>42.787179999999999</v>
      </c>
      <c r="G144" s="13">
        <f xml:space="preserve"> stats_ic_ctd2_TCELLS_RIGHTJOIN_545[[#This Row],[AVG_IC50_LEUK]]/stats_ic_ctd2_TCELLS_RIGHTJOIN_545[[#This Row],[AVG_IC50_SOLIDTUMORS_x]]</f>
        <v>2.4051937987032566</v>
      </c>
      <c r="H144" s="14" t="s">
        <v>5101</v>
      </c>
      <c r="I144" s="29" t="s">
        <v>5102</v>
      </c>
      <c r="J144" s="26">
        <v>42.26</v>
      </c>
      <c r="K144" s="26">
        <v>15.54</v>
      </c>
      <c r="L144" s="26">
        <v>422.8</v>
      </c>
      <c r="M144" s="26">
        <v>57.11</v>
      </c>
      <c r="N144" s="26">
        <v>495.4</v>
      </c>
      <c r="O144" s="26">
        <v>43.85</v>
      </c>
      <c r="P144" s="26">
        <v>29.73</v>
      </c>
      <c r="R144" s="26">
        <v>51.32</v>
      </c>
      <c r="S144" s="26">
        <v>7.0289999999999999</v>
      </c>
      <c r="T144" s="26">
        <v>62.58</v>
      </c>
      <c r="U144" s="26">
        <v>23.22</v>
      </c>
      <c r="V144" s="26">
        <v>29.51</v>
      </c>
      <c r="W144" s="27">
        <v>57.5</v>
      </c>
      <c r="X144" s="8">
        <v>-14.702669999999999</v>
      </c>
      <c r="Y144" s="8">
        <v>28.084510000000002</v>
      </c>
      <c r="Z144" s="8">
        <v>42.787179999999999</v>
      </c>
      <c r="AA144" s="13">
        <f>stats_ic_ctd2_TCELLS_RIGHTJOIN_545[[#This Row],[AVG_IC50_LYMPH]]/stats_ic_ctd2_TCELLS_RIGHTJOIN_545[[#This Row],[AVG_IC50_SOLIDTUMORS_y]]</f>
        <v>0.6563767464927579</v>
      </c>
      <c r="AB144" s="8" t="s">
        <v>5103</v>
      </c>
      <c r="AC144" s="20" t="s">
        <v>5104</v>
      </c>
      <c r="AG144" s="1"/>
      <c r="AH144" s="1">
        <v>53.48</v>
      </c>
      <c r="AI144" s="1">
        <v>5.5000000000000003E-4</v>
      </c>
      <c r="AJ144" s="1">
        <v>28.08</v>
      </c>
      <c r="AK144" s="1">
        <v>6.6920000000000002</v>
      </c>
      <c r="AL144" s="1">
        <v>52.17</v>
      </c>
      <c r="AM144"/>
      <c r="AN144"/>
      <c r="AO144"/>
      <c r="AP144"/>
      <c r="AQ144"/>
      <c r="AR144"/>
    </row>
    <row r="145" spans="1:44">
      <c r="A145" s="17" t="s">
        <v>551</v>
      </c>
      <c r="B145" s="6" t="s">
        <v>656</v>
      </c>
      <c r="C145" s="17" t="s">
        <v>657</v>
      </c>
      <c r="D145" s="8">
        <v>-7.5509000000000004</v>
      </c>
      <c r="E145" s="8">
        <v>36.387500000000003</v>
      </c>
      <c r="F145" s="8">
        <v>43.938400000000001</v>
      </c>
      <c r="G145" s="13">
        <f xml:space="preserve"> stats_ic_ctd2_TCELLS_RIGHTJOIN_545[[#This Row],[AVG_IC50_LEUK]]/stats_ic_ctd2_TCELLS_RIGHTJOIN_545[[#This Row],[AVG_IC50_SOLIDTUMORS_x]]</f>
        <v>0.82814804362471095</v>
      </c>
      <c r="H145" s="14" t="s">
        <v>5105</v>
      </c>
      <c r="I145" s="29" t="s">
        <v>5106</v>
      </c>
      <c r="J145" s="26">
        <v>52.01</v>
      </c>
      <c r="K145" s="26">
        <v>58.67</v>
      </c>
      <c r="L145" s="26">
        <v>35.19</v>
      </c>
      <c r="M145" s="26">
        <v>52.42</v>
      </c>
      <c r="N145" s="26">
        <v>41.47</v>
      </c>
      <c r="O145" s="26">
        <v>27.71</v>
      </c>
      <c r="P145" s="26">
        <v>27.35</v>
      </c>
      <c r="Q145" s="26">
        <v>10.99</v>
      </c>
      <c r="R145" s="26">
        <v>32.630000000000003</v>
      </c>
      <c r="S145" s="26">
        <v>50.77</v>
      </c>
      <c r="T145" s="26">
        <v>16.39</v>
      </c>
      <c r="W145" s="27">
        <v>31.05</v>
      </c>
      <c r="X145" s="8">
        <v>-30.532119999999999</v>
      </c>
      <c r="Y145" s="8">
        <v>13.406280000000001</v>
      </c>
      <c r="Z145" s="8">
        <v>43.938400000000001</v>
      </c>
      <c r="AA145" s="13">
        <f>stats_ic_ctd2_TCELLS_RIGHTJOIN_545[[#This Row],[AVG_IC50_LYMPH]]/stats_ic_ctd2_TCELLS_RIGHTJOIN_545[[#This Row],[AVG_IC50_SOLIDTUMORS_y]]</f>
        <v>0.30511534329880013</v>
      </c>
      <c r="AB145" s="8" t="s">
        <v>5107</v>
      </c>
      <c r="AC145" s="20" t="s">
        <v>5108</v>
      </c>
      <c r="AD145" s="1">
        <v>0</v>
      </c>
      <c r="AE145" s="1">
        <v>26.76</v>
      </c>
      <c r="AF145" s="1">
        <v>0</v>
      </c>
      <c r="AG145" s="1">
        <v>0.53849999999999998</v>
      </c>
      <c r="AH145" s="1">
        <v>23.12</v>
      </c>
      <c r="AI145" s="1">
        <v>18.329999999999998</v>
      </c>
      <c r="AJ145" s="1">
        <v>0</v>
      </c>
      <c r="AK145" s="1">
        <v>4.7679999999999998</v>
      </c>
      <c r="AL145" s="1">
        <v>47.14</v>
      </c>
      <c r="AM145"/>
      <c r="AN145"/>
      <c r="AO145"/>
      <c r="AP145"/>
      <c r="AQ145"/>
      <c r="AR145"/>
    </row>
    <row r="146" spans="1:44">
      <c r="A146" s="17" t="s">
        <v>420</v>
      </c>
      <c r="B146" s="6" t="s">
        <v>421</v>
      </c>
      <c r="C146" s="17" t="s">
        <v>2920</v>
      </c>
      <c r="D146" s="8">
        <v>-14.632709999999999</v>
      </c>
      <c r="E146" s="8">
        <v>4.0719900000000004</v>
      </c>
      <c r="F146" s="8">
        <v>18.704699999999999</v>
      </c>
      <c r="G146" s="13">
        <f xml:space="preserve"> stats_ic_ctd2_TCELLS_RIGHTJOIN_545[[#This Row],[AVG_IC50_LEUK]]/stats_ic_ctd2_TCELLS_RIGHTJOIN_545[[#This Row],[AVG_IC50_SOLIDTUMORS_x]]</f>
        <v>0.21769876020465448</v>
      </c>
      <c r="H146" s="14" t="s">
        <v>5109</v>
      </c>
      <c r="I146" s="29" t="s">
        <v>5110</v>
      </c>
      <c r="J146" s="26">
        <v>1.587</v>
      </c>
      <c r="K146" s="26">
        <v>0.4773</v>
      </c>
      <c r="L146" s="26">
        <v>36.869999999999997</v>
      </c>
      <c r="M146" s="26">
        <v>0.4526</v>
      </c>
      <c r="N146" s="26">
        <v>0.49</v>
      </c>
      <c r="O146" s="26">
        <v>0.5635</v>
      </c>
      <c r="P146" s="26">
        <v>0.4022</v>
      </c>
      <c r="Q146" s="26">
        <v>0.3745</v>
      </c>
      <c r="R146" s="26">
        <v>1.101</v>
      </c>
      <c r="S146" s="26">
        <v>0.73770000000000002</v>
      </c>
      <c r="T146" s="26">
        <v>0.72209999999999996</v>
      </c>
      <c r="U146" s="26">
        <v>0.63660000000000005</v>
      </c>
      <c r="V146" s="26">
        <v>11.71</v>
      </c>
      <c r="W146" s="27">
        <v>0.88339999999999996</v>
      </c>
      <c r="X146" s="8">
        <v>-17.223089999999999</v>
      </c>
      <c r="Y146" s="8">
        <v>1.4816100000000001</v>
      </c>
      <c r="Z146" s="8">
        <v>18.704699999999999</v>
      </c>
      <c r="AA146" s="13">
        <f>stats_ic_ctd2_TCELLS_RIGHTJOIN_545[[#This Row],[AVG_IC50_LYMPH]]/stats_ic_ctd2_TCELLS_RIGHTJOIN_545[[#This Row],[AVG_IC50_SOLIDTUMORS_y]]</f>
        <v>7.9210572743748903E-2</v>
      </c>
      <c r="AB146" s="8" t="s">
        <v>5111</v>
      </c>
      <c r="AC146" s="20" t="s">
        <v>5112</v>
      </c>
      <c r="AD146" s="1">
        <v>2.4990000000000001</v>
      </c>
      <c r="AE146" s="1">
        <v>0.23369999999999999</v>
      </c>
      <c r="AG146" s="1">
        <v>0.96360000000000001</v>
      </c>
      <c r="AH146" s="1">
        <v>1.58</v>
      </c>
      <c r="AI146" s="1">
        <v>0.30940000000000001</v>
      </c>
      <c r="AJ146" s="1">
        <v>5.2489999999999997</v>
      </c>
      <c r="AK146" s="1">
        <v>0.1825</v>
      </c>
      <c r="AL146" s="1">
        <v>0.8357</v>
      </c>
      <c r="AM146"/>
      <c r="AN146"/>
      <c r="AO146"/>
      <c r="AP146"/>
      <c r="AQ146"/>
      <c r="AR146"/>
    </row>
    <row r="147" spans="1:44">
      <c r="A147" s="17" t="s">
        <v>22</v>
      </c>
      <c r="B147" s="6" t="s">
        <v>421</v>
      </c>
      <c r="C147" s="17" t="s">
        <v>823</v>
      </c>
      <c r="D147" s="8">
        <v>-11.937469999999999</v>
      </c>
      <c r="E147" s="8">
        <v>3.8179400000000001</v>
      </c>
      <c r="F147" s="8">
        <v>15.755409999999999</v>
      </c>
      <c r="G147" s="13">
        <f xml:space="preserve"> stats_ic_ctd2_TCELLS_RIGHTJOIN_545[[#This Row],[AVG_IC50_LEUK]]/stats_ic_ctd2_TCELLS_RIGHTJOIN_545[[#This Row],[AVG_IC50_SOLIDTUMORS_x]]</f>
        <v>0.2423256519506633</v>
      </c>
      <c r="H147" s="14" t="s">
        <v>5113</v>
      </c>
      <c r="I147" s="29" t="s">
        <v>5114</v>
      </c>
      <c r="J147" s="26">
        <v>1.754</v>
      </c>
      <c r="L147" s="26">
        <v>25.77</v>
      </c>
      <c r="M147" s="26">
        <v>0.36830000000000002</v>
      </c>
      <c r="N147" s="26">
        <v>0.31459999999999999</v>
      </c>
      <c r="O147" s="26">
        <v>0.81100000000000005</v>
      </c>
      <c r="P147" s="26">
        <v>0.31209999999999999</v>
      </c>
      <c r="R147" s="26">
        <v>1.8480000000000001</v>
      </c>
      <c r="T147" s="26">
        <v>0.60189999999999999</v>
      </c>
      <c r="U147" s="26">
        <v>0.70430000000000004</v>
      </c>
      <c r="V147" s="26">
        <v>8.6310000000000002</v>
      </c>
      <c r="W147" s="27">
        <v>0.8821</v>
      </c>
      <c r="X147" s="8">
        <v>-13.88889</v>
      </c>
      <c r="Y147" s="8">
        <v>1.86652</v>
      </c>
      <c r="Z147" s="8">
        <v>15.755409999999999</v>
      </c>
      <c r="AA147" s="13">
        <f>stats_ic_ctd2_TCELLS_RIGHTJOIN_545[[#This Row],[AVG_IC50_LYMPH]]/stats_ic_ctd2_TCELLS_RIGHTJOIN_545[[#This Row],[AVG_IC50_SOLIDTUMORS_y]]</f>
        <v>0.11846851335509517</v>
      </c>
      <c r="AB147" s="8" t="s">
        <v>5115</v>
      </c>
      <c r="AC147" s="20" t="s">
        <v>5116</v>
      </c>
      <c r="AG147" s="1"/>
      <c r="AH147" s="1">
        <v>1.476</v>
      </c>
      <c r="AI147" s="1">
        <v>0.2447</v>
      </c>
      <c r="AJ147" s="1">
        <v>4.8220000000000001</v>
      </c>
      <c r="AK147" s="1">
        <v>0.15490000000000001</v>
      </c>
      <c r="AL147" s="1">
        <v>2.6349999999999998</v>
      </c>
      <c r="AM147"/>
      <c r="AN147"/>
      <c r="AO147"/>
      <c r="AP147"/>
      <c r="AQ147"/>
      <c r="AR147"/>
    </row>
    <row r="148" spans="1:44">
      <c r="A148" s="17" t="s">
        <v>420</v>
      </c>
      <c r="B148" s="6" t="s">
        <v>421</v>
      </c>
      <c r="C148" s="17" t="s">
        <v>477</v>
      </c>
      <c r="D148" s="8">
        <v>-30.571090000000002</v>
      </c>
      <c r="E148" s="8">
        <v>22.105499999999999</v>
      </c>
      <c r="F148" s="8">
        <v>52.676589999999997</v>
      </c>
      <c r="G148" s="13">
        <f xml:space="preserve"> stats_ic_ctd2_TCELLS_RIGHTJOIN_545[[#This Row],[AVG_IC50_LEUK]]/stats_ic_ctd2_TCELLS_RIGHTJOIN_545[[#This Row],[AVG_IC50_SOLIDTUMORS_x]]</f>
        <v>0.41964561487370389</v>
      </c>
      <c r="H148" s="14" t="s">
        <v>5117</v>
      </c>
      <c r="I148" s="29" t="s">
        <v>5118</v>
      </c>
      <c r="L148" s="26">
        <v>91.58</v>
      </c>
      <c r="M148" s="26">
        <v>40.869999999999997</v>
      </c>
      <c r="O148" s="26">
        <v>5.1959999999999997</v>
      </c>
      <c r="P148" s="26">
        <v>9.4789999999999992</v>
      </c>
      <c r="Q148" s="26">
        <v>4.931</v>
      </c>
      <c r="R148" s="26">
        <v>17.05</v>
      </c>
      <c r="S148" s="26">
        <v>14</v>
      </c>
      <c r="T148" s="26">
        <v>8.1790000000000003</v>
      </c>
      <c r="U148" s="26">
        <v>13.57</v>
      </c>
      <c r="W148" s="27">
        <v>16.2</v>
      </c>
      <c r="X148" s="8">
        <v>-31.267710000000001</v>
      </c>
      <c r="Y148" s="8">
        <v>21.40888</v>
      </c>
      <c r="Z148" s="8">
        <v>52.676589999999997</v>
      </c>
      <c r="AA148" s="13">
        <f>stats_ic_ctd2_TCELLS_RIGHTJOIN_545[[#This Row],[AVG_IC50_LYMPH]]/stats_ic_ctd2_TCELLS_RIGHTJOIN_545[[#This Row],[AVG_IC50_SOLIDTUMORS_y]]</f>
        <v>0.40642114457294981</v>
      </c>
      <c r="AB148" s="8" t="s">
        <v>5119</v>
      </c>
      <c r="AC148" s="20" t="s">
        <v>5120</v>
      </c>
      <c r="AD148" s="1">
        <v>43.13</v>
      </c>
      <c r="AE148" s="1">
        <v>15.59</v>
      </c>
      <c r="AG148" s="1">
        <v>6.04</v>
      </c>
      <c r="AH148" s="1">
        <v>13.91</v>
      </c>
      <c r="AI148" s="1">
        <v>6.6980000000000004</v>
      </c>
      <c r="AJ148" s="1">
        <v>74.2</v>
      </c>
      <c r="AK148" s="1">
        <v>1.4330000000000001</v>
      </c>
      <c r="AL148" s="1">
        <v>10.27</v>
      </c>
      <c r="AM148"/>
      <c r="AN148"/>
      <c r="AO148"/>
      <c r="AP148"/>
      <c r="AQ148"/>
      <c r="AR148"/>
    </row>
    <row r="149" spans="1:44">
      <c r="A149" s="17" t="s">
        <v>420</v>
      </c>
      <c r="B149" s="6" t="s">
        <v>421</v>
      </c>
      <c r="C149" s="17" t="s">
        <v>422</v>
      </c>
      <c r="D149" s="8">
        <v>-39.399590000000003</v>
      </c>
      <c r="E149" s="8">
        <v>5.8378899999999998</v>
      </c>
      <c r="F149" s="8">
        <v>45.237479999999998</v>
      </c>
      <c r="G149" s="13">
        <f xml:space="preserve"> stats_ic_ctd2_TCELLS_RIGHTJOIN_545[[#This Row],[AVG_IC50_LEUK]]/stats_ic_ctd2_TCELLS_RIGHTJOIN_545[[#This Row],[AVG_IC50_SOLIDTUMORS_x]]</f>
        <v>0.12904984981479958</v>
      </c>
      <c r="H149" s="14" t="s">
        <v>5121</v>
      </c>
      <c r="I149" s="29" t="s">
        <v>5122</v>
      </c>
      <c r="J149" s="26">
        <v>9.6630000000000003</v>
      </c>
      <c r="K149" s="26">
        <v>8.5969999999999995</v>
      </c>
      <c r="N149" s="26">
        <v>5.8920000000000003</v>
      </c>
      <c r="O149" s="26">
        <v>3.8530000000000002</v>
      </c>
      <c r="P149" s="26">
        <v>4.359</v>
      </c>
      <c r="Q149" s="26">
        <v>3.1819999999999999</v>
      </c>
      <c r="R149" s="26">
        <v>5.8929999999999998</v>
      </c>
      <c r="S149" s="26">
        <v>6.0170000000000003</v>
      </c>
      <c r="U149" s="26">
        <v>5.085</v>
      </c>
      <c r="X149" s="8">
        <v>-38.198889999999999</v>
      </c>
      <c r="Y149" s="8">
        <v>7.0385900000000001</v>
      </c>
      <c r="Z149" s="8">
        <v>45.237479999999998</v>
      </c>
      <c r="AA149" s="13">
        <f>stats_ic_ctd2_TCELLS_RIGHTJOIN_545[[#This Row],[AVG_IC50_LYMPH]]/stats_ic_ctd2_TCELLS_RIGHTJOIN_545[[#This Row],[AVG_IC50_SOLIDTUMORS_y]]</f>
        <v>0.1555920002617299</v>
      </c>
      <c r="AB149" s="8" t="s">
        <v>5123</v>
      </c>
      <c r="AC149" s="20" t="s">
        <v>5124</v>
      </c>
      <c r="AD149" s="1">
        <v>8.9380000000000006</v>
      </c>
      <c r="AE149" s="1">
        <v>4.9160000000000004</v>
      </c>
      <c r="AF149" s="1">
        <v>0.1163</v>
      </c>
      <c r="AG149" s="1">
        <v>7.2190000000000003</v>
      </c>
      <c r="AH149" s="1">
        <v>5.6859999999999999</v>
      </c>
      <c r="AI149" s="1">
        <v>1.72</v>
      </c>
      <c r="AJ149" s="1">
        <v>26.42</v>
      </c>
      <c r="AK149" s="1">
        <v>3.9670000000000001</v>
      </c>
      <c r="AL149" s="1">
        <v>4.3650000000000002</v>
      </c>
      <c r="AM149"/>
      <c r="AN149"/>
      <c r="AO149"/>
      <c r="AP149"/>
      <c r="AQ149"/>
      <c r="AR149"/>
    </row>
    <row r="150" spans="1:44">
      <c r="A150" s="17" t="s">
        <v>420</v>
      </c>
      <c r="B150" s="6" t="s">
        <v>421</v>
      </c>
      <c r="C150" s="17" t="s">
        <v>1058</v>
      </c>
      <c r="D150" s="8">
        <v>-0.19461000000000001</v>
      </c>
      <c r="E150" s="8">
        <v>39.432029999999997</v>
      </c>
      <c r="F150" s="8">
        <v>39.626640000000002</v>
      </c>
      <c r="G150" s="13">
        <f xml:space="preserve"> stats_ic_ctd2_TCELLS_RIGHTJOIN_545[[#This Row],[AVG_IC50_LEUK]]/stats_ic_ctd2_TCELLS_RIGHTJOIN_545[[#This Row],[AVG_IC50_SOLIDTUMORS_x]]</f>
        <v>0.9950889098848652</v>
      </c>
      <c r="H150" s="14" t="s">
        <v>5125</v>
      </c>
      <c r="I150" s="29" t="s">
        <v>5126</v>
      </c>
      <c r="J150" s="26">
        <v>53.26</v>
      </c>
      <c r="L150" s="26">
        <v>21.95</v>
      </c>
      <c r="M150" s="26">
        <v>59.16</v>
      </c>
      <c r="N150" s="26">
        <v>27.65</v>
      </c>
      <c r="O150" s="26">
        <v>13.3</v>
      </c>
      <c r="P150" s="26">
        <v>12.75</v>
      </c>
      <c r="R150" s="26">
        <v>25.79</v>
      </c>
      <c r="S150" s="26">
        <v>9.5339999999999994E-2</v>
      </c>
      <c r="T150" s="26">
        <v>22.55</v>
      </c>
      <c r="V150" s="26">
        <v>192.5</v>
      </c>
      <c r="W150" s="27">
        <v>4.7469999999999999</v>
      </c>
      <c r="X150" s="8">
        <v>-19.012779999999999</v>
      </c>
      <c r="Y150" s="8">
        <v>20.613869999999999</v>
      </c>
      <c r="Z150" s="8">
        <v>39.626640000000002</v>
      </c>
      <c r="AA150" s="13">
        <f>stats_ic_ctd2_TCELLS_RIGHTJOIN_545[[#This Row],[AVG_IC50_LYMPH]]/stats_ic_ctd2_TCELLS_RIGHTJOIN_545[[#This Row],[AVG_IC50_SOLIDTUMORS_y]]</f>
        <v>0.52020231844032194</v>
      </c>
      <c r="AB150" s="8" t="s">
        <v>5127</v>
      </c>
      <c r="AC150" s="20" t="s">
        <v>5128</v>
      </c>
      <c r="AE150" s="1">
        <v>24.46</v>
      </c>
      <c r="AG150" s="1">
        <v>11.16</v>
      </c>
      <c r="AH150" s="1">
        <v>76.010000000000005</v>
      </c>
      <c r="AI150" s="1"/>
      <c r="AJ150" s="1">
        <v>3.964</v>
      </c>
      <c r="AK150" s="1">
        <v>0.67420000000000002</v>
      </c>
      <c r="AL150" s="1">
        <v>7.415</v>
      </c>
      <c r="AM150"/>
      <c r="AN150"/>
      <c r="AO150"/>
      <c r="AP150"/>
      <c r="AQ150"/>
      <c r="AR150"/>
    </row>
    <row r="151" spans="1:44">
      <c r="A151" s="17" t="s">
        <v>486</v>
      </c>
      <c r="B151" s="6" t="s">
        <v>487</v>
      </c>
      <c r="C151" s="17" t="s">
        <v>3601</v>
      </c>
      <c r="D151" s="8">
        <v>-28.425339999999998</v>
      </c>
      <c r="E151" s="8">
        <v>8.3336699999999997</v>
      </c>
      <c r="F151" s="8">
        <v>36.759010000000004</v>
      </c>
      <c r="G151" s="13">
        <f xml:space="preserve"> stats_ic_ctd2_TCELLS_RIGHTJOIN_545[[#This Row],[AVG_IC50_LEUK]]/stats_ic_ctd2_TCELLS_RIGHTJOIN_545[[#This Row],[AVG_IC50_SOLIDTUMORS_x]]</f>
        <v>0.22671094787373214</v>
      </c>
      <c r="H151" s="14" t="s">
        <v>5129</v>
      </c>
      <c r="I151" s="29" t="s">
        <v>5130</v>
      </c>
      <c r="L151" s="26">
        <v>12.58</v>
      </c>
      <c r="M151" s="26">
        <v>2.1240000000000001</v>
      </c>
      <c r="R151" s="26">
        <v>4.5609999999999999</v>
      </c>
      <c r="T151" s="26">
        <v>3.3660000000000001</v>
      </c>
      <c r="U151" s="26">
        <v>5.4210000000000003</v>
      </c>
      <c r="V151" s="26">
        <v>21.95</v>
      </c>
      <c r="X151" s="8">
        <v>-29.521180000000001</v>
      </c>
      <c r="Y151" s="8">
        <v>7.2378299999999998</v>
      </c>
      <c r="Z151" s="8">
        <v>36.759010000000004</v>
      </c>
      <c r="AA151" s="13">
        <f>stats_ic_ctd2_TCELLS_RIGHTJOIN_545[[#This Row],[AVG_IC50_LYMPH]]/stats_ic_ctd2_TCELLS_RIGHTJOIN_545[[#This Row],[AVG_IC50_SOLIDTUMORS_y]]</f>
        <v>0.19689948124282997</v>
      </c>
      <c r="AB151" s="8" t="s">
        <v>5131</v>
      </c>
      <c r="AC151" s="20" t="s">
        <v>5132</v>
      </c>
      <c r="AE151" s="1">
        <v>2.734</v>
      </c>
      <c r="AF151" s="1">
        <v>22.79</v>
      </c>
      <c r="AG151" s="1">
        <v>3.4660000000000002</v>
      </c>
      <c r="AH151" s="1">
        <v>9.0540000000000003</v>
      </c>
      <c r="AI151" s="1">
        <v>2.58</v>
      </c>
      <c r="AL151" s="1">
        <v>2.8029999999999999</v>
      </c>
      <c r="AM151"/>
      <c r="AN151"/>
      <c r="AO151"/>
      <c r="AP151"/>
      <c r="AQ151"/>
      <c r="AR151"/>
    </row>
    <row r="152" spans="1:44">
      <c r="A152" s="17" t="s">
        <v>486</v>
      </c>
      <c r="B152" s="6" t="s">
        <v>487</v>
      </c>
      <c r="C152" s="17" t="s">
        <v>1509</v>
      </c>
      <c r="D152" s="8">
        <v>-0.34792000000000001</v>
      </c>
      <c r="E152" s="8">
        <v>8.0800000000000004E-3</v>
      </c>
      <c r="F152" s="8">
        <v>0.35599999999999998</v>
      </c>
      <c r="G152" s="13">
        <f xml:space="preserve"> stats_ic_ctd2_TCELLS_RIGHTJOIN_545[[#This Row],[AVG_IC50_LEUK]]/stats_ic_ctd2_TCELLS_RIGHTJOIN_545[[#This Row],[AVG_IC50_SOLIDTUMORS_x]]</f>
        <v>2.2696629213483147E-2</v>
      </c>
      <c r="H152" s="14" t="s">
        <v>5133</v>
      </c>
      <c r="I152" s="29" t="s">
        <v>5134</v>
      </c>
      <c r="J152" s="26">
        <v>5.6299999999999996E-3</v>
      </c>
      <c r="K152" s="26">
        <v>8.1300000000000001E-3</v>
      </c>
      <c r="L152" s="26">
        <v>1.189E-2</v>
      </c>
      <c r="M152" s="26">
        <v>3.5899999999999999E-3</v>
      </c>
      <c r="N152" s="26">
        <v>7.3200000000000001E-3</v>
      </c>
      <c r="O152" s="26">
        <v>7.1000000000000004E-3</v>
      </c>
      <c r="P152" s="26">
        <v>8.9700000000000005E-3</v>
      </c>
      <c r="Q152" s="26">
        <v>3.7799999999999999E-3</v>
      </c>
      <c r="R152" s="26">
        <v>8.5699999999999995E-3</v>
      </c>
      <c r="S152" s="26">
        <v>9.7999999999999997E-3</v>
      </c>
      <c r="T152" s="26">
        <v>4.7299999999999998E-3</v>
      </c>
      <c r="U152" s="26">
        <v>9.3200000000000002E-3</v>
      </c>
      <c r="V152" s="26">
        <v>9.3200000000000002E-3</v>
      </c>
      <c r="W152" s="27">
        <v>1.504E-2</v>
      </c>
      <c r="X152" s="8">
        <v>-0.33911999999999998</v>
      </c>
      <c r="Y152" s="8">
        <v>1.6879999999999999E-2</v>
      </c>
      <c r="Z152" s="8">
        <v>0.35599999999999998</v>
      </c>
      <c r="AA152" s="13">
        <f>stats_ic_ctd2_TCELLS_RIGHTJOIN_545[[#This Row],[AVG_IC50_LYMPH]]/stats_ic_ctd2_TCELLS_RIGHTJOIN_545[[#This Row],[AVG_IC50_SOLIDTUMORS_y]]</f>
        <v>4.7415730337078653E-2</v>
      </c>
      <c r="AB152" s="8" t="s">
        <v>5135</v>
      </c>
      <c r="AC152" s="20" t="s">
        <v>5136</v>
      </c>
      <c r="AD152" s="1">
        <v>1.5270000000000001E-2</v>
      </c>
      <c r="AG152" s="1"/>
      <c r="AH152" s="1">
        <v>2.5739999999999999E-2</v>
      </c>
      <c r="AI152" s="1">
        <v>4.0099999999999997E-3</v>
      </c>
      <c r="AJ152" s="1">
        <v>4.8570000000000002E-2</v>
      </c>
      <c r="AK152" s="1">
        <v>5.13E-3</v>
      </c>
      <c r="AL152" s="1">
        <v>2.5799999999999998E-3</v>
      </c>
      <c r="AM152"/>
      <c r="AN152"/>
      <c r="AO152"/>
      <c r="AP152"/>
      <c r="AQ152"/>
      <c r="AR152"/>
    </row>
    <row r="153" spans="1:44">
      <c r="A153" s="17" t="s">
        <v>486</v>
      </c>
      <c r="B153" s="6" t="s">
        <v>487</v>
      </c>
      <c r="C153" s="17" t="s">
        <v>3181</v>
      </c>
      <c r="D153" s="8">
        <v>-4.3027100000000003</v>
      </c>
      <c r="E153" s="8">
        <v>1.1030800000000001</v>
      </c>
      <c r="F153" s="8">
        <v>5.40578</v>
      </c>
      <c r="G153" s="13">
        <f xml:space="preserve"> stats_ic_ctd2_TCELLS_RIGHTJOIN_545[[#This Row],[AVG_IC50_LEUK]]/stats_ic_ctd2_TCELLS_RIGHTJOIN_545[[#This Row],[AVG_IC50_SOLIDTUMORS_x]]</f>
        <v>0.20405565894283528</v>
      </c>
      <c r="H153" s="14" t="s">
        <v>5137</v>
      </c>
      <c r="I153" s="29" t="s">
        <v>5138</v>
      </c>
      <c r="J153" s="26">
        <v>0.83650000000000002</v>
      </c>
      <c r="L153" s="26">
        <v>1.851</v>
      </c>
      <c r="M153" s="26">
        <v>0.62929999999999997</v>
      </c>
      <c r="N153" s="26">
        <v>0.88119999999999998</v>
      </c>
      <c r="O153" s="26">
        <v>0.55220000000000002</v>
      </c>
      <c r="P153" s="26">
        <v>0.78459999999999996</v>
      </c>
      <c r="Q153" s="26">
        <v>0.61509999999999998</v>
      </c>
      <c r="R153" s="26">
        <v>2.363</v>
      </c>
      <c r="S153" s="26">
        <v>1.34</v>
      </c>
      <c r="T153" s="26">
        <v>1.5209999999999999</v>
      </c>
      <c r="U153" s="26">
        <v>0.67910000000000004</v>
      </c>
      <c r="V153" s="26">
        <v>1.085</v>
      </c>
      <c r="W153" s="27">
        <v>1.202</v>
      </c>
      <c r="X153" s="8">
        <v>-3.9740099999999998</v>
      </c>
      <c r="Y153" s="8">
        <v>1.4317800000000001</v>
      </c>
      <c r="Z153" s="8">
        <v>5.40578</v>
      </c>
      <c r="AA153" s="13">
        <f>stats_ic_ctd2_TCELLS_RIGHTJOIN_545[[#This Row],[AVG_IC50_LYMPH]]/stats_ic_ctd2_TCELLS_RIGHTJOIN_545[[#This Row],[AVG_IC50_SOLIDTUMORS_y]]</f>
        <v>0.26486094513650205</v>
      </c>
      <c r="AB153" s="8" t="s">
        <v>5139</v>
      </c>
      <c r="AC153" s="20" t="s">
        <v>5140</v>
      </c>
      <c r="AD153" s="1">
        <v>1.516</v>
      </c>
      <c r="AE153" s="1">
        <v>1.2649999999999999</v>
      </c>
      <c r="AG153" s="1">
        <v>0.95189999999999997</v>
      </c>
      <c r="AH153" s="1">
        <v>2.5619999999999998</v>
      </c>
      <c r="AI153" s="1">
        <v>0.64529999999999998</v>
      </c>
      <c r="AJ153" s="1">
        <v>1.915</v>
      </c>
      <c r="AK153" s="1">
        <v>1.0129999999999999</v>
      </c>
      <c r="AL153" s="1">
        <v>1.5860000000000001</v>
      </c>
      <c r="AM153"/>
      <c r="AN153"/>
      <c r="AO153"/>
      <c r="AP153"/>
      <c r="AQ153"/>
      <c r="AR153"/>
    </row>
    <row r="154" spans="1:44">
      <c r="A154" s="17" t="s">
        <v>486</v>
      </c>
      <c r="B154" s="6" t="s">
        <v>487</v>
      </c>
      <c r="C154" s="17" t="s">
        <v>3164</v>
      </c>
      <c r="D154" s="8">
        <v>-6.8288000000000002</v>
      </c>
      <c r="E154" s="8">
        <v>1.45448</v>
      </c>
      <c r="F154" s="8">
        <v>8.2832799999999995</v>
      </c>
      <c r="G154" s="13">
        <f xml:space="preserve"> stats_ic_ctd2_TCELLS_RIGHTJOIN_545[[#This Row],[AVG_IC50_LEUK]]/stats_ic_ctd2_TCELLS_RIGHTJOIN_545[[#This Row],[AVG_IC50_SOLIDTUMORS_x]]</f>
        <v>0.17559227745530756</v>
      </c>
      <c r="H154" s="14" t="s">
        <v>5141</v>
      </c>
      <c r="I154" s="29" t="s">
        <v>5142</v>
      </c>
      <c r="K154" s="26">
        <v>0.63200000000000001</v>
      </c>
      <c r="L154" s="26">
        <v>5.4569999999999999</v>
      </c>
      <c r="M154" s="26">
        <v>0.47020000000000001</v>
      </c>
      <c r="N154" s="26">
        <v>1.079</v>
      </c>
      <c r="O154" s="26">
        <v>0.41749999999999998</v>
      </c>
      <c r="P154" s="26">
        <v>0.81559999999999999</v>
      </c>
      <c r="R154" s="26">
        <v>1.262</v>
      </c>
      <c r="T154" s="26">
        <v>1.169</v>
      </c>
      <c r="U154" s="26">
        <v>1.099</v>
      </c>
      <c r="V154" s="26">
        <v>1.7909999999999999</v>
      </c>
      <c r="W154" s="27">
        <v>1.8069999999999999</v>
      </c>
      <c r="X154" s="8">
        <v>-7.6486499999999999</v>
      </c>
      <c r="Y154" s="8">
        <v>0.63463000000000003</v>
      </c>
      <c r="Z154" s="8">
        <v>8.2832799999999995</v>
      </c>
      <c r="AA154" s="13">
        <f>stats_ic_ctd2_TCELLS_RIGHTJOIN_545[[#This Row],[AVG_IC50_LYMPH]]/stats_ic_ctd2_TCELLS_RIGHTJOIN_545[[#This Row],[AVG_IC50_SOLIDTUMORS_y]]</f>
        <v>7.6615785051332333E-2</v>
      </c>
      <c r="AB154" s="8" t="s">
        <v>5143</v>
      </c>
      <c r="AC154" s="20" t="s">
        <v>5144</v>
      </c>
      <c r="AE154" s="1">
        <v>0.59330000000000005</v>
      </c>
      <c r="AG154" s="1">
        <v>0.43369999999999997</v>
      </c>
      <c r="AH154" s="1">
        <v>1.772</v>
      </c>
      <c r="AI154" s="1">
        <v>0.64759999999999995</v>
      </c>
      <c r="AJ154" s="1">
        <v>0.51039999999999996</v>
      </c>
      <c r="AK154" s="1">
        <v>0.13250000000000001</v>
      </c>
      <c r="AL154" s="1">
        <v>0.35289999999999999</v>
      </c>
      <c r="AM154"/>
      <c r="AN154"/>
      <c r="AO154"/>
      <c r="AP154"/>
      <c r="AQ154"/>
      <c r="AR154"/>
    </row>
    <row r="155" spans="1:44">
      <c r="A155" s="17" t="s">
        <v>486</v>
      </c>
      <c r="B155" s="6" t="s">
        <v>487</v>
      </c>
      <c r="C155" s="17" t="s">
        <v>3203</v>
      </c>
      <c r="D155" s="8">
        <v>-2.3427099999999998</v>
      </c>
      <c r="E155" s="8">
        <v>0.38319999999999999</v>
      </c>
      <c r="F155" s="8">
        <v>2.7259099999999998</v>
      </c>
      <c r="G155" s="13">
        <f xml:space="preserve"> stats_ic_ctd2_TCELLS_RIGHTJOIN_545[[#This Row],[AVG_IC50_LEUK]]/stats_ic_ctd2_TCELLS_RIGHTJOIN_545[[#This Row],[AVG_IC50_SOLIDTUMORS_x]]</f>
        <v>0.14057690826182817</v>
      </c>
      <c r="H155" s="14" t="s">
        <v>1810</v>
      </c>
      <c r="I155" s="29" t="s">
        <v>1810</v>
      </c>
      <c r="V155" s="26">
        <v>0.38319999999999999</v>
      </c>
      <c r="X155" s="8">
        <v>-2.4850300000000001</v>
      </c>
      <c r="Y155" s="8">
        <v>0.24088000000000001</v>
      </c>
      <c r="Z155" s="8">
        <v>2.7259099999999998</v>
      </c>
      <c r="AA155" s="13">
        <f>stats_ic_ctd2_TCELLS_RIGHTJOIN_545[[#This Row],[AVG_IC50_LYMPH]]/stats_ic_ctd2_TCELLS_RIGHTJOIN_545[[#This Row],[AVG_IC50_SOLIDTUMORS_y]]</f>
        <v>8.8366820621370482E-2</v>
      </c>
      <c r="AB155" s="8" t="s">
        <v>5145</v>
      </c>
      <c r="AC155" s="20" t="s">
        <v>5146</v>
      </c>
      <c r="AE155" s="1">
        <v>0.17019999999999999</v>
      </c>
      <c r="AF155" s="1">
        <v>0.50800000000000001</v>
      </c>
      <c r="AG155" s="1">
        <v>0.14560000000000001</v>
      </c>
      <c r="AI155" s="1">
        <v>0.1166</v>
      </c>
      <c r="AL155" s="1">
        <v>0.26400000000000001</v>
      </c>
      <c r="AM155"/>
      <c r="AN155"/>
      <c r="AO155"/>
      <c r="AP155"/>
      <c r="AQ155"/>
      <c r="AR155"/>
    </row>
    <row r="156" spans="1:44">
      <c r="A156" s="17" t="s">
        <v>486</v>
      </c>
      <c r="B156" s="6" t="s">
        <v>487</v>
      </c>
      <c r="C156" s="17" t="s">
        <v>2959</v>
      </c>
      <c r="D156" s="8">
        <v>-1.8544799999999999</v>
      </c>
      <c r="E156" s="8">
        <v>0.17080999999999999</v>
      </c>
      <c r="F156" s="8">
        <v>2.0253000000000001</v>
      </c>
      <c r="G156" s="13">
        <f xml:space="preserve"> stats_ic_ctd2_TCELLS_RIGHTJOIN_545[[#This Row],[AVG_IC50_LEUK]]/stats_ic_ctd2_TCELLS_RIGHTJOIN_545[[#This Row],[AVG_IC50_SOLIDTUMORS_x]]</f>
        <v>8.4338122747247307E-2</v>
      </c>
      <c r="H156" s="14" t="s">
        <v>5147</v>
      </c>
      <c r="I156" s="29" t="s">
        <v>5148</v>
      </c>
      <c r="J156" s="26">
        <v>0.12959999999999999</v>
      </c>
      <c r="K156" s="26">
        <v>0.17760000000000001</v>
      </c>
      <c r="L156" s="26">
        <v>0.52310000000000001</v>
      </c>
      <c r="M156" s="26">
        <v>3.7620000000000001E-2</v>
      </c>
      <c r="N156" s="26">
        <v>0.16009999999999999</v>
      </c>
      <c r="O156" s="26">
        <v>6.2759999999999996E-2</v>
      </c>
      <c r="P156" s="26">
        <v>8.4930000000000005E-2</v>
      </c>
      <c r="Q156" s="26">
        <v>3.7240000000000002E-2</v>
      </c>
      <c r="R156" s="26">
        <v>0.20799999999999999</v>
      </c>
      <c r="S156" s="26">
        <v>0.20649999999999999</v>
      </c>
      <c r="T156" s="26">
        <v>0.1069</v>
      </c>
      <c r="U156" s="26">
        <v>6.7739999999999995E-2</v>
      </c>
      <c r="W156" s="27">
        <v>0.41849999999999998</v>
      </c>
      <c r="X156" s="8">
        <v>-1.8518399999999999</v>
      </c>
      <c r="Y156" s="8">
        <v>0.17346</v>
      </c>
      <c r="Z156" s="8">
        <v>2.0253000000000001</v>
      </c>
      <c r="AA156" s="13">
        <f>stats_ic_ctd2_TCELLS_RIGHTJOIN_545[[#This Row],[AVG_IC50_LYMPH]]/stats_ic_ctd2_TCELLS_RIGHTJOIN_545[[#This Row],[AVG_IC50_SOLIDTUMORS_y]]</f>
        <v>8.5646570878388381E-2</v>
      </c>
      <c r="AB156" s="8" t="s">
        <v>5149</v>
      </c>
      <c r="AC156" s="20" t="s">
        <v>5150</v>
      </c>
      <c r="AD156" s="1">
        <v>0.19650000000000001</v>
      </c>
      <c r="AE156" s="1">
        <v>7.2899999999999996E-3</v>
      </c>
      <c r="AF156" s="1">
        <v>7.6600000000000001E-3</v>
      </c>
      <c r="AG156" s="1">
        <v>5.772E-2</v>
      </c>
      <c r="AH156" s="1">
        <v>0.47660000000000002</v>
      </c>
      <c r="AI156" s="1">
        <v>9.7769999999999996E-2</v>
      </c>
      <c r="AJ156" s="1">
        <v>0.51849999999999996</v>
      </c>
      <c r="AK156" s="1">
        <v>0.10879999999999999</v>
      </c>
      <c r="AL156" s="1">
        <v>9.0279999999999999E-2</v>
      </c>
      <c r="AM156"/>
      <c r="AN156"/>
      <c r="AO156"/>
      <c r="AP156"/>
      <c r="AQ156"/>
      <c r="AR156"/>
    </row>
    <row r="157" spans="1:44">
      <c r="A157" s="17" t="s">
        <v>486</v>
      </c>
      <c r="B157" s="6" t="s">
        <v>487</v>
      </c>
      <c r="C157" s="17" t="s">
        <v>844</v>
      </c>
      <c r="D157" s="8">
        <v>-12.59313</v>
      </c>
      <c r="E157" s="8">
        <v>2.1621600000000001</v>
      </c>
      <c r="F157" s="8">
        <v>14.75529</v>
      </c>
      <c r="G157" s="13">
        <f xml:space="preserve"> stats_ic_ctd2_TCELLS_RIGHTJOIN_545[[#This Row],[AVG_IC50_LEUK]]/stats_ic_ctd2_TCELLS_RIGHTJOIN_545[[#This Row],[AVG_IC50_SOLIDTUMORS_x]]</f>
        <v>0.14653456489164227</v>
      </c>
      <c r="H157" s="14" t="s">
        <v>5151</v>
      </c>
      <c r="I157" s="29" t="s">
        <v>5152</v>
      </c>
      <c r="J157" s="26">
        <v>2.3479999999999999</v>
      </c>
      <c r="K157" s="26">
        <v>1.528</v>
      </c>
      <c r="L157" s="26">
        <v>5.32</v>
      </c>
      <c r="M157" s="26">
        <v>1.1459999999999999</v>
      </c>
      <c r="N157" s="26">
        <v>2.4700000000000002</v>
      </c>
      <c r="O157" s="26">
        <v>5.8900000000000003E-3</v>
      </c>
      <c r="P157" s="26">
        <v>2.254</v>
      </c>
      <c r="R157" s="26">
        <v>2.0419999999999998</v>
      </c>
      <c r="S157" s="26">
        <v>2.5739999999999998</v>
      </c>
      <c r="T157" s="26">
        <v>1.893</v>
      </c>
      <c r="U157" s="26">
        <v>1.425</v>
      </c>
      <c r="W157" s="27">
        <v>2.94</v>
      </c>
      <c r="X157" s="8">
        <v>-8.8989600000000006</v>
      </c>
      <c r="Y157" s="8">
        <v>5.8563299999999998</v>
      </c>
      <c r="Z157" s="8">
        <v>14.75529</v>
      </c>
      <c r="AA157" s="13">
        <f>stats_ic_ctd2_TCELLS_RIGHTJOIN_545[[#This Row],[AVG_IC50_LYMPH]]/stats_ic_ctd2_TCELLS_RIGHTJOIN_545[[#This Row],[AVG_IC50_SOLIDTUMORS_y]]</f>
        <v>0.3968969772874677</v>
      </c>
      <c r="AB157" s="8" t="s">
        <v>5153</v>
      </c>
      <c r="AC157" s="20" t="s">
        <v>5154</v>
      </c>
      <c r="AG157" s="1"/>
      <c r="AH157" s="1">
        <v>4.9749999999999996</v>
      </c>
      <c r="AI157" s="1"/>
      <c r="AJ157" s="1">
        <v>10.47</v>
      </c>
      <c r="AK157" s="1">
        <v>2.1240000000000001</v>
      </c>
      <c r="AM157"/>
      <c r="AN157"/>
      <c r="AO157"/>
      <c r="AP157"/>
      <c r="AQ157"/>
      <c r="AR157"/>
    </row>
    <row r="158" spans="1:44">
      <c r="A158" s="17" t="s">
        <v>486</v>
      </c>
      <c r="B158" s="6" t="s">
        <v>487</v>
      </c>
      <c r="C158" s="17" t="s">
        <v>4029</v>
      </c>
      <c r="D158" s="8">
        <v>-5.4843000000000002</v>
      </c>
      <c r="E158" s="8">
        <v>12.961309999999999</v>
      </c>
      <c r="F158" s="8">
        <v>18.445609999999999</v>
      </c>
      <c r="G158" s="13">
        <f xml:space="preserve"> stats_ic_ctd2_TCELLS_RIGHTJOIN_545[[#This Row],[AVG_IC50_LEUK]]/stats_ic_ctd2_TCELLS_RIGHTJOIN_545[[#This Row],[AVG_IC50_SOLIDTUMORS_x]]</f>
        <v>0.70267722238516372</v>
      </c>
      <c r="H158" s="14" t="s">
        <v>5155</v>
      </c>
      <c r="I158" s="29" t="s">
        <v>5156</v>
      </c>
      <c r="J158" s="26">
        <v>0.29909999999999998</v>
      </c>
      <c r="K158" s="26">
        <v>13.62</v>
      </c>
      <c r="L158" s="26">
        <v>26.1</v>
      </c>
      <c r="M158" s="26">
        <v>28.7</v>
      </c>
      <c r="N158" s="26">
        <v>0.31190000000000001</v>
      </c>
      <c r="O158" s="26">
        <v>17.97</v>
      </c>
      <c r="P158" s="26">
        <v>9.2720000000000002</v>
      </c>
      <c r="R158" s="26">
        <v>0.23130000000000001</v>
      </c>
      <c r="T158" s="26">
        <v>19.809999999999999</v>
      </c>
      <c r="U158" s="26">
        <v>15.95</v>
      </c>
      <c r="V158" s="26">
        <v>22.66</v>
      </c>
      <c r="W158" s="27">
        <v>0.61140000000000005</v>
      </c>
      <c r="X158" s="8">
        <v>-3.8056100000000002</v>
      </c>
      <c r="Y158" s="8">
        <v>14.64</v>
      </c>
      <c r="Z158" s="8">
        <v>18.445609999999999</v>
      </c>
      <c r="AA158" s="13">
        <f>stats_ic_ctd2_TCELLS_RIGHTJOIN_545[[#This Row],[AVG_IC50_LYMPH]]/stats_ic_ctd2_TCELLS_RIGHTJOIN_545[[#This Row],[AVG_IC50_SOLIDTUMORS_y]]</f>
        <v>0.79368478461812875</v>
      </c>
      <c r="AB158" s="8" t="s">
        <v>5157</v>
      </c>
      <c r="AC158" s="20" t="s">
        <v>5158</v>
      </c>
      <c r="AD158" s="1">
        <v>11.64</v>
      </c>
      <c r="AG158" s="1">
        <v>55.06</v>
      </c>
      <c r="AH158" s="1">
        <v>2.5799999999999998E-3</v>
      </c>
      <c r="AI158" s="1">
        <v>0.33929999999999999</v>
      </c>
      <c r="AJ158" s="1">
        <v>5.3890000000000002</v>
      </c>
      <c r="AK158" s="1">
        <v>9.1199999999999996E-3</v>
      </c>
      <c r="AL158" s="1">
        <v>30.04</v>
      </c>
      <c r="AM158"/>
      <c r="AN158"/>
      <c r="AO158"/>
      <c r="AP158"/>
      <c r="AQ158"/>
      <c r="AR158"/>
    </row>
    <row r="159" spans="1:44">
      <c r="A159" s="17" t="s">
        <v>486</v>
      </c>
      <c r="B159" s="6" t="s">
        <v>528</v>
      </c>
      <c r="C159" s="17" t="s">
        <v>3124</v>
      </c>
      <c r="D159" s="8">
        <v>-26.867069999999998</v>
      </c>
      <c r="E159" s="8">
        <v>5.7371499999999997</v>
      </c>
      <c r="F159" s="8">
        <v>32.604219999999998</v>
      </c>
      <c r="G159" s="13">
        <f xml:space="preserve"> stats_ic_ctd2_TCELLS_RIGHTJOIN_545[[#This Row],[AVG_IC50_LEUK]]/stats_ic_ctd2_TCELLS_RIGHTJOIN_545[[#This Row],[AVG_IC50_SOLIDTUMORS_x]]</f>
        <v>0.17596341823236378</v>
      </c>
      <c r="H159" s="14" t="s">
        <v>5159</v>
      </c>
      <c r="I159" s="29" t="s">
        <v>5160</v>
      </c>
      <c r="J159" s="26">
        <v>3.302</v>
      </c>
      <c r="K159" s="26">
        <v>3.5470000000000002</v>
      </c>
      <c r="L159" s="26">
        <v>12.97</v>
      </c>
      <c r="M159" s="26">
        <v>2.58</v>
      </c>
      <c r="N159" s="26">
        <v>2.1890000000000001</v>
      </c>
      <c r="O159" s="26">
        <v>2.19</v>
      </c>
      <c r="P159" s="26">
        <v>4.37</v>
      </c>
      <c r="R159" s="26">
        <v>15.69</v>
      </c>
      <c r="S159" s="26">
        <v>4.6500000000000004</v>
      </c>
      <c r="T159" s="26">
        <v>6.3579999999999997</v>
      </c>
      <c r="U159" s="26">
        <v>6.3540000000000001</v>
      </c>
      <c r="V159" s="26">
        <v>4.835</v>
      </c>
      <c r="W159" s="27">
        <v>5.548</v>
      </c>
      <c r="X159" s="8">
        <v>-20.996079999999999</v>
      </c>
      <c r="Y159" s="8">
        <v>11.608140000000001</v>
      </c>
      <c r="Z159" s="8">
        <v>32.604219999999998</v>
      </c>
      <c r="AA159" s="13">
        <f>stats_ic_ctd2_TCELLS_RIGHTJOIN_545[[#This Row],[AVG_IC50_LYMPH]]/stats_ic_ctd2_TCELLS_RIGHTJOIN_545[[#This Row],[AVG_IC50_SOLIDTUMORS_y]]</f>
        <v>0.35603182655496746</v>
      </c>
      <c r="AB159" s="8" t="s">
        <v>5161</v>
      </c>
      <c r="AC159" s="20" t="s">
        <v>5162</v>
      </c>
      <c r="AE159" s="1">
        <v>11.63</v>
      </c>
      <c r="AG159" s="1">
        <v>28.38</v>
      </c>
      <c r="AH159" s="1">
        <v>21.55</v>
      </c>
      <c r="AI159" s="1">
        <v>2.681</v>
      </c>
      <c r="AJ159" s="1">
        <v>1.7210000000000001</v>
      </c>
      <c r="AK159" s="1">
        <v>2.8650000000000002</v>
      </c>
      <c r="AL159" s="1">
        <v>12.43</v>
      </c>
      <c r="AM159"/>
      <c r="AN159"/>
      <c r="AO159"/>
      <c r="AP159"/>
      <c r="AQ159"/>
      <c r="AR159"/>
    </row>
    <row r="160" spans="1:44">
      <c r="A160" s="17" t="s">
        <v>1216</v>
      </c>
      <c r="B160" s="6" t="s">
        <v>1217</v>
      </c>
      <c r="C160" s="17" t="s">
        <v>3048</v>
      </c>
      <c r="D160" s="8">
        <v>-4.6712100000000003</v>
      </c>
      <c r="E160" s="8">
        <v>0.72623000000000004</v>
      </c>
      <c r="F160" s="8">
        <v>5.3974399999999996</v>
      </c>
      <c r="G160" s="13">
        <f xml:space="preserve"> stats_ic_ctd2_TCELLS_RIGHTJOIN_545[[#This Row],[AVG_IC50_LEUK]]/stats_ic_ctd2_TCELLS_RIGHTJOIN_545[[#This Row],[AVG_IC50_SOLIDTUMORS_x]]</f>
        <v>0.13455082409438551</v>
      </c>
      <c r="H160" s="14" t="s">
        <v>5163</v>
      </c>
      <c r="I160" s="29" t="s">
        <v>5164</v>
      </c>
      <c r="J160" s="26">
        <v>0.26529999999999998</v>
      </c>
      <c r="K160" s="26">
        <v>0.26340000000000002</v>
      </c>
      <c r="L160" s="26">
        <v>2.464</v>
      </c>
      <c r="M160" s="26">
        <v>6.1440000000000002E-2</v>
      </c>
      <c r="N160" s="26">
        <v>0.37969999999999998</v>
      </c>
      <c r="O160" s="26">
        <v>0.46929999999999999</v>
      </c>
      <c r="P160" s="26">
        <v>1.0960000000000001</v>
      </c>
      <c r="S160" s="26">
        <v>0.68069999999999997</v>
      </c>
      <c r="T160" s="26">
        <v>0.91820000000000002</v>
      </c>
      <c r="V160" s="26">
        <v>0.35049999999999998</v>
      </c>
      <c r="W160" s="27">
        <v>1.04</v>
      </c>
      <c r="X160" s="8">
        <v>-3.7066699999999999</v>
      </c>
      <c r="Y160" s="8">
        <v>1.6907700000000001</v>
      </c>
      <c r="Z160" s="8">
        <v>5.3974399999999996</v>
      </c>
      <c r="AA160" s="13">
        <f>stats_ic_ctd2_TCELLS_RIGHTJOIN_545[[#This Row],[AVG_IC50_LYMPH]]/stats_ic_ctd2_TCELLS_RIGHTJOIN_545[[#This Row],[AVG_IC50_SOLIDTUMORS_y]]</f>
        <v>0.31325406118456162</v>
      </c>
      <c r="AB160" s="8" t="s">
        <v>5165</v>
      </c>
      <c r="AC160" s="20" t="s">
        <v>5166</v>
      </c>
      <c r="AE160" s="1">
        <v>1.0589999999999999</v>
      </c>
      <c r="AG160" s="1">
        <v>0.55410000000000004</v>
      </c>
      <c r="AI160" s="1">
        <v>0.94499999999999995</v>
      </c>
      <c r="AJ160" s="1">
        <v>4.8639999999999999</v>
      </c>
      <c r="AK160" s="1">
        <v>0.6825</v>
      </c>
      <c r="AL160" s="1">
        <v>2.04</v>
      </c>
      <c r="AM160"/>
      <c r="AN160"/>
      <c r="AO160"/>
      <c r="AP160"/>
      <c r="AQ160"/>
      <c r="AR160"/>
    </row>
    <row r="161" spans="1:44">
      <c r="A161" s="17" t="s">
        <v>536</v>
      </c>
      <c r="B161" s="6" t="s">
        <v>537</v>
      </c>
      <c r="C161" s="17" t="s">
        <v>3223</v>
      </c>
      <c r="D161" s="8">
        <v>-10.144310000000001</v>
      </c>
      <c r="E161" s="8">
        <v>22.209499999999998</v>
      </c>
      <c r="F161" s="8">
        <v>32.353810000000003</v>
      </c>
      <c r="G161" s="13">
        <f xml:space="preserve"> stats_ic_ctd2_TCELLS_RIGHTJOIN_545[[#This Row],[AVG_IC50_LEUK]]/stats_ic_ctd2_TCELLS_RIGHTJOIN_545[[#This Row],[AVG_IC50_SOLIDTUMORS_x]]</f>
        <v>0.68645702005420683</v>
      </c>
      <c r="H161" s="14" t="s">
        <v>5167</v>
      </c>
      <c r="I161" s="29" t="s">
        <v>5168</v>
      </c>
      <c r="L161" s="26">
        <v>80.31</v>
      </c>
      <c r="M161" s="26">
        <v>7.585</v>
      </c>
      <c r="O161" s="26">
        <v>2.7610000000000001</v>
      </c>
      <c r="P161" s="26">
        <v>22.53</v>
      </c>
      <c r="R161" s="26">
        <v>17.77</v>
      </c>
      <c r="S161" s="26">
        <v>10.73</v>
      </c>
      <c r="T161" s="26">
        <v>20.239999999999998</v>
      </c>
      <c r="U161" s="26">
        <v>23.86</v>
      </c>
      <c r="V161" s="26">
        <v>32.01</v>
      </c>
      <c r="W161" s="27">
        <v>4.2990000000000004</v>
      </c>
      <c r="X161" s="8">
        <v>-16.57441</v>
      </c>
      <c r="Y161" s="8">
        <v>15.779400000000001</v>
      </c>
      <c r="Z161" s="8">
        <v>32.353810000000003</v>
      </c>
      <c r="AA161" s="13">
        <f>stats_ic_ctd2_TCELLS_RIGHTJOIN_545[[#This Row],[AVG_IC50_LYMPH]]/stats_ic_ctd2_TCELLS_RIGHTJOIN_545[[#This Row],[AVG_IC50_SOLIDTUMORS_y]]</f>
        <v>0.4877138117581824</v>
      </c>
      <c r="AB161" s="8" t="s">
        <v>5169</v>
      </c>
      <c r="AC161" s="20" t="s">
        <v>5170</v>
      </c>
      <c r="AG161" s="1"/>
      <c r="AH161" s="1">
        <v>31.68</v>
      </c>
      <c r="AI161" s="1">
        <v>6.9169999999999998</v>
      </c>
      <c r="AJ161" s="1">
        <v>0.37059999999999998</v>
      </c>
      <c r="AK161" s="1">
        <v>24.15</v>
      </c>
      <c r="AM161"/>
      <c r="AN161"/>
      <c r="AO161"/>
      <c r="AP161"/>
      <c r="AQ161"/>
      <c r="AR161"/>
    </row>
    <row r="162" spans="1:44">
      <c r="A162" s="17" t="s">
        <v>536</v>
      </c>
      <c r="B162" s="6" t="s">
        <v>537</v>
      </c>
      <c r="C162" s="17" t="s">
        <v>538</v>
      </c>
      <c r="D162" s="8">
        <v>-28.657820000000001</v>
      </c>
      <c r="E162" s="8">
        <v>29.55</v>
      </c>
      <c r="F162" s="8">
        <v>58.207819999999998</v>
      </c>
      <c r="G162" s="13">
        <f xml:space="preserve"> stats_ic_ctd2_TCELLS_RIGHTJOIN_545[[#This Row],[AVG_IC50_LEUK]]/stats_ic_ctd2_TCELLS_RIGHTJOIN_545[[#This Row],[AVG_IC50_SOLIDTUMORS_x]]</f>
        <v>0.5076637468986126</v>
      </c>
      <c r="H162" s="14" t="s">
        <v>5171</v>
      </c>
      <c r="I162" s="29" t="s">
        <v>5172</v>
      </c>
      <c r="L162" s="26">
        <v>51.4</v>
      </c>
      <c r="M162" s="26">
        <v>16.64</v>
      </c>
      <c r="N162" s="26">
        <v>27.83</v>
      </c>
      <c r="O162" s="26">
        <v>15.9</v>
      </c>
      <c r="P162" s="26">
        <v>29.75</v>
      </c>
      <c r="Q162" s="26">
        <v>14.08</v>
      </c>
      <c r="R162" s="26">
        <v>20.55</v>
      </c>
      <c r="S162" s="26">
        <v>43.97</v>
      </c>
      <c r="T162" s="26">
        <v>18.989999999999998</v>
      </c>
      <c r="U162" s="26">
        <v>29.15</v>
      </c>
      <c r="W162" s="27">
        <v>56.79</v>
      </c>
      <c r="X162" s="8">
        <v>-16.337820000000001</v>
      </c>
      <c r="Y162" s="8">
        <v>41.87</v>
      </c>
      <c r="Z162" s="8">
        <v>58.207819999999998</v>
      </c>
      <c r="AA162" s="13">
        <f>stats_ic_ctd2_TCELLS_RIGHTJOIN_545[[#This Row],[AVG_IC50_LYMPH]]/stats_ic_ctd2_TCELLS_RIGHTJOIN_545[[#This Row],[AVG_IC50_SOLIDTUMORS_y]]</f>
        <v>0.71931915677309333</v>
      </c>
      <c r="AB162" s="8" t="s">
        <v>5173</v>
      </c>
      <c r="AC162" s="20" t="s">
        <v>5174</v>
      </c>
      <c r="AD162" s="1">
        <v>55.93</v>
      </c>
      <c r="AG162" s="1">
        <v>54.49</v>
      </c>
      <c r="AH162" s="1">
        <v>44.65</v>
      </c>
      <c r="AI162" s="1"/>
      <c r="AJ162" s="1">
        <v>16.25</v>
      </c>
      <c r="AK162" s="1">
        <v>18.440000000000001</v>
      </c>
      <c r="AL162" s="1">
        <v>61.46</v>
      </c>
      <c r="AM162"/>
      <c r="AN162"/>
      <c r="AO162"/>
      <c r="AP162"/>
      <c r="AQ162"/>
      <c r="AR162"/>
    </row>
    <row r="163" spans="1:44">
      <c r="A163" s="17" t="s">
        <v>618</v>
      </c>
      <c r="B163" s="6" t="s">
        <v>1192</v>
      </c>
      <c r="C163" s="17" t="s">
        <v>4535</v>
      </c>
      <c r="D163" s="8">
        <v>-2.4601500000000001</v>
      </c>
      <c r="E163" s="8">
        <v>2.0899999999999998E-3</v>
      </c>
      <c r="F163" s="8">
        <v>2.46224</v>
      </c>
      <c r="G163" s="13">
        <f xml:space="preserve"> stats_ic_ctd2_TCELLS_RIGHTJOIN_545[[#This Row],[AVG_IC50_LEUK]]/stats_ic_ctd2_TCELLS_RIGHTJOIN_545[[#This Row],[AVG_IC50_SOLIDTUMORS_x]]</f>
        <v>8.4882058613295209E-4</v>
      </c>
      <c r="H163" s="14" t="s">
        <v>5175</v>
      </c>
      <c r="I163" s="29" t="s">
        <v>5176</v>
      </c>
      <c r="L163" s="26">
        <v>0</v>
      </c>
      <c r="M163" s="26">
        <v>5.5999999999999995E-4</v>
      </c>
      <c r="Q163" s="26">
        <v>1.1990000000000001E-2</v>
      </c>
      <c r="T163" s="26">
        <v>0</v>
      </c>
      <c r="U163" s="26">
        <v>0</v>
      </c>
      <c r="V163" s="26">
        <v>0</v>
      </c>
      <c r="X163" s="8">
        <v>0.73546</v>
      </c>
      <c r="Y163" s="8">
        <v>3.1977000000000002</v>
      </c>
      <c r="Z163" s="8">
        <v>2.46224</v>
      </c>
      <c r="AA163" s="13">
        <f>stats_ic_ctd2_TCELLS_RIGHTJOIN_545[[#This Row],[AVG_IC50_LYMPH]]/stats_ic_ctd2_TCELLS_RIGHTJOIN_545[[#This Row],[AVG_IC50_SOLIDTUMORS_y]]</f>
        <v>1.2986954967834168</v>
      </c>
      <c r="AB163" s="8" t="s">
        <v>5177</v>
      </c>
      <c r="AC163" s="20" t="s">
        <v>5178</v>
      </c>
      <c r="AG163" s="1"/>
      <c r="AH163" s="1">
        <v>5.6379999999999999</v>
      </c>
      <c r="AI163" s="1"/>
      <c r="AL163" s="1">
        <v>0.75739999999999996</v>
      </c>
      <c r="AM163"/>
      <c r="AN163"/>
      <c r="AO163"/>
      <c r="AP163"/>
      <c r="AQ163"/>
      <c r="AR163"/>
    </row>
    <row r="164" spans="1:44">
      <c r="A164" s="17" t="s">
        <v>618</v>
      </c>
      <c r="B164" s="6" t="s">
        <v>1192</v>
      </c>
      <c r="C164" s="17" t="s">
        <v>1193</v>
      </c>
      <c r="D164" s="8">
        <v>-4.6164899999999998</v>
      </c>
      <c r="E164" s="8">
        <v>0.96667000000000003</v>
      </c>
      <c r="F164" s="8">
        <v>5.5831600000000003</v>
      </c>
      <c r="G164" s="13">
        <f xml:space="preserve"> stats_ic_ctd2_TCELLS_RIGHTJOIN_545[[#This Row],[AVG_IC50_LEUK]]/stats_ic_ctd2_TCELLS_RIGHTJOIN_545[[#This Row],[AVG_IC50_SOLIDTUMORS_x]]</f>
        <v>0.17314030047499981</v>
      </c>
      <c r="H164" s="14" t="s">
        <v>5179</v>
      </c>
      <c r="I164" s="29" t="s">
        <v>5180</v>
      </c>
      <c r="J164" s="26">
        <v>0.60289999999999999</v>
      </c>
      <c r="K164" s="26">
        <v>1.2749999999999999</v>
      </c>
      <c r="L164" s="26">
        <v>2.1659999999999999</v>
      </c>
      <c r="M164" s="26">
        <v>0.38369999999999999</v>
      </c>
      <c r="N164" s="26">
        <v>0.88719999999999999</v>
      </c>
      <c r="O164" s="26">
        <v>0.52359999999999995</v>
      </c>
      <c r="P164" s="26">
        <v>0.7782</v>
      </c>
      <c r="Q164" s="26">
        <v>8.3760000000000001E-2</v>
      </c>
      <c r="R164" s="26">
        <v>1.9139999999999999</v>
      </c>
      <c r="S164" s="26">
        <v>0.77580000000000005</v>
      </c>
      <c r="T164" s="26">
        <v>1.389</v>
      </c>
      <c r="V164" s="26">
        <v>1.145</v>
      </c>
      <c r="W164" s="27">
        <v>0.64249999999999996</v>
      </c>
      <c r="X164" s="8">
        <v>-4.5962300000000003</v>
      </c>
      <c r="Y164" s="8">
        <v>0.98692000000000002</v>
      </c>
      <c r="Z164" s="8">
        <v>5.5831600000000003</v>
      </c>
      <c r="AA164" s="13">
        <f>stats_ic_ctd2_TCELLS_RIGHTJOIN_545[[#This Row],[AVG_IC50_LYMPH]]/stats_ic_ctd2_TCELLS_RIGHTJOIN_545[[#This Row],[AVG_IC50_SOLIDTUMORS_y]]</f>
        <v>0.17676727874536999</v>
      </c>
      <c r="AB164" s="8" t="s">
        <v>5181</v>
      </c>
      <c r="AC164" s="20" t="s">
        <v>5182</v>
      </c>
      <c r="AE164" s="1">
        <v>1.248</v>
      </c>
      <c r="AG164" s="1">
        <v>1.022</v>
      </c>
      <c r="AH164" s="1">
        <v>6.4769999999999994E-2</v>
      </c>
      <c r="AI164" s="1">
        <v>0.36959999999999998</v>
      </c>
      <c r="AJ164" s="1">
        <v>1.8959999999999999</v>
      </c>
      <c r="AK164" s="1">
        <v>0.67410000000000003</v>
      </c>
      <c r="AL164" s="1">
        <v>1.6339999999999999</v>
      </c>
      <c r="AM164"/>
      <c r="AN164"/>
      <c r="AO164"/>
      <c r="AP164"/>
      <c r="AQ164"/>
      <c r="AR164"/>
    </row>
    <row r="165" spans="1:44">
      <c r="A165" s="17" t="s">
        <v>1607</v>
      </c>
      <c r="B165" s="6" t="s">
        <v>1608</v>
      </c>
      <c r="C165" s="17" t="s">
        <v>1609</v>
      </c>
      <c r="D165" s="8">
        <v>5.3501899999999996</v>
      </c>
      <c r="E165" s="8">
        <v>44.752749999999999</v>
      </c>
      <c r="F165" s="8">
        <v>39.402560000000001</v>
      </c>
      <c r="G165" s="13">
        <f xml:space="preserve"> stats_ic_ctd2_TCELLS_RIGHTJOIN_545[[#This Row],[AVG_IC50_LEUK]]/stats_ic_ctd2_TCELLS_RIGHTJOIN_545[[#This Row],[AVG_IC50_SOLIDTUMORS_x]]</f>
        <v>1.1357828019296208</v>
      </c>
      <c r="H165" s="14" t="s">
        <v>5183</v>
      </c>
      <c r="I165" s="29" t="s">
        <v>5184</v>
      </c>
      <c r="J165" s="26">
        <v>60.51</v>
      </c>
      <c r="K165" s="26">
        <v>62.44</v>
      </c>
      <c r="L165" s="26">
        <v>76.31</v>
      </c>
      <c r="M165" s="26">
        <v>43.04</v>
      </c>
      <c r="N165" s="26">
        <v>65.38</v>
      </c>
      <c r="O165" s="26">
        <v>43.76</v>
      </c>
      <c r="P165" s="26">
        <v>57.92</v>
      </c>
      <c r="R165" s="26">
        <v>34.729999999999997</v>
      </c>
      <c r="T165" s="26">
        <v>39.72</v>
      </c>
      <c r="U165" s="26">
        <v>4.2939999999999996</v>
      </c>
      <c r="V165" s="26">
        <v>44.98</v>
      </c>
      <c r="W165" s="27">
        <v>3.9489999999999998</v>
      </c>
      <c r="X165" s="8">
        <v>2.1874400000000001</v>
      </c>
      <c r="Y165" s="8">
        <v>41.59</v>
      </c>
      <c r="Z165" s="8">
        <v>39.402560000000001</v>
      </c>
      <c r="AA165" s="13">
        <f>stats_ic_ctd2_TCELLS_RIGHTJOIN_545[[#This Row],[AVG_IC50_LYMPH]]/stats_ic_ctd2_TCELLS_RIGHTJOIN_545[[#This Row],[AVG_IC50_SOLIDTUMORS_y]]</f>
        <v>1.0555151746485507</v>
      </c>
      <c r="AB165" s="8" t="s">
        <v>5185</v>
      </c>
      <c r="AC165" s="20" t="s">
        <v>5186</v>
      </c>
      <c r="AE165" s="1">
        <v>64.489999999999995</v>
      </c>
      <c r="AG165" s="1">
        <v>49.25</v>
      </c>
      <c r="AH165" s="1">
        <v>59.65</v>
      </c>
      <c r="AI165" s="1">
        <v>24.58</v>
      </c>
      <c r="AJ165" s="1">
        <v>0</v>
      </c>
      <c r="AK165" s="1">
        <v>30.85</v>
      </c>
      <c r="AL165" s="1">
        <v>62.31</v>
      </c>
      <c r="AM165"/>
      <c r="AN165"/>
      <c r="AO165"/>
      <c r="AP165"/>
      <c r="AQ165"/>
      <c r="AR165"/>
    </row>
    <row r="166" spans="1:44">
      <c r="A166" s="17" t="s">
        <v>1405</v>
      </c>
      <c r="B166" s="6" t="s">
        <v>1406</v>
      </c>
      <c r="C166" s="17" t="s">
        <v>3439</v>
      </c>
      <c r="D166" s="8">
        <v>-1.6208899999999999</v>
      </c>
      <c r="E166" s="8">
        <v>0.93542000000000003</v>
      </c>
      <c r="F166" s="8">
        <v>2.5563099999999999</v>
      </c>
      <c r="G166" s="13">
        <f xml:space="preserve"> stats_ic_ctd2_TCELLS_RIGHTJOIN_545[[#This Row],[AVG_IC50_LEUK]]/stats_ic_ctd2_TCELLS_RIGHTJOIN_545[[#This Row],[AVG_IC50_SOLIDTUMORS_x]]</f>
        <v>0.36592588535819209</v>
      </c>
      <c r="H166" s="14" t="s">
        <v>5187</v>
      </c>
      <c r="I166" s="29" t="s">
        <v>5188</v>
      </c>
      <c r="L166" s="26">
        <v>2.64</v>
      </c>
      <c r="M166" s="26">
        <v>0.47689999999999999</v>
      </c>
      <c r="N166" s="26">
        <v>0.61070000000000002</v>
      </c>
      <c r="O166" s="26">
        <v>0.3362</v>
      </c>
      <c r="P166" s="26">
        <v>0.96440000000000003</v>
      </c>
      <c r="Q166" s="26">
        <v>0.34739999999999999</v>
      </c>
      <c r="R166" s="26">
        <v>1.258</v>
      </c>
      <c r="S166" s="26">
        <v>0.50360000000000005</v>
      </c>
      <c r="T166" s="26">
        <v>1.395</v>
      </c>
      <c r="U166" s="26">
        <v>0.61439999999999995</v>
      </c>
      <c r="W166" s="27">
        <v>1.143</v>
      </c>
      <c r="X166" s="8">
        <v>-1.7221900000000001</v>
      </c>
      <c r="Y166" s="8">
        <v>0.83411999999999997</v>
      </c>
      <c r="Z166" s="8">
        <v>2.5563099999999999</v>
      </c>
      <c r="AA166" s="13">
        <f>stats_ic_ctd2_TCELLS_RIGHTJOIN_545[[#This Row],[AVG_IC50_LYMPH]]/stats_ic_ctd2_TCELLS_RIGHTJOIN_545[[#This Row],[AVG_IC50_SOLIDTUMORS_y]]</f>
        <v>0.32629845363042825</v>
      </c>
      <c r="AB166" s="8" t="s">
        <v>5189</v>
      </c>
      <c r="AC166" s="20" t="s">
        <v>5190</v>
      </c>
      <c r="AD166" s="1">
        <v>0.99729999999999996</v>
      </c>
      <c r="AG166" s="1"/>
      <c r="AH166" s="1">
        <v>0.80449999999999999</v>
      </c>
      <c r="AI166" s="1">
        <v>0.33939999999999998</v>
      </c>
      <c r="AJ166" s="1">
        <v>1.206</v>
      </c>
      <c r="AK166" s="1">
        <v>0.65549999999999997</v>
      </c>
      <c r="AL166" s="1">
        <v>1.002</v>
      </c>
      <c r="AM166"/>
      <c r="AN166"/>
      <c r="AO166"/>
      <c r="AP166"/>
      <c r="AQ166"/>
      <c r="AR166"/>
    </row>
    <row r="167" spans="1:44">
      <c r="A167" s="17" t="s">
        <v>507</v>
      </c>
      <c r="B167" s="6" t="s">
        <v>508</v>
      </c>
      <c r="C167" s="17" t="s">
        <v>509</v>
      </c>
      <c r="D167" s="8">
        <v>-28.095120000000001</v>
      </c>
      <c r="E167" s="8">
        <v>17.754670000000001</v>
      </c>
      <c r="F167" s="8">
        <v>45.849780000000003</v>
      </c>
      <c r="G167" s="13">
        <f xml:space="preserve"> stats_ic_ctd2_TCELLS_RIGHTJOIN_545[[#This Row],[AVG_IC50_LEUK]]/stats_ic_ctd2_TCELLS_RIGHTJOIN_545[[#This Row],[AVG_IC50_SOLIDTUMORS_x]]</f>
        <v>0.38723566394429809</v>
      </c>
      <c r="H167" s="14" t="s">
        <v>5191</v>
      </c>
      <c r="I167" s="29" t="s">
        <v>5192</v>
      </c>
      <c r="K167" s="26">
        <v>29.11</v>
      </c>
      <c r="L167" s="26">
        <v>33.04</v>
      </c>
      <c r="M167" s="26">
        <v>17.91</v>
      </c>
      <c r="N167" s="26">
        <v>13.29</v>
      </c>
      <c r="O167" s="26">
        <v>5.4550000000000001</v>
      </c>
      <c r="P167" s="26">
        <v>29.85</v>
      </c>
      <c r="Q167" s="26">
        <v>9.9459999999999997</v>
      </c>
      <c r="S167" s="26">
        <v>5.3650000000000002</v>
      </c>
      <c r="T167" s="26">
        <v>25.66</v>
      </c>
      <c r="U167" s="26">
        <v>12.6</v>
      </c>
      <c r="V167" s="26">
        <v>19.649999999999999</v>
      </c>
      <c r="W167" s="27">
        <v>11.18</v>
      </c>
      <c r="X167" s="8">
        <v>-22.826029999999999</v>
      </c>
      <c r="Y167" s="8">
        <v>23.02375</v>
      </c>
      <c r="Z167" s="8">
        <v>45.849780000000003</v>
      </c>
      <c r="AA167" s="13">
        <f>stats_ic_ctd2_TCELLS_RIGHTJOIN_545[[#This Row],[AVG_IC50_LYMPH]]/stats_ic_ctd2_TCELLS_RIGHTJOIN_545[[#This Row],[AVG_IC50_SOLIDTUMORS_y]]</f>
        <v>0.50215617174171823</v>
      </c>
      <c r="AB167" s="8" t="s">
        <v>5193</v>
      </c>
      <c r="AC167" s="20" t="s">
        <v>5194</v>
      </c>
      <c r="AD167" s="1">
        <v>15.4</v>
      </c>
      <c r="AE167" s="1">
        <v>37.950000000000003</v>
      </c>
      <c r="AG167" s="1">
        <v>0</v>
      </c>
      <c r="AH167" s="1">
        <v>29.75</v>
      </c>
      <c r="AI167" s="1">
        <v>11.55</v>
      </c>
      <c r="AJ167" s="1">
        <v>39.700000000000003</v>
      </c>
      <c r="AK167" s="1">
        <v>14.06</v>
      </c>
      <c r="AL167" s="1">
        <v>35.78</v>
      </c>
      <c r="AM167"/>
      <c r="AN167"/>
      <c r="AO167"/>
      <c r="AP167"/>
      <c r="AQ167"/>
      <c r="AR167"/>
    </row>
    <row r="168" spans="1:44">
      <c r="A168" s="17" t="s">
        <v>946</v>
      </c>
      <c r="B168" s="6" t="s">
        <v>947</v>
      </c>
      <c r="C168" s="17" t="s">
        <v>4095</v>
      </c>
      <c r="D168" s="8">
        <v>-6.2871899999999998</v>
      </c>
      <c r="E168" s="8">
        <v>15.42238</v>
      </c>
      <c r="F168" s="8">
        <v>21.709569999999999</v>
      </c>
      <c r="G168" s="13">
        <f xml:space="preserve"> stats_ic_ctd2_TCELLS_RIGHTJOIN_545[[#This Row],[AVG_IC50_LEUK]]/stats_ic_ctd2_TCELLS_RIGHTJOIN_545[[#This Row],[AVG_IC50_SOLIDTUMORS_x]]</f>
        <v>0.71039546154069388</v>
      </c>
      <c r="H168" s="14" t="s">
        <v>5195</v>
      </c>
      <c r="I168" s="29" t="s">
        <v>5196</v>
      </c>
      <c r="J168" s="26">
        <v>4.1589999999999998</v>
      </c>
      <c r="K168" s="26">
        <v>12.18</v>
      </c>
      <c r="L168" s="26">
        <v>7.3949999999999996</v>
      </c>
      <c r="M168" s="26">
        <v>35.85</v>
      </c>
      <c r="N168" s="26">
        <v>2.8029999999999999</v>
      </c>
      <c r="O168" s="26">
        <v>15.73</v>
      </c>
      <c r="P168" s="26">
        <v>3.6150000000000002</v>
      </c>
      <c r="Q168" s="26">
        <v>75.2</v>
      </c>
      <c r="R168" s="26">
        <v>6.8949999999999996</v>
      </c>
      <c r="S168" s="26">
        <v>7.0570000000000004</v>
      </c>
      <c r="T168" s="26">
        <v>16.600000000000001</v>
      </c>
      <c r="U168" s="26">
        <v>8.9009999999999998</v>
      </c>
      <c r="W168" s="27">
        <v>4.1059999999999999</v>
      </c>
      <c r="X168" s="8">
        <v>-14.87017</v>
      </c>
      <c r="Y168" s="8">
        <v>6.8394000000000004</v>
      </c>
      <c r="Z168" s="8">
        <v>21.709569999999999</v>
      </c>
      <c r="AA168" s="13">
        <f>stats_ic_ctd2_TCELLS_RIGHTJOIN_545[[#This Row],[AVG_IC50_LYMPH]]/stats_ic_ctd2_TCELLS_RIGHTJOIN_545[[#This Row],[AVG_IC50_SOLIDTUMORS_y]]</f>
        <v>0.31504078616020492</v>
      </c>
      <c r="AB168" s="8" t="s">
        <v>5197</v>
      </c>
      <c r="AC168" s="20" t="s">
        <v>5198</v>
      </c>
      <c r="AD168" s="1">
        <v>5.8179999999999996</v>
      </c>
      <c r="AG168" s="1"/>
      <c r="AH168" s="1">
        <v>5.407</v>
      </c>
      <c r="AI168" s="1">
        <v>16.739999999999998</v>
      </c>
      <c r="AJ168" s="1">
        <v>1.0189999999999999</v>
      </c>
      <c r="AK168" s="1">
        <v>5.2130000000000001</v>
      </c>
      <c r="AM168"/>
      <c r="AN168"/>
      <c r="AO168"/>
      <c r="AP168"/>
      <c r="AQ168"/>
      <c r="AR168"/>
    </row>
    <row r="169" spans="1:44">
      <c r="A169" s="17" t="s">
        <v>946</v>
      </c>
      <c r="B169" s="6" t="s">
        <v>947</v>
      </c>
      <c r="C169" s="17" t="s">
        <v>3976</v>
      </c>
      <c r="D169" s="8">
        <v>-0.36635000000000001</v>
      </c>
      <c r="E169" s="8">
        <v>24.913170000000001</v>
      </c>
      <c r="F169" s="8">
        <v>25.279509999999998</v>
      </c>
      <c r="G169" s="13">
        <f xml:space="preserve"> stats_ic_ctd2_TCELLS_RIGHTJOIN_545[[#This Row],[AVG_IC50_LEUK]]/stats_ic_ctd2_TCELLS_RIGHTJOIN_545[[#This Row],[AVG_IC50_SOLIDTUMORS_x]]</f>
        <v>0.98550842164266639</v>
      </c>
      <c r="H169" s="14" t="s">
        <v>5199</v>
      </c>
      <c r="I169" s="29" t="s">
        <v>5200</v>
      </c>
      <c r="J169" s="26">
        <v>4.5940000000000003</v>
      </c>
      <c r="L169" s="26">
        <v>10.63</v>
      </c>
      <c r="M169" s="26">
        <v>22.46</v>
      </c>
      <c r="N169" s="26">
        <v>3.3980000000000001</v>
      </c>
      <c r="O169" s="26">
        <v>93.76</v>
      </c>
      <c r="P169" s="26">
        <v>4.7270000000000003</v>
      </c>
      <c r="Q169" s="26">
        <v>67.349999999999994</v>
      </c>
      <c r="R169" s="26">
        <v>8.2029999999999994</v>
      </c>
      <c r="S169" s="26">
        <v>9.1790000000000003</v>
      </c>
      <c r="T169" s="26">
        <v>40.450000000000003</v>
      </c>
      <c r="U169" s="26">
        <v>28.36</v>
      </c>
      <c r="W169" s="27">
        <v>5.8470000000000004</v>
      </c>
      <c r="X169" s="8">
        <v>3.6679900000000001</v>
      </c>
      <c r="Y169" s="8">
        <v>28.947500000000002</v>
      </c>
      <c r="Z169" s="8">
        <v>25.279509999999998</v>
      </c>
      <c r="AA169" s="13">
        <f>stats_ic_ctd2_TCELLS_RIGHTJOIN_545[[#This Row],[AVG_IC50_LYMPH]]/stats_ic_ctd2_TCELLS_RIGHTJOIN_545[[#This Row],[AVG_IC50_SOLIDTUMORS_y]]</f>
        <v>1.1450973535483877</v>
      </c>
      <c r="AB169" s="8" t="s">
        <v>5201</v>
      </c>
      <c r="AC169" s="20" t="s">
        <v>5202</v>
      </c>
      <c r="AD169" s="1">
        <v>6.3540000000000001</v>
      </c>
      <c r="AE169" s="1">
        <v>34.909999999999997</v>
      </c>
      <c r="AG169" s="1">
        <v>108</v>
      </c>
      <c r="AH169" s="1">
        <v>3.6640000000000001</v>
      </c>
      <c r="AI169" s="1">
        <v>7.6239999999999997</v>
      </c>
      <c r="AJ169" s="1">
        <v>2.2970000000000002</v>
      </c>
      <c r="AK169" s="1">
        <v>5.931</v>
      </c>
      <c r="AL169" s="1">
        <v>62.8</v>
      </c>
      <c r="AM169"/>
      <c r="AN169"/>
      <c r="AO169"/>
      <c r="AP169"/>
      <c r="AQ169"/>
      <c r="AR169"/>
    </row>
    <row r="170" spans="1:44">
      <c r="A170" s="17" t="s">
        <v>946</v>
      </c>
      <c r="B170" s="6" t="s">
        <v>947</v>
      </c>
      <c r="C170" s="17" t="s">
        <v>3982</v>
      </c>
      <c r="D170" s="8">
        <v>-8.9267099999999999</v>
      </c>
      <c r="E170" s="8">
        <v>13.447760000000001</v>
      </c>
      <c r="F170" s="8">
        <v>22.374469999999999</v>
      </c>
      <c r="G170" s="13">
        <f xml:space="preserve"> stats_ic_ctd2_TCELLS_RIGHTJOIN_545[[#This Row],[AVG_IC50_LEUK]]/stats_ic_ctd2_TCELLS_RIGHTJOIN_545[[#This Row],[AVG_IC50_SOLIDTUMORS_x]]</f>
        <v>0.60103144342636949</v>
      </c>
      <c r="H170" s="14" t="s">
        <v>5203</v>
      </c>
      <c r="I170" s="29" t="s">
        <v>5204</v>
      </c>
      <c r="J170" s="26">
        <v>3.105</v>
      </c>
      <c r="K170" s="26">
        <v>13.66</v>
      </c>
      <c r="L170" s="26">
        <v>5.0469999999999997</v>
      </c>
      <c r="M170" s="26">
        <v>20.77</v>
      </c>
      <c r="N170" s="26">
        <v>2.13</v>
      </c>
      <c r="O170" s="26">
        <v>27.12</v>
      </c>
      <c r="P170" s="26">
        <v>7.7069999999999999</v>
      </c>
      <c r="Q170" s="26">
        <v>23.98</v>
      </c>
      <c r="R170" s="26">
        <v>3.3</v>
      </c>
      <c r="S170" s="26">
        <v>5.13</v>
      </c>
      <c r="T170" s="26">
        <v>13.39</v>
      </c>
      <c r="U170" s="26">
        <v>58.73</v>
      </c>
      <c r="V170" s="26">
        <v>0.1016</v>
      </c>
      <c r="W170" s="27">
        <v>4.0979999999999999</v>
      </c>
      <c r="X170" s="8">
        <v>-8.2094799999999992</v>
      </c>
      <c r="Y170" s="8">
        <v>14.16499</v>
      </c>
      <c r="Z170" s="8">
        <v>22.374469999999999</v>
      </c>
      <c r="AA170" s="13">
        <f>stats_ic_ctd2_TCELLS_RIGHTJOIN_545[[#This Row],[AVG_IC50_LYMPH]]/stats_ic_ctd2_TCELLS_RIGHTJOIN_545[[#This Row],[AVG_IC50_SOLIDTUMORS_y]]</f>
        <v>0.63308717480235288</v>
      </c>
      <c r="AB170" s="8" t="s">
        <v>5205</v>
      </c>
      <c r="AC170" s="20" t="s">
        <v>5206</v>
      </c>
      <c r="AD170" s="1">
        <v>38.409999999999997</v>
      </c>
      <c r="AF170" s="1">
        <v>2.9299999999999999E-3</v>
      </c>
      <c r="AG170" s="1"/>
      <c r="AH170" s="1">
        <v>31.21</v>
      </c>
      <c r="AI170" s="1">
        <v>5.3040000000000003</v>
      </c>
      <c r="AJ170" s="1">
        <v>6.1260000000000003</v>
      </c>
      <c r="AK170" s="1">
        <v>11.1</v>
      </c>
      <c r="AL170" s="1">
        <v>7.0019999999999998</v>
      </c>
      <c r="AM170"/>
      <c r="AN170"/>
      <c r="AO170"/>
      <c r="AP170"/>
      <c r="AQ170"/>
      <c r="AR170"/>
    </row>
    <row r="171" spans="1:44">
      <c r="A171" s="17" t="s">
        <v>612</v>
      </c>
      <c r="B171" s="6" t="s">
        <v>613</v>
      </c>
      <c r="C171" s="17" t="s">
        <v>614</v>
      </c>
      <c r="D171" s="8">
        <v>-19.05837</v>
      </c>
      <c r="E171" s="8">
        <v>5.6321500000000002</v>
      </c>
      <c r="F171" s="8">
        <v>24.690519999999999</v>
      </c>
      <c r="G171" s="13">
        <f xml:space="preserve"> stats_ic_ctd2_TCELLS_RIGHTJOIN_545[[#This Row],[AVG_IC50_LEUK]]/stats_ic_ctd2_TCELLS_RIGHTJOIN_545[[#This Row],[AVG_IC50_SOLIDTUMORS_x]]</f>
        <v>0.22810981704719061</v>
      </c>
      <c r="H171" s="14" t="s">
        <v>5207</v>
      </c>
      <c r="I171" s="29" t="s">
        <v>5208</v>
      </c>
      <c r="J171" s="26">
        <v>2.9209999999999998</v>
      </c>
      <c r="K171" s="26">
        <v>2.1160000000000001</v>
      </c>
      <c r="L171" s="26">
        <v>2.1739999999999999</v>
      </c>
      <c r="M171" s="26">
        <v>29.15</v>
      </c>
      <c r="N171" s="26">
        <v>2.9780000000000002</v>
      </c>
      <c r="O171" s="26">
        <v>2.375</v>
      </c>
      <c r="P171" s="26">
        <v>3.0350000000000001</v>
      </c>
      <c r="Q171" s="26">
        <v>2.25</v>
      </c>
      <c r="R171" s="26">
        <v>4.2779999999999996</v>
      </c>
      <c r="S171" s="26">
        <v>2.33</v>
      </c>
      <c r="T171" s="26">
        <v>8.1489999999999991</v>
      </c>
      <c r="U171" s="26">
        <v>3.29</v>
      </c>
      <c r="W171" s="27">
        <v>8.1720000000000006</v>
      </c>
      <c r="X171" s="8">
        <v>-19.909269999999999</v>
      </c>
      <c r="Y171" s="8">
        <v>4.78125</v>
      </c>
      <c r="Z171" s="8">
        <v>24.690519999999999</v>
      </c>
      <c r="AA171" s="13">
        <f>stats_ic_ctd2_TCELLS_RIGHTJOIN_545[[#This Row],[AVG_IC50_LYMPH]]/stats_ic_ctd2_TCELLS_RIGHTJOIN_545[[#This Row],[AVG_IC50_SOLIDTUMORS_y]]</f>
        <v>0.19364719738587929</v>
      </c>
      <c r="AB171" s="8" t="s">
        <v>5209</v>
      </c>
      <c r="AC171" s="20" t="s">
        <v>5210</v>
      </c>
      <c r="AD171" s="1">
        <v>3.88</v>
      </c>
      <c r="AE171" s="1">
        <v>2.3010000000000002</v>
      </c>
      <c r="AG171" s="1">
        <v>7.0140000000000002</v>
      </c>
      <c r="AH171" s="1">
        <v>7.6929999999999996</v>
      </c>
      <c r="AI171" s="1">
        <v>3.1560000000000001</v>
      </c>
      <c r="AJ171" s="1">
        <v>3.1850000000000001</v>
      </c>
      <c r="AK171" s="1">
        <v>2.2509999999999999</v>
      </c>
      <c r="AL171" s="1">
        <v>8.77</v>
      </c>
      <c r="AM171"/>
      <c r="AN171"/>
      <c r="AO171"/>
      <c r="AP171"/>
      <c r="AQ171"/>
      <c r="AR171"/>
    </row>
    <row r="172" spans="1:44">
      <c r="A172" s="17" t="s">
        <v>1281</v>
      </c>
      <c r="B172" s="6" t="s">
        <v>1297</v>
      </c>
      <c r="C172" s="17" t="s">
        <v>4481</v>
      </c>
      <c r="D172" s="8">
        <v>-0.16520000000000001</v>
      </c>
      <c r="E172" s="8">
        <v>2.3081100000000001</v>
      </c>
      <c r="F172" s="8">
        <v>2.4733200000000002</v>
      </c>
      <c r="G172" s="13">
        <f xml:space="preserve"> stats_ic_ctd2_TCELLS_RIGHTJOIN_545[[#This Row],[AVG_IC50_LEUK]]/stats_ic_ctd2_TCELLS_RIGHTJOIN_545[[#This Row],[AVG_IC50_SOLIDTUMORS_x]]</f>
        <v>0.93320314395225845</v>
      </c>
      <c r="H172" s="14" t="s">
        <v>5211</v>
      </c>
      <c r="I172" s="29" t="s">
        <v>5212</v>
      </c>
      <c r="J172" s="26">
        <v>0.72360000000000002</v>
      </c>
      <c r="K172" s="26">
        <v>2.1360000000000001</v>
      </c>
      <c r="L172" s="26">
        <v>3.706</v>
      </c>
      <c r="M172" s="26">
        <v>2.09</v>
      </c>
      <c r="N172" s="26">
        <v>1.5569999999999999</v>
      </c>
      <c r="O172" s="26">
        <v>0.9546</v>
      </c>
      <c r="P172" s="26">
        <v>2.5230000000000001</v>
      </c>
      <c r="Q172" s="26">
        <v>1.518</v>
      </c>
      <c r="R172" s="26">
        <v>1.605</v>
      </c>
      <c r="S172" s="26">
        <v>1.0569999999999999</v>
      </c>
      <c r="T172" s="26">
        <v>10.29</v>
      </c>
      <c r="U172" s="26">
        <v>0.60540000000000005</v>
      </c>
      <c r="V172" s="26">
        <v>1.651</v>
      </c>
      <c r="W172" s="27">
        <v>1.897</v>
      </c>
      <c r="X172" s="8">
        <v>-1.92123</v>
      </c>
      <c r="Y172" s="8">
        <v>0.55208000000000002</v>
      </c>
      <c r="Z172" s="8">
        <v>2.4733200000000002</v>
      </c>
      <c r="AA172" s="13">
        <f>stats_ic_ctd2_TCELLS_RIGHTJOIN_545[[#This Row],[AVG_IC50_LYMPH]]/stats_ic_ctd2_TCELLS_RIGHTJOIN_545[[#This Row],[AVG_IC50_SOLIDTUMORS_y]]</f>
        <v>0.22321414131612569</v>
      </c>
      <c r="AB172" s="8" t="s">
        <v>5213</v>
      </c>
      <c r="AC172" s="20" t="s">
        <v>5214</v>
      </c>
      <c r="AD172" s="1">
        <v>0.18099999999999999</v>
      </c>
      <c r="AE172" s="1">
        <v>0.66639999999999999</v>
      </c>
      <c r="AF172" s="1">
        <v>0.40820000000000001</v>
      </c>
      <c r="AG172" s="1">
        <v>0.25790000000000002</v>
      </c>
      <c r="AH172" s="1">
        <v>9.9830000000000002E-2</v>
      </c>
      <c r="AI172" s="1">
        <v>0.25030000000000002</v>
      </c>
      <c r="AJ172" s="1">
        <v>6.4019999999999994E-2</v>
      </c>
      <c r="AL172" s="1">
        <v>2.4889999999999999</v>
      </c>
      <c r="AM172"/>
      <c r="AN172"/>
      <c r="AO172"/>
      <c r="AP172"/>
      <c r="AQ172"/>
      <c r="AR172"/>
    </row>
    <row r="173" spans="1:44">
      <c r="A173" s="17" t="s">
        <v>1281</v>
      </c>
      <c r="B173" s="6" t="s">
        <v>1297</v>
      </c>
      <c r="C173" s="17" t="s">
        <v>1298</v>
      </c>
      <c r="D173" s="8">
        <v>-3.19482</v>
      </c>
      <c r="E173" s="8">
        <v>4.7359999999999999E-2</v>
      </c>
      <c r="F173" s="8">
        <v>3.2421799999999998</v>
      </c>
      <c r="G173" s="13">
        <f xml:space="preserve"> stats_ic_ctd2_TCELLS_RIGHTJOIN_545[[#This Row],[AVG_IC50_LEUK]]/stats_ic_ctd2_TCELLS_RIGHTJOIN_545[[#This Row],[AVG_IC50_SOLIDTUMORS_x]]</f>
        <v>1.4607455477487371E-2</v>
      </c>
      <c r="H173" s="14" t="s">
        <v>1810</v>
      </c>
      <c r="I173" s="29" t="s">
        <v>1810</v>
      </c>
      <c r="V173" s="26">
        <v>4.7359999999999999E-2</v>
      </c>
      <c r="X173" s="8">
        <v>-3.1761300000000001</v>
      </c>
      <c r="Y173" s="8">
        <v>6.6049999999999998E-2</v>
      </c>
      <c r="Z173" s="8">
        <v>3.2421799999999998</v>
      </c>
      <c r="AA173" s="13">
        <f>stats_ic_ctd2_TCELLS_RIGHTJOIN_545[[#This Row],[AVG_IC50_LYMPH]]/stats_ic_ctd2_TCELLS_RIGHTJOIN_545[[#This Row],[AVG_IC50_SOLIDTUMORS_y]]</f>
        <v>2.0372095318581942E-2</v>
      </c>
      <c r="AB173" s="8" t="s">
        <v>5215</v>
      </c>
      <c r="AC173" s="20" t="s">
        <v>5216</v>
      </c>
      <c r="AE173" s="1">
        <v>2.3720000000000001E-2</v>
      </c>
      <c r="AF173" s="1">
        <v>3.1550000000000002E-2</v>
      </c>
      <c r="AG173" s="1">
        <v>4.6800000000000001E-3</v>
      </c>
      <c r="AI173" s="1">
        <v>2.69E-2</v>
      </c>
      <c r="AL173" s="1">
        <v>0.24340000000000001</v>
      </c>
      <c r="AM173"/>
      <c r="AN173"/>
      <c r="AO173"/>
      <c r="AP173"/>
      <c r="AQ173"/>
      <c r="AR173"/>
    </row>
    <row r="174" spans="1:44">
      <c r="A174" s="17" t="s">
        <v>1431</v>
      </c>
      <c r="B174" s="6" t="s">
        <v>1432</v>
      </c>
      <c r="C174" s="17" t="s">
        <v>4435</v>
      </c>
      <c r="D174" s="8">
        <v>-0.76612000000000002</v>
      </c>
      <c r="E174" s="8">
        <v>2.02102</v>
      </c>
      <c r="F174" s="8">
        <v>2.78714</v>
      </c>
      <c r="G174" s="13">
        <f xml:space="preserve"> stats_ic_ctd2_TCELLS_RIGHTJOIN_545[[#This Row],[AVG_IC50_LEUK]]/stats_ic_ctd2_TCELLS_RIGHTJOIN_545[[#This Row],[AVG_IC50_SOLIDTUMORS_x]]</f>
        <v>0.72512324461634514</v>
      </c>
      <c r="H174" s="14" t="s">
        <v>5217</v>
      </c>
      <c r="I174" s="29" t="s">
        <v>5218</v>
      </c>
      <c r="J174" s="26">
        <v>0.54369999999999996</v>
      </c>
      <c r="K174" s="26">
        <v>1.837</v>
      </c>
      <c r="L174" s="26">
        <v>5.7930000000000001</v>
      </c>
      <c r="M174" s="26">
        <v>0.98799999999999999</v>
      </c>
      <c r="N174" s="26">
        <v>1.544</v>
      </c>
      <c r="O174" s="26">
        <v>0.45350000000000001</v>
      </c>
      <c r="P174" s="26">
        <v>3.1320000000000001</v>
      </c>
      <c r="R174" s="26">
        <v>1.163</v>
      </c>
      <c r="T174" s="26">
        <v>2.8580000000000001</v>
      </c>
      <c r="W174" s="27">
        <v>1.8979999999999999</v>
      </c>
      <c r="X174" s="8">
        <v>-2.2777400000000001</v>
      </c>
      <c r="Y174" s="8">
        <v>0.50939999999999996</v>
      </c>
      <c r="Z174" s="8">
        <v>2.78714</v>
      </c>
      <c r="AA174" s="13">
        <f>stats_ic_ctd2_TCELLS_RIGHTJOIN_545[[#This Row],[AVG_IC50_LYMPH]]/stats_ic_ctd2_TCELLS_RIGHTJOIN_545[[#This Row],[AVG_IC50_SOLIDTUMORS_y]]</f>
        <v>0.18276799873705663</v>
      </c>
      <c r="AB174" s="8" t="s">
        <v>5219</v>
      </c>
      <c r="AC174" s="20" t="s">
        <v>5220</v>
      </c>
      <c r="AF174" s="1">
        <v>0.39839999999999998</v>
      </c>
      <c r="AG174" s="1">
        <v>0.30470000000000003</v>
      </c>
      <c r="AI174" s="1">
        <v>0.25130000000000002</v>
      </c>
      <c r="AJ174" s="1">
        <v>0.48449999999999999</v>
      </c>
      <c r="AK174" s="1">
        <v>0.3125</v>
      </c>
      <c r="AL174" s="1">
        <v>1.3049999999999999</v>
      </c>
      <c r="AM174"/>
      <c r="AN174"/>
      <c r="AO174"/>
      <c r="AP174"/>
      <c r="AQ174"/>
      <c r="AR174"/>
    </row>
    <row r="175" spans="1:44">
      <c r="A175" s="17" t="s">
        <v>1399</v>
      </c>
      <c r="B175" s="6" t="s">
        <v>1400</v>
      </c>
      <c r="C175" s="17" t="s">
        <v>2848</v>
      </c>
      <c r="D175" s="8">
        <v>-1.6135900000000001</v>
      </c>
      <c r="E175" s="8">
        <v>0.23383999999999999</v>
      </c>
      <c r="F175" s="8">
        <v>1.8474299999999999</v>
      </c>
      <c r="G175" s="13">
        <f xml:space="preserve"> stats_ic_ctd2_TCELLS_RIGHTJOIN_545[[#This Row],[AVG_IC50_LEUK]]/stats_ic_ctd2_TCELLS_RIGHTJOIN_545[[#This Row],[AVG_IC50_SOLIDTUMORS_x]]</f>
        <v>0.12657583778546413</v>
      </c>
      <c r="H175" s="14" t="s">
        <v>5221</v>
      </c>
      <c r="I175" s="29" t="s">
        <v>5222</v>
      </c>
      <c r="J175" s="26">
        <v>1.0240000000000001E-2</v>
      </c>
      <c r="K175" s="26">
        <v>1.163E-2</v>
      </c>
      <c r="L175" s="26">
        <v>1.8979999999999999</v>
      </c>
      <c r="M175" s="26">
        <v>0.35510000000000003</v>
      </c>
      <c r="N175" s="26">
        <v>3.0599999999999999E-2</v>
      </c>
      <c r="O175" s="26">
        <v>0.1263</v>
      </c>
      <c r="P175" s="26">
        <v>7.5050000000000006E-2</v>
      </c>
      <c r="R175" s="26">
        <v>2.4599999999999999E-3</v>
      </c>
      <c r="S175" s="26">
        <v>4.1200000000000004E-3</v>
      </c>
      <c r="T175" s="26">
        <v>0.27989999999999998</v>
      </c>
      <c r="U175" s="26">
        <v>2.15E-3</v>
      </c>
      <c r="V175" s="26">
        <v>5.6349999999999997E-2</v>
      </c>
      <c r="W175" s="27">
        <v>0.188</v>
      </c>
      <c r="X175" s="8">
        <v>-1.80579</v>
      </c>
      <c r="Y175" s="8">
        <v>4.163E-2</v>
      </c>
      <c r="Z175" s="8">
        <v>1.8474299999999999</v>
      </c>
      <c r="AA175" s="13">
        <f>stats_ic_ctd2_TCELLS_RIGHTJOIN_545[[#This Row],[AVG_IC50_LYMPH]]/stats_ic_ctd2_TCELLS_RIGHTJOIN_545[[#This Row],[AVG_IC50_SOLIDTUMORS_y]]</f>
        <v>2.2534006701201131E-2</v>
      </c>
      <c r="AB175" s="8" t="s">
        <v>5223</v>
      </c>
      <c r="AC175" s="20" t="s">
        <v>5224</v>
      </c>
      <c r="AF175" s="1">
        <v>0.1265</v>
      </c>
      <c r="AG175" s="1"/>
      <c r="AH175" s="1">
        <v>6.0260000000000001E-2</v>
      </c>
      <c r="AI175" s="1">
        <v>3.0159999999999999E-2</v>
      </c>
      <c r="AJ175" s="1">
        <v>1.2109999999999999E-2</v>
      </c>
      <c r="AK175" s="1">
        <v>1.4710000000000001E-2</v>
      </c>
      <c r="AL175" s="1">
        <v>6.0600000000000003E-3</v>
      </c>
      <c r="AM175"/>
      <c r="AN175"/>
      <c r="AO175"/>
      <c r="AP175"/>
      <c r="AQ175"/>
      <c r="AR175"/>
    </row>
    <row r="176" spans="1:44">
      <c r="A176" s="17" t="s">
        <v>1491</v>
      </c>
      <c r="B176" s="6" t="s">
        <v>1492</v>
      </c>
      <c r="C176" s="17" t="s">
        <v>1136</v>
      </c>
      <c r="D176" s="8">
        <v>-0.45646999999999999</v>
      </c>
      <c r="E176" s="8">
        <v>4.2630000000000001E-2</v>
      </c>
      <c r="F176" s="8">
        <v>0.49909999999999999</v>
      </c>
      <c r="G176" s="13">
        <f xml:space="preserve"> stats_ic_ctd2_TCELLS_RIGHTJOIN_545[[#This Row],[AVG_IC50_LEUK]]/stats_ic_ctd2_TCELLS_RIGHTJOIN_545[[#This Row],[AVG_IC50_SOLIDTUMORS_x]]</f>
        <v>8.5413744740532968E-2</v>
      </c>
      <c r="H176" s="14" t="s">
        <v>5225</v>
      </c>
      <c r="I176" s="29" t="s">
        <v>5226</v>
      </c>
      <c r="J176" s="26">
        <v>1.6580000000000001E-2</v>
      </c>
      <c r="K176" s="26">
        <v>3.2989999999999998E-2</v>
      </c>
      <c r="L176" s="26">
        <v>1.0710000000000001E-2</v>
      </c>
      <c r="M176" s="26">
        <v>3.1449999999999999E-2</v>
      </c>
      <c r="N176" s="26">
        <v>4.7160000000000001E-2</v>
      </c>
      <c r="O176" s="26">
        <v>5.2470000000000003E-2</v>
      </c>
      <c r="P176" s="26">
        <v>8.5430000000000006E-2</v>
      </c>
      <c r="Q176" s="26">
        <v>7.3069999999999996E-2</v>
      </c>
      <c r="R176" s="26">
        <v>1.823E-2</v>
      </c>
      <c r="S176" s="26">
        <v>4.2009999999999999E-2</v>
      </c>
      <c r="T176" s="26">
        <v>2.5309999999999999E-2</v>
      </c>
      <c r="U176" s="26">
        <v>2.598E-2</v>
      </c>
      <c r="W176" s="27">
        <v>9.282E-2</v>
      </c>
      <c r="X176" s="8">
        <v>-0.46217000000000003</v>
      </c>
      <c r="Y176" s="8">
        <v>3.6929999999999998E-2</v>
      </c>
      <c r="Z176" s="8">
        <v>0.49909999999999999</v>
      </c>
      <c r="AA176" s="13">
        <f>stats_ic_ctd2_TCELLS_RIGHTJOIN_545[[#This Row],[AVG_IC50_LYMPH]]/stats_ic_ctd2_TCELLS_RIGHTJOIN_545[[#This Row],[AVG_IC50_SOLIDTUMORS_y]]</f>
        <v>7.3993187737928262E-2</v>
      </c>
      <c r="AB176" s="8" t="s">
        <v>5227</v>
      </c>
      <c r="AC176" s="20" t="s">
        <v>5228</v>
      </c>
      <c r="AD176" s="1">
        <v>3.6220000000000002E-2</v>
      </c>
      <c r="AE176" s="1">
        <v>1.2120000000000001E-2</v>
      </c>
      <c r="AF176" s="1">
        <v>4.5789999999999997E-2</v>
      </c>
      <c r="AG176" s="1">
        <v>2.3220000000000001E-2</v>
      </c>
      <c r="AH176" s="1">
        <v>2.6769999999999999E-2</v>
      </c>
      <c r="AI176" s="1">
        <v>4.2680000000000003E-2</v>
      </c>
      <c r="AJ176" s="1">
        <v>6.4500000000000002E-2</v>
      </c>
      <c r="AK176" s="1">
        <v>2.6669999999999999E-2</v>
      </c>
      <c r="AL176" s="1">
        <v>5.4420000000000003E-2</v>
      </c>
      <c r="AM176"/>
      <c r="AN176"/>
      <c r="AO176"/>
      <c r="AP176"/>
      <c r="AQ176"/>
      <c r="AR176"/>
    </row>
    <row r="177" spans="1:44">
      <c r="A177" s="17" t="s">
        <v>1447</v>
      </c>
      <c r="B177" s="6" t="s">
        <v>1448</v>
      </c>
      <c r="C177" s="17" t="s">
        <v>3234</v>
      </c>
      <c r="D177" s="8">
        <v>-1.14951</v>
      </c>
      <c r="E177" s="8">
        <v>7.9729999999999995E-2</v>
      </c>
      <c r="F177" s="8">
        <v>1.2292400000000001</v>
      </c>
      <c r="G177" s="13">
        <f xml:space="preserve"> stats_ic_ctd2_TCELLS_RIGHTJOIN_545[[#This Row],[AVG_IC50_LEUK]]/stats_ic_ctd2_TCELLS_RIGHTJOIN_545[[#This Row],[AVG_IC50_SOLIDTUMORS_x]]</f>
        <v>6.486121505971168E-2</v>
      </c>
      <c r="H177" s="14" t="s">
        <v>5229</v>
      </c>
      <c r="I177" s="29" t="s">
        <v>5230</v>
      </c>
      <c r="J177" s="26">
        <v>2.2759999999999999E-2</v>
      </c>
      <c r="K177" s="26">
        <v>3.4029999999999998E-2</v>
      </c>
      <c r="L177" s="26">
        <v>0.2409</v>
      </c>
      <c r="M177" s="26">
        <v>9.8540000000000003E-2</v>
      </c>
      <c r="N177" s="26">
        <v>6.3969999999999999E-2</v>
      </c>
      <c r="O177" s="26">
        <v>5.3260000000000002E-2</v>
      </c>
      <c r="P177" s="26">
        <v>7.7829999999999996E-2</v>
      </c>
      <c r="R177" s="26">
        <v>3.5630000000000002E-2</v>
      </c>
      <c r="S177" s="26">
        <v>5.0259999999999999E-2</v>
      </c>
      <c r="T177" s="26">
        <v>0.1293</v>
      </c>
      <c r="U177" s="26">
        <v>5.3900000000000003E-2</v>
      </c>
      <c r="W177" s="27">
        <v>9.6360000000000001E-2</v>
      </c>
      <c r="X177" s="8">
        <v>-1.1986300000000001</v>
      </c>
      <c r="Y177" s="8">
        <v>3.0609999999999998E-2</v>
      </c>
      <c r="Z177" s="8">
        <v>1.2292400000000001</v>
      </c>
      <c r="AA177" s="13">
        <f>stats_ic_ctd2_TCELLS_RIGHTJOIN_545[[#This Row],[AVG_IC50_LYMPH]]/stats_ic_ctd2_TCELLS_RIGHTJOIN_545[[#This Row],[AVG_IC50_SOLIDTUMORS_y]]</f>
        <v>2.490156519475448E-2</v>
      </c>
      <c r="AB177" s="8" t="s">
        <v>5231</v>
      </c>
      <c r="AC177" s="20" t="s">
        <v>5232</v>
      </c>
      <c r="AE177" s="1">
        <v>7.43E-3</v>
      </c>
      <c r="AF177" s="1">
        <v>2.5749999999999999E-2</v>
      </c>
      <c r="AG177" s="1">
        <v>1.8689999999999998E-2</v>
      </c>
      <c r="AH177" s="1">
        <v>2.64E-3</v>
      </c>
      <c r="AI177" s="1">
        <v>4.5719999999999997E-2</v>
      </c>
      <c r="AJ177" s="1">
        <v>6.5240000000000006E-2</v>
      </c>
      <c r="AK177" s="1">
        <v>2.4150000000000001E-2</v>
      </c>
      <c r="AL177" s="1">
        <v>5.525E-2</v>
      </c>
      <c r="AM177"/>
      <c r="AN177"/>
      <c r="AO177"/>
      <c r="AP177"/>
      <c r="AQ177"/>
      <c r="AR177"/>
    </row>
    <row r="178" spans="1:44">
      <c r="A178" s="17" t="s">
        <v>597</v>
      </c>
      <c r="B178" s="6" t="s">
        <v>598</v>
      </c>
      <c r="C178" s="17" t="s">
        <v>302</v>
      </c>
      <c r="D178" s="8">
        <v>-15.508050000000001</v>
      </c>
      <c r="E178" s="8">
        <v>5.6836900000000004</v>
      </c>
      <c r="F178" s="8">
        <v>21.191749999999999</v>
      </c>
      <c r="G178" s="13">
        <f xml:space="preserve"> stats_ic_ctd2_TCELLS_RIGHTJOIN_545[[#This Row],[AVG_IC50_LEUK]]/stats_ic_ctd2_TCELLS_RIGHTJOIN_545[[#This Row],[AVG_IC50_SOLIDTUMORS_x]]</f>
        <v>0.26820295633914143</v>
      </c>
      <c r="H178" s="14" t="s">
        <v>5233</v>
      </c>
      <c r="I178" s="29" t="s">
        <v>5234</v>
      </c>
      <c r="J178" s="26">
        <v>4.1890000000000001</v>
      </c>
      <c r="K178" s="26">
        <v>2.6280000000000001</v>
      </c>
      <c r="L178" s="26">
        <v>3.0409999999999999</v>
      </c>
      <c r="M178" s="26">
        <v>4.125</v>
      </c>
      <c r="N178" s="26">
        <v>4.1879999999999997</v>
      </c>
      <c r="O178" s="26">
        <v>2.6629999999999998</v>
      </c>
      <c r="P178" s="26">
        <v>4.7</v>
      </c>
      <c r="Q178" s="26">
        <v>3.6480000000000001</v>
      </c>
      <c r="R178" s="26">
        <v>3.456</v>
      </c>
      <c r="S178" s="26">
        <v>5.641</v>
      </c>
      <c r="T178" s="26">
        <v>7.3579999999999997</v>
      </c>
      <c r="U178" s="26">
        <v>22.13</v>
      </c>
      <c r="W178" s="27">
        <v>6.1210000000000004</v>
      </c>
      <c r="X178" s="8">
        <v>-15.62725</v>
      </c>
      <c r="Y178" s="8">
        <v>5.5644999999999998</v>
      </c>
      <c r="Z178" s="8">
        <v>21.191749999999999</v>
      </c>
      <c r="AA178" s="13">
        <f>stats_ic_ctd2_TCELLS_RIGHTJOIN_545[[#This Row],[AVG_IC50_LYMPH]]/stats_ic_ctd2_TCELLS_RIGHTJOIN_545[[#This Row],[AVG_IC50_SOLIDTUMORS_y]]</f>
        <v>0.26257859780339049</v>
      </c>
      <c r="AB178" s="8" t="s">
        <v>5235</v>
      </c>
      <c r="AC178" s="20" t="s">
        <v>5236</v>
      </c>
      <c r="AD178" s="1">
        <v>3.8140000000000001</v>
      </c>
      <c r="AG178" s="1">
        <v>3.3029999999999999</v>
      </c>
      <c r="AH178" s="1">
        <v>5.9210000000000003</v>
      </c>
      <c r="AI178" s="1">
        <v>0.79249999999999998</v>
      </c>
      <c r="AJ178" s="1">
        <v>15.79</v>
      </c>
      <c r="AK178" s="1">
        <v>5.2309999999999999</v>
      </c>
      <c r="AL178" s="1">
        <v>4.0999999999999996</v>
      </c>
      <c r="AM178"/>
      <c r="AN178"/>
      <c r="AO178"/>
      <c r="AP178"/>
      <c r="AQ178"/>
      <c r="AR178"/>
    </row>
    <row r="179" spans="1:44">
      <c r="A179" s="17" t="s">
        <v>597</v>
      </c>
      <c r="B179" s="6" t="s">
        <v>598</v>
      </c>
      <c r="C179" s="17" t="s">
        <v>166</v>
      </c>
      <c r="D179" s="8">
        <v>-2.4114300000000002</v>
      </c>
      <c r="E179" s="8">
        <v>5.7283299999999997</v>
      </c>
      <c r="F179" s="8">
        <v>8.1397600000000008</v>
      </c>
      <c r="G179" s="13">
        <f xml:space="preserve"> stats_ic_ctd2_TCELLS_RIGHTJOIN_545[[#This Row],[AVG_IC50_LEUK]]/stats_ic_ctd2_TCELLS_RIGHTJOIN_545[[#This Row],[AVG_IC50_SOLIDTUMORS_x]]</f>
        <v>0.70374679351725344</v>
      </c>
      <c r="H179" s="14" t="s">
        <v>5237</v>
      </c>
      <c r="I179" s="29" t="s">
        <v>5238</v>
      </c>
      <c r="L179" s="26">
        <v>7.4790000000000001</v>
      </c>
      <c r="M179" s="26">
        <v>7.23</v>
      </c>
      <c r="N179" s="26">
        <v>6.258</v>
      </c>
      <c r="O179" s="26">
        <v>3.4710000000000001</v>
      </c>
      <c r="P179" s="26">
        <v>4.7670000000000003</v>
      </c>
      <c r="Q179" s="26">
        <v>4.4340000000000002</v>
      </c>
      <c r="R179" s="26">
        <v>10.33</v>
      </c>
      <c r="S179" s="26">
        <v>2.8679999999999999</v>
      </c>
      <c r="T179" s="26">
        <v>7.12</v>
      </c>
      <c r="U179" s="26">
        <v>4.25</v>
      </c>
      <c r="V179" s="26">
        <v>3.8290000000000002</v>
      </c>
      <c r="W179" s="27">
        <v>6.7039999999999997</v>
      </c>
      <c r="X179" s="8">
        <v>-3.1446399999999999</v>
      </c>
      <c r="Y179" s="8">
        <v>4.99512</v>
      </c>
      <c r="Z179" s="8">
        <v>8.1397600000000008</v>
      </c>
      <c r="AA179" s="13">
        <f>stats_ic_ctd2_TCELLS_RIGHTJOIN_545[[#This Row],[AVG_IC50_LYMPH]]/stats_ic_ctd2_TCELLS_RIGHTJOIN_545[[#This Row],[AVG_IC50_SOLIDTUMORS_y]]</f>
        <v>0.61366919909186501</v>
      </c>
      <c r="AB179" s="8" t="s">
        <v>5239</v>
      </c>
      <c r="AC179" s="20" t="s">
        <v>5240</v>
      </c>
      <c r="AD179" s="1">
        <v>4.5830000000000002</v>
      </c>
      <c r="AE179" s="1">
        <v>10.52</v>
      </c>
      <c r="AG179" s="1">
        <v>3.6150000000000002</v>
      </c>
      <c r="AH179" s="1">
        <v>4.6639999999999997</v>
      </c>
      <c r="AI179" s="1">
        <v>4.1100000000000003</v>
      </c>
      <c r="AJ179" s="1">
        <v>2.798</v>
      </c>
      <c r="AK179" s="1">
        <v>4.3819999999999997</v>
      </c>
      <c r="AL179" s="1">
        <v>5.2889999999999997</v>
      </c>
      <c r="AM179"/>
      <c r="AN179"/>
      <c r="AO179"/>
      <c r="AP179"/>
      <c r="AQ179"/>
      <c r="AR179"/>
    </row>
    <row r="180" spans="1:44">
      <c r="A180" s="17" t="s">
        <v>597</v>
      </c>
      <c r="B180" s="6" t="s">
        <v>598</v>
      </c>
      <c r="C180" s="17" t="s">
        <v>599</v>
      </c>
      <c r="D180" s="8">
        <v>-19.968990000000002</v>
      </c>
      <c r="E180" s="8">
        <v>3.4639199999999999</v>
      </c>
      <c r="F180" s="8">
        <v>23.4329</v>
      </c>
      <c r="G180" s="13">
        <f xml:space="preserve"> stats_ic_ctd2_TCELLS_RIGHTJOIN_545[[#This Row],[AVG_IC50_LEUK]]/stats_ic_ctd2_TCELLS_RIGHTJOIN_545[[#This Row],[AVG_IC50_SOLIDTUMORS_x]]</f>
        <v>0.14782293271426072</v>
      </c>
      <c r="H180" s="14" t="s">
        <v>5241</v>
      </c>
      <c r="I180" s="29" t="s">
        <v>5242</v>
      </c>
      <c r="J180" s="26">
        <v>3.1269999999999998</v>
      </c>
      <c r="L180" s="26">
        <v>3.2949999999999999</v>
      </c>
      <c r="M180" s="26">
        <v>2.1720000000000002</v>
      </c>
      <c r="N180" s="26">
        <v>2.7789999999999999</v>
      </c>
      <c r="O180" s="26">
        <v>3.8370000000000002</v>
      </c>
      <c r="P180" s="26">
        <v>2.726</v>
      </c>
      <c r="R180" s="26">
        <v>2.99</v>
      </c>
      <c r="S180" s="26">
        <v>3.0419999999999998</v>
      </c>
      <c r="T180" s="26">
        <v>5.0819999999999999</v>
      </c>
      <c r="U180" s="26">
        <v>2.9140000000000001</v>
      </c>
      <c r="V180" s="26">
        <v>4.5999999999999996</v>
      </c>
      <c r="W180" s="27">
        <v>5.0030000000000001</v>
      </c>
      <c r="X180" s="8">
        <v>-19.970739999999999</v>
      </c>
      <c r="Y180" s="8">
        <v>3.46217</v>
      </c>
      <c r="Z180" s="8">
        <v>23.4329</v>
      </c>
      <c r="AA180" s="13">
        <f>stats_ic_ctd2_TCELLS_RIGHTJOIN_545[[#This Row],[AVG_IC50_LYMPH]]/stats_ic_ctd2_TCELLS_RIGHTJOIN_545[[#This Row],[AVG_IC50_SOLIDTUMORS_y]]</f>
        <v>0.1477482513901395</v>
      </c>
      <c r="AB180" s="8" t="s">
        <v>5243</v>
      </c>
      <c r="AC180" s="20" t="s">
        <v>5244</v>
      </c>
      <c r="AD180" s="1">
        <v>2.2629999999999999</v>
      </c>
      <c r="AG180" s="1"/>
      <c r="AH180" s="1">
        <v>3.1150000000000002</v>
      </c>
      <c r="AI180" s="1">
        <v>5.1219999999999999</v>
      </c>
      <c r="AJ180" s="1">
        <v>2.5590000000000002</v>
      </c>
      <c r="AK180" s="1">
        <v>3.2789999999999999</v>
      </c>
      <c r="AL180" s="1">
        <v>4.4349999999999996</v>
      </c>
      <c r="AM180"/>
      <c r="AN180"/>
      <c r="AO180"/>
      <c r="AP180"/>
      <c r="AQ180"/>
      <c r="AR180"/>
    </row>
    <row r="181" spans="1:44">
      <c r="A181" s="17" t="s">
        <v>1661</v>
      </c>
      <c r="B181" s="6" t="s">
        <v>1662</v>
      </c>
      <c r="C181" s="17" t="s">
        <v>1663</v>
      </c>
      <c r="D181" s="8">
        <v>25.814299999999999</v>
      </c>
      <c r="E181" s="8">
        <v>31.6052</v>
      </c>
      <c r="F181" s="8">
        <v>5.7908999999999997</v>
      </c>
      <c r="G181" s="13">
        <f xml:space="preserve"> stats_ic_ctd2_TCELLS_RIGHTJOIN_545[[#This Row],[AVG_IC50_LEUK]]/stats_ic_ctd2_TCELLS_RIGHTJOIN_545[[#This Row],[AVG_IC50_SOLIDTUMORS_x]]</f>
        <v>5.4577354124574766</v>
      </c>
      <c r="H181" s="14" t="s">
        <v>5245</v>
      </c>
      <c r="I181" s="29" t="s">
        <v>5246</v>
      </c>
      <c r="J181" s="26">
        <v>0</v>
      </c>
      <c r="L181" s="26">
        <v>5.7990000000000004</v>
      </c>
      <c r="M181" s="26">
        <v>16.88</v>
      </c>
      <c r="N181" s="26">
        <v>0.158</v>
      </c>
      <c r="O181" s="26">
        <v>258.5</v>
      </c>
      <c r="Q181" s="26">
        <v>1.5990000000000001E-2</v>
      </c>
      <c r="R181" s="26">
        <v>18.75</v>
      </c>
      <c r="T181" s="26">
        <v>13.89</v>
      </c>
      <c r="U181" s="26">
        <v>0.36899999999999999</v>
      </c>
      <c r="V181" s="26">
        <v>1.69</v>
      </c>
      <c r="X181" s="8">
        <v>-5.5720299999999998</v>
      </c>
      <c r="Y181" s="8">
        <v>0.21887000000000001</v>
      </c>
      <c r="Z181" s="8">
        <v>5.7908999999999997</v>
      </c>
      <c r="AA181" s="13">
        <f>stats_ic_ctd2_TCELLS_RIGHTJOIN_545[[#This Row],[AVG_IC50_LYMPH]]/stats_ic_ctd2_TCELLS_RIGHTJOIN_545[[#This Row],[AVG_IC50_SOLIDTUMORS_y]]</f>
        <v>3.7795506743338689E-2</v>
      </c>
      <c r="AB181" s="8" t="s">
        <v>5247</v>
      </c>
      <c r="AC181" s="20" t="s">
        <v>5248</v>
      </c>
      <c r="AD181" s="1">
        <v>0.77649999999999997</v>
      </c>
      <c r="AG181" s="1"/>
      <c r="AH181" s="1">
        <v>0</v>
      </c>
      <c r="AI181" s="1">
        <v>0.1211</v>
      </c>
      <c r="AJ181" s="1">
        <v>3.0000000000000001E-5</v>
      </c>
      <c r="AK181" s="1">
        <v>0.19670000000000001</v>
      </c>
      <c r="AM181"/>
      <c r="AN181"/>
      <c r="AO181"/>
      <c r="AP181"/>
      <c r="AQ181"/>
      <c r="AR181"/>
    </row>
    <row r="182" spans="1:44">
      <c r="A182" s="17" t="s">
        <v>22</v>
      </c>
      <c r="B182" s="6" t="s">
        <v>1441</v>
      </c>
      <c r="C182" s="17" t="s">
        <v>3383</v>
      </c>
      <c r="D182" s="8">
        <v>1.0653900000000001</v>
      </c>
      <c r="E182" s="8">
        <v>11.43233</v>
      </c>
      <c r="F182" s="8">
        <v>10.366949999999999</v>
      </c>
      <c r="G182" s="13">
        <f xml:space="preserve"> stats_ic_ctd2_TCELLS_RIGHTJOIN_545[[#This Row],[AVG_IC50_LEUK]]/stats_ic_ctd2_TCELLS_RIGHTJOIN_545[[#This Row],[AVG_IC50_SOLIDTUMORS_x]]</f>
        <v>1.1027669661761657</v>
      </c>
      <c r="H182" s="14" t="s">
        <v>5249</v>
      </c>
      <c r="I182" s="29" t="s">
        <v>5250</v>
      </c>
      <c r="J182" s="26">
        <v>2.0870000000000002</v>
      </c>
      <c r="K182" s="26">
        <v>1.6579999999999999</v>
      </c>
      <c r="L182" s="26">
        <v>8.6929999999999996</v>
      </c>
      <c r="M182" s="26">
        <v>3.6139999999999999</v>
      </c>
      <c r="N182" s="26">
        <v>5.2329999999999997</v>
      </c>
      <c r="O182" s="26">
        <v>1.2190000000000001</v>
      </c>
      <c r="P182" s="26">
        <v>4.4119999999999999</v>
      </c>
      <c r="R182" s="26">
        <v>2.19</v>
      </c>
      <c r="S182" s="26">
        <v>3.9039999999999999</v>
      </c>
      <c r="T182" s="26">
        <v>6.4450000000000003</v>
      </c>
      <c r="U182" s="26">
        <v>2.8330000000000002</v>
      </c>
      <c r="W182" s="27">
        <v>94.9</v>
      </c>
      <c r="X182" s="8">
        <v>-4.68133</v>
      </c>
      <c r="Y182" s="8">
        <v>5.6856099999999996</v>
      </c>
      <c r="Z182" s="8">
        <v>10.366949999999999</v>
      </c>
      <c r="AA182" s="13">
        <f>stats_ic_ctd2_TCELLS_RIGHTJOIN_545[[#This Row],[AVG_IC50_LYMPH]]/stats_ic_ctd2_TCELLS_RIGHTJOIN_545[[#This Row],[AVG_IC50_SOLIDTUMORS_y]]</f>
        <v>0.54843613598985241</v>
      </c>
      <c r="AB182" s="8" t="s">
        <v>5251</v>
      </c>
      <c r="AC182" s="20" t="s">
        <v>5252</v>
      </c>
      <c r="AD182" s="1">
        <v>4.7460000000000004</v>
      </c>
      <c r="AE182" s="1">
        <v>4.3070000000000004</v>
      </c>
      <c r="AG182" s="1">
        <v>11.23</v>
      </c>
      <c r="AH182" s="1">
        <v>8.4860000000000007</v>
      </c>
      <c r="AI182" s="1">
        <v>0.71189999999999998</v>
      </c>
      <c r="AJ182" s="1">
        <v>3.5139999999999998</v>
      </c>
      <c r="AK182" s="1">
        <v>8.1229999999999993</v>
      </c>
      <c r="AL182" s="1">
        <v>4.367</v>
      </c>
      <c r="AM182"/>
      <c r="AN182"/>
      <c r="AO182"/>
      <c r="AP182"/>
      <c r="AQ182"/>
      <c r="AR182"/>
    </row>
    <row r="183" spans="1:44">
      <c r="A183" s="17" t="s">
        <v>818</v>
      </c>
      <c r="B183" s="6" t="s">
        <v>819</v>
      </c>
      <c r="C183" s="17" t="s">
        <v>456</v>
      </c>
      <c r="D183" s="8">
        <v>-6.2710299999999997</v>
      </c>
      <c r="E183" s="8">
        <v>1.87578</v>
      </c>
      <c r="F183" s="8">
        <v>8.1468100000000003</v>
      </c>
      <c r="G183" s="13">
        <f xml:space="preserve"> stats_ic_ctd2_TCELLS_RIGHTJOIN_545[[#This Row],[AVG_IC50_LEUK]]/stats_ic_ctd2_TCELLS_RIGHTJOIN_545[[#This Row],[AVG_IC50_SOLIDTUMORS_x]]</f>
        <v>0.23024717650221374</v>
      </c>
      <c r="H183" s="14" t="s">
        <v>5253</v>
      </c>
      <c r="I183" s="29" t="s">
        <v>5254</v>
      </c>
      <c r="J183" s="26">
        <v>1.1439999999999999</v>
      </c>
      <c r="K183" s="26">
        <v>1.573</v>
      </c>
      <c r="L183" s="26">
        <v>3.2240000000000002</v>
      </c>
      <c r="M183" s="26">
        <v>2.1259999999999999</v>
      </c>
      <c r="N183" s="26">
        <v>3.3610000000000002</v>
      </c>
      <c r="O183" s="26">
        <v>1.123</v>
      </c>
      <c r="P183" s="26">
        <v>1.768</v>
      </c>
      <c r="Q183" s="26">
        <v>0.8679</v>
      </c>
      <c r="R183" s="26">
        <v>1.5429999999999999</v>
      </c>
      <c r="S183" s="26">
        <v>1.7729999999999999</v>
      </c>
      <c r="T183" s="26">
        <v>3.113</v>
      </c>
      <c r="U183" s="26">
        <v>2.044</v>
      </c>
      <c r="V183" s="26">
        <v>1.0249999999999999</v>
      </c>
      <c r="W183" s="27">
        <v>1.5760000000000001</v>
      </c>
      <c r="X183" s="8">
        <v>-5.5088299999999997</v>
      </c>
      <c r="Y183" s="8">
        <v>2.6379800000000002</v>
      </c>
      <c r="Z183" s="8">
        <v>8.1468100000000003</v>
      </c>
      <c r="AA183" s="13">
        <f>stats_ic_ctd2_TCELLS_RIGHTJOIN_545[[#This Row],[AVG_IC50_LYMPH]]/stats_ic_ctd2_TCELLS_RIGHTJOIN_545[[#This Row],[AVG_IC50_SOLIDTUMORS_y]]</f>
        <v>0.32380526856524211</v>
      </c>
      <c r="AB183" s="8" t="s">
        <v>5255</v>
      </c>
      <c r="AC183" s="20" t="s">
        <v>5256</v>
      </c>
      <c r="AD183" s="1">
        <v>2.1139999999999999</v>
      </c>
      <c r="AE183" s="1">
        <v>0.6018</v>
      </c>
      <c r="AG183" s="1">
        <v>4.0730000000000004</v>
      </c>
      <c r="AH183" s="1">
        <v>4.4569999999999999</v>
      </c>
      <c r="AI183" s="1">
        <v>1.677</v>
      </c>
      <c r="AJ183" s="1">
        <v>4.4290000000000003</v>
      </c>
      <c r="AK183" s="1">
        <v>1.2090000000000001</v>
      </c>
      <c r="AL183" s="1">
        <v>2.5430000000000001</v>
      </c>
      <c r="AM183"/>
      <c r="AN183"/>
      <c r="AO183"/>
      <c r="AP183"/>
      <c r="AQ183"/>
      <c r="AR183"/>
    </row>
    <row r="184" spans="1:44">
      <c r="A184" s="17" t="s">
        <v>818</v>
      </c>
      <c r="B184" s="6" t="s">
        <v>819</v>
      </c>
      <c r="C184" s="17" t="s">
        <v>820</v>
      </c>
      <c r="D184" s="8">
        <v>-13.16446</v>
      </c>
      <c r="E184" s="8">
        <v>5.4910800000000002</v>
      </c>
      <c r="F184" s="8">
        <v>18.655539999999998</v>
      </c>
      <c r="G184" s="13">
        <f xml:space="preserve"> stats_ic_ctd2_TCELLS_RIGHTJOIN_545[[#This Row],[AVG_IC50_LEUK]]/stats_ic_ctd2_TCELLS_RIGHTJOIN_545[[#This Row],[AVG_IC50_SOLIDTUMORS_x]]</f>
        <v>0.29434044793128478</v>
      </c>
      <c r="H184" s="14" t="s">
        <v>5257</v>
      </c>
      <c r="I184" s="29" t="s">
        <v>5258</v>
      </c>
      <c r="J184" s="26">
        <v>4.5330000000000004</v>
      </c>
      <c r="L184" s="26">
        <v>6.5190000000000001</v>
      </c>
      <c r="M184" s="26">
        <v>4.9509999999999996</v>
      </c>
      <c r="N184" s="26">
        <v>6.3410000000000002</v>
      </c>
      <c r="O184" s="26">
        <v>3.6349999999999998</v>
      </c>
      <c r="P184" s="26">
        <v>5.3689999999999998</v>
      </c>
      <c r="Q184" s="26">
        <v>3.9220000000000002</v>
      </c>
      <c r="R184" s="26">
        <v>4.0149999999999997</v>
      </c>
      <c r="S184" s="26">
        <v>3.2629999999999999</v>
      </c>
      <c r="T184" s="26">
        <v>13.64</v>
      </c>
      <c r="U184" s="26">
        <v>4.9489999999999998</v>
      </c>
      <c r="V184" s="26">
        <v>3.968</v>
      </c>
      <c r="W184" s="27">
        <v>6.2789999999999999</v>
      </c>
      <c r="X184" s="8">
        <v>-12.142200000000001</v>
      </c>
      <c r="Y184" s="8">
        <v>6.5133299999999998</v>
      </c>
      <c r="Z184" s="8">
        <v>18.655539999999998</v>
      </c>
      <c r="AA184" s="13">
        <f>stats_ic_ctd2_TCELLS_RIGHTJOIN_545[[#This Row],[AVG_IC50_LYMPH]]/stats_ic_ctd2_TCELLS_RIGHTJOIN_545[[#This Row],[AVG_IC50_SOLIDTUMORS_y]]</f>
        <v>0.34913650315134276</v>
      </c>
      <c r="AB184" s="8" t="s">
        <v>5259</v>
      </c>
      <c r="AC184" s="20" t="s">
        <v>5260</v>
      </c>
      <c r="AD184" s="1">
        <v>4.4580000000000002</v>
      </c>
      <c r="AE184" s="1">
        <v>5.79</v>
      </c>
      <c r="AF184" s="1">
        <v>13.16</v>
      </c>
      <c r="AG184" s="1">
        <v>7.609</v>
      </c>
      <c r="AH184" s="1">
        <v>5.9219999999999997</v>
      </c>
      <c r="AI184" s="1">
        <v>7.3140000000000001</v>
      </c>
      <c r="AJ184" s="1">
        <v>4.9180000000000001</v>
      </c>
      <c r="AK184" s="1">
        <v>5.09</v>
      </c>
      <c r="AL184" s="1">
        <v>4.359</v>
      </c>
      <c r="AM184"/>
      <c r="AN184"/>
      <c r="AO184"/>
      <c r="AP184"/>
      <c r="AQ184"/>
      <c r="AR184"/>
    </row>
    <row r="185" spans="1:44">
      <c r="A185" s="17" t="s">
        <v>383</v>
      </c>
      <c r="B185" s="6" t="s">
        <v>384</v>
      </c>
      <c r="C185" s="17" t="s">
        <v>3670</v>
      </c>
      <c r="D185" s="8">
        <v>-6.8037799999999997</v>
      </c>
      <c r="E185" s="8">
        <v>42.303179999999998</v>
      </c>
      <c r="F185" s="8">
        <v>49.106960000000001</v>
      </c>
      <c r="G185" s="13">
        <f xml:space="preserve"> stats_ic_ctd2_TCELLS_RIGHTJOIN_545[[#This Row],[AVG_IC50_LEUK]]/stats_ic_ctd2_TCELLS_RIGHTJOIN_545[[#This Row],[AVG_IC50_SOLIDTUMORS_x]]</f>
        <v>0.86144978227118918</v>
      </c>
      <c r="H185" s="14" t="s">
        <v>5261</v>
      </c>
      <c r="I185" s="29" t="s">
        <v>5262</v>
      </c>
      <c r="J185" s="26">
        <v>53.22</v>
      </c>
      <c r="L185" s="26">
        <v>63.27</v>
      </c>
      <c r="M185" s="26">
        <v>44.6</v>
      </c>
      <c r="N185" s="26">
        <v>36.340000000000003</v>
      </c>
      <c r="O185" s="26">
        <v>30.92</v>
      </c>
      <c r="P185" s="26">
        <v>45.15</v>
      </c>
      <c r="Q185" s="26">
        <v>49.27</v>
      </c>
      <c r="R185" s="26">
        <v>26.07</v>
      </c>
      <c r="S185" s="26">
        <v>42.77</v>
      </c>
      <c r="T185" s="26">
        <v>57.01</v>
      </c>
      <c r="U185" s="26">
        <v>36.68</v>
      </c>
      <c r="V185" s="26">
        <v>1.3500000000000001E-3</v>
      </c>
      <c r="W185" s="27">
        <v>64.64</v>
      </c>
      <c r="X185" s="8">
        <v>-34.966929999999998</v>
      </c>
      <c r="Y185" s="8">
        <v>14.14002</v>
      </c>
      <c r="Z185" s="8">
        <v>49.106960000000001</v>
      </c>
      <c r="AA185" s="13">
        <f>stats_ic_ctd2_TCELLS_RIGHTJOIN_545[[#This Row],[AVG_IC50_LYMPH]]/stats_ic_ctd2_TCELLS_RIGHTJOIN_545[[#This Row],[AVG_IC50_SOLIDTUMORS_y]]</f>
        <v>0.28794329765067922</v>
      </c>
      <c r="AB185" s="8" t="s">
        <v>5263</v>
      </c>
      <c r="AC185" s="20" t="s">
        <v>5264</v>
      </c>
      <c r="AD185" s="1">
        <v>4.8959999999999999</v>
      </c>
      <c r="AE185" s="1">
        <v>42.6</v>
      </c>
      <c r="AF185" s="1">
        <v>0.3952</v>
      </c>
      <c r="AG185" s="1">
        <v>8.19</v>
      </c>
      <c r="AH185" s="1">
        <v>7.4530000000000003</v>
      </c>
      <c r="AI185" s="1"/>
      <c r="AJ185" s="1">
        <v>8.0649999999999995</v>
      </c>
      <c r="AK185" s="1">
        <v>8.4710000000000001</v>
      </c>
      <c r="AL185" s="1">
        <v>33.049999999999997</v>
      </c>
      <c r="AM185"/>
      <c r="AN185"/>
      <c r="AO185"/>
      <c r="AP185"/>
      <c r="AQ185"/>
      <c r="AR185"/>
    </row>
    <row r="186" spans="1:44">
      <c r="A186" s="17" t="s">
        <v>383</v>
      </c>
      <c r="B186" s="6" t="s">
        <v>384</v>
      </c>
      <c r="C186" s="17" t="s">
        <v>385</v>
      </c>
      <c r="D186" s="8">
        <v>-57.207610000000003</v>
      </c>
      <c r="E186" s="8">
        <v>1.16E-3</v>
      </c>
      <c r="F186" s="8">
        <v>57.208770000000001</v>
      </c>
      <c r="G186" s="13">
        <f xml:space="preserve"> stats_ic_ctd2_TCELLS_RIGHTJOIN_545[[#This Row],[AVG_IC50_LEUK]]/stats_ic_ctd2_TCELLS_RIGHTJOIN_545[[#This Row],[AVG_IC50_SOLIDTUMORS_x]]</f>
        <v>2.0276611435624293E-5</v>
      </c>
      <c r="H186" s="14" t="s">
        <v>1810</v>
      </c>
      <c r="I186" s="29" t="s">
        <v>1810</v>
      </c>
      <c r="V186" s="26">
        <v>1.16E-3</v>
      </c>
      <c r="X186" s="8">
        <v>-38.817270000000001</v>
      </c>
      <c r="Y186" s="8">
        <v>18.391500000000001</v>
      </c>
      <c r="Z186" s="8">
        <v>57.208770000000001</v>
      </c>
      <c r="AA186" s="13">
        <f>stats_ic_ctd2_TCELLS_RIGHTJOIN_545[[#This Row],[AVG_IC50_LYMPH]]/stats_ic_ctd2_TCELLS_RIGHTJOIN_545[[#This Row],[AVG_IC50_SOLIDTUMORS_y]]</f>
        <v>0.32148043036058982</v>
      </c>
      <c r="AB186" s="8" t="s">
        <v>5265</v>
      </c>
      <c r="AC186" s="20" t="s">
        <v>5266</v>
      </c>
      <c r="AG186" s="1"/>
      <c r="AI186" s="1">
        <v>2.1230000000000002</v>
      </c>
      <c r="AL186" s="1">
        <v>34.659999999999997</v>
      </c>
      <c r="AM186"/>
      <c r="AN186"/>
      <c r="AO186"/>
      <c r="AP186"/>
      <c r="AQ186"/>
      <c r="AR186"/>
    </row>
    <row r="187" spans="1:44">
      <c r="A187" s="17" t="s">
        <v>383</v>
      </c>
      <c r="B187" s="6" t="s">
        <v>384</v>
      </c>
      <c r="C187" s="17" t="s">
        <v>3701</v>
      </c>
      <c r="D187" s="8">
        <v>-4.1448499999999999</v>
      </c>
      <c r="E187" s="8">
        <v>5.4628899999999998</v>
      </c>
      <c r="F187" s="8">
        <v>9.6077399999999997</v>
      </c>
      <c r="G187" s="13">
        <f xml:space="preserve"> stats_ic_ctd2_TCELLS_RIGHTJOIN_545[[#This Row],[AVG_IC50_LEUK]]/stats_ic_ctd2_TCELLS_RIGHTJOIN_545[[#This Row],[AVG_IC50_SOLIDTUMORS_x]]</f>
        <v>0.56859261387173254</v>
      </c>
      <c r="H187" s="14" t="s">
        <v>5267</v>
      </c>
      <c r="I187" s="29" t="s">
        <v>5268</v>
      </c>
      <c r="K187" s="26">
        <v>4.774</v>
      </c>
      <c r="L187" s="26">
        <v>7.9740000000000002</v>
      </c>
      <c r="M187" s="26">
        <v>7.8869999999999996</v>
      </c>
      <c r="P187" s="26">
        <v>3.31</v>
      </c>
      <c r="R187" s="26">
        <v>4.6790000000000003</v>
      </c>
      <c r="S187" s="26">
        <v>4.0880000000000001</v>
      </c>
      <c r="T187" s="26">
        <v>10.98</v>
      </c>
      <c r="V187" s="26">
        <v>2.5009999999999999</v>
      </c>
      <c r="W187" s="27">
        <v>2.9729999999999999</v>
      </c>
      <c r="X187" s="8">
        <v>-4.5814599999999999</v>
      </c>
      <c r="Y187" s="8">
        <v>5.0262900000000004</v>
      </c>
      <c r="Z187" s="8">
        <v>9.6077399999999997</v>
      </c>
      <c r="AA187" s="13">
        <f>stats_ic_ctd2_TCELLS_RIGHTJOIN_545[[#This Row],[AVG_IC50_LYMPH]]/stats_ic_ctd2_TCELLS_RIGHTJOIN_545[[#This Row],[AVG_IC50_SOLIDTUMORS_y]]</f>
        <v>0.52315008524377227</v>
      </c>
      <c r="AB187" s="8" t="s">
        <v>5269</v>
      </c>
      <c r="AC187" s="20" t="s">
        <v>5270</v>
      </c>
      <c r="AE187" s="1">
        <v>2.5129999999999999</v>
      </c>
      <c r="AG187" s="1">
        <v>3.1789999999999998</v>
      </c>
      <c r="AH187" s="1">
        <v>7.0339999999999998</v>
      </c>
      <c r="AI187" s="1">
        <v>4.476</v>
      </c>
      <c r="AJ187" s="1">
        <v>11.55</v>
      </c>
      <c r="AK187" s="1">
        <v>4.1429999999999998</v>
      </c>
      <c r="AL187" s="1">
        <v>2.2890000000000001</v>
      </c>
      <c r="AM187"/>
      <c r="AN187"/>
      <c r="AO187"/>
      <c r="AP187"/>
      <c r="AQ187"/>
      <c r="AR187"/>
    </row>
    <row r="188" spans="1:44">
      <c r="A188" s="17" t="s">
        <v>908</v>
      </c>
      <c r="B188" s="6" t="s">
        <v>909</v>
      </c>
      <c r="C188" s="17" t="s">
        <v>3857</v>
      </c>
      <c r="D188" s="8">
        <v>-13.878970000000001</v>
      </c>
      <c r="E188" s="8">
        <v>20.67614</v>
      </c>
      <c r="F188" s="8">
        <v>34.555120000000002</v>
      </c>
      <c r="G188" s="13">
        <f xml:space="preserve"> stats_ic_ctd2_TCELLS_RIGHTJOIN_545[[#This Row],[AVG_IC50_LEUK]]/stats_ic_ctd2_TCELLS_RIGHTJOIN_545[[#This Row],[AVG_IC50_SOLIDTUMORS_x]]</f>
        <v>0.59835242939396527</v>
      </c>
      <c r="H188" s="14" t="s">
        <v>5271</v>
      </c>
      <c r="I188" s="29" t="s">
        <v>5272</v>
      </c>
      <c r="J188" s="26">
        <v>19.600000000000001</v>
      </c>
      <c r="K188" s="26">
        <v>3.9950000000000001</v>
      </c>
      <c r="L188" s="26">
        <v>19.760000000000002</v>
      </c>
      <c r="M188" s="26">
        <v>48.01</v>
      </c>
      <c r="N188" s="26">
        <v>16.760000000000002</v>
      </c>
      <c r="O188" s="26">
        <v>9.9429999999999996</v>
      </c>
      <c r="P188" s="26">
        <v>15.46</v>
      </c>
      <c r="Q188" s="26">
        <v>4.1859999999999999</v>
      </c>
      <c r="R188" s="26">
        <v>31.04</v>
      </c>
      <c r="S188" s="26">
        <v>19.100000000000001</v>
      </c>
      <c r="T188" s="26">
        <v>56.96</v>
      </c>
      <c r="U188" s="26">
        <v>5.2720000000000002</v>
      </c>
      <c r="V188" s="26">
        <v>29.26</v>
      </c>
      <c r="W188" s="27">
        <v>10.119999999999999</v>
      </c>
      <c r="X188" s="8">
        <v>-2.2664900000000001</v>
      </c>
      <c r="Y188" s="8">
        <v>32.288629999999998</v>
      </c>
      <c r="Z188" s="8">
        <v>34.555120000000002</v>
      </c>
      <c r="AA188" s="13">
        <f>stats_ic_ctd2_TCELLS_RIGHTJOIN_545[[#This Row],[AVG_IC50_LYMPH]]/stats_ic_ctd2_TCELLS_RIGHTJOIN_545[[#This Row],[AVG_IC50_SOLIDTUMORS_y]]</f>
        <v>0.93440943049828784</v>
      </c>
      <c r="AB188" s="8" t="s">
        <v>5273</v>
      </c>
      <c r="AC188" s="20" t="s">
        <v>5274</v>
      </c>
      <c r="AD188" s="1">
        <v>23.85</v>
      </c>
      <c r="AE188" s="1">
        <v>49.69</v>
      </c>
      <c r="AG188" s="1">
        <v>8.2100000000000009</v>
      </c>
      <c r="AH188" s="1">
        <v>50.72</v>
      </c>
      <c r="AI188" s="1">
        <v>28.56</v>
      </c>
      <c r="AJ188" s="1">
        <v>63.64</v>
      </c>
      <c r="AK188" s="1">
        <v>9.1790000000000003</v>
      </c>
      <c r="AL188" s="1">
        <v>24.46</v>
      </c>
      <c r="AM188"/>
      <c r="AN188"/>
      <c r="AO188"/>
      <c r="AP188"/>
      <c r="AQ188"/>
      <c r="AR188"/>
    </row>
    <row r="189" spans="1:44">
      <c r="A189" s="17" t="s">
        <v>1128</v>
      </c>
      <c r="B189" s="6" t="s">
        <v>1129</v>
      </c>
      <c r="C189" s="17" t="s">
        <v>4506</v>
      </c>
      <c r="D189" s="8">
        <v>-6.3573300000000001</v>
      </c>
      <c r="E189" s="8">
        <v>0.16728999999999999</v>
      </c>
      <c r="F189" s="8">
        <v>6.5246199999999996</v>
      </c>
      <c r="G189" s="13">
        <f xml:space="preserve"> stats_ic_ctd2_TCELLS_RIGHTJOIN_545[[#This Row],[AVG_IC50_LEUK]]/stats_ic_ctd2_TCELLS_RIGHTJOIN_545[[#This Row],[AVG_IC50_SOLIDTUMORS_x]]</f>
        <v>2.5639807375755216E-2</v>
      </c>
      <c r="H189" s="14" t="s">
        <v>5275</v>
      </c>
      <c r="I189" s="29" t="s">
        <v>5276</v>
      </c>
      <c r="L189" s="26">
        <v>0</v>
      </c>
      <c r="M189" s="26">
        <v>0</v>
      </c>
      <c r="Q189" s="26">
        <v>0</v>
      </c>
      <c r="R189" s="26">
        <v>0</v>
      </c>
      <c r="T189" s="26">
        <v>0</v>
      </c>
      <c r="U189" s="26">
        <v>1.119</v>
      </c>
      <c r="V189" s="26">
        <v>5.2060000000000002E-2</v>
      </c>
      <c r="X189" s="8">
        <v>-4.6697199999999999</v>
      </c>
      <c r="Y189" s="8">
        <v>1.8549</v>
      </c>
      <c r="Z189" s="8">
        <v>6.5246199999999996</v>
      </c>
      <c r="AA189" s="13">
        <f>stats_ic_ctd2_TCELLS_RIGHTJOIN_545[[#This Row],[AVG_IC50_LYMPH]]/stats_ic_ctd2_TCELLS_RIGHTJOIN_545[[#This Row],[AVG_IC50_SOLIDTUMORS_y]]</f>
        <v>0.28429241856230708</v>
      </c>
      <c r="AB189" s="8" t="s">
        <v>5277</v>
      </c>
      <c r="AC189" s="20" t="s">
        <v>5278</v>
      </c>
      <c r="AD189" s="1">
        <v>0</v>
      </c>
      <c r="AF189" s="1">
        <v>7.8230000000000004</v>
      </c>
      <c r="AG189" s="1">
        <v>0</v>
      </c>
      <c r="AH189" s="1">
        <v>0.71919999999999995</v>
      </c>
      <c r="AI189" s="1"/>
      <c r="AL189" s="1">
        <v>0.73229999999999995</v>
      </c>
      <c r="AM189"/>
      <c r="AN189"/>
      <c r="AO189"/>
      <c r="AP189"/>
      <c r="AQ189"/>
      <c r="AR189"/>
    </row>
    <row r="190" spans="1:44">
      <c r="A190" s="17" t="s">
        <v>22</v>
      </c>
      <c r="B190" s="6" t="s">
        <v>1317</v>
      </c>
      <c r="C190" s="17" t="s">
        <v>1355</v>
      </c>
      <c r="D190" s="8">
        <v>-2.16513</v>
      </c>
      <c r="E190" s="8">
        <v>1.18702</v>
      </c>
      <c r="F190" s="8">
        <v>3.35215</v>
      </c>
      <c r="G190" s="13">
        <f xml:space="preserve"> stats_ic_ctd2_TCELLS_RIGHTJOIN_545[[#This Row],[AVG_IC50_LEUK]]/stats_ic_ctd2_TCELLS_RIGHTJOIN_545[[#This Row],[AVG_IC50_SOLIDTUMORS_x]]</f>
        <v>0.35410706561460553</v>
      </c>
      <c r="H190" s="14" t="s">
        <v>5279</v>
      </c>
      <c r="I190" s="29" t="s">
        <v>5280</v>
      </c>
      <c r="J190" s="26">
        <v>1.4510000000000001</v>
      </c>
      <c r="L190" s="26">
        <v>1.409</v>
      </c>
      <c r="M190" s="26">
        <v>1.448</v>
      </c>
      <c r="N190" s="26">
        <v>0.66930000000000001</v>
      </c>
      <c r="O190" s="26">
        <v>0.60840000000000005</v>
      </c>
      <c r="P190" s="26">
        <v>0.66059999999999997</v>
      </c>
      <c r="Q190" s="26">
        <v>1.907</v>
      </c>
      <c r="R190" s="26">
        <v>1.45</v>
      </c>
      <c r="S190" s="26">
        <v>0.55769999999999997</v>
      </c>
      <c r="T190" s="26">
        <v>1.8260000000000001</v>
      </c>
      <c r="U190" s="26">
        <v>1.3149999999999999</v>
      </c>
      <c r="W190" s="27">
        <v>0.94220000000000004</v>
      </c>
      <c r="X190" s="8">
        <v>-2.2419699999999998</v>
      </c>
      <c r="Y190" s="8">
        <v>1.1101700000000001</v>
      </c>
      <c r="Z190" s="8">
        <v>3.35215</v>
      </c>
      <c r="AA190" s="13">
        <f>stats_ic_ctd2_TCELLS_RIGHTJOIN_545[[#This Row],[AVG_IC50_LYMPH]]/stats_ic_ctd2_TCELLS_RIGHTJOIN_545[[#This Row],[AVG_IC50_SOLIDTUMORS_y]]</f>
        <v>0.33118148054233854</v>
      </c>
      <c r="AB190" s="8" t="s">
        <v>5281</v>
      </c>
      <c r="AC190" s="20" t="s">
        <v>5282</v>
      </c>
      <c r="AD190" s="1">
        <v>1.2709999999999999</v>
      </c>
      <c r="AG190" s="1"/>
      <c r="AH190" s="1">
        <v>1.929</v>
      </c>
      <c r="AI190" s="1"/>
      <c r="AJ190" s="1">
        <v>0.64400000000000002</v>
      </c>
      <c r="AK190" s="1">
        <v>0.59670000000000001</v>
      </c>
      <c r="AM190"/>
      <c r="AN190"/>
      <c r="AO190"/>
      <c r="AP190"/>
      <c r="AQ190"/>
      <c r="AR190"/>
    </row>
    <row r="191" spans="1:44">
      <c r="A191" s="17" t="s">
        <v>22</v>
      </c>
      <c r="B191" s="6" t="s">
        <v>1317</v>
      </c>
      <c r="C191" s="17" t="s">
        <v>1318</v>
      </c>
      <c r="D191" s="8">
        <v>-2.83311</v>
      </c>
      <c r="E191" s="8">
        <v>0.71623999999999999</v>
      </c>
      <c r="F191" s="8">
        <v>3.54935</v>
      </c>
      <c r="G191" s="13">
        <f xml:space="preserve"> stats_ic_ctd2_TCELLS_RIGHTJOIN_545[[#This Row],[AVG_IC50_LEUK]]/stats_ic_ctd2_TCELLS_RIGHTJOIN_545[[#This Row],[AVG_IC50_SOLIDTUMORS_x]]</f>
        <v>0.20179469480327383</v>
      </c>
      <c r="H191" s="14" t="s">
        <v>5283</v>
      </c>
      <c r="I191" s="29" t="s">
        <v>5284</v>
      </c>
      <c r="J191" s="26">
        <v>1.417</v>
      </c>
      <c r="K191" s="26">
        <v>0.2631</v>
      </c>
      <c r="L191" s="26">
        <v>0.2404</v>
      </c>
      <c r="M191" s="26">
        <v>0.92789999999999995</v>
      </c>
      <c r="N191" s="26">
        <v>0.54810000000000003</v>
      </c>
      <c r="O191" s="26">
        <v>0.39839999999999998</v>
      </c>
      <c r="P191" s="26">
        <v>0.434</v>
      </c>
      <c r="Q191" s="26">
        <v>1.149</v>
      </c>
      <c r="R191" s="26">
        <v>0.58850000000000002</v>
      </c>
      <c r="S191" s="26">
        <v>0.67900000000000005</v>
      </c>
      <c r="T191" s="26">
        <v>0.54530000000000001</v>
      </c>
      <c r="U191" s="26">
        <v>0.31259999999999999</v>
      </c>
      <c r="V191" s="26">
        <v>0.68910000000000005</v>
      </c>
      <c r="W191" s="27">
        <v>1.835</v>
      </c>
      <c r="X191" s="8">
        <v>-3.02399</v>
      </c>
      <c r="Y191" s="8">
        <v>0.52536000000000005</v>
      </c>
      <c r="Z191" s="8">
        <v>3.54935</v>
      </c>
      <c r="AA191" s="13">
        <f>stats_ic_ctd2_TCELLS_RIGHTJOIN_545[[#This Row],[AVG_IC50_LYMPH]]/stats_ic_ctd2_TCELLS_RIGHTJOIN_545[[#This Row],[AVG_IC50_SOLIDTUMORS_y]]</f>
        <v>0.14801583388507755</v>
      </c>
      <c r="AB191" s="8" t="s">
        <v>5285</v>
      </c>
      <c r="AC191" s="20" t="s">
        <v>5286</v>
      </c>
      <c r="AD191" s="1">
        <v>0.27529999999999999</v>
      </c>
      <c r="AE191" s="1">
        <v>0.95020000000000004</v>
      </c>
      <c r="AG191" s="1">
        <v>0.31850000000000001</v>
      </c>
      <c r="AH191" s="1">
        <v>0.8377</v>
      </c>
      <c r="AI191" s="1">
        <v>0.34570000000000001</v>
      </c>
      <c r="AJ191" s="1">
        <v>0.27110000000000001</v>
      </c>
      <c r="AK191" s="1">
        <v>0.25569999999999998</v>
      </c>
      <c r="AL191" s="1">
        <v>0.94869999999999999</v>
      </c>
      <c r="AM191"/>
      <c r="AN191"/>
      <c r="AO191"/>
      <c r="AP191"/>
      <c r="AQ191"/>
      <c r="AR191"/>
    </row>
    <row r="192" spans="1:44">
      <c r="A192" s="17" t="s">
        <v>317</v>
      </c>
      <c r="B192" s="6" t="s">
        <v>838</v>
      </c>
      <c r="C192" s="17" t="s">
        <v>4077</v>
      </c>
      <c r="D192" s="8">
        <v>-8.1455199999999994</v>
      </c>
      <c r="E192" s="8">
        <v>36.597760000000001</v>
      </c>
      <c r="F192" s="8">
        <v>44.743279999999999</v>
      </c>
      <c r="G192" s="13">
        <f xml:space="preserve"> stats_ic_ctd2_TCELLS_RIGHTJOIN_545[[#This Row],[AVG_IC50_LEUK]]/stats_ic_ctd2_TCELLS_RIGHTJOIN_545[[#This Row],[AVG_IC50_SOLIDTUMORS_x]]</f>
        <v>0.81794986867301644</v>
      </c>
      <c r="H192" s="14" t="s">
        <v>5287</v>
      </c>
      <c r="I192" s="29" t="s">
        <v>5288</v>
      </c>
      <c r="J192" s="26">
        <v>38.369999999999997</v>
      </c>
      <c r="K192" s="26">
        <v>36.54</v>
      </c>
      <c r="L192" s="26">
        <v>9.5190000000000001</v>
      </c>
      <c r="M192" s="26">
        <v>72.38</v>
      </c>
      <c r="N192" s="26">
        <v>33.270000000000003</v>
      </c>
      <c r="O192" s="26">
        <v>13.91</v>
      </c>
      <c r="P192" s="26">
        <v>13.1</v>
      </c>
      <c r="Q192" s="26">
        <v>0.95189999999999997</v>
      </c>
      <c r="R192" s="26">
        <v>69.42</v>
      </c>
      <c r="S192" s="26">
        <v>24.23</v>
      </c>
      <c r="T192" s="26">
        <v>93.2</v>
      </c>
      <c r="U192" s="26">
        <v>34.15</v>
      </c>
      <c r="W192" s="27">
        <v>36.729999999999997</v>
      </c>
      <c r="X192" s="8">
        <v>-24.887029999999999</v>
      </c>
      <c r="Y192" s="8">
        <v>19.856249999999999</v>
      </c>
      <c r="Z192" s="8">
        <v>44.743279999999999</v>
      </c>
      <c r="AA192" s="13">
        <f>stats_ic_ctd2_TCELLS_RIGHTJOIN_545[[#This Row],[AVG_IC50_LYMPH]]/stats_ic_ctd2_TCELLS_RIGHTJOIN_545[[#This Row],[AVG_IC50_SOLIDTUMORS_y]]</f>
        <v>0.44378172543452338</v>
      </c>
      <c r="AB192" s="8" t="s">
        <v>5289</v>
      </c>
      <c r="AC192" s="20" t="s">
        <v>5290</v>
      </c>
      <c r="AD192" s="1">
        <v>8.9969999999999999</v>
      </c>
      <c r="AG192" s="1"/>
      <c r="AH192" s="1">
        <v>9.7379999999999995</v>
      </c>
      <c r="AI192" s="1"/>
      <c r="AJ192" s="1">
        <v>38.06</v>
      </c>
      <c r="AK192" s="1">
        <v>22.63</v>
      </c>
      <c r="AM192"/>
      <c r="AN192"/>
      <c r="AO192"/>
      <c r="AP192"/>
      <c r="AQ192"/>
      <c r="AR192"/>
    </row>
    <row r="193" spans="1:44">
      <c r="A193" s="17" t="s">
        <v>457</v>
      </c>
      <c r="B193" s="6" t="s">
        <v>458</v>
      </c>
      <c r="C193" s="17" t="s">
        <v>763</v>
      </c>
      <c r="D193" s="8">
        <v>-14.44868</v>
      </c>
      <c r="E193" s="8">
        <v>2.1226400000000001</v>
      </c>
      <c r="F193" s="8">
        <v>16.57132</v>
      </c>
      <c r="G193" s="13">
        <f xml:space="preserve"> stats_ic_ctd2_TCELLS_RIGHTJOIN_545[[#This Row],[AVG_IC50_LEUK]]/stats_ic_ctd2_TCELLS_RIGHTJOIN_545[[#This Row],[AVG_IC50_SOLIDTUMORS_x]]</f>
        <v>0.12809118404568859</v>
      </c>
      <c r="H193" s="14" t="s">
        <v>5291</v>
      </c>
      <c r="I193" s="29" t="s">
        <v>5292</v>
      </c>
      <c r="J193" s="26">
        <v>0.19869999999999999</v>
      </c>
      <c r="K193" s="26">
        <v>1.427E-2</v>
      </c>
      <c r="L193" s="26">
        <v>2.028</v>
      </c>
      <c r="M193" s="26">
        <v>2.8250000000000002</v>
      </c>
      <c r="N193" s="26">
        <v>0.108</v>
      </c>
      <c r="O193" s="26">
        <v>0.38229999999999997</v>
      </c>
      <c r="P193" s="26">
        <v>0.60309999999999997</v>
      </c>
      <c r="R193" s="26">
        <v>2.5390000000000001</v>
      </c>
      <c r="S193" s="26">
        <v>1.2589999999999999</v>
      </c>
      <c r="T193" s="26">
        <v>2.488</v>
      </c>
      <c r="U193" s="26">
        <v>2.278</v>
      </c>
      <c r="V193" s="26">
        <v>12.13</v>
      </c>
      <c r="W193" s="27">
        <v>0.74099999999999999</v>
      </c>
      <c r="X193" s="8">
        <v>-14.28364</v>
      </c>
      <c r="Y193" s="8">
        <v>2.28769</v>
      </c>
      <c r="Z193" s="8">
        <v>16.57132</v>
      </c>
      <c r="AA193" s="13">
        <f>stats_ic_ctd2_TCELLS_RIGHTJOIN_545[[#This Row],[AVG_IC50_LYMPH]]/stats_ic_ctd2_TCELLS_RIGHTJOIN_545[[#This Row],[AVG_IC50_SOLIDTUMORS_y]]</f>
        <v>0.13805116309382717</v>
      </c>
      <c r="AB193" s="8" t="s">
        <v>5293</v>
      </c>
      <c r="AC193" s="20" t="s">
        <v>5294</v>
      </c>
      <c r="AD193" s="1">
        <v>1.526</v>
      </c>
      <c r="AF193" s="1">
        <v>6.1130000000000004</v>
      </c>
      <c r="AG193" s="1">
        <v>0.46310000000000001</v>
      </c>
      <c r="AH193" s="1">
        <v>2.7690000000000001</v>
      </c>
      <c r="AI193" s="1"/>
      <c r="AJ193" s="1">
        <v>1.65</v>
      </c>
      <c r="AK193" s="1">
        <v>0.79269999999999996</v>
      </c>
      <c r="AL193" s="1">
        <v>2.7</v>
      </c>
      <c r="AM193"/>
      <c r="AN193"/>
      <c r="AO193"/>
      <c r="AP193"/>
      <c r="AQ193"/>
      <c r="AR193"/>
    </row>
    <row r="194" spans="1:44">
      <c r="A194" s="17" t="s">
        <v>457</v>
      </c>
      <c r="B194" s="6" t="s">
        <v>458</v>
      </c>
      <c r="C194" s="17" t="s">
        <v>459</v>
      </c>
      <c r="D194" s="8">
        <v>-32.782119999999999</v>
      </c>
      <c r="E194" s="8">
        <v>25.603079999999999</v>
      </c>
      <c r="F194" s="8">
        <v>58.385190000000001</v>
      </c>
      <c r="G194" s="13">
        <f xml:space="preserve"> stats_ic_ctd2_TCELLS_RIGHTJOIN_545[[#This Row],[AVG_IC50_LEUK]]/stats_ic_ctd2_TCELLS_RIGHTJOIN_545[[#This Row],[AVG_IC50_SOLIDTUMORS_x]]</f>
        <v>0.43852011100760308</v>
      </c>
      <c r="H194" s="14" t="s">
        <v>5295</v>
      </c>
      <c r="I194" s="29" t="s">
        <v>5296</v>
      </c>
      <c r="J194" s="26">
        <v>16.86</v>
      </c>
      <c r="L194" s="26">
        <v>21.98</v>
      </c>
      <c r="M194" s="26">
        <v>24.5</v>
      </c>
      <c r="N194" s="26">
        <v>29.18</v>
      </c>
      <c r="O194" s="26">
        <v>15.99</v>
      </c>
      <c r="P194" s="26">
        <v>60.78</v>
      </c>
      <c r="Q194" s="26">
        <v>27.59</v>
      </c>
      <c r="R194" s="26">
        <v>18.43</v>
      </c>
      <c r="S194" s="26">
        <v>24.95</v>
      </c>
      <c r="T194" s="26">
        <v>24.3</v>
      </c>
      <c r="U194" s="26">
        <v>27.86</v>
      </c>
      <c r="V194" s="26">
        <v>13.84</v>
      </c>
      <c r="W194" s="27">
        <v>26.58</v>
      </c>
      <c r="X194" s="8">
        <v>-34.483939999999997</v>
      </c>
      <c r="Y194" s="8">
        <v>23.901250000000001</v>
      </c>
      <c r="Z194" s="8">
        <v>58.385190000000001</v>
      </c>
      <c r="AA194" s="13">
        <f>stats_ic_ctd2_TCELLS_RIGHTJOIN_545[[#This Row],[AVG_IC50_LYMPH]]/stats_ic_ctd2_TCELLS_RIGHTJOIN_545[[#This Row],[AVG_IC50_SOLIDTUMORS_y]]</f>
        <v>0.40937179445677918</v>
      </c>
      <c r="AB194" s="8" t="s">
        <v>5297</v>
      </c>
      <c r="AC194" s="20" t="s">
        <v>5298</v>
      </c>
      <c r="AD194" s="1">
        <v>8.92</v>
      </c>
      <c r="AF194" s="1">
        <v>22.26</v>
      </c>
      <c r="AG194" s="1">
        <v>18.690000000000001</v>
      </c>
      <c r="AH194" s="1">
        <v>10.94</v>
      </c>
      <c r="AI194" s="1">
        <v>38.22</v>
      </c>
      <c r="AJ194" s="1">
        <v>16.77</v>
      </c>
      <c r="AK194" s="1">
        <v>9.16</v>
      </c>
      <c r="AL194" s="1">
        <v>66.25</v>
      </c>
      <c r="AM194"/>
      <c r="AN194"/>
      <c r="AO194"/>
      <c r="AP194"/>
      <c r="AQ194"/>
      <c r="AR194"/>
    </row>
    <row r="195" spans="1:44">
      <c r="A195" s="17" t="s">
        <v>1559</v>
      </c>
      <c r="B195" s="6" t="s">
        <v>1560</v>
      </c>
      <c r="C195" s="17" t="s">
        <v>3257</v>
      </c>
      <c r="D195" s="8">
        <v>-1.6143099999999999</v>
      </c>
      <c r="E195" s="8">
        <v>0.18823000000000001</v>
      </c>
      <c r="F195" s="8">
        <v>1.80254</v>
      </c>
      <c r="G195" s="13">
        <f xml:space="preserve"> stats_ic_ctd2_TCELLS_RIGHTJOIN_545[[#This Row],[AVG_IC50_LEUK]]/stats_ic_ctd2_TCELLS_RIGHTJOIN_545[[#This Row],[AVG_IC50_SOLIDTUMORS_x]]</f>
        <v>0.10442486713193605</v>
      </c>
      <c r="H195" s="14" t="s">
        <v>5299</v>
      </c>
      <c r="I195" s="29" t="s">
        <v>5300</v>
      </c>
      <c r="J195" s="26">
        <v>4.9349999999999998E-2</v>
      </c>
      <c r="K195" s="26">
        <v>0.15690000000000001</v>
      </c>
      <c r="L195" s="26">
        <v>0.182</v>
      </c>
      <c r="M195" s="26">
        <v>0.53080000000000005</v>
      </c>
      <c r="N195" s="26">
        <v>0.1356</v>
      </c>
      <c r="O195" s="26">
        <v>0.19040000000000001</v>
      </c>
      <c r="P195" s="26">
        <v>0.16250000000000001</v>
      </c>
      <c r="Q195" s="26">
        <v>0.21709999999999999</v>
      </c>
      <c r="R195" s="26">
        <v>2.3800000000000002E-2</v>
      </c>
      <c r="S195" s="26">
        <v>0.20530000000000001</v>
      </c>
      <c r="T195" s="26">
        <v>2.7660000000000001E-2</v>
      </c>
      <c r="U195" s="26">
        <v>0.41770000000000002</v>
      </c>
      <c r="V195" s="26">
        <v>1.3799999999999999E-3</v>
      </c>
      <c r="W195" s="27">
        <v>0.33479999999999999</v>
      </c>
      <c r="X195" s="8">
        <v>2.7037399999999998</v>
      </c>
      <c r="Y195" s="8">
        <v>4.5062800000000003</v>
      </c>
      <c r="Z195" s="8">
        <v>1.80254</v>
      </c>
      <c r="AA195" s="13">
        <f>stats_ic_ctd2_TCELLS_RIGHTJOIN_545[[#This Row],[AVG_IC50_LYMPH]]/stats_ic_ctd2_TCELLS_RIGHTJOIN_545[[#This Row],[AVG_IC50_SOLIDTUMORS_y]]</f>
        <v>2.4999611659103267</v>
      </c>
      <c r="AB195" s="8" t="s">
        <v>5301</v>
      </c>
      <c r="AC195" s="20" t="s">
        <v>5302</v>
      </c>
      <c r="AD195" s="1">
        <v>0.36809999999999998</v>
      </c>
      <c r="AE195" s="1">
        <v>0.38529999999999998</v>
      </c>
      <c r="AF195" s="1">
        <v>38.35</v>
      </c>
      <c r="AG195" s="1">
        <v>7.1510000000000004E-2</v>
      </c>
      <c r="AH195" s="1">
        <v>0.3664</v>
      </c>
      <c r="AI195" s="1">
        <v>0.20619999999999999</v>
      </c>
      <c r="AJ195" s="1">
        <v>0.38279999999999997</v>
      </c>
      <c r="AK195" s="1">
        <v>0.35420000000000001</v>
      </c>
      <c r="AL195" s="1">
        <v>7.2020000000000001E-2</v>
      </c>
      <c r="AM195"/>
      <c r="AN195"/>
      <c r="AO195"/>
      <c r="AP195"/>
      <c r="AQ195"/>
      <c r="AR195"/>
    </row>
    <row r="196" spans="1:44">
      <c r="A196" s="17" t="s">
        <v>41</v>
      </c>
      <c r="B196" s="6" t="s">
        <v>620</v>
      </c>
      <c r="C196" s="17" t="s">
        <v>3417</v>
      </c>
      <c r="D196" s="8">
        <v>-16.609670000000001</v>
      </c>
      <c r="E196" s="8">
        <v>7.6984599999999999</v>
      </c>
      <c r="F196" s="8">
        <v>24.308129999999998</v>
      </c>
      <c r="G196" s="13">
        <f xml:space="preserve"> stats_ic_ctd2_TCELLS_RIGHTJOIN_545[[#This Row],[AVG_IC50_LEUK]]/stats_ic_ctd2_TCELLS_RIGHTJOIN_545[[#This Row],[AVG_IC50_SOLIDTUMORS_x]]</f>
        <v>0.31670309480819792</v>
      </c>
      <c r="H196" s="14" t="s">
        <v>5303</v>
      </c>
      <c r="I196" s="29" t="s">
        <v>5304</v>
      </c>
      <c r="J196" s="26">
        <v>5.7210000000000001</v>
      </c>
      <c r="L196" s="26">
        <v>1.4990000000000001</v>
      </c>
      <c r="M196" s="26">
        <v>1.43</v>
      </c>
      <c r="N196" s="26">
        <v>16.48</v>
      </c>
      <c r="O196" s="26">
        <v>6.7110000000000003</v>
      </c>
      <c r="P196" s="26">
        <v>6.4429999999999996</v>
      </c>
      <c r="R196" s="26">
        <v>0.96760000000000002</v>
      </c>
      <c r="S196" s="26">
        <v>12.11</v>
      </c>
      <c r="T196" s="26">
        <v>9.1829999999999998</v>
      </c>
      <c r="W196" s="27">
        <v>16.440000000000001</v>
      </c>
      <c r="X196" s="8">
        <v>-16.81213</v>
      </c>
      <c r="Y196" s="8">
        <v>7.4960000000000004</v>
      </c>
      <c r="Z196" s="8">
        <v>24.308129999999998</v>
      </c>
      <c r="AA196" s="13">
        <f>stats_ic_ctd2_TCELLS_RIGHTJOIN_545[[#This Row],[AVG_IC50_LYMPH]]/stats_ic_ctd2_TCELLS_RIGHTJOIN_545[[#This Row],[AVG_IC50_SOLIDTUMORS_y]]</f>
        <v>0.30837419414821299</v>
      </c>
      <c r="AB196" s="8" t="s">
        <v>5305</v>
      </c>
      <c r="AC196" s="20" t="s">
        <v>5306</v>
      </c>
      <c r="AE196" s="1">
        <v>4.0190000000000001</v>
      </c>
      <c r="AG196" s="1">
        <v>1.901</v>
      </c>
      <c r="AH196" s="1">
        <v>9.34</v>
      </c>
      <c r="AI196" s="1">
        <v>27.92</v>
      </c>
      <c r="AJ196" s="1">
        <v>5.29</v>
      </c>
      <c r="AK196" s="1">
        <v>0.97899999999999998</v>
      </c>
      <c r="AL196" s="1">
        <v>3.0230000000000001</v>
      </c>
      <c r="AM196"/>
      <c r="AN196"/>
      <c r="AO196"/>
      <c r="AP196"/>
      <c r="AQ196"/>
      <c r="AR196"/>
    </row>
    <row r="197" spans="1:44">
      <c r="A197" s="17" t="s">
        <v>41</v>
      </c>
      <c r="B197" s="6" t="s">
        <v>620</v>
      </c>
      <c r="C197" s="17" t="s">
        <v>621</v>
      </c>
      <c r="D197" s="8">
        <v>-18.01013</v>
      </c>
      <c r="E197" s="8">
        <v>10.03157</v>
      </c>
      <c r="F197" s="8">
        <v>28.041699999999999</v>
      </c>
      <c r="G197" s="13">
        <f xml:space="preserve"> stats_ic_ctd2_TCELLS_RIGHTJOIN_545[[#This Row],[AVG_IC50_LEUK]]/stats_ic_ctd2_TCELLS_RIGHTJOIN_545[[#This Row],[AVG_IC50_SOLIDTUMORS_x]]</f>
        <v>0.35773758367003428</v>
      </c>
      <c r="H197" s="14" t="s">
        <v>5307</v>
      </c>
      <c r="I197" s="29" t="s">
        <v>5308</v>
      </c>
      <c r="J197" s="26">
        <v>13.58</v>
      </c>
      <c r="K197" s="26">
        <v>12.53</v>
      </c>
      <c r="L197" s="26">
        <v>15.43</v>
      </c>
      <c r="M197" s="26">
        <v>14.26</v>
      </c>
      <c r="N197" s="26">
        <v>14.4</v>
      </c>
      <c r="O197" s="26">
        <v>8.6590000000000007</v>
      </c>
      <c r="P197" s="26">
        <v>9.1910000000000007</v>
      </c>
      <c r="Q197" s="26">
        <v>4.84</v>
      </c>
      <c r="R197" s="26">
        <v>6.1870000000000003</v>
      </c>
      <c r="S197" s="26">
        <v>8.1829999999999998</v>
      </c>
      <c r="T197" s="26">
        <v>8.5570000000000004</v>
      </c>
      <c r="U197" s="26">
        <v>4.6029999999999998</v>
      </c>
      <c r="V197" s="26">
        <v>7.8520000000000003</v>
      </c>
      <c r="W197" s="27">
        <v>12.17</v>
      </c>
      <c r="X197" s="8">
        <v>-20.329170000000001</v>
      </c>
      <c r="Y197" s="8">
        <v>7.7125399999999997</v>
      </c>
      <c r="Z197" s="8">
        <v>28.041699999999999</v>
      </c>
      <c r="AA197" s="13">
        <f>stats_ic_ctd2_TCELLS_RIGHTJOIN_545[[#This Row],[AVG_IC50_LYMPH]]/stats_ic_ctd2_TCELLS_RIGHTJOIN_545[[#This Row],[AVG_IC50_SOLIDTUMORS_y]]</f>
        <v>0.27503824661129678</v>
      </c>
      <c r="AB197" s="8" t="s">
        <v>5309</v>
      </c>
      <c r="AC197" s="20" t="s">
        <v>5310</v>
      </c>
      <c r="AD197" s="1">
        <v>10.07</v>
      </c>
      <c r="AF197" s="1">
        <v>5.9060000000000001E-2</v>
      </c>
      <c r="AG197" s="1"/>
      <c r="AH197" s="1">
        <v>13.34</v>
      </c>
      <c r="AI197" s="1">
        <v>0.25969999999999999</v>
      </c>
      <c r="AJ197" s="1">
        <v>8.4390000000000001</v>
      </c>
      <c r="AK197" s="1">
        <v>8.1199999999999992</v>
      </c>
      <c r="AL197" s="1">
        <v>13.7</v>
      </c>
      <c r="AM197"/>
      <c r="AN197"/>
      <c r="AO197"/>
      <c r="AP197"/>
      <c r="AQ197"/>
      <c r="AR197"/>
    </row>
    <row r="198" spans="1:44">
      <c r="A198" s="17" t="s">
        <v>780</v>
      </c>
      <c r="B198" s="6" t="s">
        <v>1246</v>
      </c>
      <c r="C198" s="17" t="s">
        <v>3648</v>
      </c>
      <c r="D198" s="8">
        <v>-3.2800500000000001</v>
      </c>
      <c r="E198" s="8">
        <v>7.0641699999999998</v>
      </c>
      <c r="F198" s="8">
        <v>10.34422</v>
      </c>
      <c r="G198" s="13">
        <f xml:space="preserve"> stats_ic_ctd2_TCELLS_RIGHTJOIN_545[[#This Row],[AVG_IC50_LEUK]]/stats_ic_ctd2_TCELLS_RIGHTJOIN_545[[#This Row],[AVG_IC50_SOLIDTUMORS_x]]</f>
        <v>0.6829098762400645</v>
      </c>
      <c r="H198" s="14" t="s">
        <v>5311</v>
      </c>
      <c r="I198" s="29" t="s">
        <v>5312</v>
      </c>
      <c r="K198" s="26">
        <v>16.21</v>
      </c>
      <c r="L198" s="26">
        <v>2.31</v>
      </c>
      <c r="M198" s="26">
        <v>2.927</v>
      </c>
      <c r="O198" s="26">
        <v>3.927</v>
      </c>
      <c r="P198" s="26">
        <v>8.3350000000000009</v>
      </c>
      <c r="Q198" s="26">
        <v>5.0679999999999996</v>
      </c>
      <c r="R198" s="26">
        <v>1.85</v>
      </c>
      <c r="S198" s="26">
        <v>15.29</v>
      </c>
      <c r="T198" s="26">
        <v>10.46</v>
      </c>
      <c r="U198" s="26">
        <v>5.2039999999999997</v>
      </c>
      <c r="V198" s="26">
        <v>3.6960000000000002</v>
      </c>
      <c r="W198" s="27">
        <v>9.4930000000000003</v>
      </c>
      <c r="X198" s="8">
        <v>-5.0990500000000001</v>
      </c>
      <c r="Y198" s="8">
        <v>5.2451699999999999</v>
      </c>
      <c r="Z198" s="8">
        <v>10.34422</v>
      </c>
      <c r="AA198" s="13">
        <f>stats_ic_ctd2_TCELLS_RIGHTJOIN_545[[#This Row],[AVG_IC50_LYMPH]]/stats_ic_ctd2_TCELLS_RIGHTJOIN_545[[#This Row],[AVG_IC50_SOLIDTUMORS_y]]</f>
        <v>0.50706288149323975</v>
      </c>
      <c r="AB198" s="8" t="s">
        <v>5313</v>
      </c>
      <c r="AC198" s="20" t="s">
        <v>5314</v>
      </c>
      <c r="AD198" s="1">
        <v>4.9000000000000004</v>
      </c>
      <c r="AG198" s="1"/>
      <c r="AH198" s="1">
        <v>5.7990000000000004</v>
      </c>
      <c r="AI198" s="1">
        <v>8.2330000000000005</v>
      </c>
      <c r="AJ198" s="1">
        <v>5.6029999999999998</v>
      </c>
      <c r="AK198" s="1">
        <v>3.69</v>
      </c>
      <c r="AL198" s="1">
        <v>3.246</v>
      </c>
      <c r="AM198"/>
      <c r="AN198"/>
      <c r="AO198"/>
      <c r="AP198"/>
      <c r="AQ198"/>
      <c r="AR198"/>
    </row>
    <row r="199" spans="1:44">
      <c r="A199" s="17" t="s">
        <v>1357</v>
      </c>
      <c r="B199" s="6" t="s">
        <v>1358</v>
      </c>
      <c r="C199" s="17" t="s">
        <v>1359</v>
      </c>
      <c r="D199" s="8">
        <v>-1.9759800000000001</v>
      </c>
      <c r="E199" s="8">
        <v>0.85940000000000005</v>
      </c>
      <c r="F199" s="8">
        <v>2.8353799999999998</v>
      </c>
      <c r="G199" s="13">
        <f xml:space="preserve"> stats_ic_ctd2_TCELLS_RIGHTJOIN_545[[#This Row],[AVG_IC50_LEUK]]/stats_ic_ctd2_TCELLS_RIGHTJOIN_545[[#This Row],[AVG_IC50_SOLIDTUMORS_x]]</f>
        <v>0.30309870281937523</v>
      </c>
      <c r="H199" s="14" t="s">
        <v>5315</v>
      </c>
      <c r="I199" s="29" t="s">
        <v>5316</v>
      </c>
      <c r="K199" s="26">
        <v>0</v>
      </c>
      <c r="L199" s="26">
        <v>0</v>
      </c>
      <c r="M199" s="26">
        <v>5.7800000000000004E-3</v>
      </c>
      <c r="N199" s="26">
        <v>3.1E-4</v>
      </c>
      <c r="O199" s="26">
        <v>0</v>
      </c>
      <c r="P199" s="26">
        <v>0</v>
      </c>
      <c r="Q199" s="26">
        <v>0</v>
      </c>
      <c r="R199" s="26">
        <v>5.3520000000000003</v>
      </c>
      <c r="S199" s="26">
        <v>4.0620000000000003</v>
      </c>
      <c r="T199" s="26">
        <v>3.329E-2</v>
      </c>
      <c r="W199" s="27">
        <v>0</v>
      </c>
      <c r="X199" s="8">
        <v>-2.8353700000000002</v>
      </c>
      <c r="Y199" s="8">
        <v>1.0000000000000001E-5</v>
      </c>
      <c r="Z199" s="8">
        <v>2.8353799999999998</v>
      </c>
      <c r="AA199" s="13">
        <f>stats_ic_ctd2_TCELLS_RIGHTJOIN_545[[#This Row],[AVG_IC50_LYMPH]]/stats_ic_ctd2_TCELLS_RIGHTJOIN_545[[#This Row],[AVG_IC50_SOLIDTUMORS_y]]</f>
        <v>3.5268641240327581E-6</v>
      </c>
      <c r="AB199" s="8" t="s">
        <v>5317</v>
      </c>
      <c r="AC199" s="20" t="s">
        <v>5318</v>
      </c>
      <c r="AD199" s="1">
        <v>0</v>
      </c>
      <c r="AG199" s="1"/>
      <c r="AH199" s="1">
        <v>0</v>
      </c>
      <c r="AI199" s="1"/>
      <c r="AJ199" s="1">
        <v>2.0000000000000002E-5</v>
      </c>
      <c r="AM199"/>
      <c r="AN199"/>
      <c r="AO199"/>
      <c r="AP199"/>
      <c r="AQ199"/>
      <c r="AR199"/>
    </row>
    <row r="200" spans="1:44">
      <c r="A200" s="17" t="s">
        <v>414</v>
      </c>
      <c r="B200" s="6" t="s">
        <v>533</v>
      </c>
      <c r="C200" s="17" t="s">
        <v>4473</v>
      </c>
      <c r="D200" s="8">
        <v>9.6052800000000005</v>
      </c>
      <c r="E200" s="8">
        <v>104.48339</v>
      </c>
      <c r="F200" s="8">
        <v>94.878110000000007</v>
      </c>
      <c r="G200" s="13">
        <f xml:space="preserve"> stats_ic_ctd2_TCELLS_RIGHTJOIN_545[[#This Row],[AVG_IC50_LEUK]]/stats_ic_ctd2_TCELLS_RIGHTJOIN_545[[#This Row],[AVG_IC50_SOLIDTUMORS_x]]</f>
        <v>1.1012381043425084</v>
      </c>
      <c r="H200" s="14" t="s">
        <v>5319</v>
      </c>
      <c r="I200" s="29" t="s">
        <v>5320</v>
      </c>
      <c r="J200" s="26">
        <v>65.459999999999994</v>
      </c>
      <c r="K200" s="26">
        <v>177.8</v>
      </c>
      <c r="L200" s="26">
        <v>234.9</v>
      </c>
      <c r="M200" s="26">
        <v>6.3899999999999998E-2</v>
      </c>
      <c r="N200" s="26">
        <v>80.319999999999993</v>
      </c>
      <c r="O200" s="26">
        <v>99.92</v>
      </c>
      <c r="P200" s="26">
        <v>163.5</v>
      </c>
      <c r="R200" s="26">
        <v>146.19999999999999</v>
      </c>
      <c r="S200" s="26">
        <v>46.37</v>
      </c>
      <c r="V200" s="26">
        <v>30.3</v>
      </c>
      <c r="X200" s="8">
        <v>-61.406480000000002</v>
      </c>
      <c r="Y200" s="8">
        <v>33.471640000000001</v>
      </c>
      <c r="Z200" s="8">
        <v>94.878110000000007</v>
      </c>
      <c r="AA200" s="13">
        <f>stats_ic_ctd2_TCELLS_RIGHTJOIN_545[[#This Row],[AVG_IC50_LYMPH]]/stats_ic_ctd2_TCELLS_RIGHTJOIN_545[[#This Row],[AVG_IC50_SOLIDTUMORS_y]]</f>
        <v>0.35278569524624803</v>
      </c>
      <c r="AB200" s="8" t="s">
        <v>5321</v>
      </c>
      <c r="AC200" s="20" t="s">
        <v>5322</v>
      </c>
      <c r="AD200" s="1">
        <v>8.9190000000000005E-2</v>
      </c>
      <c r="AG200" s="1">
        <v>5.1470000000000002</v>
      </c>
      <c r="AH200" s="1">
        <v>22.62</v>
      </c>
      <c r="AI200" s="1">
        <v>1.5270000000000001E-2</v>
      </c>
      <c r="AJ200" s="1">
        <v>14.93</v>
      </c>
      <c r="AK200" s="1">
        <v>18.8</v>
      </c>
      <c r="AL200" s="1">
        <v>172.7</v>
      </c>
      <c r="AM200"/>
      <c r="AN200"/>
      <c r="AO200"/>
      <c r="AP200"/>
      <c r="AQ200"/>
      <c r="AR200"/>
    </row>
    <row r="201" spans="1:44">
      <c r="A201" s="17" t="s">
        <v>414</v>
      </c>
      <c r="B201" s="6" t="s">
        <v>533</v>
      </c>
      <c r="C201" s="17" t="s">
        <v>534</v>
      </c>
      <c r="D201" s="8">
        <v>-25.440519999999999</v>
      </c>
      <c r="E201" s="8">
        <v>0.94508000000000003</v>
      </c>
      <c r="F201" s="8">
        <v>26.3856</v>
      </c>
      <c r="G201" s="13">
        <f xml:space="preserve"> stats_ic_ctd2_TCELLS_RIGHTJOIN_545[[#This Row],[AVG_IC50_LEUK]]/stats_ic_ctd2_TCELLS_RIGHTJOIN_545[[#This Row],[AVG_IC50_SOLIDTUMORS_x]]</f>
        <v>3.5818021951367414E-2</v>
      </c>
      <c r="H201" s="14" t="s">
        <v>5323</v>
      </c>
      <c r="I201" s="29" t="s">
        <v>5324</v>
      </c>
      <c r="J201" s="26">
        <v>0.1759</v>
      </c>
      <c r="L201" s="26">
        <v>2.335</v>
      </c>
      <c r="M201" s="26">
        <v>3.4619999999999998E-2</v>
      </c>
      <c r="N201" s="26">
        <v>0.10780000000000001</v>
      </c>
      <c r="Q201" s="26">
        <v>5.774E-2</v>
      </c>
      <c r="R201" s="26">
        <v>1.49</v>
      </c>
      <c r="S201" s="26">
        <v>2.0419999999999998</v>
      </c>
      <c r="T201" s="26">
        <v>0</v>
      </c>
      <c r="U201" s="26">
        <v>0.1258</v>
      </c>
      <c r="V201" s="26">
        <v>0</v>
      </c>
      <c r="W201" s="27">
        <v>4.0270000000000001</v>
      </c>
      <c r="X201" s="8">
        <v>-23.629280000000001</v>
      </c>
      <c r="Y201" s="8">
        <v>2.7563200000000001</v>
      </c>
      <c r="Z201" s="8">
        <v>26.3856</v>
      </c>
      <c r="AA201" s="13">
        <f>stats_ic_ctd2_TCELLS_RIGHTJOIN_545[[#This Row],[AVG_IC50_LYMPH]]/stats_ic_ctd2_TCELLS_RIGHTJOIN_545[[#This Row],[AVG_IC50_SOLIDTUMORS_y]]</f>
        <v>0.10446304044630404</v>
      </c>
      <c r="AB201" s="8" t="s">
        <v>5325</v>
      </c>
      <c r="AC201" s="20" t="s">
        <v>5326</v>
      </c>
      <c r="AD201" s="1">
        <v>1.1180000000000001</v>
      </c>
      <c r="AF201" s="1">
        <v>0.72009999999999996</v>
      </c>
      <c r="AG201" s="1">
        <v>0.43219999999999997</v>
      </c>
      <c r="AH201" s="1">
        <v>0</v>
      </c>
      <c r="AI201" s="1">
        <v>3.7940000000000002E-2</v>
      </c>
      <c r="AJ201" s="1">
        <v>6.1959999999999997</v>
      </c>
      <c r="AK201" s="1">
        <v>10.79</v>
      </c>
      <c r="AM201"/>
      <c r="AN201"/>
      <c r="AO201"/>
      <c r="AP201"/>
      <c r="AQ201"/>
      <c r="AR201"/>
    </row>
    <row r="202" spans="1:44">
      <c r="A202" s="17" t="s">
        <v>414</v>
      </c>
      <c r="B202" s="6" t="s">
        <v>533</v>
      </c>
      <c r="C202" s="17" t="s">
        <v>3980</v>
      </c>
      <c r="D202" s="8">
        <v>-16.720600000000001</v>
      </c>
      <c r="E202" s="8">
        <v>4.0640000000000003E-2</v>
      </c>
      <c r="F202" s="8">
        <v>16.761240000000001</v>
      </c>
      <c r="G202" s="13">
        <f xml:space="preserve"> stats_ic_ctd2_TCELLS_RIGHTJOIN_545[[#This Row],[AVG_IC50_LEUK]]/stats_ic_ctd2_TCELLS_RIGHTJOIN_545[[#This Row],[AVG_IC50_SOLIDTUMORS_x]]</f>
        <v>2.4246416136276313E-3</v>
      </c>
      <c r="H202" s="14" t="s">
        <v>1810</v>
      </c>
      <c r="I202" s="29" t="s">
        <v>1810</v>
      </c>
      <c r="V202" s="26">
        <v>4.0640000000000003E-2</v>
      </c>
      <c r="X202" s="8">
        <v>-15.094340000000001</v>
      </c>
      <c r="Y202" s="8">
        <v>1.6669</v>
      </c>
      <c r="Z202" s="8">
        <v>16.761240000000001</v>
      </c>
      <c r="AA202" s="13">
        <f>stats_ic_ctd2_TCELLS_RIGHTJOIN_545[[#This Row],[AVG_IC50_LYMPH]]/stats_ic_ctd2_TCELLS_RIGHTJOIN_545[[#This Row],[AVG_IC50_SOLIDTUMORS_y]]</f>
        <v>9.9449682720371524E-2</v>
      </c>
      <c r="AB202" s="8" t="s">
        <v>5327</v>
      </c>
      <c r="AC202" s="20" t="s">
        <v>5328</v>
      </c>
      <c r="AE202" s="1">
        <v>6.6180000000000003</v>
      </c>
      <c r="AG202" s="1">
        <v>1.35E-2</v>
      </c>
      <c r="AI202" s="1">
        <v>5.1999999999999995E-4</v>
      </c>
      <c r="AL202" s="1">
        <v>3.56E-2</v>
      </c>
      <c r="AM202"/>
      <c r="AN202"/>
      <c r="AO202"/>
      <c r="AP202"/>
      <c r="AQ202"/>
      <c r="AR202"/>
    </row>
    <row r="203" spans="1:44">
      <c r="A203" s="17" t="s">
        <v>1682</v>
      </c>
      <c r="B203" s="6" t="s">
        <v>1683</v>
      </c>
      <c r="C203" s="17" t="s">
        <v>4502</v>
      </c>
      <c r="D203" s="8">
        <v>58.396650000000001</v>
      </c>
      <c r="E203" s="8">
        <v>109.33279</v>
      </c>
      <c r="F203" s="8">
        <v>50.936140000000002</v>
      </c>
      <c r="G203" s="13">
        <f xml:space="preserve"> stats_ic_ctd2_TCELLS_RIGHTJOIN_545[[#This Row],[AVG_IC50_LEUK]]/stats_ic_ctd2_TCELLS_RIGHTJOIN_545[[#This Row],[AVG_IC50_SOLIDTUMORS_x]]</f>
        <v>2.1464679106033553</v>
      </c>
      <c r="H203" s="14" t="s">
        <v>5329</v>
      </c>
      <c r="I203" s="29" t="s">
        <v>5330</v>
      </c>
      <c r="K203" s="26">
        <v>0.90649999999999997</v>
      </c>
      <c r="L203" s="26">
        <v>101.9</v>
      </c>
      <c r="M203" s="26">
        <v>3.2869999999999999</v>
      </c>
      <c r="O203" s="26">
        <v>109.4</v>
      </c>
      <c r="P203" s="26">
        <v>513.9</v>
      </c>
      <c r="R203" s="26">
        <v>0.10440000000000001</v>
      </c>
      <c r="S203" s="26">
        <v>70.38</v>
      </c>
      <c r="U203" s="26">
        <v>137.5</v>
      </c>
      <c r="V203" s="26">
        <v>8.85</v>
      </c>
      <c r="W203" s="27">
        <v>147.1</v>
      </c>
      <c r="X203" s="8">
        <v>-23.425249999999998</v>
      </c>
      <c r="Y203" s="8">
        <v>27.51089</v>
      </c>
      <c r="Z203" s="8">
        <v>50.936140000000002</v>
      </c>
      <c r="AA203" s="13">
        <f>stats_ic_ctd2_TCELLS_RIGHTJOIN_545[[#This Row],[AVG_IC50_LYMPH]]/stats_ic_ctd2_TCELLS_RIGHTJOIN_545[[#This Row],[AVG_IC50_SOLIDTUMORS_y]]</f>
        <v>0.54010551251037076</v>
      </c>
      <c r="AB203" s="8" t="s">
        <v>5331</v>
      </c>
      <c r="AC203" s="20" t="s">
        <v>5332</v>
      </c>
      <c r="AE203" s="1">
        <v>2.1520000000000001</v>
      </c>
      <c r="AG203" s="1">
        <v>8.7119999999999997</v>
      </c>
      <c r="AH203" s="1">
        <v>2.173</v>
      </c>
      <c r="AI203" s="1">
        <v>2.8209999999999999E-2</v>
      </c>
      <c r="AJ203" s="1">
        <v>3.351</v>
      </c>
      <c r="AK203" s="1">
        <v>29.06</v>
      </c>
      <c r="AL203" s="1">
        <v>147.1</v>
      </c>
      <c r="AM203"/>
      <c r="AN203"/>
      <c r="AO203"/>
      <c r="AP203"/>
      <c r="AQ203"/>
      <c r="AR203"/>
    </row>
    <row r="204" spans="1:44">
      <c r="A204" s="17" t="s">
        <v>976</v>
      </c>
      <c r="B204" s="6" t="s">
        <v>977</v>
      </c>
      <c r="C204" s="17" t="s">
        <v>4148</v>
      </c>
      <c r="D204" s="8">
        <v>-13.439069999999999</v>
      </c>
      <c r="E204" s="8">
        <v>12.337949999999999</v>
      </c>
      <c r="F204" s="8">
        <v>25.77703</v>
      </c>
      <c r="G204" s="13">
        <f xml:space="preserve"> stats_ic_ctd2_TCELLS_RIGHTJOIN_545[[#This Row],[AVG_IC50_LEUK]]/stats_ic_ctd2_TCELLS_RIGHTJOIN_545[[#This Row],[AVG_IC50_SOLIDTUMORS_x]]</f>
        <v>0.47864125541227981</v>
      </c>
      <c r="H204" s="14" t="s">
        <v>5333</v>
      </c>
      <c r="I204" s="29" t="s">
        <v>5334</v>
      </c>
      <c r="J204" s="26">
        <v>1.748</v>
      </c>
      <c r="K204" s="26">
        <v>5.8929999999999998</v>
      </c>
      <c r="L204" s="26">
        <v>19.600000000000001</v>
      </c>
      <c r="M204" s="26">
        <v>0.56159999999999999</v>
      </c>
      <c r="N204" s="26">
        <v>1.8620000000000001</v>
      </c>
      <c r="O204" s="26">
        <v>54.64</v>
      </c>
      <c r="P204" s="26">
        <v>14.13</v>
      </c>
      <c r="R204" s="26">
        <v>0.99180000000000001</v>
      </c>
      <c r="S204" s="26">
        <v>3.8250000000000002</v>
      </c>
      <c r="T204" s="26">
        <v>24.61</v>
      </c>
      <c r="U204" s="26">
        <v>15.76</v>
      </c>
      <c r="V204" s="26">
        <v>7.6189999999999998</v>
      </c>
      <c r="W204" s="27">
        <v>9.1530000000000005</v>
      </c>
      <c r="X204" s="8">
        <v>1.5725100000000001</v>
      </c>
      <c r="Y204" s="8">
        <v>27.349530000000001</v>
      </c>
      <c r="Z204" s="8">
        <v>25.77703</v>
      </c>
      <c r="AA204" s="13">
        <f>stats_ic_ctd2_TCELLS_RIGHTJOIN_545[[#This Row],[AVG_IC50_LYMPH]]/stats_ic_ctd2_TCELLS_RIGHTJOIN_545[[#This Row],[AVG_IC50_SOLIDTUMORS_y]]</f>
        <v>1.0610039248121292</v>
      </c>
      <c r="AB204" s="8" t="s">
        <v>5335</v>
      </c>
      <c r="AC204" s="20" t="s">
        <v>5336</v>
      </c>
      <c r="AE204" s="1">
        <v>0.83609999999999995</v>
      </c>
      <c r="AG204" s="1">
        <v>2.532</v>
      </c>
      <c r="AH204" s="1">
        <v>82.68</v>
      </c>
      <c r="AI204" s="1">
        <v>2.162E-2</v>
      </c>
      <c r="AJ204" s="1">
        <v>8.9789999999999992</v>
      </c>
      <c r="AK204" s="1">
        <v>3.0579999999999998</v>
      </c>
      <c r="AL204" s="1">
        <v>93.34</v>
      </c>
      <c r="AM204"/>
      <c r="AN204"/>
      <c r="AO204"/>
      <c r="AP204"/>
      <c r="AQ204"/>
      <c r="AR204"/>
    </row>
    <row r="205" spans="1:44">
      <c r="A205" s="17" t="s">
        <v>678</v>
      </c>
      <c r="B205" s="6" t="s">
        <v>679</v>
      </c>
      <c r="C205" s="17" t="s">
        <v>3345</v>
      </c>
      <c r="D205" s="8">
        <v>-21.771850000000001</v>
      </c>
      <c r="E205" s="8">
        <v>11.230230000000001</v>
      </c>
      <c r="F205" s="8">
        <v>33.002079999999999</v>
      </c>
      <c r="G205" s="13">
        <f xml:space="preserve"> stats_ic_ctd2_TCELLS_RIGHTJOIN_545[[#This Row],[AVG_IC50_LEUK]]/stats_ic_ctd2_TCELLS_RIGHTJOIN_545[[#This Row],[AVG_IC50_SOLIDTUMORS_x]]</f>
        <v>0.34028855150948062</v>
      </c>
      <c r="H205" s="14" t="s">
        <v>5337</v>
      </c>
      <c r="I205" s="29" t="s">
        <v>5338</v>
      </c>
      <c r="J205" s="26">
        <v>3.9359999999999999E-2</v>
      </c>
      <c r="K205" s="26">
        <v>0.3957</v>
      </c>
      <c r="L205" s="26">
        <v>45.58</v>
      </c>
      <c r="M205" s="26">
        <v>0.20810000000000001</v>
      </c>
      <c r="N205" s="26">
        <v>3.959E-2</v>
      </c>
      <c r="P205" s="26">
        <v>6.8230000000000004</v>
      </c>
      <c r="R205" s="26">
        <v>2.702</v>
      </c>
      <c r="S205" s="26">
        <v>0.99680000000000002</v>
      </c>
      <c r="T205" s="26">
        <v>4.6630000000000003</v>
      </c>
      <c r="U205" s="26">
        <v>55.96</v>
      </c>
      <c r="W205" s="27">
        <v>6.125</v>
      </c>
      <c r="X205" s="8">
        <v>-5.9733700000000001</v>
      </c>
      <c r="Y205" s="8">
        <v>27.02871</v>
      </c>
      <c r="Z205" s="8">
        <v>33.002079999999999</v>
      </c>
      <c r="AA205" s="13">
        <f>stats_ic_ctd2_TCELLS_RIGHTJOIN_545[[#This Row],[AVG_IC50_LYMPH]]/stats_ic_ctd2_TCELLS_RIGHTJOIN_545[[#This Row],[AVG_IC50_SOLIDTUMORS_y]]</f>
        <v>0.81900019635126031</v>
      </c>
      <c r="AB205" s="8" t="s">
        <v>5339</v>
      </c>
      <c r="AC205" s="20" t="s">
        <v>5340</v>
      </c>
      <c r="AG205" s="1"/>
      <c r="AH205" s="1">
        <v>107.8</v>
      </c>
      <c r="AI205" s="1">
        <v>1.2749999999999999E-2</v>
      </c>
      <c r="AJ205" s="1">
        <v>16.78</v>
      </c>
      <c r="AK205" s="1">
        <v>9.5960000000000001</v>
      </c>
      <c r="AL205" s="1">
        <v>0.95479999999999998</v>
      </c>
      <c r="AM205"/>
      <c r="AN205"/>
      <c r="AO205"/>
      <c r="AP205"/>
      <c r="AQ205"/>
      <c r="AR205"/>
    </row>
    <row r="206" spans="1:44">
      <c r="A206" s="17" t="s">
        <v>749</v>
      </c>
      <c r="B206" s="6" t="s">
        <v>750</v>
      </c>
      <c r="C206" s="17" t="s">
        <v>4525</v>
      </c>
      <c r="D206" s="8">
        <v>-9.4147800000000004</v>
      </c>
      <c r="E206" s="8">
        <v>59.61083</v>
      </c>
      <c r="F206" s="8">
        <v>69.02561</v>
      </c>
      <c r="G206" s="13">
        <f xml:space="preserve"> stats_ic_ctd2_TCELLS_RIGHTJOIN_545[[#This Row],[AVG_IC50_LEUK]]/stats_ic_ctd2_TCELLS_RIGHTJOIN_545[[#This Row],[AVG_IC50_SOLIDTUMORS_x]]</f>
        <v>0.86360453750426835</v>
      </c>
      <c r="H206" s="14" t="s">
        <v>5341</v>
      </c>
      <c r="I206" s="29" t="s">
        <v>5342</v>
      </c>
      <c r="J206" s="26">
        <v>46.09</v>
      </c>
      <c r="K206" s="26">
        <v>91.72</v>
      </c>
      <c r="L206" s="26">
        <v>131.4</v>
      </c>
      <c r="M206" s="26">
        <v>30.22</v>
      </c>
      <c r="N206" s="26">
        <v>84.48</v>
      </c>
      <c r="O206" s="26">
        <v>27.9</v>
      </c>
      <c r="P206" s="26">
        <v>62.18</v>
      </c>
      <c r="R206" s="26">
        <v>69.97</v>
      </c>
      <c r="S206" s="26">
        <v>87.53</v>
      </c>
      <c r="U206" s="26">
        <v>15.01</v>
      </c>
      <c r="V206" s="26">
        <v>67.67</v>
      </c>
      <c r="W206" s="27">
        <v>1.1599999999999999</v>
      </c>
      <c r="X206" s="8">
        <v>-25.400110000000002</v>
      </c>
      <c r="Y206" s="8">
        <v>43.625500000000002</v>
      </c>
      <c r="Z206" s="8">
        <v>69.02561</v>
      </c>
      <c r="AA206" s="13">
        <f>stats_ic_ctd2_TCELLS_RIGHTJOIN_545[[#This Row],[AVG_IC50_LYMPH]]/stats_ic_ctd2_TCELLS_RIGHTJOIN_545[[#This Row],[AVG_IC50_SOLIDTUMORS_y]]</f>
        <v>0.63201904336665771</v>
      </c>
      <c r="AB206" s="8" t="s">
        <v>5343</v>
      </c>
      <c r="AC206" s="20" t="s">
        <v>5344</v>
      </c>
      <c r="AG206" s="1">
        <v>6.6020000000000003</v>
      </c>
      <c r="AH206" s="1">
        <v>101.7</v>
      </c>
      <c r="AI206" s="1">
        <v>3.1E-2</v>
      </c>
      <c r="AJ206" s="1">
        <v>17.46</v>
      </c>
      <c r="AK206" s="1">
        <v>10.36</v>
      </c>
      <c r="AL206" s="1">
        <v>125.6</v>
      </c>
      <c r="AM206"/>
      <c r="AN206"/>
      <c r="AO206"/>
      <c r="AP206"/>
      <c r="AQ206"/>
      <c r="AR206"/>
    </row>
    <row r="207" spans="1:44">
      <c r="A207" s="17" t="s">
        <v>363</v>
      </c>
      <c r="B207" s="6" t="s">
        <v>364</v>
      </c>
      <c r="C207" s="17" t="s">
        <v>2871</v>
      </c>
      <c r="D207" s="8">
        <v>-58.521990000000002</v>
      </c>
      <c r="E207" s="8">
        <v>6.6818400000000002</v>
      </c>
      <c r="F207" s="8">
        <v>65.203829999999996</v>
      </c>
      <c r="G207" s="13">
        <f xml:space="preserve"> stats_ic_ctd2_TCELLS_RIGHTJOIN_545[[#This Row],[AVG_IC50_LEUK]]/stats_ic_ctd2_TCELLS_RIGHTJOIN_545[[#This Row],[AVG_IC50_SOLIDTUMORS_x]]</f>
        <v>0.10247618889871961</v>
      </c>
      <c r="H207" s="14" t="s">
        <v>5345</v>
      </c>
      <c r="I207" s="29" t="s">
        <v>5346</v>
      </c>
      <c r="J207" s="26">
        <v>5.5789999999999999E-2</v>
      </c>
      <c r="K207" s="26">
        <v>0.81730000000000003</v>
      </c>
      <c r="L207" s="26">
        <v>13.24</v>
      </c>
      <c r="M207" s="26">
        <v>0.40310000000000001</v>
      </c>
      <c r="N207" s="26">
        <v>0.12330000000000001</v>
      </c>
      <c r="O207" s="26">
        <v>2.0870000000000002</v>
      </c>
      <c r="P207" s="26">
        <v>0.2273</v>
      </c>
      <c r="R207" s="26">
        <v>8.133E-2</v>
      </c>
      <c r="S207" s="26">
        <v>0.53920000000000001</v>
      </c>
      <c r="T207" s="26">
        <v>0.58979999999999999</v>
      </c>
      <c r="U207" s="26">
        <v>60.83</v>
      </c>
      <c r="V207" s="26">
        <v>1.1879999999999999</v>
      </c>
      <c r="X207" s="8">
        <v>-28.88429</v>
      </c>
      <c r="Y207" s="8">
        <v>36.319540000000003</v>
      </c>
      <c r="Z207" s="8">
        <v>65.203829999999996</v>
      </c>
      <c r="AA207" s="13">
        <f>stats_ic_ctd2_TCELLS_RIGHTJOIN_545[[#This Row],[AVG_IC50_LYMPH]]/stats_ic_ctd2_TCELLS_RIGHTJOIN_545[[#This Row],[AVG_IC50_SOLIDTUMORS_y]]</f>
        <v>0.55701543912374485</v>
      </c>
      <c r="AB207" s="8" t="s">
        <v>5347</v>
      </c>
      <c r="AC207" s="20" t="s">
        <v>5348</v>
      </c>
      <c r="AG207" s="1"/>
      <c r="AH207" s="1">
        <v>155.9</v>
      </c>
      <c r="AI207" s="1">
        <v>3.671E-2</v>
      </c>
      <c r="AJ207" s="1">
        <v>12.77</v>
      </c>
      <c r="AK207" s="1">
        <v>5.2759999999999998</v>
      </c>
      <c r="AL207" s="1">
        <v>7.6150000000000002</v>
      </c>
      <c r="AM207"/>
      <c r="AN207"/>
      <c r="AO207"/>
      <c r="AP207"/>
      <c r="AQ207"/>
      <c r="AR207"/>
    </row>
    <row r="208" spans="1:44">
      <c r="A208" s="17" t="s">
        <v>460</v>
      </c>
      <c r="B208" s="6" t="s">
        <v>461</v>
      </c>
      <c r="C208" s="17" t="s">
        <v>4390</v>
      </c>
      <c r="D208" s="8">
        <v>-30.31315</v>
      </c>
      <c r="E208" s="8">
        <v>29.688770000000002</v>
      </c>
      <c r="F208" s="8">
        <v>60.001919999999998</v>
      </c>
      <c r="G208" s="13">
        <f xml:space="preserve"> stats_ic_ctd2_TCELLS_RIGHTJOIN_545[[#This Row],[AVG_IC50_LEUK]]/stats_ic_ctd2_TCELLS_RIGHTJOIN_545[[#This Row],[AVG_IC50_SOLIDTUMORS_x]]</f>
        <v>0.49479699982933883</v>
      </c>
      <c r="H208" s="14" t="s">
        <v>5349</v>
      </c>
      <c r="I208" s="29" t="s">
        <v>5350</v>
      </c>
      <c r="J208" s="26">
        <v>46.88</v>
      </c>
      <c r="K208" s="26">
        <v>20.41</v>
      </c>
      <c r="L208" s="26">
        <v>12.02</v>
      </c>
      <c r="M208" s="26">
        <v>2.8660000000000001</v>
      </c>
      <c r="N208" s="26">
        <v>31.35</v>
      </c>
      <c r="O208" s="26">
        <v>59.34</v>
      </c>
      <c r="P208" s="26">
        <v>19.12</v>
      </c>
      <c r="R208" s="26">
        <v>10.75</v>
      </c>
      <c r="S208" s="26">
        <v>25.61</v>
      </c>
      <c r="T208" s="26">
        <v>47.78</v>
      </c>
      <c r="U208" s="26">
        <v>10.99</v>
      </c>
      <c r="V208" s="26">
        <v>7.8179999999999996</v>
      </c>
      <c r="W208" s="27">
        <v>91.02</v>
      </c>
      <c r="X208" s="8">
        <v>-38.317019999999999</v>
      </c>
      <c r="Y208" s="8">
        <v>21.684899999999999</v>
      </c>
      <c r="Z208" s="8">
        <v>60.001919999999998</v>
      </c>
      <c r="AA208" s="13">
        <f>stats_ic_ctd2_TCELLS_RIGHTJOIN_545[[#This Row],[AVG_IC50_LYMPH]]/stats_ic_ctd2_TCELLS_RIGHTJOIN_545[[#This Row],[AVG_IC50_SOLIDTUMORS_y]]</f>
        <v>0.36140343509007711</v>
      </c>
      <c r="AB208" s="8" t="s">
        <v>5351</v>
      </c>
      <c r="AC208" s="20" t="s">
        <v>5352</v>
      </c>
      <c r="AE208" s="1">
        <v>11.3</v>
      </c>
      <c r="AG208" s="1">
        <v>0.92969999999999997</v>
      </c>
      <c r="AH208" s="1">
        <v>89.54</v>
      </c>
      <c r="AI208" s="1">
        <v>0.1176</v>
      </c>
      <c r="AJ208" s="1">
        <v>30.13</v>
      </c>
      <c r="AK208" s="1">
        <v>8.827</v>
      </c>
      <c r="AL208" s="1">
        <v>10.95</v>
      </c>
      <c r="AM208"/>
      <c r="AN208"/>
      <c r="AO208"/>
      <c r="AP208"/>
      <c r="AQ208"/>
      <c r="AR208"/>
    </row>
    <row r="209" spans="1:44">
      <c r="A209" s="17" t="s">
        <v>633</v>
      </c>
      <c r="B209" s="6" t="s">
        <v>634</v>
      </c>
      <c r="C209" s="17" t="s">
        <v>4068</v>
      </c>
      <c r="D209" s="8">
        <v>-18.528759999999998</v>
      </c>
      <c r="E209" s="8">
        <v>8.4756</v>
      </c>
      <c r="F209" s="8">
        <v>27.004359999999998</v>
      </c>
      <c r="G209" s="13">
        <f xml:space="preserve"> stats_ic_ctd2_TCELLS_RIGHTJOIN_545[[#This Row],[AVG_IC50_LEUK]]/stats_ic_ctd2_TCELLS_RIGHTJOIN_545[[#This Row],[AVG_IC50_SOLIDTUMORS_x]]</f>
        <v>0.3138604284641443</v>
      </c>
      <c r="H209" s="14" t="s">
        <v>5353</v>
      </c>
      <c r="I209" s="29" t="s">
        <v>5354</v>
      </c>
      <c r="L209" s="26">
        <v>10.72</v>
      </c>
      <c r="M209" s="26">
        <v>1.07</v>
      </c>
      <c r="N209" s="26">
        <v>4.9480000000000004</v>
      </c>
      <c r="O209" s="26">
        <v>5.8410000000000002</v>
      </c>
      <c r="P209" s="26">
        <v>9.9969999999999999</v>
      </c>
      <c r="R209" s="26">
        <v>11.02</v>
      </c>
      <c r="S209" s="26">
        <v>9.66</v>
      </c>
      <c r="T209" s="26">
        <v>10.72</v>
      </c>
      <c r="U209" s="26">
        <v>10.45</v>
      </c>
      <c r="W209" s="27">
        <v>10.33</v>
      </c>
      <c r="X209" s="8">
        <v>-18.35389</v>
      </c>
      <c r="Y209" s="8">
        <v>8.6504600000000007</v>
      </c>
      <c r="Z209" s="8">
        <v>27.004359999999998</v>
      </c>
      <c r="AA209" s="13">
        <f>stats_ic_ctd2_TCELLS_RIGHTJOIN_545[[#This Row],[AVG_IC50_LYMPH]]/stats_ic_ctd2_TCELLS_RIGHTJOIN_545[[#This Row],[AVG_IC50_SOLIDTUMORS_y]]</f>
        <v>0.3203356791273706</v>
      </c>
      <c r="AB209" s="8" t="s">
        <v>5355</v>
      </c>
      <c r="AC209" s="20" t="s">
        <v>5356</v>
      </c>
      <c r="AG209" s="1"/>
      <c r="AH209" s="1">
        <v>17.149999999999999</v>
      </c>
      <c r="AI209" s="1">
        <v>1.1310000000000001E-2</v>
      </c>
      <c r="AJ209" s="1">
        <v>4.1719999999999997</v>
      </c>
      <c r="AK209" s="1">
        <v>6.7389999999999999</v>
      </c>
      <c r="AL209" s="1">
        <v>15.18</v>
      </c>
      <c r="AM209"/>
      <c r="AN209"/>
      <c r="AO209"/>
      <c r="AP209"/>
      <c r="AQ209"/>
      <c r="AR209"/>
    </row>
    <row r="210" spans="1:44">
      <c r="A210" s="17" t="s">
        <v>1425</v>
      </c>
      <c r="B210" s="6" t="s">
        <v>1426</v>
      </c>
      <c r="C210" s="17" t="s">
        <v>4485</v>
      </c>
      <c r="D210" s="8">
        <v>-1.3239799999999999</v>
      </c>
      <c r="E210" s="8">
        <v>11.92939</v>
      </c>
      <c r="F210" s="8">
        <v>13.25337</v>
      </c>
      <c r="G210" s="13">
        <f xml:space="preserve"> stats_ic_ctd2_TCELLS_RIGHTJOIN_545[[#This Row],[AVG_IC50_LEUK]]/stats_ic_ctd2_TCELLS_RIGHTJOIN_545[[#This Row],[AVG_IC50_SOLIDTUMORS_x]]</f>
        <v>0.90010238905274653</v>
      </c>
      <c r="H210" s="14" t="s">
        <v>5357</v>
      </c>
      <c r="I210" s="29" t="s">
        <v>5358</v>
      </c>
      <c r="J210" s="26">
        <v>9.5739999999999998</v>
      </c>
      <c r="K210" s="26">
        <v>4.9790000000000001</v>
      </c>
      <c r="L210" s="26">
        <v>7.7560000000000002</v>
      </c>
      <c r="M210" s="26">
        <v>0.99439999999999995</v>
      </c>
      <c r="N210" s="26">
        <v>4.4509999999999996</v>
      </c>
      <c r="O210" s="26">
        <v>81.16</v>
      </c>
      <c r="P210" s="26">
        <v>9.6110000000000007</v>
      </c>
      <c r="Q210" s="26">
        <v>1.798</v>
      </c>
      <c r="R210" s="26">
        <v>9.0510000000000002</v>
      </c>
      <c r="S210" s="26">
        <v>2.4020000000000001</v>
      </c>
      <c r="T210" s="26">
        <v>17.260000000000002</v>
      </c>
      <c r="U210" s="26">
        <v>5.8540000000000001</v>
      </c>
      <c r="V210" s="26">
        <v>1.5309999999999999</v>
      </c>
      <c r="W210" s="27">
        <v>10.59</v>
      </c>
      <c r="X210" s="8">
        <v>-1.6575299999999999</v>
      </c>
      <c r="Y210" s="8">
        <v>11.595840000000001</v>
      </c>
      <c r="Z210" s="8">
        <v>13.25337</v>
      </c>
      <c r="AA210" s="13">
        <f>stats_ic_ctd2_TCELLS_RIGHTJOIN_545[[#This Row],[AVG_IC50_LYMPH]]/stats_ic_ctd2_TCELLS_RIGHTJOIN_545[[#This Row],[AVG_IC50_SOLIDTUMORS_y]]</f>
        <v>0.87493520515914069</v>
      </c>
      <c r="AB210" s="8" t="s">
        <v>5359</v>
      </c>
      <c r="AC210" s="20" t="s">
        <v>5360</v>
      </c>
      <c r="AD210" s="1">
        <v>10.97</v>
      </c>
      <c r="AE210" s="1">
        <v>27.52</v>
      </c>
      <c r="AG210" s="1"/>
      <c r="AH210" s="1">
        <v>16.75</v>
      </c>
      <c r="AI210" s="1">
        <v>1.8010000000000002E-2</v>
      </c>
      <c r="AJ210" s="1">
        <v>7.9980000000000002</v>
      </c>
      <c r="AK210" s="1">
        <v>6.319</v>
      </c>
      <c r="AM210"/>
      <c r="AN210"/>
      <c r="AO210"/>
      <c r="AP210"/>
      <c r="AQ210"/>
      <c r="AR210"/>
    </row>
    <row r="211" spans="1:44">
      <c r="A211" s="17" t="s">
        <v>672</v>
      </c>
      <c r="B211" s="6" t="s">
        <v>673</v>
      </c>
      <c r="C211" s="17" t="s">
        <v>3199</v>
      </c>
      <c r="D211" s="8">
        <v>-18.086729999999999</v>
      </c>
      <c r="E211" s="8">
        <v>3.1379700000000001</v>
      </c>
      <c r="F211" s="8">
        <v>21.224699999999999</v>
      </c>
      <c r="G211" s="13">
        <f xml:space="preserve"> stats_ic_ctd2_TCELLS_RIGHTJOIN_545[[#This Row],[AVG_IC50_LEUK]]/stats_ic_ctd2_TCELLS_RIGHTJOIN_545[[#This Row],[AVG_IC50_SOLIDTUMORS_x]]</f>
        <v>0.14784519922543077</v>
      </c>
      <c r="H211" s="14" t="s">
        <v>5361</v>
      </c>
      <c r="I211" s="29" t="s">
        <v>5362</v>
      </c>
      <c r="J211" s="26">
        <v>1.6800000000000001E-3</v>
      </c>
      <c r="K211" s="26">
        <v>3.0259999999999998</v>
      </c>
      <c r="L211" s="26">
        <v>3.5419999999999998</v>
      </c>
      <c r="M211" s="26">
        <v>0.27250000000000002</v>
      </c>
      <c r="O211" s="26">
        <v>3.2629999999999999</v>
      </c>
      <c r="P211" s="26">
        <v>20.239999999999998</v>
      </c>
      <c r="R211" s="26">
        <v>1.681</v>
      </c>
      <c r="S211" s="26">
        <v>0.31459999999999999</v>
      </c>
      <c r="T211" s="26">
        <v>3.5590000000000002</v>
      </c>
      <c r="U211" s="26">
        <v>0.76280000000000003</v>
      </c>
      <c r="V211" s="26">
        <v>0.90359999999999996</v>
      </c>
      <c r="W211" s="27">
        <v>8.9429999999999996E-2</v>
      </c>
      <c r="X211" s="8">
        <v>-15.139760000000001</v>
      </c>
      <c r="Y211" s="8">
        <v>6.0849399999999996</v>
      </c>
      <c r="Z211" s="8">
        <v>21.224699999999999</v>
      </c>
      <c r="AA211" s="13">
        <f>stats_ic_ctd2_TCELLS_RIGHTJOIN_545[[#This Row],[AVG_IC50_LYMPH]]/stats_ic_ctd2_TCELLS_RIGHTJOIN_545[[#This Row],[AVG_IC50_SOLIDTUMORS_y]]</f>
        <v>0.28669144911353284</v>
      </c>
      <c r="AB211" s="8" t="s">
        <v>5363</v>
      </c>
      <c r="AC211" s="20" t="s">
        <v>5364</v>
      </c>
      <c r="AE211" s="1">
        <v>0.67759999999999998</v>
      </c>
      <c r="AG211" s="1">
        <v>32.1</v>
      </c>
      <c r="AH211" s="1">
        <v>8.1340000000000003</v>
      </c>
      <c r="AI211" s="1">
        <v>1.448E-2</v>
      </c>
      <c r="AJ211" s="1">
        <v>8.3680000000000004E-2</v>
      </c>
      <c r="AK211" s="1">
        <v>0.4698</v>
      </c>
      <c r="AL211" s="1">
        <v>1.115</v>
      </c>
      <c r="AM211"/>
      <c r="AN211"/>
      <c r="AO211"/>
      <c r="AP211"/>
      <c r="AQ211"/>
      <c r="AR211"/>
    </row>
    <row r="212" spans="1:44">
      <c r="A212" s="17" t="s">
        <v>1721</v>
      </c>
      <c r="B212" s="6" t="s">
        <v>1722</v>
      </c>
      <c r="C212" s="17" t="s">
        <v>4544</v>
      </c>
      <c r="D212" s="8">
        <v>108.85511</v>
      </c>
      <c r="E212" s="8">
        <v>168.85433</v>
      </c>
      <c r="F212" s="8">
        <v>59.999229999999997</v>
      </c>
      <c r="G212" s="13">
        <f xml:space="preserve"> stats_ic_ctd2_TCELLS_RIGHTJOIN_545[[#This Row],[AVG_IC50_LEUK]]/stats_ic_ctd2_TCELLS_RIGHTJOIN_545[[#This Row],[AVG_IC50_SOLIDTUMORS_x]]</f>
        <v>2.8142749498618569</v>
      </c>
      <c r="H212" s="14" t="s">
        <v>5365</v>
      </c>
      <c r="I212" s="29" t="s">
        <v>5366</v>
      </c>
      <c r="J212" s="26">
        <v>2.5630000000000002</v>
      </c>
      <c r="K212" s="26">
        <v>1.3160000000000001</v>
      </c>
      <c r="L212" s="26">
        <v>556.20000000000005</v>
      </c>
      <c r="M212" s="26">
        <v>361.4</v>
      </c>
      <c r="N212" s="26">
        <v>218.4</v>
      </c>
      <c r="O212" s="26">
        <v>137.69999999999999</v>
      </c>
      <c r="P212" s="26">
        <v>82.51</v>
      </c>
      <c r="S212" s="26">
        <v>159.6</v>
      </c>
      <c r="W212" s="27">
        <v>0</v>
      </c>
      <c r="X212" s="8">
        <v>-0.50632999999999995</v>
      </c>
      <c r="Y212" s="8">
        <v>59.492899999999999</v>
      </c>
      <c r="Z212" s="8">
        <v>59.999229999999997</v>
      </c>
      <c r="AA212" s="13">
        <f>stats_ic_ctd2_TCELLS_RIGHTJOIN_545[[#This Row],[AVG_IC50_LYMPH]]/stats_ic_ctd2_TCELLS_RIGHTJOIN_545[[#This Row],[AVG_IC50_SOLIDTUMORS_y]]</f>
        <v>0.99156105836691577</v>
      </c>
      <c r="AB212" s="8" t="s">
        <v>5367</v>
      </c>
      <c r="AC212" s="20" t="s">
        <v>5368</v>
      </c>
      <c r="AG212" s="1">
        <v>7.9089999999999998</v>
      </c>
      <c r="AI212" s="1">
        <v>4.548E-2</v>
      </c>
      <c r="AJ212" s="1">
        <v>70.55</v>
      </c>
      <c r="AK212" s="1">
        <v>14.46</v>
      </c>
      <c r="AL212" s="1">
        <v>204.5</v>
      </c>
      <c r="AM212"/>
      <c r="AN212"/>
      <c r="AO212"/>
      <c r="AP212"/>
      <c r="AQ212"/>
      <c r="AR212"/>
    </row>
    <row r="213" spans="1:44">
      <c r="A213" s="17" t="s">
        <v>414</v>
      </c>
      <c r="B213" s="6" t="s">
        <v>415</v>
      </c>
      <c r="C213" s="17" t="s">
        <v>4207</v>
      </c>
      <c r="D213" s="8">
        <v>-38.159610000000001</v>
      </c>
      <c r="E213" s="8">
        <v>19.017669999999999</v>
      </c>
      <c r="F213" s="8">
        <v>57.177280000000003</v>
      </c>
      <c r="G213" s="13">
        <f xml:space="preserve"> stats_ic_ctd2_TCELLS_RIGHTJOIN_545[[#This Row],[AVG_IC50_LEUK]]/stats_ic_ctd2_TCELLS_RIGHTJOIN_545[[#This Row],[AVG_IC50_SOLIDTUMORS_x]]</f>
        <v>0.3326088614218794</v>
      </c>
      <c r="H213" s="14" t="s">
        <v>5369</v>
      </c>
      <c r="I213" s="29" t="s">
        <v>5370</v>
      </c>
      <c r="J213" s="26">
        <v>10.41</v>
      </c>
      <c r="L213" s="26">
        <v>12.41</v>
      </c>
      <c r="M213" s="26">
        <v>2.4900000000000002</v>
      </c>
      <c r="N213" s="26">
        <v>19.440000000000001</v>
      </c>
      <c r="O213" s="26">
        <v>40.49</v>
      </c>
      <c r="P213" s="26">
        <v>68.13</v>
      </c>
      <c r="R213" s="26">
        <v>11.08</v>
      </c>
      <c r="S213" s="26">
        <v>28.47</v>
      </c>
      <c r="T213" s="26">
        <v>13.59</v>
      </c>
      <c r="U213" s="26">
        <v>9.2509999999999994</v>
      </c>
      <c r="V213" s="26">
        <v>10.050000000000001</v>
      </c>
      <c r="W213" s="27">
        <v>2.4009999999999998</v>
      </c>
      <c r="X213" s="8">
        <v>-40.609079999999999</v>
      </c>
      <c r="Y213" s="8">
        <v>16.568200000000001</v>
      </c>
      <c r="Z213" s="8">
        <v>57.177280000000003</v>
      </c>
      <c r="AA213" s="13">
        <f>stats_ic_ctd2_TCELLS_RIGHTJOIN_545[[#This Row],[AVG_IC50_LYMPH]]/stats_ic_ctd2_TCELLS_RIGHTJOIN_545[[#This Row],[AVG_IC50_SOLIDTUMORS_y]]</f>
        <v>0.28976894318862317</v>
      </c>
      <c r="AB213" s="8" t="s">
        <v>5371</v>
      </c>
      <c r="AC213" s="20" t="s">
        <v>5372</v>
      </c>
      <c r="AG213" s="1"/>
      <c r="AH213" s="1">
        <v>17.899999999999999</v>
      </c>
      <c r="AI213" s="1">
        <v>3.1E-2</v>
      </c>
      <c r="AJ213" s="1">
        <v>10.61</v>
      </c>
      <c r="AK213" s="1">
        <v>10.78</v>
      </c>
      <c r="AL213" s="1">
        <v>43.52</v>
      </c>
      <c r="AM213"/>
      <c r="AN213"/>
      <c r="AO213"/>
      <c r="AP213"/>
      <c r="AQ213"/>
      <c r="AR213"/>
    </row>
    <row r="214" spans="1:44">
      <c r="A214" s="17" t="s">
        <v>446</v>
      </c>
      <c r="B214" s="6" t="s">
        <v>968</v>
      </c>
      <c r="C214" s="17" t="s">
        <v>969</v>
      </c>
      <c r="D214" s="8">
        <v>-8.1027699999999996</v>
      </c>
      <c r="E214" s="8">
        <v>2.9041800000000002</v>
      </c>
      <c r="F214" s="8">
        <v>11.00695</v>
      </c>
      <c r="G214" s="13">
        <f xml:space="preserve"> stats_ic_ctd2_TCELLS_RIGHTJOIN_545[[#This Row],[AVG_IC50_LEUK]]/stats_ic_ctd2_TCELLS_RIGHTJOIN_545[[#This Row],[AVG_IC50_SOLIDTUMORS_x]]</f>
        <v>0.26384965862477799</v>
      </c>
      <c r="H214" s="14" t="s">
        <v>5373</v>
      </c>
      <c r="I214" s="29" t="s">
        <v>5374</v>
      </c>
      <c r="K214" s="26">
        <v>1.2749999999999999</v>
      </c>
      <c r="L214" s="26">
        <v>3.9860000000000002</v>
      </c>
      <c r="M214" s="26">
        <v>2.7890000000000001</v>
      </c>
      <c r="N214" s="26">
        <v>2.76</v>
      </c>
      <c r="O214" s="26">
        <v>0</v>
      </c>
      <c r="Q214" s="26">
        <v>2.077</v>
      </c>
      <c r="S214" s="26">
        <v>3.2250000000000001</v>
      </c>
      <c r="T214" s="26">
        <v>4.343</v>
      </c>
      <c r="U214" s="26">
        <v>5.327</v>
      </c>
      <c r="V214" s="26">
        <v>4.04</v>
      </c>
      <c r="W214" s="27">
        <v>2.1240000000000001</v>
      </c>
      <c r="X214" s="8">
        <v>-8.3482800000000008</v>
      </c>
      <c r="Y214" s="8">
        <v>2.6586699999999999</v>
      </c>
      <c r="Z214" s="8">
        <v>11.00695</v>
      </c>
      <c r="AA214" s="13">
        <f>stats_ic_ctd2_TCELLS_RIGHTJOIN_545[[#This Row],[AVG_IC50_LYMPH]]/stats_ic_ctd2_TCELLS_RIGHTJOIN_545[[#This Row],[AVG_IC50_SOLIDTUMORS_y]]</f>
        <v>0.24154466041909883</v>
      </c>
      <c r="AB214" s="8" t="s">
        <v>5375</v>
      </c>
      <c r="AC214" s="20" t="s">
        <v>5376</v>
      </c>
      <c r="AD214" s="1">
        <v>1.272</v>
      </c>
      <c r="AE214" s="1">
        <v>4.4870000000000001</v>
      </c>
      <c r="AF214" s="1">
        <v>2.8820000000000001</v>
      </c>
      <c r="AG214" s="1">
        <v>2.5550000000000002</v>
      </c>
      <c r="AH214" s="1">
        <v>6.2629999999999999</v>
      </c>
      <c r="AI214" s="1">
        <v>2.181</v>
      </c>
      <c r="AJ214" s="1">
        <v>0</v>
      </c>
      <c r="AK214" s="1">
        <v>0</v>
      </c>
      <c r="AL214" s="1">
        <v>4.2880000000000003</v>
      </c>
      <c r="AM214"/>
      <c r="AN214"/>
      <c r="AO214"/>
      <c r="AP214"/>
      <c r="AQ214"/>
      <c r="AR214"/>
    </row>
    <row r="215" spans="1:44">
      <c r="A215" s="17" t="s">
        <v>446</v>
      </c>
      <c r="B215" s="6" t="s">
        <v>968</v>
      </c>
      <c r="C215" s="17" t="s">
        <v>1703</v>
      </c>
      <c r="D215" s="8">
        <v>59.657440000000001</v>
      </c>
      <c r="E215" s="8">
        <v>73.476780000000005</v>
      </c>
      <c r="F215" s="8">
        <v>13.81934</v>
      </c>
      <c r="G215" s="13">
        <f xml:space="preserve"> stats_ic_ctd2_TCELLS_RIGHTJOIN_545[[#This Row],[AVG_IC50_LEUK]]/stats_ic_ctd2_TCELLS_RIGHTJOIN_545[[#This Row],[AVG_IC50_SOLIDTUMORS_x]]</f>
        <v>5.316952908025999</v>
      </c>
      <c r="H215" s="14" t="s">
        <v>5377</v>
      </c>
      <c r="I215" s="29" t="s">
        <v>5378</v>
      </c>
      <c r="K215" s="26">
        <v>0</v>
      </c>
      <c r="L215" s="26">
        <v>38.68</v>
      </c>
      <c r="M215" s="26">
        <v>215.9</v>
      </c>
      <c r="N215" s="26">
        <v>0.37819999999999998</v>
      </c>
      <c r="O215" s="26">
        <v>0</v>
      </c>
      <c r="P215" s="26">
        <v>0</v>
      </c>
      <c r="Q215" s="26">
        <v>0</v>
      </c>
      <c r="R215" s="26">
        <v>0.41909999999999997</v>
      </c>
      <c r="S215" s="26">
        <v>0.5242</v>
      </c>
      <c r="T215" s="26">
        <v>0.37259999999999999</v>
      </c>
      <c r="U215" s="26">
        <v>270.2</v>
      </c>
      <c r="V215" s="26">
        <v>425.9</v>
      </c>
      <c r="W215" s="27">
        <v>2.8239999999999998</v>
      </c>
      <c r="X215" s="8">
        <v>-2.8005</v>
      </c>
      <c r="Y215" s="8">
        <v>11.018840000000001</v>
      </c>
      <c r="Z215" s="8">
        <v>13.81934</v>
      </c>
      <c r="AA215" s="13">
        <f>stats_ic_ctd2_TCELLS_RIGHTJOIN_545[[#This Row],[AVG_IC50_LYMPH]]/stats_ic_ctd2_TCELLS_RIGHTJOIN_545[[#This Row],[AVG_IC50_SOLIDTUMORS_y]]</f>
        <v>0.79734922217703597</v>
      </c>
      <c r="AB215" s="8" t="s">
        <v>5379</v>
      </c>
      <c r="AC215" s="20" t="s">
        <v>5380</v>
      </c>
      <c r="AD215" s="1">
        <v>0</v>
      </c>
      <c r="AE215" s="1">
        <v>4.516</v>
      </c>
      <c r="AG215" s="1">
        <v>0.32979999999999998</v>
      </c>
      <c r="AH215" s="1">
        <v>75.209999999999994</v>
      </c>
      <c r="AI215" s="1">
        <v>0.43490000000000001</v>
      </c>
      <c r="AJ215" s="1">
        <v>0</v>
      </c>
      <c r="AK215" s="1">
        <v>0</v>
      </c>
      <c r="AL215" s="1">
        <v>7.66</v>
      </c>
      <c r="AM215"/>
      <c r="AN215"/>
      <c r="AO215"/>
      <c r="AP215"/>
      <c r="AQ215"/>
      <c r="AR215"/>
    </row>
    <row r="216" spans="1:44">
      <c r="A216" s="17" t="s">
        <v>1302</v>
      </c>
      <c r="B216" s="6" t="s">
        <v>1303</v>
      </c>
      <c r="C216" s="17" t="s">
        <v>3314</v>
      </c>
      <c r="D216" s="8">
        <v>-3.6192099999999998</v>
      </c>
      <c r="E216" s="8">
        <v>0.71347000000000005</v>
      </c>
      <c r="F216" s="8">
        <v>4.3326900000000004</v>
      </c>
      <c r="G216" s="13">
        <f xml:space="preserve"> stats_ic_ctd2_TCELLS_RIGHTJOIN_545[[#This Row],[AVG_IC50_LEUK]]/stats_ic_ctd2_TCELLS_RIGHTJOIN_545[[#This Row],[AVG_IC50_SOLIDTUMORS_x]]</f>
        <v>0.16467137044191946</v>
      </c>
      <c r="H216" s="14" t="s">
        <v>5381</v>
      </c>
      <c r="I216" s="29" t="s">
        <v>5382</v>
      </c>
      <c r="J216" s="26">
        <v>0.26379999999999998</v>
      </c>
      <c r="K216" s="26">
        <v>0.106</v>
      </c>
      <c r="L216" s="26">
        <v>0.67369999999999997</v>
      </c>
      <c r="M216" s="26">
        <v>0.58220000000000005</v>
      </c>
      <c r="N216" s="26">
        <v>0.41220000000000001</v>
      </c>
      <c r="O216" s="26">
        <v>0.16300000000000001</v>
      </c>
      <c r="P216" s="26">
        <v>0.31280000000000002</v>
      </c>
      <c r="R216" s="26">
        <v>0.98809999999999998</v>
      </c>
      <c r="T216" s="26">
        <v>2.2320000000000002</v>
      </c>
      <c r="U216" s="26">
        <v>1.8640000000000001</v>
      </c>
      <c r="W216" s="27">
        <v>0.25040000000000001</v>
      </c>
      <c r="X216" s="8">
        <v>-2.3388599999999999</v>
      </c>
      <c r="Y216" s="8">
        <v>1.9938199999999999</v>
      </c>
      <c r="Z216" s="8">
        <v>4.3326900000000004</v>
      </c>
      <c r="AA216" s="13">
        <f>stats_ic_ctd2_TCELLS_RIGHTJOIN_545[[#This Row],[AVG_IC50_LYMPH]]/stats_ic_ctd2_TCELLS_RIGHTJOIN_545[[#This Row],[AVG_IC50_SOLIDTUMORS_y]]</f>
        <v>0.46018062681613497</v>
      </c>
      <c r="AB216" s="8" t="s">
        <v>5383</v>
      </c>
      <c r="AC216" s="20" t="s">
        <v>5384</v>
      </c>
      <c r="AE216" s="1">
        <v>2.5659999999999998</v>
      </c>
      <c r="AF216" s="1">
        <v>0.77600000000000002</v>
      </c>
      <c r="AG216" s="1">
        <v>0.34010000000000001</v>
      </c>
      <c r="AH216" s="1">
        <v>4.5880000000000001</v>
      </c>
      <c r="AI216" s="1">
        <v>0.80979999999999996</v>
      </c>
      <c r="AJ216" s="1">
        <v>2.0569999999999999</v>
      </c>
      <c r="AK216" s="1">
        <v>0.65169999999999995</v>
      </c>
      <c r="AL216" s="1">
        <v>4.1619999999999999</v>
      </c>
      <c r="AM216"/>
      <c r="AN216"/>
      <c r="AO216"/>
      <c r="AP216"/>
      <c r="AQ216"/>
      <c r="AR216"/>
    </row>
    <row r="217" spans="1:44">
      <c r="A217" s="17" t="s">
        <v>446</v>
      </c>
      <c r="B217" s="6" t="s">
        <v>953</v>
      </c>
      <c r="C217" s="17" t="s">
        <v>3413</v>
      </c>
      <c r="D217" s="8">
        <v>-7.4921699999999998</v>
      </c>
      <c r="E217" s="8">
        <v>2.0329999999999999</v>
      </c>
      <c r="F217" s="8">
        <v>9.5251699999999992</v>
      </c>
      <c r="G217" s="13">
        <f xml:space="preserve"> stats_ic_ctd2_TCELLS_RIGHTJOIN_545[[#This Row],[AVG_IC50_LEUK]]/stats_ic_ctd2_TCELLS_RIGHTJOIN_545[[#This Row],[AVG_IC50_SOLIDTUMORS_x]]</f>
        <v>0.21343451088012078</v>
      </c>
      <c r="H217" s="14" t="s">
        <v>1810</v>
      </c>
      <c r="I217" s="29" t="s">
        <v>1810</v>
      </c>
      <c r="V217" s="26">
        <v>2.0329999999999999</v>
      </c>
      <c r="X217" s="8">
        <v>-8.7228399999999997</v>
      </c>
      <c r="Y217" s="8">
        <v>0.80232000000000003</v>
      </c>
      <c r="Z217" s="8">
        <v>9.5251699999999992</v>
      </c>
      <c r="AA217" s="13">
        <f>stats_ic_ctd2_TCELLS_RIGHTJOIN_545[[#This Row],[AVG_IC50_LYMPH]]/stats_ic_ctd2_TCELLS_RIGHTJOIN_545[[#This Row],[AVG_IC50_SOLIDTUMORS_y]]</f>
        <v>8.4231567520579698E-2</v>
      </c>
      <c r="AB217" s="8" t="s">
        <v>5385</v>
      </c>
      <c r="AC217" s="20" t="s">
        <v>5386</v>
      </c>
      <c r="AE217" s="1">
        <v>1.026</v>
      </c>
      <c r="AG217" s="1">
        <v>0.1799</v>
      </c>
      <c r="AI217" s="1">
        <v>0.96340000000000003</v>
      </c>
      <c r="AL217" s="1">
        <v>1.04</v>
      </c>
      <c r="AM217"/>
      <c r="AN217"/>
      <c r="AO217"/>
      <c r="AP217"/>
      <c r="AQ217"/>
      <c r="AR217"/>
    </row>
    <row r="218" spans="1:44">
      <c r="A218" s="17" t="s">
        <v>1151</v>
      </c>
      <c r="B218" s="6" t="s">
        <v>1152</v>
      </c>
      <c r="C218" s="17" t="s">
        <v>2905</v>
      </c>
      <c r="D218" s="8">
        <v>-5.5033799999999999</v>
      </c>
      <c r="E218" s="8">
        <v>0.50451000000000001</v>
      </c>
      <c r="F218" s="8">
        <v>6.0078899999999997</v>
      </c>
      <c r="G218" s="13">
        <f xml:space="preserve"> stats_ic_ctd2_TCELLS_RIGHTJOIN_545[[#This Row],[AVG_IC50_LEUK]]/stats_ic_ctd2_TCELLS_RIGHTJOIN_545[[#This Row],[AVG_IC50_SOLIDTUMORS_x]]</f>
        <v>8.397457343593176E-2</v>
      </c>
      <c r="H218" s="14" t="s">
        <v>5387</v>
      </c>
      <c r="I218" s="29" t="s">
        <v>5388</v>
      </c>
      <c r="J218" s="26">
        <v>0.50270000000000004</v>
      </c>
      <c r="K218" s="26">
        <v>0.39850000000000002</v>
      </c>
      <c r="L218" s="26">
        <v>0.75229999999999997</v>
      </c>
      <c r="M218" s="26">
        <v>0.80289999999999995</v>
      </c>
      <c r="N218" s="26">
        <v>0.24479999999999999</v>
      </c>
      <c r="O218" s="26">
        <v>0.2107</v>
      </c>
      <c r="P218" s="26">
        <v>0.1129</v>
      </c>
      <c r="Q218" s="26">
        <v>0.94369999999999998</v>
      </c>
      <c r="R218" s="26">
        <v>0.16370000000000001</v>
      </c>
      <c r="S218" s="26">
        <v>0.32690000000000002</v>
      </c>
      <c r="T218" s="26">
        <v>1.369</v>
      </c>
      <c r="U218" s="26">
        <v>0.1454</v>
      </c>
      <c r="V218" s="26">
        <v>0.872</v>
      </c>
      <c r="W218" s="27">
        <v>0.21759999999999999</v>
      </c>
      <c r="X218" s="8">
        <v>-4.3776299999999999</v>
      </c>
      <c r="Y218" s="8">
        <v>1.63026</v>
      </c>
      <c r="Z218" s="8">
        <v>6.0078899999999997</v>
      </c>
      <c r="AA218" s="13">
        <f>stats_ic_ctd2_TCELLS_RIGHTJOIN_545[[#This Row],[AVG_IC50_LYMPH]]/stats_ic_ctd2_TCELLS_RIGHTJOIN_545[[#This Row],[AVG_IC50_SOLIDTUMORS_y]]</f>
        <v>0.27135317058068642</v>
      </c>
      <c r="AB218" s="8" t="s">
        <v>5389</v>
      </c>
      <c r="AC218" s="20" t="s">
        <v>5390</v>
      </c>
      <c r="AD218" s="1">
        <v>1.726</v>
      </c>
      <c r="AE218" s="1">
        <v>3.2360000000000002</v>
      </c>
      <c r="AG218" s="1"/>
      <c r="AH218" s="1">
        <v>0.8649</v>
      </c>
      <c r="AI218" s="1">
        <v>1.9790000000000001</v>
      </c>
      <c r="AJ218" s="1">
        <v>0.17330000000000001</v>
      </c>
      <c r="AK218" s="1">
        <v>0.1056</v>
      </c>
      <c r="AL218" s="1">
        <v>3.327</v>
      </c>
      <c r="AM218"/>
      <c r="AN218"/>
      <c r="AO218"/>
      <c r="AP218"/>
      <c r="AQ218"/>
      <c r="AR218"/>
    </row>
    <row r="219" spans="1:44">
      <c r="A219" s="17" t="s">
        <v>470</v>
      </c>
      <c r="B219" s="6" t="s">
        <v>831</v>
      </c>
      <c r="C219" s="17" t="s">
        <v>3111</v>
      </c>
      <c r="D219" s="8">
        <v>-53.075800000000001</v>
      </c>
      <c r="E219" s="8">
        <v>1.0609999999999999</v>
      </c>
      <c r="F219" s="8">
        <v>54.136800000000001</v>
      </c>
      <c r="G219" s="13">
        <f xml:space="preserve"> stats_ic_ctd2_TCELLS_RIGHTJOIN_545[[#This Row],[AVG_IC50_LEUK]]/stats_ic_ctd2_TCELLS_RIGHTJOIN_545[[#This Row],[AVG_IC50_SOLIDTUMORS_x]]</f>
        <v>1.9598498618315082E-2</v>
      </c>
      <c r="H219" s="14" t="s">
        <v>1810</v>
      </c>
      <c r="I219" s="29" t="s">
        <v>1810</v>
      </c>
      <c r="V219" s="26">
        <v>1.0609999999999999</v>
      </c>
      <c r="X219" s="8">
        <v>-2.2492999999999999</v>
      </c>
      <c r="Y219" s="8">
        <v>51.887500000000003</v>
      </c>
      <c r="Z219" s="8">
        <v>54.136800000000001</v>
      </c>
      <c r="AA219" s="13">
        <f>stats_ic_ctd2_TCELLS_RIGHTJOIN_545[[#This Row],[AVG_IC50_LYMPH]]/stats_ic_ctd2_TCELLS_RIGHTJOIN_545[[#This Row],[AVG_IC50_SOLIDTUMORS_y]]</f>
        <v>0.95845155236364177</v>
      </c>
      <c r="AB219" s="8" t="s">
        <v>5391</v>
      </c>
      <c r="AC219" s="20" t="s">
        <v>5392</v>
      </c>
      <c r="AE219" s="1">
        <v>48.35</v>
      </c>
      <c r="AF219" s="1">
        <v>58.47</v>
      </c>
      <c r="AG219" s="1"/>
      <c r="AI219" s="1">
        <v>40.17</v>
      </c>
      <c r="AL219" s="1">
        <v>60.56</v>
      </c>
      <c r="AM219"/>
      <c r="AN219"/>
      <c r="AO219"/>
      <c r="AP219"/>
      <c r="AQ219"/>
      <c r="AR219"/>
    </row>
    <row r="220" spans="1:44">
      <c r="A220" s="17" t="s">
        <v>712</v>
      </c>
      <c r="B220" s="6" t="s">
        <v>713</v>
      </c>
      <c r="C220" s="17" t="s">
        <v>714</v>
      </c>
      <c r="D220" s="8">
        <v>-14.97279</v>
      </c>
      <c r="E220" s="8">
        <v>4.8784000000000001</v>
      </c>
      <c r="F220" s="8">
        <v>19.851189999999999</v>
      </c>
      <c r="G220" s="13">
        <f xml:space="preserve"> stats_ic_ctd2_TCELLS_RIGHTJOIN_545[[#This Row],[AVG_IC50_LEUK]]/stats_ic_ctd2_TCELLS_RIGHTJOIN_545[[#This Row],[AVG_IC50_SOLIDTUMORS_x]]</f>
        <v>0.24574849165213775</v>
      </c>
      <c r="H220" s="14" t="s">
        <v>5393</v>
      </c>
      <c r="I220" s="29" t="s">
        <v>5394</v>
      </c>
      <c r="J220" s="26">
        <v>0</v>
      </c>
      <c r="K220" s="26">
        <v>18.84</v>
      </c>
      <c r="O220" s="26">
        <v>1.48</v>
      </c>
      <c r="P220" s="26">
        <v>3.1349999999999998</v>
      </c>
      <c r="S220" s="26">
        <v>0.93700000000000006</v>
      </c>
      <c r="X220" s="8">
        <v>-19.851189999999999</v>
      </c>
      <c r="Y220" s="8">
        <v>0</v>
      </c>
      <c r="Z220" s="8">
        <v>19.851189999999999</v>
      </c>
      <c r="AA220" s="13">
        <f>stats_ic_ctd2_TCELLS_RIGHTJOIN_545[[#This Row],[AVG_IC50_LYMPH]]/stats_ic_ctd2_TCELLS_RIGHTJOIN_545[[#This Row],[AVG_IC50_SOLIDTUMORS_y]]</f>
        <v>0</v>
      </c>
      <c r="AB220" s="8" t="s">
        <v>1810</v>
      </c>
      <c r="AC220" s="20" t="s">
        <v>1810</v>
      </c>
      <c r="AG220" s="1"/>
      <c r="AI220" s="1"/>
      <c r="AJ220" s="1">
        <v>0</v>
      </c>
      <c r="AM220"/>
      <c r="AN220"/>
      <c r="AO220"/>
      <c r="AP220"/>
      <c r="AQ220"/>
      <c r="AR220"/>
    </row>
    <row r="221" spans="1:44">
      <c r="A221" s="17" t="s">
        <v>1495</v>
      </c>
      <c r="B221" s="6" t="s">
        <v>1496</v>
      </c>
      <c r="C221" s="17" t="s">
        <v>1348</v>
      </c>
      <c r="D221" s="8">
        <v>-0.44035000000000002</v>
      </c>
      <c r="E221" s="8">
        <v>4.478E-2</v>
      </c>
      <c r="F221" s="8">
        <v>0.48514000000000002</v>
      </c>
      <c r="G221" s="13">
        <f xml:space="preserve"> stats_ic_ctd2_TCELLS_RIGHTJOIN_545[[#This Row],[AVG_IC50_LEUK]]/stats_ic_ctd2_TCELLS_RIGHTJOIN_545[[#This Row],[AVG_IC50_SOLIDTUMORS_x]]</f>
        <v>9.2303252669332564E-2</v>
      </c>
      <c r="H221" s="14" t="s">
        <v>5395</v>
      </c>
      <c r="I221" s="29" t="s">
        <v>5396</v>
      </c>
      <c r="L221" s="26">
        <v>2.3429999999999999E-2</v>
      </c>
      <c r="M221" s="26">
        <v>3.7379999999999997E-2</v>
      </c>
      <c r="Q221" s="26">
        <v>5.4530000000000002E-2</v>
      </c>
      <c r="R221" s="26">
        <v>2.3269999999999999E-2</v>
      </c>
      <c r="T221" s="26">
        <v>0.1031</v>
      </c>
      <c r="U221" s="26">
        <v>2.7E-2</v>
      </c>
      <c r="X221" s="8">
        <v>-0.38966000000000001</v>
      </c>
      <c r="Y221" s="8">
        <v>9.5479999999999995E-2</v>
      </c>
      <c r="Z221" s="8">
        <v>0.48514000000000002</v>
      </c>
      <c r="AA221" s="13">
        <f>stats_ic_ctd2_TCELLS_RIGHTJOIN_545[[#This Row],[AVG_IC50_LYMPH]]/stats_ic_ctd2_TCELLS_RIGHTJOIN_545[[#This Row],[AVG_IC50_SOLIDTUMORS_y]]</f>
        <v>0.19680916848744689</v>
      </c>
      <c r="AB221" s="8" t="s">
        <v>5397</v>
      </c>
      <c r="AC221" s="20" t="s">
        <v>5398</v>
      </c>
      <c r="AD221" s="1">
        <v>2.181E-2</v>
      </c>
      <c r="AF221" s="1">
        <v>0.1111</v>
      </c>
      <c r="AG221" s="1">
        <v>1.525E-2</v>
      </c>
      <c r="AH221" s="1">
        <v>4.582E-2</v>
      </c>
      <c r="AI221" s="1">
        <v>0.2329</v>
      </c>
      <c r="AL221" s="1">
        <v>0.14599999999999999</v>
      </c>
      <c r="AM221"/>
      <c r="AN221"/>
      <c r="AO221"/>
      <c r="AP221"/>
      <c r="AQ221"/>
      <c r="AR221"/>
    </row>
    <row r="222" spans="1:44">
      <c r="A222" s="17" t="s">
        <v>1495</v>
      </c>
      <c r="B222" s="6" t="s">
        <v>1496</v>
      </c>
      <c r="C222" s="17" t="s">
        <v>1138</v>
      </c>
      <c r="D222" s="8">
        <v>4.0380000000000003</v>
      </c>
      <c r="E222" s="8">
        <v>8.5017499999999995</v>
      </c>
      <c r="F222" s="8">
        <v>4.4637500000000001</v>
      </c>
      <c r="G222" s="13">
        <f xml:space="preserve"> stats_ic_ctd2_TCELLS_RIGHTJOIN_545[[#This Row],[AVG_IC50_LEUK]]/stats_ic_ctd2_TCELLS_RIGHTJOIN_545[[#This Row],[AVG_IC50_SOLIDTUMORS_x]]</f>
        <v>1.9046205544665358</v>
      </c>
      <c r="H222" s="14" t="s">
        <v>5399</v>
      </c>
      <c r="I222" s="29" t="s">
        <v>5400</v>
      </c>
      <c r="Q222" s="26">
        <v>3.2250000000000001</v>
      </c>
      <c r="R222" s="26">
        <v>1.425</v>
      </c>
      <c r="U222" s="26">
        <v>0.61699999999999999</v>
      </c>
      <c r="V222" s="26">
        <v>28.74</v>
      </c>
      <c r="X222" s="8">
        <v>-2.5509499999999998</v>
      </c>
      <c r="Y222" s="8">
        <v>1.9128000000000001</v>
      </c>
      <c r="Z222" s="8">
        <v>4.4637500000000001</v>
      </c>
      <c r="AA222" s="13">
        <f>stats_ic_ctd2_TCELLS_RIGHTJOIN_545[[#This Row],[AVG_IC50_LYMPH]]/stats_ic_ctd2_TCELLS_RIGHTJOIN_545[[#This Row],[AVG_IC50_SOLIDTUMORS_y]]</f>
        <v>0.42851862223466819</v>
      </c>
      <c r="AB222" s="8" t="s">
        <v>5401</v>
      </c>
      <c r="AC222" s="20" t="s">
        <v>5402</v>
      </c>
      <c r="AD222" s="1">
        <v>2.2389999999999999</v>
      </c>
      <c r="AE222" s="1">
        <v>0.76549999999999996</v>
      </c>
      <c r="AF222" s="1">
        <v>3.9590000000000001</v>
      </c>
      <c r="AG222" s="1">
        <v>0.71209999999999996</v>
      </c>
      <c r="AH222" s="1">
        <v>2.895</v>
      </c>
      <c r="AI222" s="1">
        <v>1.208</v>
      </c>
      <c r="AL222" s="1">
        <v>1.611</v>
      </c>
      <c r="AM222"/>
      <c r="AN222"/>
      <c r="AO222"/>
      <c r="AP222"/>
      <c r="AQ222"/>
      <c r="AR222"/>
    </row>
    <row r="223" spans="1:44">
      <c r="A223" s="17" t="s">
        <v>755</v>
      </c>
      <c r="B223" s="6" t="s">
        <v>756</v>
      </c>
      <c r="C223" s="17" t="s">
        <v>757</v>
      </c>
      <c r="D223" s="8">
        <v>-27.285540000000001</v>
      </c>
      <c r="E223" s="8">
        <v>10.457700000000001</v>
      </c>
      <c r="F223" s="8">
        <v>37.74324</v>
      </c>
      <c r="G223" s="13">
        <f xml:space="preserve"> stats_ic_ctd2_TCELLS_RIGHTJOIN_545[[#This Row],[AVG_IC50_LEUK]]/stats_ic_ctd2_TCELLS_RIGHTJOIN_545[[#This Row],[AVG_IC50_SOLIDTUMORS_x]]</f>
        <v>0.27707478213317144</v>
      </c>
      <c r="H223" s="14" t="s">
        <v>5403</v>
      </c>
      <c r="I223" s="29" t="s">
        <v>5404</v>
      </c>
      <c r="L223" s="26">
        <v>34.36</v>
      </c>
      <c r="M223" s="26">
        <v>11.14</v>
      </c>
      <c r="Q223" s="26">
        <v>1.1919999999999999</v>
      </c>
      <c r="R223" s="26">
        <v>4.5640000000000001</v>
      </c>
      <c r="T223" s="26">
        <v>10.97</v>
      </c>
      <c r="U223" s="26">
        <v>0.5202</v>
      </c>
      <c r="X223" s="8">
        <v>4.3892600000000002</v>
      </c>
      <c r="Y223" s="8">
        <v>42.1325</v>
      </c>
      <c r="Z223" s="8">
        <v>37.74324</v>
      </c>
      <c r="AA223" s="13">
        <f>stats_ic_ctd2_TCELLS_RIGHTJOIN_545[[#This Row],[AVG_IC50_LYMPH]]/stats_ic_ctd2_TCELLS_RIGHTJOIN_545[[#This Row],[AVG_IC50_SOLIDTUMORS_y]]</f>
        <v>1.1162926129288318</v>
      </c>
      <c r="AB223" s="8" t="s">
        <v>5405</v>
      </c>
      <c r="AC223" s="20" t="s">
        <v>5406</v>
      </c>
      <c r="AG223" s="1">
        <v>19.059999999999999</v>
      </c>
      <c r="AH223" s="1">
        <v>71.05</v>
      </c>
      <c r="AI223" s="1">
        <v>13.29</v>
      </c>
      <c r="AL223" s="1">
        <v>65.13</v>
      </c>
      <c r="AM223"/>
      <c r="AN223"/>
      <c r="AO223"/>
      <c r="AP223"/>
      <c r="AQ223"/>
      <c r="AR223"/>
    </row>
    <row r="224" spans="1:44">
      <c r="A224" s="17" t="s">
        <v>525</v>
      </c>
      <c r="B224" s="6" t="s">
        <v>526</v>
      </c>
      <c r="C224" s="17" t="s">
        <v>501</v>
      </c>
      <c r="D224" s="8">
        <v>-25.253640000000001</v>
      </c>
      <c r="E224" s="8">
        <v>34.955379999999998</v>
      </c>
      <c r="F224" s="8">
        <v>60.209029999999998</v>
      </c>
      <c r="G224" s="13">
        <f xml:space="preserve"> stats_ic_ctd2_TCELLS_RIGHTJOIN_545[[#This Row],[AVG_IC50_LEUK]]/stats_ic_ctd2_TCELLS_RIGHTJOIN_545[[#This Row],[AVG_IC50_SOLIDTUMORS_x]]</f>
        <v>0.58056706776375566</v>
      </c>
      <c r="H224" s="14" t="s">
        <v>5407</v>
      </c>
      <c r="I224" s="29" t="s">
        <v>5408</v>
      </c>
      <c r="J224" s="26">
        <v>55.17</v>
      </c>
      <c r="L224" s="26">
        <v>22.24</v>
      </c>
      <c r="M224" s="26">
        <v>50.81</v>
      </c>
      <c r="N224" s="26">
        <v>39.47</v>
      </c>
      <c r="O224" s="26">
        <v>35.69</v>
      </c>
      <c r="P224" s="26">
        <v>25.14</v>
      </c>
      <c r="Q224" s="26">
        <v>24.98</v>
      </c>
      <c r="R224" s="26">
        <v>29.61</v>
      </c>
      <c r="S224" s="26">
        <v>38.479999999999997</v>
      </c>
      <c r="T224" s="26">
        <v>11.74</v>
      </c>
      <c r="U224" s="26">
        <v>63.2</v>
      </c>
      <c r="V224" s="26">
        <v>30.1</v>
      </c>
      <c r="W224" s="27">
        <v>27.79</v>
      </c>
      <c r="X224" s="8">
        <v>-24.630279999999999</v>
      </c>
      <c r="Y224" s="8">
        <v>35.578749999999999</v>
      </c>
      <c r="Z224" s="8">
        <v>60.209029999999998</v>
      </c>
      <c r="AA224" s="13">
        <f>stats_ic_ctd2_TCELLS_RIGHTJOIN_545[[#This Row],[AVG_IC50_LYMPH]]/stats_ic_ctd2_TCELLS_RIGHTJOIN_545[[#This Row],[AVG_IC50_SOLIDTUMORS_y]]</f>
        <v>0.59092049813790393</v>
      </c>
      <c r="AB224" s="8" t="s">
        <v>5409</v>
      </c>
      <c r="AC224" s="20" t="s">
        <v>5410</v>
      </c>
      <c r="AD224" s="1">
        <v>16.920000000000002</v>
      </c>
      <c r="AE224" s="1">
        <v>5.43</v>
      </c>
      <c r="AG224" s="1">
        <v>54.9</v>
      </c>
      <c r="AH224" s="1">
        <v>54.39</v>
      </c>
      <c r="AI224" s="1">
        <v>27.85</v>
      </c>
      <c r="AJ224" s="1">
        <v>33.880000000000003</v>
      </c>
      <c r="AK224" s="1">
        <v>22.64</v>
      </c>
      <c r="AL224" s="1">
        <v>68.62</v>
      </c>
      <c r="AM224"/>
      <c r="AN224"/>
      <c r="AO224"/>
      <c r="AP224"/>
      <c r="AQ224"/>
      <c r="AR224"/>
    </row>
    <row r="225" spans="1:44">
      <c r="A225" s="17" t="s">
        <v>525</v>
      </c>
      <c r="B225" s="6" t="s">
        <v>526</v>
      </c>
      <c r="C225" s="17" t="s">
        <v>1284</v>
      </c>
      <c r="D225" s="8">
        <v>-11.84064</v>
      </c>
      <c r="E225" s="8">
        <v>5.1594600000000002</v>
      </c>
      <c r="F225" s="8">
        <v>17.0001</v>
      </c>
      <c r="G225" s="13">
        <f xml:space="preserve"> stats_ic_ctd2_TCELLS_RIGHTJOIN_545[[#This Row],[AVG_IC50_LEUK]]/stats_ic_ctd2_TCELLS_RIGHTJOIN_545[[#This Row],[AVG_IC50_SOLIDTUMORS_x]]</f>
        <v>0.3034958617890483</v>
      </c>
      <c r="H225" s="14" t="s">
        <v>5411</v>
      </c>
      <c r="I225" s="29" t="s">
        <v>5412</v>
      </c>
      <c r="L225" s="26">
        <v>2.8929999999999998</v>
      </c>
      <c r="M225" s="26">
        <v>0.28870000000000001</v>
      </c>
      <c r="Q225" s="26">
        <v>0.1431</v>
      </c>
      <c r="R225" s="26">
        <v>27.61</v>
      </c>
      <c r="T225" s="26">
        <v>0</v>
      </c>
      <c r="U225" s="26">
        <v>2.1989999999999999E-2</v>
      </c>
      <c r="X225" s="8">
        <v>6.50474</v>
      </c>
      <c r="Y225" s="8">
        <v>23.504840000000002</v>
      </c>
      <c r="Z225" s="8">
        <v>17.0001</v>
      </c>
      <c r="AA225" s="13">
        <f>stats_ic_ctd2_TCELLS_RIGHTJOIN_545[[#This Row],[AVG_IC50_LYMPH]]/stats_ic_ctd2_TCELLS_RIGHTJOIN_545[[#This Row],[AVG_IC50_SOLIDTUMORS_y]]</f>
        <v>1.3826295139440357</v>
      </c>
      <c r="AB225" s="8" t="s">
        <v>5413</v>
      </c>
      <c r="AC225" s="20" t="s">
        <v>5414</v>
      </c>
      <c r="AD225" s="1">
        <v>0</v>
      </c>
      <c r="AG225" s="1">
        <v>57.23</v>
      </c>
      <c r="AH225" s="1">
        <v>0</v>
      </c>
      <c r="AI225" s="1">
        <v>59.78</v>
      </c>
      <c r="AL225" s="1">
        <v>0.51419999999999999</v>
      </c>
      <c r="AM225"/>
      <c r="AN225"/>
      <c r="AO225"/>
      <c r="AP225"/>
      <c r="AQ225"/>
      <c r="AR225"/>
    </row>
    <row r="226" spans="1:44">
      <c r="A226" s="17" t="s">
        <v>1326</v>
      </c>
      <c r="B226" s="6" t="s">
        <v>1327</v>
      </c>
      <c r="C226" s="17" t="s">
        <v>160</v>
      </c>
      <c r="D226" s="8">
        <v>41.585149999999999</v>
      </c>
      <c r="E226" s="8">
        <v>58.278419999999997</v>
      </c>
      <c r="F226" s="8">
        <v>16.693269999999998</v>
      </c>
      <c r="G226" s="13">
        <f xml:space="preserve"> stats_ic_ctd2_TCELLS_RIGHTJOIN_545[[#This Row],[AVG_IC50_LEUK]]/stats_ic_ctd2_TCELLS_RIGHTJOIN_545[[#This Row],[AVG_IC50_SOLIDTUMORS_x]]</f>
        <v>3.4911326540575933</v>
      </c>
      <c r="H226" s="14" t="s">
        <v>5415</v>
      </c>
      <c r="I226" s="29" t="s">
        <v>5416</v>
      </c>
      <c r="K226" s="26">
        <v>5.7400000000000003E-3</v>
      </c>
      <c r="L226" s="26">
        <v>8.7669999999999995</v>
      </c>
      <c r="M226" s="26">
        <v>0.38619999999999999</v>
      </c>
      <c r="N226" s="26">
        <v>0</v>
      </c>
      <c r="O226" s="26">
        <v>82.69</v>
      </c>
      <c r="P226" s="26">
        <v>31.55</v>
      </c>
      <c r="Q226" s="26">
        <v>0</v>
      </c>
      <c r="R226" s="26">
        <v>72.88</v>
      </c>
      <c r="S226" s="26">
        <v>427.6</v>
      </c>
      <c r="T226" s="26">
        <v>63.02</v>
      </c>
      <c r="V226" s="26">
        <v>0.24210000000000001</v>
      </c>
      <c r="W226" s="27">
        <v>12.2</v>
      </c>
      <c r="X226" s="8">
        <v>-12.377330000000001</v>
      </c>
      <c r="Y226" s="8">
        <v>4.3159400000000003</v>
      </c>
      <c r="Z226" s="8">
        <v>16.693269999999998</v>
      </c>
      <c r="AA226" s="13">
        <f>stats_ic_ctd2_TCELLS_RIGHTJOIN_545[[#This Row],[AVG_IC50_LYMPH]]/stats_ic_ctd2_TCELLS_RIGHTJOIN_545[[#This Row],[AVG_IC50_SOLIDTUMORS_y]]</f>
        <v>0.25854371252606595</v>
      </c>
      <c r="AB226" s="8" t="s">
        <v>5417</v>
      </c>
      <c r="AC226" s="20" t="s">
        <v>5418</v>
      </c>
      <c r="AD226" s="1">
        <v>0</v>
      </c>
      <c r="AG226" s="1">
        <v>0</v>
      </c>
      <c r="AH226" s="1">
        <v>0.3926</v>
      </c>
      <c r="AI226" s="1">
        <v>21.18</v>
      </c>
      <c r="AJ226" s="1">
        <v>8.6389999999999993</v>
      </c>
      <c r="AK226" s="1">
        <v>0</v>
      </c>
      <c r="AL226" s="1">
        <v>0</v>
      </c>
      <c r="AM226"/>
      <c r="AN226"/>
      <c r="AO226"/>
      <c r="AP226"/>
      <c r="AQ226"/>
      <c r="AR226"/>
    </row>
    <row r="227" spans="1:44">
      <c r="A227" s="17" t="s">
        <v>1326</v>
      </c>
      <c r="B227" s="6" t="s">
        <v>1327</v>
      </c>
      <c r="C227" s="17" t="s">
        <v>1328</v>
      </c>
      <c r="D227" s="8">
        <v>-7.8870899999999997</v>
      </c>
      <c r="E227" s="8">
        <v>64.182140000000004</v>
      </c>
      <c r="F227" s="8">
        <v>72.069230000000005</v>
      </c>
      <c r="G227" s="13">
        <f xml:space="preserve"> stats_ic_ctd2_TCELLS_RIGHTJOIN_545[[#This Row],[AVG_IC50_LEUK]]/stats_ic_ctd2_TCELLS_RIGHTJOIN_545[[#This Row],[AVG_IC50_SOLIDTUMORS_x]]</f>
        <v>0.89056231071152003</v>
      </c>
      <c r="H227" s="14" t="s">
        <v>5419</v>
      </c>
      <c r="I227" s="29" t="s">
        <v>5420</v>
      </c>
      <c r="J227" s="26">
        <v>17.91</v>
      </c>
      <c r="K227" s="26">
        <v>1.411</v>
      </c>
      <c r="L227" s="26">
        <v>47.38</v>
      </c>
      <c r="M227" s="26">
        <v>78.83</v>
      </c>
      <c r="N227" s="26">
        <v>40.9</v>
      </c>
      <c r="O227" s="26">
        <v>54.65</v>
      </c>
      <c r="P227" s="26">
        <v>34.06</v>
      </c>
      <c r="Q227" s="26">
        <v>55.75</v>
      </c>
      <c r="R227" s="26">
        <v>5.9180000000000001</v>
      </c>
      <c r="S227" s="26">
        <v>4.4509999999999996</v>
      </c>
      <c r="T227" s="26">
        <v>155.9</v>
      </c>
      <c r="U227" s="26">
        <v>55.97</v>
      </c>
      <c r="V227" s="26">
        <v>323</v>
      </c>
      <c r="W227" s="27">
        <v>22.42</v>
      </c>
      <c r="X227" s="8">
        <v>6.3551500000000001</v>
      </c>
      <c r="Y227" s="8">
        <v>78.424379999999999</v>
      </c>
      <c r="Z227" s="8">
        <v>72.069230000000005</v>
      </c>
      <c r="AA227" s="13">
        <f>stats_ic_ctd2_TCELLS_RIGHTJOIN_545[[#This Row],[AVG_IC50_LYMPH]]/stats_ic_ctd2_TCELLS_RIGHTJOIN_545[[#This Row],[AVG_IC50_SOLIDTUMORS_y]]</f>
        <v>1.0881811835647472</v>
      </c>
      <c r="AB227" s="8" t="s">
        <v>5421</v>
      </c>
      <c r="AC227" s="20" t="s">
        <v>5422</v>
      </c>
      <c r="AD227" s="1">
        <v>78.510000000000005</v>
      </c>
      <c r="AE227" s="1">
        <v>1.69</v>
      </c>
      <c r="AG227" s="1">
        <v>0</v>
      </c>
      <c r="AH227" s="1">
        <v>2.2749999999999999</v>
      </c>
      <c r="AI227" s="1">
        <v>37.31</v>
      </c>
      <c r="AJ227" s="1">
        <v>39.85</v>
      </c>
      <c r="AK227" s="1">
        <v>23.16</v>
      </c>
      <c r="AL227" s="1">
        <v>444.6</v>
      </c>
      <c r="AM227"/>
      <c r="AN227"/>
      <c r="AO227"/>
      <c r="AP227"/>
      <c r="AQ227"/>
      <c r="AR227"/>
    </row>
    <row r="228" spans="1:44">
      <c r="A228" s="17" t="s">
        <v>695</v>
      </c>
      <c r="B228" s="6" t="s">
        <v>696</v>
      </c>
      <c r="C228" s="17" t="s">
        <v>362</v>
      </c>
      <c r="D228" s="8">
        <v>-17.636420000000001</v>
      </c>
      <c r="E228" s="8">
        <v>5.0660699999999999</v>
      </c>
      <c r="F228" s="8">
        <v>22.702490000000001</v>
      </c>
      <c r="G228" s="13">
        <f xml:space="preserve"> stats_ic_ctd2_TCELLS_RIGHTJOIN_545[[#This Row],[AVG_IC50_LEUK]]/stats_ic_ctd2_TCELLS_RIGHTJOIN_545[[#This Row],[AVG_IC50_SOLIDTUMORS_x]]</f>
        <v>0.22315041213540893</v>
      </c>
      <c r="H228" s="14" t="s">
        <v>5423</v>
      </c>
      <c r="I228" s="29" t="s">
        <v>5424</v>
      </c>
      <c r="J228" s="26">
        <v>1.266</v>
      </c>
      <c r="K228" s="26">
        <v>7.6</v>
      </c>
      <c r="L228" s="26">
        <v>2.6970000000000001</v>
      </c>
      <c r="M228" s="26">
        <v>4.157</v>
      </c>
      <c r="N228" s="26">
        <v>4.0590000000000002</v>
      </c>
      <c r="O228" s="26">
        <v>5.5250000000000004</v>
      </c>
      <c r="P228" s="26">
        <v>3.6110000000000002</v>
      </c>
      <c r="Q228" s="26">
        <v>3.1859999999999999</v>
      </c>
      <c r="R228" s="26">
        <v>1.19</v>
      </c>
      <c r="S228" s="26">
        <v>4.048</v>
      </c>
      <c r="T228" s="26">
        <v>16.57</v>
      </c>
      <c r="U228" s="26">
        <v>4.3109999999999999</v>
      </c>
      <c r="V228" s="26">
        <v>6.7919999999999998</v>
      </c>
      <c r="W228" s="27">
        <v>5.9130000000000003</v>
      </c>
      <c r="X228" s="8">
        <v>-13.632490000000001</v>
      </c>
      <c r="Y228" s="8">
        <v>9.07</v>
      </c>
      <c r="Z228" s="8">
        <v>22.702490000000001</v>
      </c>
      <c r="AA228" s="13">
        <f>stats_ic_ctd2_TCELLS_RIGHTJOIN_545[[#This Row],[AVG_IC50_LYMPH]]/stats_ic_ctd2_TCELLS_RIGHTJOIN_545[[#This Row],[AVG_IC50_SOLIDTUMORS_y]]</f>
        <v>0.39951564784303395</v>
      </c>
      <c r="AB228" s="8" t="s">
        <v>5425</v>
      </c>
      <c r="AC228" s="20" t="s">
        <v>5426</v>
      </c>
      <c r="AD228" s="1">
        <v>7.9269999999999996</v>
      </c>
      <c r="AG228" s="1"/>
      <c r="AH228" s="1">
        <v>29.06</v>
      </c>
      <c r="AI228" s="1">
        <v>1.7330000000000001</v>
      </c>
      <c r="AJ228" s="1">
        <v>9.1310000000000002</v>
      </c>
      <c r="AK228" s="1">
        <v>4.3869999999999996</v>
      </c>
      <c r="AL228" s="1">
        <v>2.1819999999999999</v>
      </c>
      <c r="AM228"/>
      <c r="AN228"/>
      <c r="AO228"/>
      <c r="AP228"/>
      <c r="AQ228"/>
      <c r="AR228"/>
    </row>
    <row r="229" spans="1:44">
      <c r="A229" s="17" t="s">
        <v>855</v>
      </c>
      <c r="B229" s="6" t="s">
        <v>856</v>
      </c>
      <c r="C229" s="17" t="s">
        <v>857</v>
      </c>
      <c r="D229" s="8">
        <v>-16.960609999999999</v>
      </c>
      <c r="E229" s="8">
        <v>23.85323</v>
      </c>
      <c r="F229" s="8">
        <v>40.813839999999999</v>
      </c>
      <c r="G229" s="13">
        <f xml:space="preserve"> stats_ic_ctd2_TCELLS_RIGHTJOIN_545[[#This Row],[AVG_IC50_LEUK]]/stats_ic_ctd2_TCELLS_RIGHTJOIN_545[[#This Row],[AVG_IC50_SOLIDTUMORS_x]]</f>
        <v>0.58443973906890412</v>
      </c>
      <c r="H229" s="14" t="s">
        <v>5427</v>
      </c>
      <c r="I229" s="29" t="s">
        <v>5428</v>
      </c>
      <c r="J229" s="26">
        <v>16.89</v>
      </c>
      <c r="L229" s="26">
        <v>3.702</v>
      </c>
      <c r="M229" s="26">
        <v>23.15</v>
      </c>
      <c r="N229" s="26">
        <v>25.42</v>
      </c>
      <c r="O229" s="26">
        <v>65.010000000000005</v>
      </c>
      <c r="P229" s="26">
        <v>15.3</v>
      </c>
      <c r="Q229" s="26">
        <v>21.24</v>
      </c>
      <c r="R229" s="26">
        <v>10.220000000000001</v>
      </c>
      <c r="S229" s="26">
        <v>13.18</v>
      </c>
      <c r="T229" s="26">
        <v>40.17</v>
      </c>
      <c r="U229" s="26">
        <v>26.37</v>
      </c>
      <c r="V229" s="26">
        <v>35.630000000000003</v>
      </c>
      <c r="W229" s="27">
        <v>13.81</v>
      </c>
      <c r="X229" s="8">
        <v>-2.8824000000000001</v>
      </c>
      <c r="Y229" s="8">
        <v>37.931440000000002</v>
      </c>
      <c r="Z229" s="8">
        <v>40.813839999999999</v>
      </c>
      <c r="AA229" s="13">
        <f>stats_ic_ctd2_TCELLS_RIGHTJOIN_545[[#This Row],[AVG_IC50_LYMPH]]/stats_ic_ctd2_TCELLS_RIGHTJOIN_545[[#This Row],[AVG_IC50_SOLIDTUMORS_y]]</f>
        <v>0.92937689764060438</v>
      </c>
      <c r="AB229" s="8" t="s">
        <v>5429</v>
      </c>
      <c r="AC229" s="20" t="s">
        <v>5430</v>
      </c>
      <c r="AD229" s="1">
        <v>29.58</v>
      </c>
      <c r="AE229" s="1">
        <v>0.51749999999999996</v>
      </c>
      <c r="AG229" s="1">
        <v>5.1269999999999998</v>
      </c>
      <c r="AH229" s="1">
        <v>53.15</v>
      </c>
      <c r="AI229" s="1">
        <v>4.2869999999999999</v>
      </c>
      <c r="AJ229" s="1">
        <v>11.46</v>
      </c>
      <c r="AK229" s="1">
        <v>40.630000000000003</v>
      </c>
      <c r="AL229" s="1">
        <v>158.69999999999999</v>
      </c>
      <c r="AM229"/>
      <c r="AN229"/>
      <c r="AO229"/>
      <c r="AP229"/>
      <c r="AQ229"/>
      <c r="AR229"/>
    </row>
    <row r="230" spans="1:44">
      <c r="A230" s="17" t="s">
        <v>1410</v>
      </c>
      <c r="B230" s="6" t="s">
        <v>1411</v>
      </c>
      <c r="C230" s="17" t="s">
        <v>1412</v>
      </c>
      <c r="D230" s="8">
        <v>-1.4650799999999999</v>
      </c>
      <c r="E230" s="8">
        <v>0.83299999999999996</v>
      </c>
      <c r="F230" s="8">
        <v>2.2980900000000002</v>
      </c>
      <c r="G230" s="13">
        <f xml:space="preserve"> stats_ic_ctd2_TCELLS_RIGHTJOIN_545[[#This Row],[AVG_IC50_LEUK]]/stats_ic_ctd2_TCELLS_RIGHTJOIN_545[[#This Row],[AVG_IC50_SOLIDTUMORS_x]]</f>
        <v>0.36247492482887961</v>
      </c>
      <c r="H230" s="14" t="s">
        <v>5431</v>
      </c>
      <c r="I230" s="29" t="s">
        <v>5432</v>
      </c>
      <c r="J230" s="26">
        <v>0.42399999999999999</v>
      </c>
      <c r="K230" s="26">
        <v>0.62009999999999998</v>
      </c>
      <c r="L230" s="26">
        <v>1.8120000000000001</v>
      </c>
      <c r="M230" s="26">
        <v>1.621</v>
      </c>
      <c r="N230" s="26">
        <v>0.68589999999999995</v>
      </c>
      <c r="O230" s="26">
        <v>3.0349999999999999E-2</v>
      </c>
      <c r="P230" s="26">
        <v>9.1399999999999995E-2</v>
      </c>
      <c r="R230" s="26">
        <v>0.15190000000000001</v>
      </c>
      <c r="S230" s="26">
        <v>0.2379</v>
      </c>
      <c r="T230" s="26">
        <v>4.6550000000000002</v>
      </c>
      <c r="U230" s="26">
        <v>0.39579999999999999</v>
      </c>
      <c r="V230" s="26">
        <v>7.7609999999999998E-2</v>
      </c>
      <c r="W230" s="27">
        <v>2.6089999999999999E-2</v>
      </c>
      <c r="X230" s="8">
        <v>-1.8417399999999999</v>
      </c>
      <c r="Y230" s="8">
        <v>0.45634000000000002</v>
      </c>
      <c r="Z230" s="8">
        <v>2.2980900000000002</v>
      </c>
      <c r="AA230" s="13">
        <f>stats_ic_ctd2_TCELLS_RIGHTJOIN_545[[#This Row],[AVG_IC50_LYMPH]]/stats_ic_ctd2_TCELLS_RIGHTJOIN_545[[#This Row],[AVG_IC50_SOLIDTUMORS_y]]</f>
        <v>0.19857359807492309</v>
      </c>
      <c r="AB230" s="8" t="s">
        <v>5433</v>
      </c>
      <c r="AC230" s="20" t="s">
        <v>5434</v>
      </c>
      <c r="AG230" s="1"/>
      <c r="AI230" s="1">
        <v>1.0580000000000001</v>
      </c>
      <c r="AJ230" s="1">
        <v>0.36670000000000003</v>
      </c>
      <c r="AK230" s="1">
        <v>5.2470000000000003E-2</v>
      </c>
      <c r="AL230" s="1">
        <v>0.34820000000000001</v>
      </c>
      <c r="AM230"/>
      <c r="AN230"/>
      <c r="AO230"/>
      <c r="AP230"/>
      <c r="AQ230"/>
      <c r="AR230"/>
    </row>
    <row r="231" spans="1:44">
      <c r="A231" s="17" t="s">
        <v>927</v>
      </c>
      <c r="B231" s="6" t="s">
        <v>928</v>
      </c>
      <c r="C231" s="17" t="s">
        <v>929</v>
      </c>
      <c r="D231" s="8">
        <v>-4.7261699999999998</v>
      </c>
      <c r="E231" s="8">
        <v>49.65757</v>
      </c>
      <c r="F231" s="8">
        <v>54.383740000000003</v>
      </c>
      <c r="G231" s="13">
        <f xml:space="preserve"> stats_ic_ctd2_TCELLS_RIGHTJOIN_545[[#This Row],[AVG_IC50_LEUK]]/stats_ic_ctd2_TCELLS_RIGHTJOIN_545[[#This Row],[AVG_IC50_SOLIDTUMORS_x]]</f>
        <v>0.91309589961999671</v>
      </c>
      <c r="H231" s="14" t="s">
        <v>5435</v>
      </c>
      <c r="I231" s="29" t="s">
        <v>5436</v>
      </c>
      <c r="J231" s="26">
        <v>37.14</v>
      </c>
      <c r="K231" s="26">
        <v>35.270000000000003</v>
      </c>
      <c r="L231" s="26">
        <v>34.15</v>
      </c>
      <c r="M231" s="26">
        <v>16.86</v>
      </c>
      <c r="N231" s="26">
        <v>35.85</v>
      </c>
      <c r="O231" s="26">
        <v>25.26</v>
      </c>
      <c r="P231" s="26">
        <v>31.64</v>
      </c>
      <c r="Q231" s="26">
        <v>66.28</v>
      </c>
      <c r="R231" s="26">
        <v>26.3</v>
      </c>
      <c r="S231" s="26">
        <v>41.21</v>
      </c>
      <c r="T231" s="26">
        <v>229.8</v>
      </c>
      <c r="U231" s="26">
        <v>4.5860000000000003</v>
      </c>
      <c r="V231" s="26">
        <v>37.090000000000003</v>
      </c>
      <c r="W231" s="27">
        <v>73.77</v>
      </c>
      <c r="X231" s="8">
        <v>-19.903739999999999</v>
      </c>
      <c r="Y231" s="8">
        <v>34.479999999999997</v>
      </c>
      <c r="Z231" s="8">
        <v>54.383740000000003</v>
      </c>
      <c r="AA231" s="13">
        <f>stats_ic_ctd2_TCELLS_RIGHTJOIN_545[[#This Row],[AVG_IC50_LYMPH]]/stats_ic_ctd2_TCELLS_RIGHTJOIN_545[[#This Row],[AVG_IC50_SOLIDTUMORS_y]]</f>
        <v>0.63401303404289577</v>
      </c>
      <c r="AB231" s="8" t="s">
        <v>5437</v>
      </c>
      <c r="AC231" s="20" t="s">
        <v>5438</v>
      </c>
      <c r="AG231" s="1">
        <v>45.87</v>
      </c>
      <c r="AH231" s="1">
        <v>24.99</v>
      </c>
      <c r="AI231" s="1">
        <v>0.36</v>
      </c>
      <c r="AJ231" s="1">
        <v>34.159999999999997</v>
      </c>
      <c r="AK231" s="1">
        <v>42.76</v>
      </c>
      <c r="AL231" s="1">
        <v>58.74</v>
      </c>
      <c r="AM231"/>
      <c r="AN231"/>
      <c r="AO231"/>
      <c r="AP231"/>
      <c r="AQ231"/>
      <c r="AR231"/>
    </row>
    <row r="232" spans="1:44">
      <c r="A232" s="17" t="s">
        <v>1122</v>
      </c>
      <c r="B232" s="6" t="s">
        <v>1123</v>
      </c>
      <c r="C232" s="17" t="s">
        <v>806</v>
      </c>
      <c r="D232" s="8">
        <v>-4.9238900000000001</v>
      </c>
      <c r="E232" s="8">
        <v>5.3769400000000003</v>
      </c>
      <c r="F232" s="8">
        <v>10.300829999999999</v>
      </c>
      <c r="G232" s="13">
        <f xml:space="preserve"> stats_ic_ctd2_TCELLS_RIGHTJOIN_545[[#This Row],[AVG_IC50_LEUK]]/stats_ic_ctd2_TCELLS_RIGHTJOIN_545[[#This Row],[AVG_IC50_SOLIDTUMORS_x]]</f>
        <v>0.52199094636063315</v>
      </c>
      <c r="H232" s="14" t="s">
        <v>5439</v>
      </c>
      <c r="I232" s="29" t="s">
        <v>5440</v>
      </c>
      <c r="J232" s="26">
        <v>5.2119999999999997</v>
      </c>
      <c r="L232" s="26">
        <v>0.71799999999999997</v>
      </c>
      <c r="M232" s="26">
        <v>4.4530000000000003</v>
      </c>
      <c r="N232" s="26">
        <v>6.0890000000000004</v>
      </c>
      <c r="O232" s="26">
        <v>12.81</v>
      </c>
      <c r="P232" s="26">
        <v>1.6950000000000001</v>
      </c>
      <c r="Q232" s="26">
        <v>14.36</v>
      </c>
      <c r="R232" s="26">
        <v>3.07</v>
      </c>
      <c r="S232" s="26">
        <v>1.331</v>
      </c>
      <c r="T232" s="26">
        <v>12.66</v>
      </c>
      <c r="U232" s="26">
        <v>0.78520000000000001</v>
      </c>
      <c r="V232" s="26">
        <v>3.7549999999999999</v>
      </c>
      <c r="W232" s="27">
        <v>2.9620000000000002</v>
      </c>
      <c r="X232" s="8">
        <v>-7.1389800000000001</v>
      </c>
      <c r="Y232" s="8">
        <v>3.1618499999999998</v>
      </c>
      <c r="Z232" s="8">
        <v>10.300829999999999</v>
      </c>
      <c r="AA232" s="13">
        <f>stats_ic_ctd2_TCELLS_RIGHTJOIN_545[[#This Row],[AVG_IC50_LYMPH]]/stats_ic_ctd2_TCELLS_RIGHTJOIN_545[[#This Row],[AVG_IC50_SOLIDTUMORS_y]]</f>
        <v>0.30695099326947439</v>
      </c>
      <c r="AB232" s="8" t="s">
        <v>5441</v>
      </c>
      <c r="AC232" s="20" t="s">
        <v>5442</v>
      </c>
      <c r="AD232" s="1">
        <v>4.5060000000000002</v>
      </c>
      <c r="AE232" s="1">
        <v>3.0089999999999999E-2</v>
      </c>
      <c r="AG232" s="1">
        <v>4.0640000000000001</v>
      </c>
      <c r="AH232" s="1">
        <v>6.8730000000000002</v>
      </c>
      <c r="AI232" s="1">
        <v>0.45469999999999999</v>
      </c>
      <c r="AJ232" s="1">
        <v>3.254</v>
      </c>
      <c r="AK232" s="1">
        <v>2.0859999999999999</v>
      </c>
      <c r="AL232" s="1">
        <v>4.0270000000000001</v>
      </c>
      <c r="AM232"/>
      <c r="AN232"/>
      <c r="AO232"/>
      <c r="AP232"/>
      <c r="AQ232"/>
      <c r="AR232"/>
    </row>
    <row r="233" spans="1:44">
      <c r="A233" s="17" t="s">
        <v>1194</v>
      </c>
      <c r="B233" s="6" t="s">
        <v>1195</v>
      </c>
      <c r="C233" s="17" t="s">
        <v>1196</v>
      </c>
      <c r="D233" s="8">
        <v>-4.6283700000000003</v>
      </c>
      <c r="E233" s="8">
        <v>0.44030999999999998</v>
      </c>
      <c r="F233" s="8">
        <v>5.0686799999999996</v>
      </c>
      <c r="G233" s="13">
        <f xml:space="preserve"> stats_ic_ctd2_TCELLS_RIGHTJOIN_545[[#This Row],[AVG_IC50_LEUK]]/stats_ic_ctd2_TCELLS_RIGHTJOIN_545[[#This Row],[AVG_IC50_SOLIDTUMORS_x]]</f>
        <v>8.6868770567485029E-2</v>
      </c>
      <c r="H233" s="14" t="s">
        <v>5443</v>
      </c>
      <c r="I233" s="29" t="s">
        <v>5444</v>
      </c>
      <c r="K233" s="26">
        <v>0.44</v>
      </c>
      <c r="L233" s="26">
        <v>0.55200000000000005</v>
      </c>
      <c r="M233" s="26">
        <v>0.19359999999999999</v>
      </c>
      <c r="Q233" s="26">
        <v>0.14979999999999999</v>
      </c>
      <c r="R233" s="26">
        <v>1.1180000000000001</v>
      </c>
      <c r="T233" s="26">
        <v>0.54979999999999996</v>
      </c>
      <c r="U233" s="26">
        <v>0.16370000000000001</v>
      </c>
      <c r="V233" s="26">
        <v>0.35560000000000003</v>
      </c>
      <c r="X233" s="8">
        <v>-4.4369199999999998</v>
      </c>
      <c r="Y233" s="8">
        <v>0.63175999999999999</v>
      </c>
      <c r="Z233" s="8">
        <v>5.0686799999999996</v>
      </c>
      <c r="AA233" s="13">
        <f>stats_ic_ctd2_TCELLS_RIGHTJOIN_545[[#This Row],[AVG_IC50_LYMPH]]/stats_ic_ctd2_TCELLS_RIGHTJOIN_545[[#This Row],[AVG_IC50_SOLIDTUMORS_y]]</f>
        <v>0.12463994570578533</v>
      </c>
      <c r="AB233" s="8" t="s">
        <v>5445</v>
      </c>
      <c r="AC233" s="20" t="s">
        <v>5446</v>
      </c>
      <c r="AD233" s="1">
        <v>0.2636</v>
      </c>
      <c r="AG233" s="1"/>
      <c r="AH233" s="1">
        <v>0.98619999999999997</v>
      </c>
      <c r="AI233" s="1">
        <v>0.2283</v>
      </c>
      <c r="AJ233" s="1">
        <v>1.079</v>
      </c>
      <c r="AL233" s="1">
        <v>0.60170000000000001</v>
      </c>
      <c r="AM233"/>
      <c r="AN233"/>
      <c r="AO233"/>
      <c r="AP233"/>
      <c r="AQ233"/>
      <c r="AR233"/>
    </row>
    <row r="234" spans="1:44">
      <c r="A234" s="17" t="s">
        <v>132</v>
      </c>
      <c r="B234" s="6" t="s">
        <v>133</v>
      </c>
      <c r="C234" s="17" t="s">
        <v>134</v>
      </c>
      <c r="D234" s="8">
        <v>-167.12217999999999</v>
      </c>
      <c r="E234" s="8">
        <v>40.460709999999999</v>
      </c>
      <c r="F234" s="8">
        <v>207.5829</v>
      </c>
      <c r="G234" s="13">
        <f xml:space="preserve"> stats_ic_ctd2_TCELLS_RIGHTJOIN_545[[#This Row],[AVG_IC50_LEUK]]/stats_ic_ctd2_TCELLS_RIGHTJOIN_545[[#This Row],[AVG_IC50_SOLIDTUMORS_x]]</f>
        <v>0.19491350202738281</v>
      </c>
      <c r="H234" s="14" t="s">
        <v>5447</v>
      </c>
      <c r="I234" s="29" t="s">
        <v>5448</v>
      </c>
      <c r="J234" s="26">
        <v>18.84</v>
      </c>
      <c r="K234" s="26">
        <v>34.65</v>
      </c>
      <c r="L234" s="26">
        <v>25.36</v>
      </c>
      <c r="M234" s="26">
        <v>32.28</v>
      </c>
      <c r="N234" s="26">
        <v>37.590000000000003</v>
      </c>
      <c r="O234" s="26">
        <v>33.14</v>
      </c>
      <c r="P234" s="26">
        <v>36.79</v>
      </c>
      <c r="Q234" s="26">
        <v>39.86</v>
      </c>
      <c r="R234" s="26">
        <v>36.53</v>
      </c>
      <c r="S234" s="26">
        <v>30.55</v>
      </c>
      <c r="T234" s="26">
        <v>35.14</v>
      </c>
      <c r="U234" s="26">
        <v>36.1</v>
      </c>
      <c r="V234" s="26">
        <v>26.22</v>
      </c>
      <c r="W234" s="27">
        <v>143.4</v>
      </c>
      <c r="X234" s="8">
        <v>-168.56861000000001</v>
      </c>
      <c r="Y234" s="8">
        <v>39.014290000000003</v>
      </c>
      <c r="Z234" s="8">
        <v>207.5829</v>
      </c>
      <c r="AA234" s="13">
        <f>stats_ic_ctd2_TCELLS_RIGHTJOIN_545[[#This Row],[AVG_IC50_LYMPH]]/stats_ic_ctd2_TCELLS_RIGHTJOIN_545[[#This Row],[AVG_IC50_SOLIDTUMORS_y]]</f>
        <v>0.18794558704016565</v>
      </c>
      <c r="AB234" s="8" t="s">
        <v>5449</v>
      </c>
      <c r="AC234" s="20" t="s">
        <v>5450</v>
      </c>
      <c r="AD234" s="1">
        <v>32.520000000000003</v>
      </c>
      <c r="AG234" s="1">
        <v>26.53</v>
      </c>
      <c r="AH234" s="1">
        <v>45.71</v>
      </c>
      <c r="AI234" s="1">
        <v>50.42</v>
      </c>
      <c r="AJ234" s="1">
        <v>47.53</v>
      </c>
      <c r="AK234" s="1">
        <v>35.840000000000003</v>
      </c>
      <c r="AL234" s="1">
        <v>34.549999999999997</v>
      </c>
      <c r="AM234"/>
      <c r="AN234"/>
      <c r="AO234"/>
      <c r="AP234"/>
      <c r="AQ234"/>
      <c r="AR234"/>
    </row>
    <row r="235" spans="1:44">
      <c r="A235" s="17" t="s">
        <v>699</v>
      </c>
      <c r="B235" s="6" t="s">
        <v>700</v>
      </c>
      <c r="C235" s="17" t="s">
        <v>701</v>
      </c>
      <c r="D235" s="8">
        <v>-19.035799999999998</v>
      </c>
      <c r="E235" s="8">
        <v>12.71636</v>
      </c>
      <c r="F235" s="8">
        <v>31.75217</v>
      </c>
      <c r="G235" s="13">
        <f xml:space="preserve"> stats_ic_ctd2_TCELLS_RIGHTJOIN_545[[#This Row],[AVG_IC50_LEUK]]/stats_ic_ctd2_TCELLS_RIGHTJOIN_545[[#This Row],[AVG_IC50_SOLIDTUMORS_x]]</f>
        <v>0.40048790366138753</v>
      </c>
      <c r="H235" s="14" t="s">
        <v>5451</v>
      </c>
      <c r="I235" s="29" t="s">
        <v>5452</v>
      </c>
      <c r="J235" s="26">
        <v>13.1</v>
      </c>
      <c r="K235" s="26">
        <v>16.88</v>
      </c>
      <c r="M235" s="26">
        <v>11.3</v>
      </c>
      <c r="N235" s="26">
        <v>15.47</v>
      </c>
      <c r="O235" s="26">
        <v>13.41</v>
      </c>
      <c r="P235" s="26">
        <v>16.010000000000002</v>
      </c>
      <c r="R235" s="26">
        <v>10.9</v>
      </c>
      <c r="S235" s="26">
        <v>0</v>
      </c>
      <c r="T235" s="26">
        <v>18.04</v>
      </c>
      <c r="V235" s="26">
        <v>10.68</v>
      </c>
      <c r="W235" s="27">
        <v>14.09</v>
      </c>
      <c r="X235" s="8">
        <v>-9.9153699999999994</v>
      </c>
      <c r="Y235" s="8">
        <v>21.8368</v>
      </c>
      <c r="Z235" s="8">
        <v>31.75217</v>
      </c>
      <c r="AA235" s="13">
        <f>stats_ic_ctd2_TCELLS_RIGHTJOIN_545[[#This Row],[AVG_IC50_LYMPH]]/stats_ic_ctd2_TCELLS_RIGHTJOIN_545[[#This Row],[AVG_IC50_SOLIDTUMORS_y]]</f>
        <v>0.68772622469582401</v>
      </c>
      <c r="AB235" s="8" t="s">
        <v>5453</v>
      </c>
      <c r="AC235" s="20" t="s">
        <v>5454</v>
      </c>
      <c r="AD235" s="1">
        <v>10.06</v>
      </c>
      <c r="AG235" s="1">
        <v>7.4539999999999997</v>
      </c>
      <c r="AH235" s="1">
        <v>15.04</v>
      </c>
      <c r="AI235" s="1"/>
      <c r="AJ235" s="1">
        <v>16.04</v>
      </c>
      <c r="AL235" s="1">
        <v>60.59</v>
      </c>
      <c r="AM235"/>
      <c r="AN235"/>
      <c r="AO235"/>
      <c r="AP235"/>
      <c r="AQ235"/>
      <c r="AR235"/>
    </row>
    <row r="236" spans="1:44">
      <c r="A236" s="17" t="s">
        <v>483</v>
      </c>
      <c r="B236" s="6" t="s">
        <v>484</v>
      </c>
      <c r="C236" s="17" t="s">
        <v>485</v>
      </c>
      <c r="D236" s="8">
        <v>-5.3975600000000004</v>
      </c>
      <c r="E236" s="8">
        <v>35.72</v>
      </c>
      <c r="F236" s="8">
        <v>41.117559999999997</v>
      </c>
      <c r="G236" s="13">
        <f xml:space="preserve"> stats_ic_ctd2_TCELLS_RIGHTJOIN_545[[#This Row],[AVG_IC50_LEUK]]/stats_ic_ctd2_TCELLS_RIGHTJOIN_545[[#This Row],[AVG_IC50_SOLIDTUMORS_x]]</f>
        <v>0.86872859187169671</v>
      </c>
      <c r="H236" s="14" t="s">
        <v>1810</v>
      </c>
      <c r="I236" s="29" t="s">
        <v>1810</v>
      </c>
      <c r="V236" s="26">
        <v>35.72</v>
      </c>
      <c r="X236" s="8">
        <v>-33.715560000000004</v>
      </c>
      <c r="Y236" s="8">
        <v>7.4020000000000001</v>
      </c>
      <c r="Z236" s="8">
        <v>41.117559999999997</v>
      </c>
      <c r="AA236" s="13">
        <f>stats_ic_ctd2_TCELLS_RIGHTJOIN_545[[#This Row],[AVG_IC50_LYMPH]]/stats_ic_ctd2_TCELLS_RIGHTJOIN_545[[#This Row],[AVG_IC50_SOLIDTUMORS_y]]</f>
        <v>0.18002040977139697</v>
      </c>
      <c r="AB236" s="8" t="s">
        <v>5455</v>
      </c>
      <c r="AC236" s="20" t="s">
        <v>5456</v>
      </c>
      <c r="AE236" s="1">
        <v>1.001E-2</v>
      </c>
      <c r="AF236" s="1">
        <v>0</v>
      </c>
      <c r="AG236" s="1">
        <v>19.239999999999998</v>
      </c>
      <c r="AI236" s="1">
        <v>17.760000000000002</v>
      </c>
      <c r="AL236" s="1">
        <v>0</v>
      </c>
      <c r="AM236"/>
      <c r="AN236"/>
      <c r="AO236"/>
      <c r="AP236"/>
      <c r="AQ236"/>
      <c r="AR236"/>
    </row>
    <row r="237" spans="1:44">
      <c r="A237" s="17" t="s">
        <v>924</v>
      </c>
      <c r="B237" s="6" t="s">
        <v>925</v>
      </c>
      <c r="C237" s="17" t="s">
        <v>3075</v>
      </c>
      <c r="D237" s="8">
        <v>-9.0797399999999993</v>
      </c>
      <c r="E237" s="8">
        <v>4.0834299999999999</v>
      </c>
      <c r="F237" s="8">
        <v>13.163169999999999</v>
      </c>
      <c r="G237" s="13">
        <f xml:space="preserve"> stats_ic_ctd2_TCELLS_RIGHTJOIN_545[[#This Row],[AVG_IC50_LEUK]]/stats_ic_ctd2_TCELLS_RIGHTJOIN_545[[#This Row],[AVG_IC50_SOLIDTUMORS_x]]</f>
        <v>0.31021630807776546</v>
      </c>
      <c r="H237" s="14" t="s">
        <v>5457</v>
      </c>
      <c r="I237" s="29" t="s">
        <v>5458</v>
      </c>
      <c r="J237" s="26">
        <v>0.93510000000000004</v>
      </c>
      <c r="K237" s="26">
        <v>1.171</v>
      </c>
      <c r="L237" s="26">
        <v>1.823</v>
      </c>
      <c r="M237" s="26">
        <v>2.0310000000000001</v>
      </c>
      <c r="N237" s="26">
        <v>1.905</v>
      </c>
      <c r="O237" s="26">
        <v>1.3</v>
      </c>
      <c r="P237" s="26">
        <v>2.1560000000000001</v>
      </c>
      <c r="R237" s="26">
        <v>1.9379999999999999</v>
      </c>
      <c r="S237" s="26">
        <v>1.1950000000000001</v>
      </c>
      <c r="T237" s="26">
        <v>3.4790000000000001</v>
      </c>
      <c r="U237" s="26">
        <v>1.968</v>
      </c>
      <c r="W237" s="27">
        <v>29.1</v>
      </c>
      <c r="X237" s="8">
        <v>-9.6525400000000001</v>
      </c>
      <c r="Y237" s="8">
        <v>3.5106199999999999</v>
      </c>
      <c r="Z237" s="8">
        <v>13.163169999999999</v>
      </c>
      <c r="AA237" s="13">
        <f>stats_ic_ctd2_TCELLS_RIGHTJOIN_545[[#This Row],[AVG_IC50_LYMPH]]/stats_ic_ctd2_TCELLS_RIGHTJOIN_545[[#This Row],[AVG_IC50_SOLIDTUMORS_y]]</f>
        <v>0.26670019455799782</v>
      </c>
      <c r="AB237" s="8" t="s">
        <v>5459</v>
      </c>
      <c r="AC237" s="20" t="s">
        <v>5460</v>
      </c>
      <c r="AD237" s="1">
        <v>4.59</v>
      </c>
      <c r="AE237" s="1">
        <v>2.657</v>
      </c>
      <c r="AG237" s="1">
        <v>2.2090000000000001</v>
      </c>
      <c r="AH237" s="1">
        <v>10.32</v>
      </c>
      <c r="AI237" s="1">
        <v>2.1259999999999999</v>
      </c>
      <c r="AJ237" s="1">
        <v>2.093</v>
      </c>
      <c r="AK237" s="1">
        <v>2.2210000000000001</v>
      </c>
      <c r="AL237" s="1">
        <v>1.869</v>
      </c>
      <c r="AM237"/>
      <c r="AN237"/>
      <c r="AO237"/>
      <c r="AP237"/>
      <c r="AQ237"/>
      <c r="AR237"/>
    </row>
    <row r="238" spans="1:44">
      <c r="A238" s="17" t="s">
        <v>1223</v>
      </c>
      <c r="B238" s="6" t="s">
        <v>1224</v>
      </c>
      <c r="C238" s="17" t="s">
        <v>1225</v>
      </c>
      <c r="D238" s="8">
        <v>-4.1329799999999999</v>
      </c>
      <c r="E238" s="8">
        <v>1.6746399999999999</v>
      </c>
      <c r="F238" s="8">
        <v>5.80762</v>
      </c>
      <c r="G238" s="13">
        <f xml:space="preserve"> stats_ic_ctd2_TCELLS_RIGHTJOIN_545[[#This Row],[AVG_IC50_LEUK]]/stats_ic_ctd2_TCELLS_RIGHTJOIN_545[[#This Row],[AVG_IC50_SOLIDTUMORS_x]]</f>
        <v>0.28835219935188594</v>
      </c>
      <c r="H238" s="14" t="s">
        <v>5461</v>
      </c>
      <c r="I238" s="29" t="s">
        <v>5462</v>
      </c>
      <c r="J238" s="26">
        <v>2.319</v>
      </c>
      <c r="L238" s="26">
        <v>1.0860000000000001</v>
      </c>
      <c r="M238" s="26">
        <v>2.286</v>
      </c>
      <c r="N238" s="26">
        <v>1.899</v>
      </c>
      <c r="O238" s="26">
        <v>1.5209999999999999</v>
      </c>
      <c r="P238" s="26">
        <v>1.659</v>
      </c>
      <c r="Q238" s="26">
        <v>1.8680000000000001</v>
      </c>
      <c r="R238" s="26">
        <v>1.169</v>
      </c>
      <c r="S238" s="26">
        <v>2.2629999999999999</v>
      </c>
      <c r="T238" s="26">
        <v>1.33</v>
      </c>
      <c r="W238" s="27">
        <v>1.0209999999999999</v>
      </c>
      <c r="X238" s="8">
        <v>-4.3896800000000002</v>
      </c>
      <c r="Y238" s="8">
        <v>1.41794</v>
      </c>
      <c r="Z238" s="8">
        <v>5.80762</v>
      </c>
      <c r="AA238" s="13">
        <f>stats_ic_ctd2_TCELLS_RIGHTJOIN_545[[#This Row],[AVG_IC50_LYMPH]]/stats_ic_ctd2_TCELLS_RIGHTJOIN_545[[#This Row],[AVG_IC50_SOLIDTUMORS_y]]</f>
        <v>0.24415164904039866</v>
      </c>
      <c r="AB238" s="8" t="s">
        <v>5463</v>
      </c>
      <c r="AC238" s="20" t="s">
        <v>5464</v>
      </c>
      <c r="AD238" s="1">
        <v>0.99429999999999996</v>
      </c>
      <c r="AG238" s="1">
        <v>0.89900000000000002</v>
      </c>
      <c r="AH238" s="1">
        <v>1.81</v>
      </c>
      <c r="AI238" s="1">
        <v>2.5710000000000002</v>
      </c>
      <c r="AJ238" s="1">
        <v>0.74950000000000006</v>
      </c>
      <c r="AK238" s="1">
        <v>0.74780000000000002</v>
      </c>
      <c r="AL238" s="1">
        <v>2.1539999999999999</v>
      </c>
      <c r="AM238"/>
      <c r="AN238"/>
      <c r="AO238"/>
      <c r="AP238"/>
      <c r="AQ238"/>
      <c r="AR238"/>
    </row>
    <row r="239" spans="1:44">
      <c r="A239" s="17" t="s">
        <v>833</v>
      </c>
      <c r="B239" s="6" t="s">
        <v>834</v>
      </c>
      <c r="C239" s="17" t="s">
        <v>3987</v>
      </c>
      <c r="D239" s="8">
        <v>-14.63514</v>
      </c>
      <c r="E239" s="8">
        <v>18.013059999999999</v>
      </c>
      <c r="F239" s="8">
        <v>32.648200000000003</v>
      </c>
      <c r="G239" s="13">
        <f xml:space="preserve"> stats_ic_ctd2_TCELLS_RIGHTJOIN_545[[#This Row],[AVG_IC50_LEUK]]/stats_ic_ctd2_TCELLS_RIGHTJOIN_545[[#This Row],[AVG_IC50_SOLIDTUMORS_x]]</f>
        <v>0.55173210161662811</v>
      </c>
      <c r="H239" s="14" t="s">
        <v>5465</v>
      </c>
      <c r="I239" s="29" t="s">
        <v>5466</v>
      </c>
      <c r="J239" s="26">
        <v>19.87</v>
      </c>
      <c r="K239" s="26">
        <v>0.32290000000000002</v>
      </c>
      <c r="L239" s="26">
        <v>30.45</v>
      </c>
      <c r="M239" s="26">
        <v>25.25</v>
      </c>
      <c r="N239" s="26">
        <v>28.55</v>
      </c>
      <c r="O239" s="26">
        <v>13.76</v>
      </c>
      <c r="P239" s="26">
        <v>10.38</v>
      </c>
      <c r="Q239" s="26">
        <v>8.1180000000000003</v>
      </c>
      <c r="R239" s="26">
        <v>24.11</v>
      </c>
      <c r="S239" s="26">
        <v>2.7229999999999999</v>
      </c>
      <c r="T239" s="26">
        <v>49.44</v>
      </c>
      <c r="U239" s="26">
        <v>17.09</v>
      </c>
      <c r="V239" s="26">
        <v>15.39</v>
      </c>
      <c r="W239" s="27">
        <v>6.7290000000000001</v>
      </c>
      <c r="X239" s="8">
        <v>-7.7380599999999999</v>
      </c>
      <c r="Y239" s="8">
        <v>24.910139999999998</v>
      </c>
      <c r="Z239" s="8">
        <v>32.648200000000003</v>
      </c>
      <c r="AA239" s="13">
        <f>stats_ic_ctd2_TCELLS_RIGHTJOIN_545[[#This Row],[AVG_IC50_LYMPH]]/stats_ic_ctd2_TCELLS_RIGHTJOIN_545[[#This Row],[AVG_IC50_SOLIDTUMORS_y]]</f>
        <v>0.76298662713411447</v>
      </c>
      <c r="AB239" s="8" t="s">
        <v>5467</v>
      </c>
      <c r="AC239" s="20" t="s">
        <v>5468</v>
      </c>
      <c r="AD239" s="1">
        <v>9.4570000000000007</v>
      </c>
      <c r="AF239" s="1">
        <v>64.7</v>
      </c>
      <c r="AG239" s="1"/>
      <c r="AH239" s="1">
        <v>27.78</v>
      </c>
      <c r="AI239" s="1">
        <v>23.74</v>
      </c>
      <c r="AJ239" s="1">
        <v>9.5839999999999996</v>
      </c>
      <c r="AK239" s="1">
        <v>13.2</v>
      </c>
      <c r="AL239" s="1">
        <v>25.91</v>
      </c>
      <c r="AM239"/>
      <c r="AN239"/>
      <c r="AO239"/>
      <c r="AP239"/>
      <c r="AQ239"/>
      <c r="AR239"/>
    </row>
    <row r="240" spans="1:44">
      <c r="A240" s="17" t="s">
        <v>833</v>
      </c>
      <c r="B240" s="6" t="s">
        <v>834</v>
      </c>
      <c r="C240" s="17" t="s">
        <v>3321</v>
      </c>
      <c r="D240" s="8">
        <v>-6.6686100000000001</v>
      </c>
      <c r="E240" s="8">
        <v>2.0498799999999999</v>
      </c>
      <c r="F240" s="8">
        <v>8.7184899999999992</v>
      </c>
      <c r="G240" s="13">
        <f xml:space="preserve"> stats_ic_ctd2_TCELLS_RIGHTJOIN_545[[#This Row],[AVG_IC50_LEUK]]/stats_ic_ctd2_TCELLS_RIGHTJOIN_545[[#This Row],[AVG_IC50_SOLIDTUMORS_x]]</f>
        <v>0.23511869601272697</v>
      </c>
      <c r="H240" s="14" t="s">
        <v>5469</v>
      </c>
      <c r="I240" s="29" t="s">
        <v>5470</v>
      </c>
      <c r="J240" s="26">
        <v>1.119</v>
      </c>
      <c r="K240" s="26">
        <v>0.37290000000000001</v>
      </c>
      <c r="L240" s="26">
        <v>3.3730000000000002</v>
      </c>
      <c r="M240" s="26">
        <v>1.9450000000000001</v>
      </c>
      <c r="N240" s="26">
        <v>3.7690000000000001</v>
      </c>
      <c r="O240" s="26">
        <v>0.94169999999999998</v>
      </c>
      <c r="P240" s="26">
        <v>2.2909999999999999</v>
      </c>
      <c r="R240" s="26">
        <v>1.0620000000000001</v>
      </c>
      <c r="S240" s="26">
        <v>1.3220000000000001</v>
      </c>
      <c r="T240" s="26">
        <v>2.6379999999999999</v>
      </c>
      <c r="U240" s="26">
        <v>2.411</v>
      </c>
      <c r="V240" s="26">
        <v>3.3540000000000001</v>
      </c>
      <c r="X240" s="8">
        <v>-6.2769899999999996</v>
      </c>
      <c r="Y240" s="8">
        <v>2.4415100000000001</v>
      </c>
      <c r="Z240" s="8">
        <v>8.7184899999999992</v>
      </c>
      <c r="AA240" s="13">
        <f>stats_ic_ctd2_TCELLS_RIGHTJOIN_545[[#This Row],[AVG_IC50_LYMPH]]/stats_ic_ctd2_TCELLS_RIGHTJOIN_545[[#This Row],[AVG_IC50_SOLIDTUMORS_y]]</f>
        <v>0.28003817174763063</v>
      </c>
      <c r="AB240" s="8" t="s">
        <v>5471</v>
      </c>
      <c r="AC240" s="20" t="s">
        <v>5472</v>
      </c>
      <c r="AD240" s="1">
        <v>2.0630000000000002</v>
      </c>
      <c r="AE240" s="1">
        <v>3.57</v>
      </c>
      <c r="AG240" s="1">
        <v>3.077</v>
      </c>
      <c r="AH240" s="1">
        <v>4.1050000000000003E-2</v>
      </c>
      <c r="AI240" s="1">
        <v>3.806</v>
      </c>
      <c r="AJ240" s="1">
        <v>3.8340000000000001</v>
      </c>
      <c r="AK240" s="1">
        <v>1.6120000000000001</v>
      </c>
      <c r="AL240" s="1">
        <v>1.5289999999999999</v>
      </c>
      <c r="AM240"/>
      <c r="AN240"/>
      <c r="AO240"/>
      <c r="AP240"/>
      <c r="AQ240"/>
      <c r="AR240"/>
    </row>
    <row r="241" spans="1:44">
      <c r="A241" s="17" t="s">
        <v>1037</v>
      </c>
      <c r="B241" s="6" t="s">
        <v>1038</v>
      </c>
      <c r="C241" s="17" t="s">
        <v>4239</v>
      </c>
      <c r="D241" s="8">
        <v>-7.9213300000000002</v>
      </c>
      <c r="E241" s="8">
        <v>5.9733400000000003</v>
      </c>
      <c r="F241" s="8">
        <v>13.894679999999999</v>
      </c>
      <c r="G241" s="13">
        <f xml:space="preserve"> stats_ic_ctd2_TCELLS_RIGHTJOIN_545[[#This Row],[AVG_IC50_LEUK]]/stats_ic_ctd2_TCELLS_RIGHTJOIN_545[[#This Row],[AVG_IC50_SOLIDTUMORS_x]]</f>
        <v>0.42990122838381312</v>
      </c>
      <c r="H241" s="14" t="s">
        <v>5473</v>
      </c>
      <c r="I241" s="29" t="s">
        <v>5474</v>
      </c>
      <c r="J241" s="26">
        <v>5.1230000000000002</v>
      </c>
      <c r="K241" s="26">
        <v>0</v>
      </c>
      <c r="L241" s="26">
        <v>5.6440000000000001</v>
      </c>
      <c r="M241" s="26">
        <v>7.9020000000000001</v>
      </c>
      <c r="N241" s="26">
        <v>9.6630000000000003</v>
      </c>
      <c r="O241" s="26">
        <v>0.96199999999999997</v>
      </c>
      <c r="P241" s="26">
        <v>6.226</v>
      </c>
      <c r="Q241" s="26">
        <v>7.93</v>
      </c>
      <c r="R241" s="26">
        <v>5.9390000000000001</v>
      </c>
      <c r="S241" s="26">
        <v>3.9809999999999998E-2</v>
      </c>
      <c r="T241" s="26">
        <v>3.92</v>
      </c>
      <c r="U241" s="26">
        <v>19.350000000000001</v>
      </c>
      <c r="V241" s="26">
        <v>5.49</v>
      </c>
      <c r="W241" s="27">
        <v>5.4379999999999997</v>
      </c>
      <c r="X241" s="8">
        <v>-5.5690499999999998</v>
      </c>
      <c r="Y241" s="8">
        <v>8.3256200000000007</v>
      </c>
      <c r="Z241" s="8">
        <v>13.894679999999999</v>
      </c>
      <c r="AA241" s="13">
        <f>stats_ic_ctd2_TCELLS_RIGHTJOIN_545[[#This Row],[AVG_IC50_LYMPH]]/stats_ic_ctd2_TCELLS_RIGHTJOIN_545[[#This Row],[AVG_IC50_SOLIDTUMORS_y]]</f>
        <v>0.59919479973630208</v>
      </c>
      <c r="AB241" s="8" t="s">
        <v>5475</v>
      </c>
      <c r="AC241" s="20" t="s">
        <v>5476</v>
      </c>
      <c r="AD241" s="1">
        <v>5.8140000000000001</v>
      </c>
      <c r="AE241" s="1">
        <v>4.4770000000000003</v>
      </c>
      <c r="AG241" s="1">
        <v>7.1139999999999999</v>
      </c>
      <c r="AH241" s="1">
        <v>23.88</v>
      </c>
      <c r="AI241" s="1">
        <v>6.867</v>
      </c>
      <c r="AJ241" s="1">
        <v>8.5709999999999997</v>
      </c>
      <c r="AK241" s="1">
        <v>5.7220000000000004</v>
      </c>
      <c r="AL241" s="1">
        <v>4.16</v>
      </c>
      <c r="AM241"/>
      <c r="AN241"/>
      <c r="AO241"/>
      <c r="AP241"/>
      <c r="AQ241"/>
      <c r="AR241"/>
    </row>
    <row r="242" spans="1:44">
      <c r="A242" s="17" t="s">
        <v>1570</v>
      </c>
      <c r="B242" s="6" t="s">
        <v>1692</v>
      </c>
      <c r="C242" s="17" t="s">
        <v>1693</v>
      </c>
      <c r="D242" s="8">
        <v>-5.7861900000000004</v>
      </c>
      <c r="E242" s="8">
        <v>63.325229999999998</v>
      </c>
      <c r="F242" s="8">
        <v>69.111410000000006</v>
      </c>
      <c r="G242" s="13">
        <f xml:space="preserve"> stats_ic_ctd2_TCELLS_RIGHTJOIN_545[[#This Row],[AVG_IC50_LEUK]]/stats_ic_ctd2_TCELLS_RIGHTJOIN_545[[#This Row],[AVG_IC50_SOLIDTUMORS_x]]</f>
        <v>0.91627750034328614</v>
      </c>
      <c r="H242" s="14" t="s">
        <v>5477</v>
      </c>
      <c r="I242" s="29" t="s">
        <v>5478</v>
      </c>
      <c r="L242" s="26">
        <v>0.74780000000000002</v>
      </c>
      <c r="M242" s="26">
        <v>264.5</v>
      </c>
      <c r="O242" s="26">
        <v>304.60000000000002</v>
      </c>
      <c r="P242" s="26">
        <v>0</v>
      </c>
      <c r="Q242" s="26">
        <v>0</v>
      </c>
      <c r="R242" s="26">
        <v>1.57E-3</v>
      </c>
      <c r="S242" s="26">
        <v>7.7660000000000007E-2</v>
      </c>
      <c r="T242" s="26">
        <v>0</v>
      </c>
      <c r="U242" s="26">
        <v>0</v>
      </c>
      <c r="X242" s="8">
        <v>65.178399999999996</v>
      </c>
      <c r="Y242" s="8">
        <v>134.28980999999999</v>
      </c>
      <c r="Z242" s="8">
        <v>69.111410000000006</v>
      </c>
      <c r="AA242" s="13">
        <f>stats_ic_ctd2_TCELLS_RIGHTJOIN_545[[#This Row],[AVG_IC50_LYMPH]]/stats_ic_ctd2_TCELLS_RIGHTJOIN_545[[#This Row],[AVG_IC50_SOLIDTUMORS_y]]</f>
        <v>1.9430917412913435</v>
      </c>
      <c r="AB242" s="8" t="s">
        <v>5479</v>
      </c>
      <c r="AC242" s="20" t="s">
        <v>5480</v>
      </c>
      <c r="AD242" s="1">
        <v>0.2792</v>
      </c>
      <c r="AE242" s="1">
        <v>230.7</v>
      </c>
      <c r="AF242" s="1">
        <v>2.7909999999999999</v>
      </c>
      <c r="AG242" s="1">
        <v>332.6</v>
      </c>
      <c r="AH242" s="1">
        <v>0</v>
      </c>
      <c r="AI242" s="1"/>
      <c r="AJ242" s="1">
        <v>507.9</v>
      </c>
      <c r="AK242" s="1">
        <v>4.829E-2</v>
      </c>
      <c r="AL242" s="1">
        <v>0</v>
      </c>
      <c r="AM242"/>
      <c r="AN242"/>
      <c r="AO242"/>
      <c r="AP242"/>
      <c r="AQ242"/>
      <c r="AR242"/>
    </row>
    <row r="243" spans="1:44">
      <c r="A243" s="17" t="s">
        <v>1570</v>
      </c>
      <c r="B243" s="6" t="s">
        <v>1571</v>
      </c>
      <c r="C243" s="17" t="s">
        <v>3804</v>
      </c>
      <c r="D243" s="8">
        <v>-1.0077199999999999</v>
      </c>
      <c r="E243" s="8">
        <v>1.5741799999999999</v>
      </c>
      <c r="F243" s="8">
        <v>2.5819000000000001</v>
      </c>
      <c r="G243" s="13">
        <f xml:space="preserve"> stats_ic_ctd2_TCELLS_RIGHTJOIN_545[[#This Row],[AVG_IC50_LEUK]]/stats_ic_ctd2_TCELLS_RIGHTJOIN_545[[#This Row],[AVG_IC50_SOLIDTUMORS_x]]</f>
        <v>0.60969828420930317</v>
      </c>
      <c r="H243" s="14" t="s">
        <v>5481</v>
      </c>
      <c r="I243" s="29" t="s">
        <v>5482</v>
      </c>
      <c r="J243" s="26">
        <v>0.82820000000000005</v>
      </c>
      <c r="K243" s="26">
        <v>1.3260000000000001</v>
      </c>
      <c r="L243" s="26">
        <v>2.6030000000000002</v>
      </c>
      <c r="M243" s="26">
        <v>1.927</v>
      </c>
      <c r="N243" s="26">
        <v>0.56210000000000004</v>
      </c>
      <c r="O243" s="26">
        <v>0.46920000000000001</v>
      </c>
      <c r="P243" s="26">
        <v>0.31369999999999998</v>
      </c>
      <c r="Q243" s="26">
        <v>3.4020000000000001</v>
      </c>
      <c r="R243" s="26">
        <v>2.6280000000000001</v>
      </c>
      <c r="S243" s="26">
        <v>1.5980000000000001</v>
      </c>
      <c r="T243" s="26">
        <v>2.5249999999999999</v>
      </c>
      <c r="U243" s="26">
        <v>2.944</v>
      </c>
      <c r="V243" s="26">
        <v>0.52649999999999997</v>
      </c>
      <c r="W243" s="27">
        <v>0.38579999999999998</v>
      </c>
      <c r="X243" s="8">
        <v>2.5657199999999998</v>
      </c>
      <c r="Y243" s="8">
        <v>5.1476300000000004</v>
      </c>
      <c r="Z243" s="8">
        <v>2.5819000000000001</v>
      </c>
      <c r="AA243" s="13">
        <f>stats_ic_ctd2_TCELLS_RIGHTJOIN_545[[#This Row],[AVG_IC50_LYMPH]]/stats_ic_ctd2_TCELLS_RIGHTJOIN_545[[#This Row],[AVG_IC50_SOLIDTUMORS_y]]</f>
        <v>1.9937371703009412</v>
      </c>
      <c r="AB243" s="8" t="s">
        <v>5483</v>
      </c>
      <c r="AC243" s="20" t="s">
        <v>5484</v>
      </c>
      <c r="AD243" s="1">
        <v>2.7389999999999999</v>
      </c>
      <c r="AF243" s="1">
        <v>30.09</v>
      </c>
      <c r="AG243" s="1">
        <v>0.56869999999999998</v>
      </c>
      <c r="AH243" s="1">
        <v>3.0619999999999998</v>
      </c>
      <c r="AI243" s="1">
        <v>2.0750000000000002</v>
      </c>
      <c r="AJ243" s="1">
        <v>0.46629999999999999</v>
      </c>
      <c r="AK243" s="1">
        <v>0.93700000000000006</v>
      </c>
      <c r="AL243" s="1">
        <v>1.2430000000000001</v>
      </c>
      <c r="AM243"/>
      <c r="AN243"/>
      <c r="AO243"/>
      <c r="AP243"/>
      <c r="AQ243"/>
      <c r="AR243"/>
    </row>
    <row r="244" spans="1:44">
      <c r="A244" s="17" t="s">
        <v>841</v>
      </c>
      <c r="B244" s="6" t="s">
        <v>842</v>
      </c>
      <c r="C244" s="17" t="s">
        <v>843</v>
      </c>
      <c r="D244" s="8">
        <v>-12.09674</v>
      </c>
      <c r="E244" s="8">
        <v>3.3684099999999999</v>
      </c>
      <c r="F244" s="8">
        <v>15.46515</v>
      </c>
      <c r="G244" s="13">
        <f xml:space="preserve"> stats_ic_ctd2_TCELLS_RIGHTJOIN_545[[#This Row],[AVG_IC50_LEUK]]/stats_ic_ctd2_TCELLS_RIGHTJOIN_545[[#This Row],[AVG_IC50_SOLIDTUMORS_x]]</f>
        <v>0.21780648748961373</v>
      </c>
      <c r="H244" s="14" t="s">
        <v>5485</v>
      </c>
      <c r="I244" s="29" t="s">
        <v>5486</v>
      </c>
      <c r="J244" s="26">
        <v>4.42</v>
      </c>
      <c r="L244" s="26">
        <v>3.0019999999999998</v>
      </c>
      <c r="M244" s="26">
        <v>6.0069999999999997</v>
      </c>
      <c r="N244" s="26">
        <v>8.8019999999999996</v>
      </c>
      <c r="O244" s="26">
        <v>1.2589999999999999</v>
      </c>
      <c r="P244" s="26">
        <v>2.0070000000000001</v>
      </c>
      <c r="Q244" s="26">
        <v>4.0329999999999998E-2</v>
      </c>
      <c r="R244" s="26">
        <v>2.5110000000000001</v>
      </c>
      <c r="S244" s="26">
        <v>1.895</v>
      </c>
      <c r="T244" s="26">
        <v>5.64</v>
      </c>
      <c r="U244" s="26">
        <v>2.0630000000000002</v>
      </c>
      <c r="V244" s="26">
        <v>5.0919999999999996</v>
      </c>
      <c r="W244" s="27">
        <v>1.0509999999999999</v>
      </c>
      <c r="X244" s="8">
        <v>-11.518319999999999</v>
      </c>
      <c r="Y244" s="8">
        <v>3.9468299999999998</v>
      </c>
      <c r="Z244" s="8">
        <v>15.46515</v>
      </c>
      <c r="AA244" s="13">
        <f>stats_ic_ctd2_TCELLS_RIGHTJOIN_545[[#This Row],[AVG_IC50_LYMPH]]/stats_ic_ctd2_TCELLS_RIGHTJOIN_545[[#This Row],[AVG_IC50_SOLIDTUMORS_y]]</f>
        <v>0.25520799992240617</v>
      </c>
      <c r="AB244" s="8" t="s">
        <v>5487</v>
      </c>
      <c r="AC244" s="20" t="s">
        <v>5488</v>
      </c>
      <c r="AD244" s="1">
        <v>2.202</v>
      </c>
      <c r="AG244" s="1">
        <v>4.4649999999999999</v>
      </c>
      <c r="AH244" s="1">
        <v>4.1100000000000003</v>
      </c>
      <c r="AI244" s="1"/>
      <c r="AJ244" s="1">
        <v>1.948</v>
      </c>
      <c r="AK244" s="1">
        <v>4.1429999999999998</v>
      </c>
      <c r="AL244" s="1">
        <v>6.8129999999999997</v>
      </c>
      <c r="AM244"/>
      <c r="AN244"/>
      <c r="AO244"/>
      <c r="AP244"/>
      <c r="AQ244"/>
      <c r="AR244"/>
    </row>
    <row r="245" spans="1:44">
      <c r="A245" s="17" t="s">
        <v>578</v>
      </c>
      <c r="B245" s="6" t="s">
        <v>579</v>
      </c>
      <c r="C245" s="17" t="s">
        <v>3674</v>
      </c>
      <c r="D245" s="8">
        <v>-23.05057</v>
      </c>
      <c r="E245" s="8">
        <v>12.03973</v>
      </c>
      <c r="F245" s="8">
        <v>35.090299999999999</v>
      </c>
      <c r="G245" s="13">
        <f xml:space="preserve"> stats_ic_ctd2_TCELLS_RIGHTJOIN_545[[#This Row],[AVG_IC50_LEUK]]/stats_ic_ctd2_TCELLS_RIGHTJOIN_545[[#This Row],[AVG_IC50_SOLIDTUMORS_x]]</f>
        <v>0.34310706947504016</v>
      </c>
      <c r="H245" s="14" t="s">
        <v>5489</v>
      </c>
      <c r="I245" s="29" t="s">
        <v>5490</v>
      </c>
      <c r="J245" s="26">
        <v>17.32</v>
      </c>
      <c r="K245" s="26">
        <v>28.49</v>
      </c>
      <c r="L245" s="26">
        <v>34.71</v>
      </c>
      <c r="M245" s="26">
        <v>11.1</v>
      </c>
      <c r="N245" s="26">
        <v>8.5990000000000002</v>
      </c>
      <c r="O245" s="26">
        <v>10.59</v>
      </c>
      <c r="P245" s="26">
        <v>7.1120000000000001</v>
      </c>
      <c r="Q245" s="26">
        <v>0.91120000000000001</v>
      </c>
      <c r="R245" s="26">
        <v>22.58</v>
      </c>
      <c r="S245" s="26">
        <v>8.19</v>
      </c>
      <c r="T245" s="26">
        <v>0</v>
      </c>
      <c r="V245" s="26">
        <v>0.87429999999999997</v>
      </c>
      <c r="W245" s="27">
        <v>6.04</v>
      </c>
      <c r="X245" s="8">
        <v>-17.9283</v>
      </c>
      <c r="Y245" s="8">
        <v>17.161999999999999</v>
      </c>
      <c r="Z245" s="8">
        <v>35.090299999999999</v>
      </c>
      <c r="AA245" s="13">
        <f>stats_ic_ctd2_TCELLS_RIGHTJOIN_545[[#This Row],[AVG_IC50_LYMPH]]/stats_ic_ctd2_TCELLS_RIGHTJOIN_545[[#This Row],[AVG_IC50_SOLIDTUMORS_y]]</f>
        <v>0.48908102809038395</v>
      </c>
      <c r="AB245" s="8" t="s">
        <v>5491</v>
      </c>
      <c r="AC245" s="20" t="s">
        <v>5492</v>
      </c>
      <c r="AE245" s="1">
        <v>28.58</v>
      </c>
      <c r="AF245" s="1">
        <v>5.1040000000000001</v>
      </c>
      <c r="AG245" s="1">
        <v>2.609</v>
      </c>
      <c r="AH245" s="1">
        <v>22.73</v>
      </c>
      <c r="AI245" s="1"/>
      <c r="AJ245" s="1">
        <v>2.581</v>
      </c>
      <c r="AK245" s="1">
        <v>11.34</v>
      </c>
      <c r="AL245" s="1">
        <v>47.19</v>
      </c>
      <c r="AM245"/>
      <c r="AN245"/>
      <c r="AO245"/>
      <c r="AP245"/>
      <c r="AQ245"/>
      <c r="AR245"/>
    </row>
    <row r="246" spans="1:44">
      <c r="A246" s="17" t="s">
        <v>1147</v>
      </c>
      <c r="B246" s="6" t="s">
        <v>1148</v>
      </c>
      <c r="C246" s="17" t="s">
        <v>4379</v>
      </c>
      <c r="D246" s="8">
        <v>-6.54237</v>
      </c>
      <c r="E246" s="8">
        <v>12.977270000000001</v>
      </c>
      <c r="F246" s="8">
        <v>19.519639999999999</v>
      </c>
      <c r="G246" s="13">
        <f xml:space="preserve"> stats_ic_ctd2_TCELLS_RIGHTJOIN_545[[#This Row],[AVG_IC50_LEUK]]/stats_ic_ctd2_TCELLS_RIGHTJOIN_545[[#This Row],[AVG_IC50_SOLIDTUMORS_x]]</f>
        <v>0.66483142107129034</v>
      </c>
      <c r="H246" s="14" t="s">
        <v>5493</v>
      </c>
      <c r="I246" s="29" t="s">
        <v>5494</v>
      </c>
      <c r="K246" s="26">
        <v>0.91020000000000001</v>
      </c>
      <c r="L246" s="26">
        <v>15.69</v>
      </c>
      <c r="M246" s="26">
        <v>12.14</v>
      </c>
      <c r="N246" s="26">
        <v>30.44</v>
      </c>
      <c r="O246" s="26">
        <v>15.17</v>
      </c>
      <c r="P246" s="26">
        <v>16.68</v>
      </c>
      <c r="Q246" s="26">
        <v>8.1489999999999991</v>
      </c>
      <c r="R246" s="26">
        <v>11.31</v>
      </c>
      <c r="T246" s="26">
        <v>27.68</v>
      </c>
      <c r="U246" s="26">
        <v>8.5449999999999999</v>
      </c>
      <c r="V246" s="26">
        <v>4.18</v>
      </c>
      <c r="W246" s="27">
        <v>4.8330000000000002</v>
      </c>
      <c r="X246" s="8">
        <v>-3.08751</v>
      </c>
      <c r="Y246" s="8">
        <v>16.432120000000001</v>
      </c>
      <c r="Z246" s="8">
        <v>19.519639999999999</v>
      </c>
      <c r="AA246" s="13">
        <f>stats_ic_ctd2_TCELLS_RIGHTJOIN_545[[#This Row],[AVG_IC50_LYMPH]]/stats_ic_ctd2_TCELLS_RIGHTJOIN_545[[#This Row],[AVG_IC50_SOLIDTUMORS_y]]</f>
        <v>0.84182495168968285</v>
      </c>
      <c r="AB246" s="8" t="s">
        <v>5495</v>
      </c>
      <c r="AC246" s="20" t="s">
        <v>5496</v>
      </c>
      <c r="AD246" s="1">
        <v>13.7</v>
      </c>
      <c r="AE246" s="1">
        <v>5.7960000000000003</v>
      </c>
      <c r="AG246" s="1">
        <v>0</v>
      </c>
      <c r="AH246" s="1">
        <v>21.99</v>
      </c>
      <c r="AI246" s="1">
        <v>40.799999999999997</v>
      </c>
      <c r="AJ246" s="1">
        <v>21.88</v>
      </c>
      <c r="AK246" s="1">
        <v>23.02</v>
      </c>
      <c r="AL246" s="1">
        <v>4.2709999999999999</v>
      </c>
      <c r="AM246"/>
      <c r="AN246"/>
      <c r="AO246"/>
      <c r="AP246"/>
      <c r="AQ246"/>
      <c r="AR246"/>
    </row>
    <row r="247" spans="1:44">
      <c r="A247" s="17" t="s">
        <v>709</v>
      </c>
      <c r="B247" s="6" t="s">
        <v>710</v>
      </c>
      <c r="C247" s="17" t="s">
        <v>3301</v>
      </c>
      <c r="D247" s="8">
        <v>-15.803610000000001</v>
      </c>
      <c r="E247" s="8">
        <v>1.2908500000000001</v>
      </c>
      <c r="F247" s="8">
        <v>17.094460000000002</v>
      </c>
      <c r="G247" s="13">
        <f xml:space="preserve"> stats_ic_ctd2_TCELLS_RIGHTJOIN_545[[#This Row],[AVG_IC50_LEUK]]/stats_ic_ctd2_TCELLS_RIGHTJOIN_545[[#This Row],[AVG_IC50_SOLIDTUMORS_x]]</f>
        <v>7.5512768464169086E-2</v>
      </c>
      <c r="H247" s="14" t="s">
        <v>5497</v>
      </c>
      <c r="I247" s="29" t="s">
        <v>5498</v>
      </c>
      <c r="J247" s="26">
        <v>1.081</v>
      </c>
      <c r="K247" s="26">
        <v>0.25169999999999998</v>
      </c>
      <c r="L247" s="26">
        <v>0.85499999999999998</v>
      </c>
      <c r="M247" s="26">
        <v>2.63E-3</v>
      </c>
      <c r="N247" s="26">
        <v>0</v>
      </c>
      <c r="O247" s="26">
        <v>0</v>
      </c>
      <c r="P247" s="26">
        <v>0.72060000000000002</v>
      </c>
      <c r="Q247" s="26">
        <v>2.0899999999999998E-3</v>
      </c>
      <c r="R247" s="26">
        <v>2.2399999999999998E-3</v>
      </c>
      <c r="S247" s="26">
        <v>0.75929999999999997</v>
      </c>
      <c r="T247" s="26">
        <v>13.73</v>
      </c>
      <c r="U247" s="26">
        <v>0.48459999999999998</v>
      </c>
      <c r="V247" s="26">
        <v>0.1827</v>
      </c>
      <c r="W247" s="27">
        <v>0</v>
      </c>
      <c r="X247" s="8">
        <v>-15.75559</v>
      </c>
      <c r="Y247" s="8">
        <v>1.33887</v>
      </c>
      <c r="Z247" s="8">
        <v>17.094460000000002</v>
      </c>
      <c r="AA247" s="13">
        <f>stats_ic_ctd2_TCELLS_RIGHTJOIN_545[[#This Row],[AVG_IC50_LYMPH]]/stats_ic_ctd2_TCELLS_RIGHTJOIN_545[[#This Row],[AVG_IC50_SOLIDTUMORS_y]]</f>
        <v>7.8321865680460206E-2</v>
      </c>
      <c r="AB247" s="8" t="s">
        <v>5499</v>
      </c>
      <c r="AC247" s="20" t="s">
        <v>5500</v>
      </c>
      <c r="AG247" s="1"/>
      <c r="AI247" s="1">
        <v>1.6639999999999999</v>
      </c>
      <c r="AJ247" s="1">
        <v>9.4699999999999993E-3</v>
      </c>
      <c r="AK247" s="1">
        <v>0.21199999999999999</v>
      </c>
      <c r="AL247" s="1">
        <v>3.47</v>
      </c>
      <c r="AM247"/>
      <c r="AN247"/>
      <c r="AO247"/>
      <c r="AP247"/>
      <c r="AQ247"/>
      <c r="AR247"/>
    </row>
    <row r="248" spans="1:44">
      <c r="A248" s="17" t="s">
        <v>1052</v>
      </c>
      <c r="B248" s="6" t="s">
        <v>1053</v>
      </c>
      <c r="C248" s="17" t="s">
        <v>3783</v>
      </c>
      <c r="D248" s="8">
        <v>-5.3585099999999999</v>
      </c>
      <c r="E248" s="8">
        <v>8.54434</v>
      </c>
      <c r="F248" s="8">
        <v>13.902850000000001</v>
      </c>
      <c r="G248" s="13">
        <f xml:space="preserve"> stats_ic_ctd2_TCELLS_RIGHTJOIN_545[[#This Row],[AVG_IC50_LEUK]]/stats_ic_ctd2_TCELLS_RIGHTJOIN_545[[#This Row],[AVG_IC50_SOLIDTUMORS_x]]</f>
        <v>0.61457470950200854</v>
      </c>
      <c r="H248" s="14" t="s">
        <v>5501</v>
      </c>
      <c r="I248" s="29" t="s">
        <v>5502</v>
      </c>
      <c r="J248" s="26">
        <v>7.7450000000000001</v>
      </c>
      <c r="K248" s="26">
        <v>5.2479999999999999E-2</v>
      </c>
      <c r="L248" s="26">
        <v>7.9950000000000001</v>
      </c>
      <c r="M248" s="26">
        <v>8.4250000000000007</v>
      </c>
      <c r="N248" s="26">
        <v>8.7780000000000005</v>
      </c>
      <c r="O248" s="26">
        <v>6.2229999999999999</v>
      </c>
      <c r="P248" s="26">
        <v>7.4859999999999998</v>
      </c>
      <c r="Q248" s="26">
        <v>15.22</v>
      </c>
      <c r="R248" s="26">
        <v>12.78</v>
      </c>
      <c r="S248" s="26">
        <v>5.0910000000000002</v>
      </c>
      <c r="T248" s="26">
        <v>16.5</v>
      </c>
      <c r="U248" s="26">
        <v>7.0289999999999999</v>
      </c>
      <c r="W248" s="27">
        <v>7.7519999999999998</v>
      </c>
      <c r="X248" s="8">
        <v>0.28048000000000001</v>
      </c>
      <c r="Y248" s="8">
        <v>14.18333</v>
      </c>
      <c r="Z248" s="8">
        <v>13.902850000000001</v>
      </c>
      <c r="AA248" s="13">
        <f>stats_ic_ctd2_TCELLS_RIGHTJOIN_545[[#This Row],[AVG_IC50_LYMPH]]/stats_ic_ctd2_TCELLS_RIGHTJOIN_545[[#This Row],[AVG_IC50_SOLIDTUMORS_y]]</f>
        <v>1.0201742808129268</v>
      </c>
      <c r="AB248" s="8" t="s">
        <v>5503</v>
      </c>
      <c r="AC248" s="20" t="s">
        <v>5504</v>
      </c>
      <c r="AD248" s="1">
        <v>16.78</v>
      </c>
      <c r="AG248" s="1"/>
      <c r="AH248" s="1">
        <v>24.81</v>
      </c>
      <c r="AI248" s="1">
        <v>11.55</v>
      </c>
      <c r="AJ248" s="1">
        <v>11.87</v>
      </c>
      <c r="AK248" s="1">
        <v>7.81</v>
      </c>
      <c r="AL248" s="1">
        <v>12.28</v>
      </c>
      <c r="AM248"/>
      <c r="AN248"/>
      <c r="AO248"/>
      <c r="AP248"/>
      <c r="AQ248"/>
      <c r="AR248"/>
    </row>
    <row r="249" spans="1:44">
      <c r="A249" s="17" t="s">
        <v>1052</v>
      </c>
      <c r="B249" s="6" t="s">
        <v>1053</v>
      </c>
      <c r="C249" s="17" t="s">
        <v>3723</v>
      </c>
      <c r="D249" s="8">
        <v>-6.8275199999999998</v>
      </c>
      <c r="E249" s="8">
        <v>6.3814200000000003</v>
      </c>
      <c r="F249" s="8">
        <v>13.20894</v>
      </c>
      <c r="G249" s="13">
        <f xml:space="preserve"> stats_ic_ctd2_TCELLS_RIGHTJOIN_545[[#This Row],[AVG_IC50_LEUK]]/stats_ic_ctd2_TCELLS_RIGHTJOIN_545[[#This Row],[AVG_IC50_SOLIDTUMORS_x]]</f>
        <v>0.48311370935139386</v>
      </c>
      <c r="H249" s="14" t="s">
        <v>5505</v>
      </c>
      <c r="I249" s="29" t="s">
        <v>5506</v>
      </c>
      <c r="J249" s="26">
        <v>8.4809999999999999</v>
      </c>
      <c r="K249" s="26">
        <v>4.0359999999999996</v>
      </c>
      <c r="L249" s="26">
        <v>6.8579999999999997</v>
      </c>
      <c r="M249" s="26">
        <v>5.8879999999999999</v>
      </c>
      <c r="N249" s="26">
        <v>9.7469999999999999</v>
      </c>
      <c r="O249" s="26">
        <v>0.15090000000000001</v>
      </c>
      <c r="P249" s="26">
        <v>5.774</v>
      </c>
      <c r="Q249" s="26">
        <v>0</v>
      </c>
      <c r="R249" s="26">
        <v>6.8360000000000003</v>
      </c>
      <c r="S249" s="26">
        <v>8.4390000000000001</v>
      </c>
      <c r="T249" s="26">
        <v>20.73</v>
      </c>
      <c r="U249" s="26">
        <v>3.786</v>
      </c>
      <c r="V249" s="26">
        <v>3.08</v>
      </c>
      <c r="W249" s="27">
        <v>5.5339999999999998</v>
      </c>
      <c r="X249" s="8">
        <v>-7.0700799999999999</v>
      </c>
      <c r="Y249" s="8">
        <v>6.1388600000000002</v>
      </c>
      <c r="Z249" s="8">
        <v>13.20894</v>
      </c>
      <c r="AA249" s="13">
        <f>stats_ic_ctd2_TCELLS_RIGHTJOIN_545[[#This Row],[AVG_IC50_LYMPH]]/stats_ic_ctd2_TCELLS_RIGHTJOIN_545[[#This Row],[AVG_IC50_SOLIDTUMORS_y]]</f>
        <v>0.46475038875186048</v>
      </c>
      <c r="AB249" s="8" t="s">
        <v>5507</v>
      </c>
      <c r="AC249" s="20" t="s">
        <v>5508</v>
      </c>
      <c r="AD249" s="1">
        <v>5.2889999999999997</v>
      </c>
      <c r="AG249" s="1">
        <v>3.5880000000000001</v>
      </c>
      <c r="AH249" s="1">
        <v>3.9750000000000001</v>
      </c>
      <c r="AI249" s="1">
        <v>5.1580000000000004</v>
      </c>
      <c r="AJ249" s="1">
        <v>5.056</v>
      </c>
      <c r="AK249" s="1">
        <v>6.056</v>
      </c>
      <c r="AL249" s="1">
        <v>13.85</v>
      </c>
      <c r="AM249"/>
      <c r="AN249"/>
      <c r="AO249"/>
      <c r="AP249"/>
      <c r="AQ249"/>
      <c r="AR249"/>
    </row>
    <row r="250" spans="1:44">
      <c r="A250" s="17" t="s">
        <v>1356</v>
      </c>
      <c r="B250" s="6" t="s">
        <v>1053</v>
      </c>
      <c r="C250" s="17" t="s">
        <v>4127</v>
      </c>
      <c r="D250" s="8">
        <v>-3.2852800000000002</v>
      </c>
      <c r="E250" s="8">
        <v>4.8730000000000002</v>
      </c>
      <c r="F250" s="8">
        <v>8.1582799999999995</v>
      </c>
      <c r="G250" s="13">
        <f xml:space="preserve"> stats_ic_ctd2_TCELLS_RIGHTJOIN_545[[#This Row],[AVG_IC50_LEUK]]/stats_ic_ctd2_TCELLS_RIGHTJOIN_545[[#This Row],[AVG_IC50_SOLIDTUMORS_x]]</f>
        <v>0.59730727555318042</v>
      </c>
      <c r="H250" s="14" t="s">
        <v>1810</v>
      </c>
      <c r="I250" s="29" t="s">
        <v>1810</v>
      </c>
      <c r="V250" s="26">
        <v>4.8730000000000002</v>
      </c>
      <c r="X250" s="8">
        <v>-1.95608</v>
      </c>
      <c r="Y250" s="8">
        <v>6.2022000000000004</v>
      </c>
      <c r="Z250" s="8">
        <v>8.1582799999999995</v>
      </c>
      <c r="AA250" s="13">
        <f>stats_ic_ctd2_TCELLS_RIGHTJOIN_545[[#This Row],[AVG_IC50_LYMPH]]/stats_ic_ctd2_TCELLS_RIGHTJOIN_545[[#This Row],[AVG_IC50_SOLIDTUMORS_y]]</f>
        <v>0.76023377476624987</v>
      </c>
      <c r="AB250" s="8" t="s">
        <v>5509</v>
      </c>
      <c r="AC250" s="20" t="s">
        <v>5510</v>
      </c>
      <c r="AE250" s="1">
        <v>5.63</v>
      </c>
      <c r="AF250" s="1">
        <v>10.52</v>
      </c>
      <c r="AG250" s="1">
        <v>5.3019999999999996</v>
      </c>
      <c r="AI250" s="1">
        <v>4.9059999999999997</v>
      </c>
      <c r="AL250" s="1">
        <v>4.6529999999999996</v>
      </c>
      <c r="AM250"/>
      <c r="AN250"/>
      <c r="AO250"/>
      <c r="AP250"/>
      <c r="AQ250"/>
      <c r="AR250"/>
    </row>
    <row r="251" spans="1:44">
      <c r="A251" s="17" t="s">
        <v>824</v>
      </c>
      <c r="B251" s="6" t="s">
        <v>825</v>
      </c>
      <c r="C251" s="17" t="s">
        <v>3160</v>
      </c>
      <c r="D251" s="8">
        <v>-13.730079999999999</v>
      </c>
      <c r="E251" s="8">
        <v>4.1200200000000002</v>
      </c>
      <c r="F251" s="8">
        <v>17.850100000000001</v>
      </c>
      <c r="G251" s="13">
        <f xml:space="preserve"> stats_ic_ctd2_TCELLS_RIGHTJOIN_545[[#This Row],[AVG_IC50_LEUK]]/stats_ic_ctd2_TCELLS_RIGHTJOIN_545[[#This Row],[AVG_IC50_SOLIDTUMORS_x]]</f>
        <v>0.23081215231287219</v>
      </c>
      <c r="H251" s="14" t="s">
        <v>5511</v>
      </c>
      <c r="I251" s="29" t="s">
        <v>5512</v>
      </c>
      <c r="J251" s="26">
        <v>1.976</v>
      </c>
      <c r="K251" s="26">
        <v>0.22470000000000001</v>
      </c>
      <c r="L251" s="26">
        <v>2.93</v>
      </c>
      <c r="M251" s="26">
        <v>1.383</v>
      </c>
      <c r="N251" s="26">
        <v>1.786</v>
      </c>
      <c r="O251" s="26">
        <v>0.68659999999999999</v>
      </c>
      <c r="P251" s="26">
        <v>1.704</v>
      </c>
      <c r="Q251" s="26">
        <v>2.173</v>
      </c>
      <c r="R251" s="26">
        <v>2.2850000000000001</v>
      </c>
      <c r="S251" s="26">
        <v>1.159</v>
      </c>
      <c r="T251" s="26">
        <v>3.4529999999999998</v>
      </c>
      <c r="U251" s="26">
        <v>1.958</v>
      </c>
      <c r="V251" s="26">
        <v>33.549999999999997</v>
      </c>
      <c r="W251" s="27">
        <v>2.4119999999999999</v>
      </c>
      <c r="X251" s="8">
        <v>-10.338850000000001</v>
      </c>
      <c r="Y251" s="8">
        <v>7.5112500000000004</v>
      </c>
      <c r="Z251" s="8">
        <v>17.850100000000001</v>
      </c>
      <c r="AA251" s="13">
        <f>stats_ic_ctd2_TCELLS_RIGHTJOIN_545[[#This Row],[AVG_IC50_LYMPH]]/stats_ic_ctd2_TCELLS_RIGHTJOIN_545[[#This Row],[AVG_IC50_SOLIDTUMORS_y]]</f>
        <v>0.42079596192738417</v>
      </c>
      <c r="AB251" s="8" t="s">
        <v>5513</v>
      </c>
      <c r="AC251" s="20" t="s">
        <v>5514</v>
      </c>
      <c r="AD251" s="1">
        <v>14.81</v>
      </c>
      <c r="AF251" s="1">
        <v>4.1849999999999996</v>
      </c>
      <c r="AG251" s="1">
        <v>1.782</v>
      </c>
      <c r="AH251" s="1">
        <v>14.56</v>
      </c>
      <c r="AI251" s="1">
        <v>1.0900000000000001</v>
      </c>
      <c r="AJ251" s="1">
        <v>19.43</v>
      </c>
      <c r="AK251" s="1">
        <v>1.194</v>
      </c>
      <c r="AL251" s="1">
        <v>3.0390000000000001</v>
      </c>
      <c r="AM251"/>
      <c r="AN251"/>
      <c r="AO251"/>
      <c r="AP251"/>
      <c r="AQ251"/>
      <c r="AR251"/>
    </row>
    <row r="252" spans="1:44">
      <c r="A252" s="17" t="s">
        <v>824</v>
      </c>
      <c r="B252" s="6" t="s">
        <v>825</v>
      </c>
      <c r="C252" s="17" t="s">
        <v>3588</v>
      </c>
      <c r="D252" s="8">
        <v>-8.9156200000000005</v>
      </c>
      <c r="E252" s="8">
        <v>3.8461500000000002</v>
      </c>
      <c r="F252" s="8">
        <v>12.76177</v>
      </c>
      <c r="G252" s="13">
        <f xml:space="preserve"> stats_ic_ctd2_TCELLS_RIGHTJOIN_545[[#This Row],[AVG_IC50_LEUK]]/stats_ic_ctd2_TCELLS_RIGHTJOIN_545[[#This Row],[AVG_IC50_SOLIDTUMORS_x]]</f>
        <v>0.30138060786238902</v>
      </c>
      <c r="H252" s="14" t="s">
        <v>5515</v>
      </c>
      <c r="I252" s="29" t="s">
        <v>5516</v>
      </c>
      <c r="J252" s="26">
        <v>3.875</v>
      </c>
      <c r="K252" s="26">
        <v>1.716</v>
      </c>
      <c r="L252" s="26">
        <v>7.0060000000000002</v>
      </c>
      <c r="M252" s="26">
        <v>3.8959999999999999</v>
      </c>
      <c r="N252" s="26">
        <v>5.0199999999999996</v>
      </c>
      <c r="O252" s="26">
        <v>3.202</v>
      </c>
      <c r="P252" s="26">
        <v>2.7080000000000002</v>
      </c>
      <c r="Q252" s="26">
        <v>4.194</v>
      </c>
      <c r="R252" s="26">
        <v>3.6829999999999998</v>
      </c>
      <c r="S252" s="26">
        <v>2.8639999999999999</v>
      </c>
      <c r="T252" s="26">
        <v>5.4240000000000004</v>
      </c>
      <c r="U252" s="26">
        <v>3.5649999999999999</v>
      </c>
      <c r="W252" s="27">
        <v>2.847</v>
      </c>
      <c r="X252" s="8">
        <v>-8.8196300000000001</v>
      </c>
      <c r="Y252" s="8">
        <v>3.9421400000000002</v>
      </c>
      <c r="Z252" s="8">
        <v>12.76177</v>
      </c>
      <c r="AA252" s="13">
        <f>stats_ic_ctd2_TCELLS_RIGHTJOIN_545[[#This Row],[AVG_IC50_LYMPH]]/stats_ic_ctd2_TCELLS_RIGHTJOIN_545[[#This Row],[AVG_IC50_SOLIDTUMORS_y]]</f>
        <v>0.30890229176673767</v>
      </c>
      <c r="AB252" s="8" t="s">
        <v>5517</v>
      </c>
      <c r="AC252" s="20" t="s">
        <v>5518</v>
      </c>
      <c r="AD252" s="1">
        <v>1.58</v>
      </c>
      <c r="AF252" s="1">
        <v>12.89</v>
      </c>
      <c r="AG252" s="1">
        <v>2.5129999999999999</v>
      </c>
      <c r="AH252" s="1">
        <v>3.1469999999999998</v>
      </c>
      <c r="AI252" s="1"/>
      <c r="AJ252" s="1">
        <v>1.95</v>
      </c>
      <c r="AK252" s="1">
        <v>1.1879999999999999</v>
      </c>
      <c r="AL252" s="1">
        <v>4.327</v>
      </c>
      <c r="AM252"/>
      <c r="AN252"/>
      <c r="AO252"/>
      <c r="AP252"/>
      <c r="AQ252"/>
      <c r="AR252"/>
    </row>
    <row r="253" spans="1:44">
      <c r="A253" s="17" t="s">
        <v>824</v>
      </c>
      <c r="B253" s="6" t="s">
        <v>825</v>
      </c>
      <c r="C253" s="17" t="s">
        <v>4155</v>
      </c>
      <c r="D253" s="8">
        <v>-8.4991299999999992</v>
      </c>
      <c r="E253" s="8">
        <v>21.945499999999999</v>
      </c>
      <c r="F253" s="8">
        <v>30.44463</v>
      </c>
      <c r="G253" s="13">
        <f xml:space="preserve"> stats_ic_ctd2_TCELLS_RIGHTJOIN_545[[#This Row],[AVG_IC50_LEUK]]/stats_ic_ctd2_TCELLS_RIGHTJOIN_545[[#This Row],[AVG_IC50_SOLIDTUMORS_x]]</f>
        <v>0.72083319784145838</v>
      </c>
      <c r="H253" s="14" t="s">
        <v>5519</v>
      </c>
      <c r="I253" s="29" t="s">
        <v>5520</v>
      </c>
      <c r="J253" s="26">
        <v>34.340000000000003</v>
      </c>
      <c r="L253" s="26">
        <v>14.09</v>
      </c>
      <c r="M253" s="26">
        <v>64.69</v>
      </c>
      <c r="N253" s="26">
        <v>34.28</v>
      </c>
      <c r="O253" s="26">
        <v>1.8069999999999999</v>
      </c>
      <c r="P253" s="26">
        <v>1.1850000000000001</v>
      </c>
      <c r="R253" s="26">
        <v>52.53</v>
      </c>
      <c r="S253" s="26">
        <v>1.004</v>
      </c>
      <c r="T253" s="26">
        <v>54.17</v>
      </c>
      <c r="U253" s="26">
        <v>2.0190000000000001</v>
      </c>
      <c r="V253" s="26">
        <v>1.2130000000000001</v>
      </c>
      <c r="W253" s="27">
        <v>2.0179999999999998</v>
      </c>
      <c r="X253" s="8">
        <v>-16.534859999999998</v>
      </c>
      <c r="Y253" s="8">
        <v>13.90977</v>
      </c>
      <c r="Z253" s="8">
        <v>30.44463</v>
      </c>
      <c r="AA253" s="13">
        <f>stats_ic_ctd2_TCELLS_RIGHTJOIN_545[[#This Row],[AVG_IC50_LYMPH]]/stats_ic_ctd2_TCELLS_RIGHTJOIN_545[[#This Row],[AVG_IC50_SOLIDTUMORS_y]]</f>
        <v>0.45688747079534225</v>
      </c>
      <c r="AB253" s="8" t="s">
        <v>5521</v>
      </c>
      <c r="AC253" s="20" t="s">
        <v>5522</v>
      </c>
      <c r="AD253" s="1">
        <v>0.43740000000000001</v>
      </c>
      <c r="AG253" s="1">
        <v>36.450000000000003</v>
      </c>
      <c r="AH253" s="1">
        <v>0</v>
      </c>
      <c r="AI253" s="1">
        <v>24.89</v>
      </c>
      <c r="AJ253" s="1">
        <v>1.7370000000000001</v>
      </c>
      <c r="AK253" s="1">
        <v>1.0640000000000001</v>
      </c>
      <c r="AL253" s="1">
        <v>32.79</v>
      </c>
      <c r="AM253"/>
      <c r="AN253"/>
      <c r="AO253"/>
      <c r="AP253"/>
      <c r="AQ253"/>
      <c r="AR253"/>
    </row>
    <row r="254" spans="1:44">
      <c r="A254" s="17" t="s">
        <v>1107</v>
      </c>
      <c r="B254" s="6" t="s">
        <v>1108</v>
      </c>
      <c r="C254" s="17" t="s">
        <v>3566</v>
      </c>
      <c r="D254" s="8">
        <v>-7.4522300000000001</v>
      </c>
      <c r="E254" s="8">
        <v>11.944929999999999</v>
      </c>
      <c r="F254" s="8">
        <v>19.39716</v>
      </c>
      <c r="G254" s="13">
        <f xml:space="preserve"> stats_ic_ctd2_TCELLS_RIGHTJOIN_545[[#This Row],[AVG_IC50_LEUK]]/stats_ic_ctd2_TCELLS_RIGHTJOIN_545[[#This Row],[AVG_IC50_SOLIDTUMORS_x]]</f>
        <v>0.61580819047736879</v>
      </c>
      <c r="H254" s="14" t="s">
        <v>5523</v>
      </c>
      <c r="I254" s="29" t="s">
        <v>5524</v>
      </c>
      <c r="J254" s="26">
        <v>9.077</v>
      </c>
      <c r="K254" s="26">
        <v>4.7439999999999998</v>
      </c>
      <c r="L254" s="26">
        <v>14.16</v>
      </c>
      <c r="M254" s="26">
        <v>7.8380000000000001</v>
      </c>
      <c r="N254" s="26">
        <v>17.36</v>
      </c>
      <c r="O254" s="26">
        <v>3.8039999999999998</v>
      </c>
      <c r="P254" s="26">
        <v>5.8949999999999996</v>
      </c>
      <c r="Q254" s="26">
        <v>32.85</v>
      </c>
      <c r="R254" s="26">
        <v>5.9989999999999997</v>
      </c>
      <c r="S254" s="26">
        <v>12.09</v>
      </c>
      <c r="T254" s="26">
        <v>27.17</v>
      </c>
      <c r="U254" s="26">
        <v>5.8769999999999998</v>
      </c>
      <c r="V254" s="26">
        <v>13.24</v>
      </c>
      <c r="W254" s="27">
        <v>7.125</v>
      </c>
      <c r="X254" s="8">
        <v>-3.1215899999999999</v>
      </c>
      <c r="Y254" s="8">
        <v>16.275569999999998</v>
      </c>
      <c r="Z254" s="8">
        <v>19.39716</v>
      </c>
      <c r="AA254" s="13">
        <f>stats_ic_ctd2_TCELLS_RIGHTJOIN_545[[#This Row],[AVG_IC50_LYMPH]]/stats_ic_ctd2_TCELLS_RIGHTJOIN_545[[#This Row],[AVG_IC50_SOLIDTUMORS_y]]</f>
        <v>0.83906974010628355</v>
      </c>
      <c r="AB254" s="8" t="s">
        <v>5525</v>
      </c>
      <c r="AC254" s="20" t="s">
        <v>5526</v>
      </c>
      <c r="AD254" s="1">
        <v>10.210000000000001</v>
      </c>
      <c r="AG254" s="1">
        <v>6.0010000000000003</v>
      </c>
      <c r="AH254" s="1">
        <v>53.2</v>
      </c>
      <c r="AI254" s="1">
        <v>9.1679999999999993</v>
      </c>
      <c r="AJ254" s="1">
        <v>12.62</v>
      </c>
      <c r="AK254" s="1">
        <v>10.54</v>
      </c>
      <c r="AL254" s="1">
        <v>12.19</v>
      </c>
      <c r="AM254"/>
      <c r="AN254"/>
      <c r="AO254"/>
      <c r="AP254"/>
      <c r="AQ254"/>
      <c r="AR254"/>
    </row>
    <row r="255" spans="1:44">
      <c r="A255" s="17" t="s">
        <v>1093</v>
      </c>
      <c r="B255" s="6" t="s">
        <v>1292</v>
      </c>
      <c r="C255" s="17" t="s">
        <v>904</v>
      </c>
      <c r="D255" s="8">
        <v>-3.4417399999999998</v>
      </c>
      <c r="E255" s="8">
        <v>0.23579</v>
      </c>
      <c r="F255" s="8">
        <v>3.67753</v>
      </c>
      <c r="G255" s="13">
        <f xml:space="preserve"> stats_ic_ctd2_TCELLS_RIGHTJOIN_545[[#This Row],[AVG_IC50_LEUK]]/stats_ic_ctd2_TCELLS_RIGHTJOIN_545[[#This Row],[AVG_IC50_SOLIDTUMORS_x]]</f>
        <v>6.411640421696084E-2</v>
      </c>
      <c r="H255" s="14" t="s">
        <v>5527</v>
      </c>
      <c r="I255" s="29" t="s">
        <v>5528</v>
      </c>
      <c r="J255" s="26">
        <v>2.2399999999999998E-3</v>
      </c>
      <c r="L255" s="26">
        <v>0.57679999999999998</v>
      </c>
      <c r="M255" s="26">
        <v>0.41299999999999998</v>
      </c>
      <c r="O255" s="26">
        <v>0.1608</v>
      </c>
      <c r="P255" s="26">
        <v>0.1575</v>
      </c>
      <c r="Q255" s="26">
        <v>0.30580000000000002</v>
      </c>
      <c r="R255" s="26">
        <v>0.19239999999999999</v>
      </c>
      <c r="S255" s="26">
        <v>0.2122</v>
      </c>
      <c r="T255" s="26">
        <v>0.4022</v>
      </c>
      <c r="U255" s="26">
        <v>0.16969999999999999</v>
      </c>
      <c r="W255" s="27">
        <v>1.09E-3</v>
      </c>
      <c r="X255" s="8">
        <v>-3.1256300000000001</v>
      </c>
      <c r="Y255" s="8">
        <v>0.55189999999999995</v>
      </c>
      <c r="Z255" s="8">
        <v>3.67753</v>
      </c>
      <c r="AA255" s="13">
        <f>stats_ic_ctd2_TCELLS_RIGHTJOIN_545[[#This Row],[AVG_IC50_LYMPH]]/stats_ic_ctd2_TCELLS_RIGHTJOIN_545[[#This Row],[AVG_IC50_SOLIDTUMORS_y]]</f>
        <v>0.15007355480444753</v>
      </c>
      <c r="AB255" s="8" t="s">
        <v>5529</v>
      </c>
      <c r="AC255" s="20" t="s">
        <v>5530</v>
      </c>
      <c r="AD255" s="1">
        <v>0.51600000000000001</v>
      </c>
      <c r="AG255" s="1">
        <v>0.15440000000000001</v>
      </c>
      <c r="AH255" s="1">
        <v>1.385</v>
      </c>
      <c r="AI255" s="1">
        <v>0.62170000000000003</v>
      </c>
      <c r="AJ255" s="1">
        <v>0.81</v>
      </c>
      <c r="AK255" s="1">
        <v>0.24540000000000001</v>
      </c>
      <c r="AL255" s="1">
        <v>0.1308</v>
      </c>
      <c r="AM255"/>
      <c r="AN255"/>
      <c r="AO255"/>
      <c r="AP255"/>
      <c r="AQ255"/>
      <c r="AR255"/>
    </row>
    <row r="256" spans="1:44">
      <c r="A256" s="17" t="s">
        <v>22</v>
      </c>
      <c r="B256" s="6" t="s">
        <v>548</v>
      </c>
      <c r="C256" s="17" t="s">
        <v>549</v>
      </c>
      <c r="D256" s="8">
        <v>-17.783899999999999</v>
      </c>
      <c r="E256" s="8">
        <v>22.053070000000002</v>
      </c>
      <c r="F256" s="8">
        <v>39.836959999999998</v>
      </c>
      <c r="G256" s="13">
        <f xml:space="preserve"> stats_ic_ctd2_TCELLS_RIGHTJOIN_545[[#This Row],[AVG_IC50_LEUK]]/stats_ic_ctd2_TCELLS_RIGHTJOIN_545[[#This Row],[AVG_IC50_SOLIDTUMORS_x]]</f>
        <v>0.55358315493953358</v>
      </c>
      <c r="H256" s="14" t="s">
        <v>5531</v>
      </c>
      <c r="I256" s="29" t="s">
        <v>5532</v>
      </c>
      <c r="M256" s="26">
        <v>35.96</v>
      </c>
      <c r="T256" s="26">
        <v>0.37919999999999998</v>
      </c>
      <c r="U256" s="26">
        <v>29.82</v>
      </c>
      <c r="X256" s="8">
        <v>-27.835090000000001</v>
      </c>
      <c r="Y256" s="8">
        <v>12.00188</v>
      </c>
      <c r="Z256" s="8">
        <v>39.836959999999998</v>
      </c>
      <c r="AA256" s="13">
        <f>stats_ic_ctd2_TCELLS_RIGHTJOIN_545[[#This Row],[AVG_IC50_LYMPH]]/stats_ic_ctd2_TCELLS_RIGHTJOIN_545[[#This Row],[AVG_IC50_SOLIDTUMORS_y]]</f>
        <v>0.30127499688731268</v>
      </c>
      <c r="AB256" s="8" t="s">
        <v>5533</v>
      </c>
      <c r="AC256" s="20" t="s">
        <v>5534</v>
      </c>
      <c r="AD256" s="1">
        <v>0.41160000000000002</v>
      </c>
      <c r="AG256" s="1"/>
      <c r="AH256" s="1">
        <v>1.5780000000000001</v>
      </c>
      <c r="AI256" s="1">
        <v>45.76</v>
      </c>
      <c r="AL256" s="1">
        <v>0.25790000000000002</v>
      </c>
      <c r="AM256"/>
      <c r="AN256"/>
      <c r="AO256"/>
      <c r="AP256"/>
      <c r="AQ256"/>
      <c r="AR256"/>
    </row>
    <row r="257" spans="1:44">
      <c r="A257" s="17" t="s">
        <v>22</v>
      </c>
      <c r="B257" s="6" t="s">
        <v>811</v>
      </c>
      <c r="C257" s="17" t="s">
        <v>812</v>
      </c>
      <c r="D257" s="8">
        <v>-13.227740000000001</v>
      </c>
      <c r="E257" s="8">
        <v>9.8356200000000005</v>
      </c>
      <c r="F257" s="8">
        <v>23.06335</v>
      </c>
      <c r="G257" s="13">
        <f xml:space="preserve"> stats_ic_ctd2_TCELLS_RIGHTJOIN_545[[#This Row],[AVG_IC50_LEUK]]/stats_ic_ctd2_TCELLS_RIGHTJOIN_545[[#This Row],[AVG_IC50_SOLIDTUMORS_x]]</f>
        <v>0.42646103016257397</v>
      </c>
      <c r="H257" s="14" t="s">
        <v>5535</v>
      </c>
      <c r="I257" s="29" t="s">
        <v>5536</v>
      </c>
      <c r="J257" s="26">
        <v>7.8419999999999996</v>
      </c>
      <c r="L257" s="26">
        <v>7.66</v>
      </c>
      <c r="M257" s="26">
        <v>9.4570000000000007</v>
      </c>
      <c r="N257" s="26">
        <v>7.6239999999999997</v>
      </c>
      <c r="O257" s="26">
        <v>6.101</v>
      </c>
      <c r="P257" s="26">
        <v>13.54</v>
      </c>
      <c r="Q257" s="26">
        <v>10.5</v>
      </c>
      <c r="R257" s="26">
        <v>6.8529999999999998</v>
      </c>
      <c r="S257" s="26">
        <v>9.0459999999999994</v>
      </c>
      <c r="T257" s="26">
        <v>10.6</v>
      </c>
      <c r="U257" s="26">
        <v>11.79</v>
      </c>
      <c r="V257" s="26">
        <v>16.75</v>
      </c>
      <c r="W257" s="27">
        <v>10.1</v>
      </c>
      <c r="X257" s="8">
        <v>-12.25535</v>
      </c>
      <c r="Y257" s="8">
        <v>10.808</v>
      </c>
      <c r="Z257" s="8">
        <v>23.06335</v>
      </c>
      <c r="AA257" s="13">
        <f>stats_ic_ctd2_TCELLS_RIGHTJOIN_545[[#This Row],[AVG_IC50_LYMPH]]/stats_ic_ctd2_TCELLS_RIGHTJOIN_545[[#This Row],[AVG_IC50_SOLIDTUMORS_y]]</f>
        <v>0.46862229467965411</v>
      </c>
      <c r="AB257" s="8" t="s">
        <v>5537</v>
      </c>
      <c r="AC257" s="20" t="s">
        <v>5538</v>
      </c>
      <c r="AD257" s="1">
        <v>14.45</v>
      </c>
      <c r="AG257" s="1">
        <v>14.34</v>
      </c>
      <c r="AH257" s="1">
        <v>18.54</v>
      </c>
      <c r="AI257" s="1">
        <v>2.6859999999999999</v>
      </c>
      <c r="AJ257" s="1">
        <v>6.8849999999999998</v>
      </c>
      <c r="AK257" s="1">
        <v>8.0950000000000006</v>
      </c>
      <c r="AL257" s="1">
        <v>10.66</v>
      </c>
      <c r="AM257"/>
      <c r="AN257"/>
      <c r="AO257"/>
      <c r="AP257"/>
      <c r="AQ257"/>
      <c r="AR257"/>
    </row>
    <row r="258" spans="1:44">
      <c r="A258" s="17" t="s">
        <v>1226</v>
      </c>
      <c r="B258" s="6" t="s">
        <v>1227</v>
      </c>
      <c r="C258" s="17" t="s">
        <v>1228</v>
      </c>
      <c r="D258" s="8">
        <v>-3.3868</v>
      </c>
      <c r="E258" s="8">
        <v>10.757999999999999</v>
      </c>
      <c r="F258" s="8">
        <v>14.1448</v>
      </c>
      <c r="G258" s="13">
        <f xml:space="preserve"> stats_ic_ctd2_TCELLS_RIGHTJOIN_545[[#This Row],[AVG_IC50_LEUK]]/stats_ic_ctd2_TCELLS_RIGHTJOIN_545[[#This Row],[AVG_IC50_SOLIDTUMORS_x]]</f>
        <v>0.76056218539675347</v>
      </c>
      <c r="H258" s="14" t="s">
        <v>5539</v>
      </c>
      <c r="I258" s="29" t="s">
        <v>5540</v>
      </c>
      <c r="L258" s="26">
        <v>3.7709999999999999</v>
      </c>
      <c r="M258" s="26">
        <v>13.65</v>
      </c>
      <c r="Q258" s="26">
        <v>6.6870000000000003</v>
      </c>
      <c r="R258" s="26">
        <v>7.2140000000000004</v>
      </c>
      <c r="T258" s="26">
        <v>20.63</v>
      </c>
      <c r="U258" s="26">
        <v>17.649999999999999</v>
      </c>
      <c r="V258" s="26">
        <v>5.7039999999999997</v>
      </c>
      <c r="X258" s="8">
        <v>-4.7857500000000002</v>
      </c>
      <c r="Y258" s="8">
        <v>9.3590499999999999</v>
      </c>
      <c r="Z258" s="8">
        <v>14.1448</v>
      </c>
      <c r="AA258" s="13">
        <f>stats_ic_ctd2_TCELLS_RIGHTJOIN_545[[#This Row],[AVG_IC50_LYMPH]]/stats_ic_ctd2_TCELLS_RIGHTJOIN_545[[#This Row],[AVG_IC50_SOLIDTUMORS_y]]</f>
        <v>0.66166011537808944</v>
      </c>
      <c r="AB258" s="8" t="s">
        <v>5541</v>
      </c>
      <c r="AC258" s="20" t="s">
        <v>5542</v>
      </c>
      <c r="AD258" s="1">
        <v>20.13</v>
      </c>
      <c r="AE258" s="1">
        <v>0</v>
      </c>
      <c r="AF258" s="1">
        <v>0.42449999999999999</v>
      </c>
      <c r="AG258" s="1">
        <v>8.0240000000000006E-2</v>
      </c>
      <c r="AH258" s="1">
        <v>40.020000000000003</v>
      </c>
      <c r="AI258" s="1">
        <v>4.6959999999999997</v>
      </c>
      <c r="AL258" s="1">
        <v>0.16259999999999999</v>
      </c>
      <c r="AM258"/>
      <c r="AN258"/>
      <c r="AO258"/>
      <c r="AP258"/>
      <c r="AQ258"/>
      <c r="AR258"/>
    </row>
    <row r="259" spans="1:44">
      <c r="A259" s="17" t="s">
        <v>815</v>
      </c>
      <c r="B259" s="6" t="s">
        <v>816</v>
      </c>
      <c r="C259" s="17" t="s">
        <v>817</v>
      </c>
      <c r="D259" s="8">
        <v>-22.77919</v>
      </c>
      <c r="E259" s="8">
        <v>27.365749999999998</v>
      </c>
      <c r="F259" s="8">
        <v>50.144950000000001</v>
      </c>
      <c r="G259" s="13">
        <f xml:space="preserve"> stats_ic_ctd2_TCELLS_RIGHTJOIN_545[[#This Row],[AVG_IC50_LEUK]]/stats_ic_ctd2_TCELLS_RIGHTJOIN_545[[#This Row],[AVG_IC50_SOLIDTUMORS_x]]</f>
        <v>0.54573292026415421</v>
      </c>
      <c r="H259" s="14" t="s">
        <v>5543</v>
      </c>
      <c r="I259" s="29" t="s">
        <v>5544</v>
      </c>
      <c r="J259" s="26">
        <v>2.0500000000000002E-3</v>
      </c>
      <c r="L259" s="26">
        <v>33.82</v>
      </c>
      <c r="M259" s="26">
        <v>1.8720000000000001</v>
      </c>
      <c r="N259" s="26">
        <v>7.4859999999999996E-2</v>
      </c>
      <c r="O259" s="26">
        <v>18.95</v>
      </c>
      <c r="P259" s="26">
        <v>66.66</v>
      </c>
      <c r="R259" s="26">
        <v>0</v>
      </c>
      <c r="S259" s="26">
        <v>0.64459999999999995</v>
      </c>
      <c r="T259" s="26">
        <v>150.1</v>
      </c>
      <c r="U259" s="26">
        <v>1.534</v>
      </c>
      <c r="X259" s="8">
        <v>3.9159199999999998</v>
      </c>
      <c r="Y259" s="8">
        <v>54.060859999999998</v>
      </c>
      <c r="Z259" s="8">
        <v>50.144950000000001</v>
      </c>
      <c r="AA259" s="13">
        <f>stats_ic_ctd2_TCELLS_RIGHTJOIN_545[[#This Row],[AVG_IC50_LYMPH]]/stats_ic_ctd2_TCELLS_RIGHTJOIN_545[[#This Row],[AVG_IC50_SOLIDTUMORS_y]]</f>
        <v>1.0780918118374831</v>
      </c>
      <c r="AB259" s="8" t="s">
        <v>5545</v>
      </c>
      <c r="AC259" s="20" t="s">
        <v>5546</v>
      </c>
      <c r="AE259" s="1">
        <v>50.11</v>
      </c>
      <c r="AG259" s="1">
        <v>38.26</v>
      </c>
      <c r="AH259" s="1">
        <v>0</v>
      </c>
      <c r="AI259" s="1">
        <v>227.4</v>
      </c>
      <c r="AJ259" s="1">
        <v>8.5570000000000004</v>
      </c>
      <c r="AL259" s="1">
        <v>3.8179999999999999E-2</v>
      </c>
      <c r="AM259"/>
      <c r="AN259"/>
      <c r="AO259"/>
      <c r="AP259"/>
      <c r="AQ259"/>
      <c r="AR259"/>
    </row>
    <row r="260" spans="1:44">
      <c r="A260" s="17" t="s">
        <v>22</v>
      </c>
      <c r="B260" s="6" t="s">
        <v>1629</v>
      </c>
      <c r="C260" s="17" t="s">
        <v>3968</v>
      </c>
      <c r="D260" s="8">
        <v>14.667719999999999</v>
      </c>
      <c r="E260" s="8">
        <v>28.445959999999999</v>
      </c>
      <c r="F260" s="8">
        <v>13.77825</v>
      </c>
      <c r="G260" s="13">
        <f xml:space="preserve"> stats_ic_ctd2_TCELLS_RIGHTJOIN_545[[#This Row],[AVG_IC50_LEUK]]/stats_ic_ctd2_TCELLS_RIGHTJOIN_545[[#This Row],[AVG_IC50_SOLIDTUMORS_x]]</f>
        <v>2.0645553680619817</v>
      </c>
      <c r="H260" s="14" t="s">
        <v>5547</v>
      </c>
      <c r="I260" s="29" t="s">
        <v>5548</v>
      </c>
      <c r="J260" s="26">
        <v>5.3330000000000002</v>
      </c>
      <c r="L260" s="26">
        <v>31.04</v>
      </c>
      <c r="M260" s="26">
        <v>1.37</v>
      </c>
      <c r="N260" s="26">
        <v>2.448</v>
      </c>
      <c r="O260" s="26">
        <v>2.988</v>
      </c>
      <c r="P260" s="26">
        <v>1.708</v>
      </c>
      <c r="Q260" s="26">
        <v>2.4239999999999999</v>
      </c>
      <c r="R260" s="26">
        <v>3.0339999999999998</v>
      </c>
      <c r="S260" s="26">
        <v>0.94840000000000002</v>
      </c>
      <c r="T260" s="26">
        <v>24.32</v>
      </c>
      <c r="U260" s="26">
        <v>285.89999999999998</v>
      </c>
      <c r="V260" s="26">
        <v>0.1411</v>
      </c>
      <c r="W260" s="27">
        <v>8.1430000000000007</v>
      </c>
      <c r="X260" s="8">
        <v>-9.2273899999999998</v>
      </c>
      <c r="Y260" s="8">
        <v>4.5508600000000001</v>
      </c>
      <c r="Z260" s="8">
        <v>13.77825</v>
      </c>
      <c r="AA260" s="13">
        <f>stats_ic_ctd2_TCELLS_RIGHTJOIN_545[[#This Row],[AVG_IC50_LYMPH]]/stats_ic_ctd2_TCELLS_RIGHTJOIN_545[[#This Row],[AVG_IC50_SOLIDTUMORS_y]]</f>
        <v>0.33029303431132401</v>
      </c>
      <c r="AB260" s="8" t="s">
        <v>5549</v>
      </c>
      <c r="AC260" s="20" t="s">
        <v>5550</v>
      </c>
      <c r="AD260" s="1">
        <v>1.5780000000000001</v>
      </c>
      <c r="AE260" s="1">
        <v>3.964</v>
      </c>
      <c r="AG260" s="1">
        <v>2.242</v>
      </c>
      <c r="AH260" s="1">
        <v>0</v>
      </c>
      <c r="AI260" s="1"/>
      <c r="AJ260" s="1">
        <v>16.27</v>
      </c>
      <c r="AK260" s="1">
        <v>5.0250000000000004</v>
      </c>
      <c r="AL260" s="1">
        <v>2.7770000000000001</v>
      </c>
      <c r="AM260"/>
      <c r="AN260"/>
      <c r="AO260"/>
      <c r="AP260"/>
      <c r="AQ260"/>
      <c r="AR260"/>
    </row>
    <row r="261" spans="1:44">
      <c r="A261" s="17" t="s">
        <v>1658</v>
      </c>
      <c r="B261" s="6" t="s">
        <v>1659</v>
      </c>
      <c r="C261" s="17" t="s">
        <v>3790</v>
      </c>
      <c r="D261" s="8">
        <v>26.208629999999999</v>
      </c>
      <c r="E261" s="8">
        <v>31.94115</v>
      </c>
      <c r="F261" s="8">
        <v>5.7325200000000001</v>
      </c>
      <c r="G261" s="13">
        <f xml:space="preserve"> stats_ic_ctd2_TCELLS_RIGHTJOIN_545[[#This Row],[AVG_IC50_LEUK]]/stats_ic_ctd2_TCELLS_RIGHTJOIN_545[[#This Row],[AVG_IC50_SOLIDTUMORS_x]]</f>
        <v>5.5719212492935046</v>
      </c>
      <c r="H261" s="14" t="s">
        <v>5551</v>
      </c>
      <c r="I261" s="29" t="s">
        <v>5552</v>
      </c>
      <c r="L261" s="26">
        <v>32.619999999999997</v>
      </c>
      <c r="M261" s="26">
        <v>50.32</v>
      </c>
      <c r="Q261" s="26">
        <v>35.65</v>
      </c>
      <c r="R261" s="26">
        <v>43.32</v>
      </c>
      <c r="T261" s="26">
        <v>0</v>
      </c>
      <c r="U261" s="26">
        <v>61.63</v>
      </c>
      <c r="V261" s="26">
        <v>4.802E-2</v>
      </c>
      <c r="X261" s="8">
        <v>-5.2755700000000001</v>
      </c>
      <c r="Y261" s="8">
        <v>0.45695000000000002</v>
      </c>
      <c r="Z261" s="8">
        <v>5.7325200000000001</v>
      </c>
      <c r="AA261" s="13">
        <f>stats_ic_ctd2_TCELLS_RIGHTJOIN_545[[#This Row],[AVG_IC50_LYMPH]]/stats_ic_ctd2_TCELLS_RIGHTJOIN_545[[#This Row],[AVG_IC50_SOLIDTUMORS_y]]</f>
        <v>7.9711889361048893E-2</v>
      </c>
      <c r="AB261" s="8" t="s">
        <v>5553</v>
      </c>
      <c r="AC261" s="20" t="s">
        <v>5554</v>
      </c>
      <c r="AD261" s="1">
        <v>1.5980000000000001</v>
      </c>
      <c r="AG261" s="1"/>
      <c r="AH261" s="1">
        <v>0</v>
      </c>
      <c r="AI261" s="1">
        <v>0.2298</v>
      </c>
      <c r="AL261" s="1">
        <v>0</v>
      </c>
      <c r="AM261"/>
      <c r="AN261"/>
      <c r="AO261"/>
      <c r="AP261"/>
      <c r="AQ261"/>
      <c r="AR261"/>
    </row>
    <row r="262" spans="1:44">
      <c r="A262" s="17" t="s">
        <v>22</v>
      </c>
      <c r="B262" s="6" t="s">
        <v>1251</v>
      </c>
      <c r="C262" s="17" t="s">
        <v>1252</v>
      </c>
      <c r="D262" s="8">
        <v>-4.8860299999999999</v>
      </c>
      <c r="E262" s="8">
        <v>17.085229999999999</v>
      </c>
      <c r="F262" s="8">
        <v>21.971260000000001</v>
      </c>
      <c r="G262" s="13">
        <f xml:space="preserve"> stats_ic_ctd2_TCELLS_RIGHTJOIN_545[[#This Row],[AVG_IC50_LEUK]]/stats_ic_ctd2_TCELLS_RIGHTJOIN_545[[#This Row],[AVG_IC50_SOLIDTUMORS_x]]</f>
        <v>0.77761721448838161</v>
      </c>
      <c r="H262" s="14" t="s">
        <v>5555</v>
      </c>
      <c r="I262" s="29" t="s">
        <v>5556</v>
      </c>
      <c r="J262" s="26">
        <v>12.57</v>
      </c>
      <c r="K262" s="26">
        <v>19.559999999999999</v>
      </c>
      <c r="L262" s="26">
        <v>16.95</v>
      </c>
      <c r="M262" s="26">
        <v>17.09</v>
      </c>
      <c r="N262" s="26">
        <v>12.47</v>
      </c>
      <c r="O262" s="26">
        <v>7.9080000000000004</v>
      </c>
      <c r="P262" s="26">
        <v>9.3800000000000008</v>
      </c>
      <c r="Q262" s="26">
        <v>19.149999999999999</v>
      </c>
      <c r="R262" s="26">
        <v>19.93</v>
      </c>
      <c r="S262" s="26">
        <v>10.88</v>
      </c>
      <c r="T262" s="26">
        <v>29.03</v>
      </c>
      <c r="U262" s="26">
        <v>20.43</v>
      </c>
      <c r="W262" s="27">
        <v>26.76</v>
      </c>
      <c r="X262" s="8">
        <v>-1.85998</v>
      </c>
      <c r="Y262" s="8">
        <v>20.11129</v>
      </c>
      <c r="Z262" s="8">
        <v>21.971260000000001</v>
      </c>
      <c r="AA262" s="13">
        <f>stats_ic_ctd2_TCELLS_RIGHTJOIN_545[[#This Row],[AVG_IC50_LYMPH]]/stats_ic_ctd2_TCELLS_RIGHTJOIN_545[[#This Row],[AVG_IC50_SOLIDTUMORS_y]]</f>
        <v>0.91534531929438723</v>
      </c>
      <c r="AB262" s="8" t="s">
        <v>5557</v>
      </c>
      <c r="AC262" s="20" t="s">
        <v>5558</v>
      </c>
      <c r="AD262" s="1">
        <v>27.1</v>
      </c>
      <c r="AF262" s="1">
        <v>25.82</v>
      </c>
      <c r="AG262" s="1"/>
      <c r="AH262" s="1">
        <v>22</v>
      </c>
      <c r="AI262" s="1">
        <v>21.98</v>
      </c>
      <c r="AJ262" s="1">
        <v>8.2189999999999994</v>
      </c>
      <c r="AK262" s="1">
        <v>15.11</v>
      </c>
      <c r="AL262" s="1">
        <v>20.55</v>
      </c>
      <c r="AM262"/>
      <c r="AN262"/>
      <c r="AO262"/>
      <c r="AP262"/>
      <c r="AQ262"/>
      <c r="AR262"/>
    </row>
    <row r="263" spans="1:44">
      <c r="A263" s="17" t="s">
        <v>1612</v>
      </c>
      <c r="B263" s="6" t="s">
        <v>1613</v>
      </c>
      <c r="C263" s="17" t="s">
        <v>1614</v>
      </c>
      <c r="D263" s="8">
        <v>8.5769999999999999E-2</v>
      </c>
      <c r="E263" s="8">
        <v>18.200810000000001</v>
      </c>
      <c r="F263" s="8">
        <v>18.11504</v>
      </c>
      <c r="G263" s="13">
        <f xml:space="preserve"> stats_ic_ctd2_TCELLS_RIGHTJOIN_545[[#This Row],[AVG_IC50_LEUK]]/stats_ic_ctd2_TCELLS_RIGHTJOIN_545[[#This Row],[AVG_IC50_SOLIDTUMORS_x]]</f>
        <v>1.0047347397521618</v>
      </c>
      <c r="H263" s="14" t="s">
        <v>5559</v>
      </c>
      <c r="I263" s="29" t="s">
        <v>5560</v>
      </c>
      <c r="J263" s="26">
        <v>0.80800000000000005</v>
      </c>
      <c r="K263" s="26">
        <v>0</v>
      </c>
      <c r="N263" s="26">
        <v>106.1</v>
      </c>
      <c r="O263" s="26">
        <v>1.173</v>
      </c>
      <c r="S263" s="26">
        <v>1.1180000000000001</v>
      </c>
      <c r="W263" s="27">
        <v>5.8599999999999998E-3</v>
      </c>
      <c r="X263" s="8">
        <v>20.519760000000002</v>
      </c>
      <c r="Y263" s="8">
        <v>38.634799999999998</v>
      </c>
      <c r="Z263" s="8">
        <v>18.11504</v>
      </c>
      <c r="AA263" s="13">
        <f>stats_ic_ctd2_TCELLS_RIGHTJOIN_545[[#This Row],[AVG_IC50_LYMPH]]/stats_ic_ctd2_TCELLS_RIGHTJOIN_545[[#This Row],[AVG_IC50_SOLIDTUMORS_y]]</f>
        <v>2.132747153746279</v>
      </c>
      <c r="AB263" s="8" t="s">
        <v>5561</v>
      </c>
      <c r="AC263" s="20" t="s">
        <v>5562</v>
      </c>
      <c r="AG263" s="1"/>
      <c r="AI263" s="1"/>
      <c r="AJ263" s="1">
        <v>76.819999999999993</v>
      </c>
      <c r="AK263" s="1">
        <v>0.4496</v>
      </c>
      <c r="AM263"/>
      <c r="AN263"/>
      <c r="AO263"/>
      <c r="AP263"/>
      <c r="AQ263"/>
      <c r="AR263"/>
    </row>
    <row r="264" spans="1:44">
      <c r="A264" s="17" t="s">
        <v>715</v>
      </c>
      <c r="B264" s="6" t="s">
        <v>716</v>
      </c>
      <c r="C264" s="17" t="s">
        <v>3659</v>
      </c>
      <c r="D264" s="8">
        <v>-15.323</v>
      </c>
      <c r="E264" s="8">
        <v>15.23643</v>
      </c>
      <c r="F264" s="8">
        <v>30.559429999999999</v>
      </c>
      <c r="G264" s="13">
        <f xml:space="preserve"> stats_ic_ctd2_TCELLS_RIGHTJOIN_545[[#This Row],[AVG_IC50_LEUK]]/stats_ic_ctd2_TCELLS_RIGHTJOIN_545[[#This Row],[AVG_IC50_SOLIDTUMORS_x]]</f>
        <v>0.49858357960210647</v>
      </c>
      <c r="H264" s="14" t="s">
        <v>5563</v>
      </c>
      <c r="I264" s="29" t="s">
        <v>5564</v>
      </c>
      <c r="J264" s="26">
        <v>13.54</v>
      </c>
      <c r="K264" s="26">
        <v>11.32</v>
      </c>
      <c r="L264" s="26">
        <v>21.52</v>
      </c>
      <c r="M264" s="26">
        <v>20.21</v>
      </c>
      <c r="N264" s="26">
        <v>12.02</v>
      </c>
      <c r="O264" s="26">
        <v>5.6749999999999998</v>
      </c>
      <c r="P264" s="26">
        <v>9.3469999999999995</v>
      </c>
      <c r="Q264" s="26">
        <v>34.35</v>
      </c>
      <c r="R264" s="26">
        <v>15.63</v>
      </c>
      <c r="S264" s="26">
        <v>15.15</v>
      </c>
      <c r="T264" s="26">
        <v>34.54</v>
      </c>
      <c r="U264" s="26">
        <v>4.8019999999999996</v>
      </c>
      <c r="V264" s="26">
        <v>5.218</v>
      </c>
      <c r="W264" s="27">
        <v>9.9879999999999995</v>
      </c>
      <c r="X264" s="8">
        <v>-16.131679999999999</v>
      </c>
      <c r="Y264" s="8">
        <v>14.42775</v>
      </c>
      <c r="Z264" s="8">
        <v>30.559429999999999</v>
      </c>
      <c r="AA264" s="13">
        <f>stats_ic_ctd2_TCELLS_RIGHTJOIN_545[[#This Row],[AVG_IC50_LYMPH]]/stats_ic_ctd2_TCELLS_RIGHTJOIN_545[[#This Row],[AVG_IC50_SOLIDTUMORS_y]]</f>
        <v>0.47212104414251183</v>
      </c>
      <c r="AB264" s="8" t="s">
        <v>5565</v>
      </c>
      <c r="AC264" s="20" t="s">
        <v>5566</v>
      </c>
      <c r="AD264" s="1">
        <v>7.0540000000000003</v>
      </c>
      <c r="AE264" s="1">
        <v>5.5640000000000001</v>
      </c>
      <c r="AG264" s="1">
        <v>6.4109999999999996</v>
      </c>
      <c r="AH264" s="1">
        <v>20.43</v>
      </c>
      <c r="AI264" s="1">
        <v>32.61</v>
      </c>
      <c r="AJ264" s="1">
        <v>8.65</v>
      </c>
      <c r="AK264" s="1">
        <v>8.1029999999999998</v>
      </c>
      <c r="AL264" s="1">
        <v>26.6</v>
      </c>
      <c r="AM264"/>
      <c r="AN264"/>
      <c r="AO264"/>
      <c r="AP264"/>
      <c r="AQ264"/>
      <c r="AR264"/>
    </row>
    <row r="265" spans="1:44">
      <c r="A265" s="17" t="s">
        <v>715</v>
      </c>
      <c r="B265" s="6" t="s">
        <v>716</v>
      </c>
      <c r="C265" s="17" t="s">
        <v>717</v>
      </c>
      <c r="D265" s="8">
        <v>-15.7501</v>
      </c>
      <c r="E265" s="8">
        <v>2.0500000000000002E-3</v>
      </c>
      <c r="F265" s="8">
        <v>15.75215</v>
      </c>
      <c r="G265" s="13">
        <f xml:space="preserve"> stats_ic_ctd2_TCELLS_RIGHTJOIN_545[[#This Row],[AVG_IC50_LEUK]]/stats_ic_ctd2_TCELLS_RIGHTJOIN_545[[#This Row],[AVG_IC50_SOLIDTUMORS_x]]</f>
        <v>1.3014096488415868E-4</v>
      </c>
      <c r="H265" s="14" t="s">
        <v>5567</v>
      </c>
      <c r="I265" s="29" t="s">
        <v>5568</v>
      </c>
      <c r="Q265" s="26">
        <v>0</v>
      </c>
      <c r="U265" s="26">
        <v>0</v>
      </c>
      <c r="V265" s="26">
        <v>6.1500000000000001E-3</v>
      </c>
      <c r="X265" s="8">
        <v>-15.748279999999999</v>
      </c>
      <c r="Y265" s="8">
        <v>3.8700000000000002E-3</v>
      </c>
      <c r="Z265" s="8">
        <v>15.75215</v>
      </c>
      <c r="AA265" s="13">
        <f>stats_ic_ctd2_TCELLS_RIGHTJOIN_545[[#This Row],[AVG_IC50_LYMPH]]/stats_ic_ctd2_TCELLS_RIGHTJOIN_545[[#This Row],[AVG_IC50_SOLIDTUMORS_y]]</f>
        <v>2.4568074834228979E-4</v>
      </c>
      <c r="AB265" s="8" t="s">
        <v>5569</v>
      </c>
      <c r="AC265" s="20" t="s">
        <v>5570</v>
      </c>
      <c r="AD265" s="1">
        <v>0</v>
      </c>
      <c r="AE265" s="1">
        <v>0</v>
      </c>
      <c r="AG265" s="1">
        <v>0</v>
      </c>
      <c r="AH265" s="1">
        <v>4.8999999999999998E-4</v>
      </c>
      <c r="AI265" s="1">
        <v>0</v>
      </c>
      <c r="AL265" s="1">
        <v>2.2749999999999999E-2</v>
      </c>
      <c r="AM265"/>
      <c r="AN265"/>
      <c r="AO265"/>
      <c r="AP265"/>
      <c r="AQ265"/>
      <c r="AR265"/>
    </row>
    <row r="266" spans="1:44">
      <c r="A266" s="17" t="s">
        <v>350</v>
      </c>
      <c r="B266" s="6" t="s">
        <v>625</v>
      </c>
      <c r="C266" s="17" t="s">
        <v>351</v>
      </c>
      <c r="D266" s="8">
        <v>-12.9747</v>
      </c>
      <c r="E266" s="8">
        <v>25.977789999999999</v>
      </c>
      <c r="F266" s="8">
        <v>38.952489999999997</v>
      </c>
      <c r="G266" s="13">
        <f xml:space="preserve"> stats_ic_ctd2_TCELLS_RIGHTJOIN_545[[#This Row],[AVG_IC50_LEUK]]/stats_ic_ctd2_TCELLS_RIGHTJOIN_545[[#This Row],[AVG_IC50_SOLIDTUMORS_x]]</f>
        <v>0.666909612196807</v>
      </c>
      <c r="H266" s="14" t="s">
        <v>5571</v>
      </c>
      <c r="I266" s="29" t="s">
        <v>5572</v>
      </c>
      <c r="J266" s="26">
        <v>33.380000000000003</v>
      </c>
      <c r="K266" s="26">
        <v>18.86</v>
      </c>
      <c r="L266" s="26">
        <v>13.68</v>
      </c>
      <c r="M266" s="26">
        <v>26.47</v>
      </c>
      <c r="N266" s="26">
        <v>39.72</v>
      </c>
      <c r="O266" s="26">
        <v>17.940000000000001</v>
      </c>
      <c r="P266" s="26">
        <v>16.66</v>
      </c>
      <c r="Q266" s="26">
        <v>0.29899999999999999</v>
      </c>
      <c r="R266" s="26">
        <v>36.049999999999997</v>
      </c>
      <c r="S266" s="26">
        <v>50.52</v>
      </c>
      <c r="T266" s="26">
        <v>46.46</v>
      </c>
      <c r="U266" s="26">
        <v>20.27</v>
      </c>
      <c r="V266" s="26">
        <v>31.95</v>
      </c>
      <c r="W266" s="27">
        <v>11.43</v>
      </c>
      <c r="X266" s="8">
        <v>-18.941240000000001</v>
      </c>
      <c r="Y266" s="8">
        <v>20.01125</v>
      </c>
      <c r="Z266" s="8">
        <v>38.952489999999997</v>
      </c>
      <c r="AA266" s="13">
        <f>stats_ic_ctd2_TCELLS_RIGHTJOIN_545[[#This Row],[AVG_IC50_LYMPH]]/stats_ic_ctd2_TCELLS_RIGHTJOIN_545[[#This Row],[AVG_IC50_SOLIDTUMORS_y]]</f>
        <v>0.51373480873751598</v>
      </c>
      <c r="AB266" s="8" t="s">
        <v>5573</v>
      </c>
      <c r="AC266" s="20" t="s">
        <v>5574</v>
      </c>
      <c r="AD266" s="1">
        <v>48.61</v>
      </c>
      <c r="AE266" s="1">
        <v>7.5709999999999997</v>
      </c>
      <c r="AG266" s="1">
        <v>8.8940000000000001</v>
      </c>
      <c r="AH266" s="1">
        <v>34.97</v>
      </c>
      <c r="AI266" s="1">
        <v>7.8849999999999998</v>
      </c>
      <c r="AJ266" s="1">
        <v>10.6</v>
      </c>
      <c r="AK266" s="1">
        <v>15.33</v>
      </c>
      <c r="AL266" s="1">
        <v>26.23</v>
      </c>
      <c r="AM266"/>
      <c r="AN266"/>
      <c r="AO266"/>
      <c r="AP266"/>
      <c r="AQ266"/>
      <c r="AR266"/>
    </row>
    <row r="267" spans="1:44">
      <c r="A267" s="17" t="s">
        <v>350</v>
      </c>
      <c r="B267" s="6" t="s">
        <v>625</v>
      </c>
      <c r="C267" s="17" t="s">
        <v>626</v>
      </c>
      <c r="D267" s="8">
        <v>-22.936710000000001</v>
      </c>
      <c r="E267" s="8">
        <v>12.09657</v>
      </c>
      <c r="F267" s="8">
        <v>35.033279999999998</v>
      </c>
      <c r="G267" s="13">
        <f xml:space="preserve"> stats_ic_ctd2_TCELLS_RIGHTJOIN_545[[#This Row],[AVG_IC50_LEUK]]/stats_ic_ctd2_TCELLS_RIGHTJOIN_545[[#This Row],[AVG_IC50_SOLIDTUMORS_x]]</f>
        <v>0.34528796618529584</v>
      </c>
      <c r="H267" s="14" t="s">
        <v>5575</v>
      </c>
      <c r="I267" s="29" t="s">
        <v>5576</v>
      </c>
      <c r="J267" s="26">
        <v>10.050000000000001</v>
      </c>
      <c r="K267" s="26">
        <v>11.86</v>
      </c>
      <c r="L267" s="26">
        <v>2.17</v>
      </c>
      <c r="M267" s="26">
        <v>10.52</v>
      </c>
      <c r="N267" s="26">
        <v>11.39</v>
      </c>
      <c r="O267" s="26">
        <v>6.8680000000000003</v>
      </c>
      <c r="P267" s="26">
        <v>8.99</v>
      </c>
      <c r="Q267" s="26">
        <v>17.61</v>
      </c>
      <c r="R267" s="26">
        <v>16.36</v>
      </c>
      <c r="S267" s="26">
        <v>21.05</v>
      </c>
      <c r="T267" s="26">
        <v>25.66</v>
      </c>
      <c r="U267" s="26">
        <v>13.32</v>
      </c>
      <c r="V267" s="26">
        <v>5.407</v>
      </c>
      <c r="W267" s="27">
        <v>8.0969999999999995</v>
      </c>
      <c r="X267" s="8">
        <v>-11.12115</v>
      </c>
      <c r="Y267" s="8">
        <v>23.912120000000002</v>
      </c>
      <c r="Z267" s="8">
        <v>35.033279999999998</v>
      </c>
      <c r="AA267" s="13">
        <f>stats_ic_ctd2_TCELLS_RIGHTJOIN_545[[#This Row],[AVG_IC50_LYMPH]]/stats_ic_ctd2_TCELLS_RIGHTJOIN_545[[#This Row],[AVG_IC50_SOLIDTUMORS_y]]</f>
        <v>0.68255441682879836</v>
      </c>
      <c r="AB267" s="8" t="s">
        <v>5577</v>
      </c>
      <c r="AC267" s="20" t="s">
        <v>5578</v>
      </c>
      <c r="AD267" s="1">
        <v>5.5549999999999997</v>
      </c>
      <c r="AE267" s="1">
        <v>14.8</v>
      </c>
      <c r="AG267" s="1">
        <v>15.01</v>
      </c>
      <c r="AH267" s="1">
        <v>17.02</v>
      </c>
      <c r="AI267" s="1">
        <v>89.37</v>
      </c>
      <c r="AJ267" s="1">
        <v>7.1689999999999996</v>
      </c>
      <c r="AK267" s="1">
        <v>9.3130000000000006</v>
      </c>
      <c r="AL267" s="1">
        <v>33.06</v>
      </c>
      <c r="AM267"/>
      <c r="AN267"/>
      <c r="AO267"/>
      <c r="AP267"/>
      <c r="AQ267"/>
      <c r="AR267"/>
    </row>
    <row r="268" spans="1:44">
      <c r="A268" s="17" t="s">
        <v>564</v>
      </c>
      <c r="B268" s="6" t="s">
        <v>565</v>
      </c>
      <c r="C268" s="17" t="s">
        <v>2767</v>
      </c>
      <c r="D268" s="8">
        <v>-40.654609999999998</v>
      </c>
      <c r="E268" s="8">
        <v>6.1350600000000002</v>
      </c>
      <c r="F268" s="8">
        <v>46.789670000000001</v>
      </c>
      <c r="G268" s="13">
        <f xml:space="preserve"> stats_ic_ctd2_TCELLS_RIGHTJOIN_545[[#This Row],[AVG_IC50_LEUK]]/stats_ic_ctd2_TCELLS_RIGHTJOIN_545[[#This Row],[AVG_IC50_SOLIDTUMORS_x]]</f>
        <v>0.13111996729192577</v>
      </c>
      <c r="H268" s="14" t="s">
        <v>5579</v>
      </c>
      <c r="I268" s="29" t="s">
        <v>5580</v>
      </c>
      <c r="J268" s="26">
        <v>1.6539999999999999E-2</v>
      </c>
      <c r="K268" s="26">
        <v>1.41E-2</v>
      </c>
      <c r="L268" s="26">
        <v>8.4499999999999992E-3</v>
      </c>
      <c r="M268" s="26">
        <v>4.62E-3</v>
      </c>
      <c r="N268" s="26">
        <v>1.8290000000000001E-2</v>
      </c>
      <c r="O268" s="26">
        <v>1.7760000000000001E-2</v>
      </c>
      <c r="P268" s="26">
        <v>1.435E-2</v>
      </c>
      <c r="Q268" s="26">
        <v>3.1559999999999998E-2</v>
      </c>
      <c r="R268" s="26">
        <v>1.208E-2</v>
      </c>
      <c r="S268" s="26">
        <v>2.0119999999999999E-2</v>
      </c>
      <c r="T268" s="26">
        <v>8.0830000000000002</v>
      </c>
      <c r="U268" s="26">
        <v>11.79</v>
      </c>
      <c r="V268" s="26">
        <v>17.25</v>
      </c>
      <c r="W268" s="27">
        <v>48.61</v>
      </c>
      <c r="X268" s="8">
        <v>16.49399</v>
      </c>
      <c r="Y268" s="8">
        <v>63.283670000000001</v>
      </c>
      <c r="Z268" s="8">
        <v>46.789670000000001</v>
      </c>
      <c r="AA268" s="13">
        <f>stats_ic_ctd2_TCELLS_RIGHTJOIN_545[[#This Row],[AVG_IC50_LYMPH]]/stats_ic_ctd2_TCELLS_RIGHTJOIN_545[[#This Row],[AVG_IC50_SOLIDTUMORS_y]]</f>
        <v>1.35251370655104</v>
      </c>
      <c r="AB268" s="8" t="s">
        <v>5581</v>
      </c>
      <c r="AC268" s="20" t="s">
        <v>5582</v>
      </c>
      <c r="AD268" s="1">
        <v>59.03</v>
      </c>
      <c r="AG268" s="1">
        <v>3.1800000000000001E-3</v>
      </c>
      <c r="AH268" s="1">
        <v>103</v>
      </c>
      <c r="AI268" s="1">
        <v>0.3291</v>
      </c>
      <c r="AJ268" s="1">
        <v>269.89999999999998</v>
      </c>
      <c r="AK268" s="1">
        <v>10.7</v>
      </c>
      <c r="AL268" s="1">
        <v>2.3390000000000001E-2</v>
      </c>
      <c r="AM268"/>
      <c r="AN268"/>
      <c r="AO268"/>
      <c r="AP268"/>
      <c r="AQ268"/>
      <c r="AR268"/>
    </row>
    <row r="269" spans="1:44">
      <c r="A269" s="17" t="s">
        <v>463</v>
      </c>
      <c r="B269" s="6" t="s">
        <v>464</v>
      </c>
      <c r="C269" s="17" t="s">
        <v>465</v>
      </c>
      <c r="D269" s="8">
        <v>-32.118989999999997</v>
      </c>
      <c r="E269" s="8">
        <v>2.3450000000000002</v>
      </c>
      <c r="F269" s="8">
        <v>34.463990000000003</v>
      </c>
      <c r="G269" s="13">
        <f xml:space="preserve"> stats_ic_ctd2_TCELLS_RIGHTJOIN_545[[#This Row],[AVG_IC50_LEUK]]/stats_ic_ctd2_TCELLS_RIGHTJOIN_545[[#This Row],[AVG_IC50_SOLIDTUMORS_x]]</f>
        <v>6.8042034599011897E-2</v>
      </c>
      <c r="H269" s="14" t="s">
        <v>1810</v>
      </c>
      <c r="I269" s="29" t="s">
        <v>1810</v>
      </c>
      <c r="V269" s="26">
        <v>2.3450000000000002</v>
      </c>
      <c r="X269" s="8">
        <v>-33.011989999999997</v>
      </c>
      <c r="Y269" s="8">
        <v>1.452</v>
      </c>
      <c r="Z269" s="8">
        <v>34.463990000000003</v>
      </c>
      <c r="AA269" s="13">
        <f>stats_ic_ctd2_TCELLS_RIGHTJOIN_545[[#This Row],[AVG_IC50_LYMPH]]/stats_ic_ctd2_TCELLS_RIGHTJOIN_545[[#This Row],[AVG_IC50_SOLIDTUMORS_y]]</f>
        <v>4.2130931444676022E-2</v>
      </c>
      <c r="AB269" s="8" t="s">
        <v>1810</v>
      </c>
      <c r="AC269" s="20" t="s">
        <v>1810</v>
      </c>
      <c r="AG269" s="1"/>
      <c r="AI269" s="1">
        <v>1.452</v>
      </c>
      <c r="AM269"/>
      <c r="AN269"/>
      <c r="AO269"/>
      <c r="AP269"/>
      <c r="AQ269"/>
      <c r="AR269"/>
    </row>
    <row r="270" spans="1:44">
      <c r="A270" s="17" t="s">
        <v>543</v>
      </c>
      <c r="B270" s="6" t="s">
        <v>544</v>
      </c>
      <c r="C270" s="17" t="s">
        <v>2828</v>
      </c>
      <c r="D270" s="8">
        <v>-24.974150000000002</v>
      </c>
      <c r="E270" s="8">
        <v>7.4579999999999994E-2</v>
      </c>
      <c r="F270" s="8">
        <v>25.048729999999999</v>
      </c>
      <c r="G270" s="13">
        <f xml:space="preserve"> stats_ic_ctd2_TCELLS_RIGHTJOIN_545[[#This Row],[AVG_IC50_LEUK]]/stats_ic_ctd2_TCELLS_RIGHTJOIN_545[[#This Row],[AVG_IC50_SOLIDTUMORS_x]]</f>
        <v>2.9773964588224633E-3</v>
      </c>
      <c r="H270" s="14" t="s">
        <v>5583</v>
      </c>
      <c r="I270" s="29" t="s">
        <v>5584</v>
      </c>
      <c r="J270" s="26">
        <v>0.14549999999999999</v>
      </c>
      <c r="K270" s="26">
        <v>2.955E-2</v>
      </c>
      <c r="L270" s="26">
        <v>0.17249999999999999</v>
      </c>
      <c r="M270" s="26">
        <v>6.241E-2</v>
      </c>
      <c r="N270" s="26">
        <v>5.1769999999999997E-2</v>
      </c>
      <c r="O270" s="26">
        <v>2.3779999999999999E-2</v>
      </c>
      <c r="P270" s="26">
        <v>3.159E-2</v>
      </c>
      <c r="R270" s="26">
        <v>6.3079999999999997E-2</v>
      </c>
      <c r="S270" s="26">
        <v>0.127</v>
      </c>
      <c r="T270" s="26">
        <v>6.4269999999999994E-2</v>
      </c>
      <c r="U270" s="26">
        <v>8.7779999999999997E-2</v>
      </c>
      <c r="V270" s="26">
        <v>9.3759999999999996E-2</v>
      </c>
      <c r="W270" s="27">
        <v>1.6559999999999998E-2</v>
      </c>
      <c r="X270" s="8">
        <v>-22.671399999999998</v>
      </c>
      <c r="Y270" s="8">
        <v>2.3773399999999998</v>
      </c>
      <c r="Z270" s="8">
        <v>25.048729999999999</v>
      </c>
      <c r="AA270" s="13">
        <f>stats_ic_ctd2_TCELLS_RIGHTJOIN_545[[#This Row],[AVG_IC50_LYMPH]]/stats_ic_ctd2_TCELLS_RIGHTJOIN_545[[#This Row],[AVG_IC50_SOLIDTUMORS_y]]</f>
        <v>9.4908604148793166E-2</v>
      </c>
      <c r="AB270" s="8" t="s">
        <v>5585</v>
      </c>
      <c r="AC270" s="20" t="s">
        <v>5586</v>
      </c>
      <c r="AD270" s="1">
        <v>1.21E-2</v>
      </c>
      <c r="AE270" s="1">
        <v>0.60060000000000002</v>
      </c>
      <c r="AF270" s="1">
        <v>1.891E-2</v>
      </c>
      <c r="AG270" s="1">
        <v>1.1050000000000001E-2</v>
      </c>
      <c r="AH270" s="1">
        <v>20.67</v>
      </c>
      <c r="AI270" s="1">
        <v>4.6649999999999997E-2</v>
      </c>
      <c r="AJ270" s="1">
        <v>0</v>
      </c>
      <c r="AK270" s="1">
        <v>1.4579999999999999E-2</v>
      </c>
      <c r="AL270" s="1">
        <v>2.213E-2</v>
      </c>
      <c r="AM270"/>
      <c r="AN270"/>
      <c r="AO270"/>
      <c r="AP270"/>
      <c r="AQ270"/>
      <c r="AR270"/>
    </row>
    <row r="271" spans="1:44">
      <c r="A271" s="17" t="s">
        <v>1341</v>
      </c>
      <c r="B271" s="6" t="s">
        <v>1342</v>
      </c>
      <c r="C271" s="17" t="s">
        <v>2844</v>
      </c>
      <c r="D271" s="8">
        <v>-5.4235699999999998</v>
      </c>
      <c r="E271" s="8">
        <v>0.24010999999999999</v>
      </c>
      <c r="F271" s="8">
        <v>5.6636699999999998</v>
      </c>
      <c r="G271" s="13">
        <f xml:space="preserve"> stats_ic_ctd2_TCELLS_RIGHTJOIN_545[[#This Row],[AVG_IC50_LEUK]]/stats_ic_ctd2_TCELLS_RIGHTJOIN_545[[#This Row],[AVG_IC50_SOLIDTUMORS_x]]</f>
        <v>4.2394772294289743E-2</v>
      </c>
      <c r="H271" s="14" t="s">
        <v>5587</v>
      </c>
      <c r="I271" s="29" t="s">
        <v>5588</v>
      </c>
      <c r="J271" s="26">
        <v>1.8500000000000001E-3</v>
      </c>
      <c r="K271" s="26">
        <v>4.249E-2</v>
      </c>
      <c r="L271" s="26">
        <v>0.26429999999999998</v>
      </c>
      <c r="N271" s="26">
        <v>4.8700000000000002E-3</v>
      </c>
      <c r="O271" s="26">
        <v>2.3470000000000001E-2</v>
      </c>
      <c r="P271" s="26">
        <v>0.10249999999999999</v>
      </c>
      <c r="S271" s="26">
        <v>4.5879999999999997E-2</v>
      </c>
      <c r="T271" s="26">
        <v>0.21560000000000001</v>
      </c>
      <c r="V271" s="26">
        <v>1.349</v>
      </c>
      <c r="W271" s="27">
        <v>0.35110000000000002</v>
      </c>
      <c r="X271" s="8">
        <v>3.5667300000000002</v>
      </c>
      <c r="Y271" s="8">
        <v>9.2303999999999995</v>
      </c>
      <c r="Z271" s="8">
        <v>5.6636699999999998</v>
      </c>
      <c r="AA271" s="13">
        <f>stats_ic_ctd2_TCELLS_RIGHTJOIN_545[[#This Row],[AVG_IC50_LYMPH]]/stats_ic_ctd2_TCELLS_RIGHTJOIN_545[[#This Row],[AVG_IC50_SOLIDTUMORS_y]]</f>
        <v>1.6297559709516973</v>
      </c>
      <c r="AB271" s="8" t="s">
        <v>5589</v>
      </c>
      <c r="AC271" s="20" t="s">
        <v>5590</v>
      </c>
      <c r="AE271" s="1">
        <v>7.8969999999999999E-2</v>
      </c>
      <c r="AG271" s="1"/>
      <c r="AI271" s="1">
        <v>0.14599999999999999</v>
      </c>
      <c r="AJ271" s="1">
        <v>45.83</v>
      </c>
      <c r="AK271" s="1">
        <v>2.128E-2</v>
      </c>
      <c r="AL271" s="1">
        <v>7.5759999999999994E-2</v>
      </c>
      <c r="AM271"/>
      <c r="AN271"/>
      <c r="AO271"/>
      <c r="AP271"/>
      <c r="AQ271"/>
      <c r="AR271"/>
    </row>
    <row r="272" spans="1:44">
      <c r="A272" s="17" t="s">
        <v>602</v>
      </c>
      <c r="B272" s="6" t="s">
        <v>603</v>
      </c>
      <c r="C272" s="17" t="s">
        <v>3912</v>
      </c>
      <c r="D272" s="8">
        <v>-16.867750000000001</v>
      </c>
      <c r="E272" s="8">
        <v>27.62846</v>
      </c>
      <c r="F272" s="8">
        <v>44.496209999999998</v>
      </c>
      <c r="G272" s="13">
        <f xml:space="preserve"> stats_ic_ctd2_TCELLS_RIGHTJOIN_545[[#This Row],[AVG_IC50_LEUK]]/stats_ic_ctd2_TCELLS_RIGHTJOIN_545[[#This Row],[AVG_IC50_SOLIDTUMORS_x]]</f>
        <v>0.62091715226982258</v>
      </c>
      <c r="H272" s="14" t="s">
        <v>5591</v>
      </c>
      <c r="I272" s="29" t="s">
        <v>5592</v>
      </c>
      <c r="J272" s="26">
        <v>23.48</v>
      </c>
      <c r="L272" s="26">
        <v>28.28</v>
      </c>
      <c r="M272" s="26">
        <v>19.78</v>
      </c>
      <c r="N272" s="26">
        <v>22.55</v>
      </c>
      <c r="O272" s="26">
        <v>18.100000000000001</v>
      </c>
      <c r="P272" s="26">
        <v>18.600000000000001</v>
      </c>
      <c r="Q272" s="26">
        <v>103.7</v>
      </c>
      <c r="R272" s="26">
        <v>26.31</v>
      </c>
      <c r="S272" s="26">
        <v>18.77</v>
      </c>
      <c r="T272" s="26">
        <v>41.3</v>
      </c>
      <c r="U272" s="26">
        <v>25.66</v>
      </c>
      <c r="V272" s="26">
        <v>0</v>
      </c>
      <c r="W272" s="27">
        <v>12.64</v>
      </c>
      <c r="X272" s="8">
        <v>-24.61609</v>
      </c>
      <c r="Y272" s="8">
        <v>19.880120000000002</v>
      </c>
      <c r="Z272" s="8">
        <v>44.496209999999998</v>
      </c>
      <c r="AA272" s="13">
        <f>stats_ic_ctd2_TCELLS_RIGHTJOIN_545[[#This Row],[AVG_IC50_LYMPH]]/stats_ic_ctd2_TCELLS_RIGHTJOIN_545[[#This Row],[AVG_IC50_SOLIDTUMORS_y]]</f>
        <v>0.44678232146063684</v>
      </c>
      <c r="AB272" s="8" t="s">
        <v>5593</v>
      </c>
      <c r="AC272" s="20" t="s">
        <v>5594</v>
      </c>
      <c r="AD272" s="1">
        <v>27.01</v>
      </c>
      <c r="AE272" s="1">
        <v>12.44</v>
      </c>
      <c r="AF272" s="1">
        <v>8.0670000000000002</v>
      </c>
      <c r="AG272" s="1"/>
      <c r="AH272" s="1">
        <v>32.729999999999997</v>
      </c>
      <c r="AI272" s="1">
        <v>4.7439999999999998</v>
      </c>
      <c r="AJ272" s="1">
        <v>19.11</v>
      </c>
      <c r="AK272" s="1">
        <v>14</v>
      </c>
      <c r="AL272" s="1">
        <v>40.94</v>
      </c>
      <c r="AM272"/>
      <c r="AN272"/>
      <c r="AO272"/>
      <c r="AP272"/>
      <c r="AQ272"/>
      <c r="AR272"/>
    </row>
    <row r="273" spans="1:44">
      <c r="A273" s="17" t="s">
        <v>658</v>
      </c>
      <c r="B273" s="6" t="s">
        <v>659</v>
      </c>
      <c r="C273" s="17" t="s">
        <v>660</v>
      </c>
      <c r="D273" s="8">
        <v>-17.320460000000001</v>
      </c>
      <c r="E273" s="8">
        <v>0.71387999999999996</v>
      </c>
      <c r="F273" s="8">
        <v>18.03434</v>
      </c>
      <c r="G273" s="13">
        <f xml:space="preserve"> stats_ic_ctd2_TCELLS_RIGHTJOIN_545[[#This Row],[AVG_IC50_LEUK]]/stats_ic_ctd2_TCELLS_RIGHTJOIN_545[[#This Row],[AVG_IC50_SOLIDTUMORS_x]]</f>
        <v>3.9584481605647891E-2</v>
      </c>
      <c r="H273" s="14" t="s">
        <v>5595</v>
      </c>
      <c r="I273" s="29" t="s">
        <v>5596</v>
      </c>
      <c r="J273" s="26">
        <v>0.30120000000000002</v>
      </c>
      <c r="L273" s="26">
        <v>2.59</v>
      </c>
      <c r="M273" s="26">
        <v>0.41449999999999998</v>
      </c>
      <c r="N273" s="26">
        <v>0.42070000000000002</v>
      </c>
      <c r="O273" s="26">
        <v>0.48060000000000003</v>
      </c>
      <c r="P273" s="26">
        <v>0.3256</v>
      </c>
      <c r="Q273" s="26">
        <v>9.3490000000000004E-2</v>
      </c>
      <c r="R273" s="26">
        <v>0.5071</v>
      </c>
      <c r="S273" s="26">
        <v>0.33129999999999998</v>
      </c>
      <c r="T273" s="26">
        <v>2.8130000000000002</v>
      </c>
      <c r="U273" s="26">
        <v>0.30549999999999999</v>
      </c>
      <c r="V273" s="26">
        <v>0.40410000000000001</v>
      </c>
      <c r="W273" s="27">
        <v>0.29330000000000001</v>
      </c>
      <c r="X273" s="8">
        <v>-17.543510000000001</v>
      </c>
      <c r="Y273" s="8">
        <v>0.49082999999999999</v>
      </c>
      <c r="Z273" s="8">
        <v>18.03434</v>
      </c>
      <c r="AA273" s="13">
        <f>stats_ic_ctd2_TCELLS_RIGHTJOIN_545[[#This Row],[AVG_IC50_LYMPH]]/stats_ic_ctd2_TCELLS_RIGHTJOIN_545[[#This Row],[AVG_IC50_SOLIDTUMORS_y]]</f>
        <v>2.7216410470247317E-2</v>
      </c>
      <c r="AB273" s="8" t="s">
        <v>5597</v>
      </c>
      <c r="AC273" s="20" t="s">
        <v>5598</v>
      </c>
      <c r="AD273" s="1">
        <v>0.51880000000000004</v>
      </c>
      <c r="AG273" s="1">
        <v>0.1656</v>
      </c>
      <c r="AH273" s="1">
        <v>0.56420000000000003</v>
      </c>
      <c r="AI273" s="1">
        <v>9.3009999999999995E-2</v>
      </c>
      <c r="AJ273" s="1">
        <v>1.3</v>
      </c>
      <c r="AK273" s="1">
        <v>0.38369999999999999</v>
      </c>
      <c r="AL273" s="1">
        <v>0.41049999999999998</v>
      </c>
      <c r="AM273"/>
      <c r="AN273"/>
      <c r="AO273"/>
      <c r="AP273"/>
      <c r="AQ273"/>
      <c r="AR273"/>
    </row>
    <row r="274" spans="1:44">
      <c r="A274" s="17" t="s">
        <v>792</v>
      </c>
      <c r="B274" s="6" t="s">
        <v>659</v>
      </c>
      <c r="C274" s="17" t="s">
        <v>793</v>
      </c>
      <c r="D274" s="8">
        <v>-14.18024</v>
      </c>
      <c r="E274" s="8">
        <v>1.61378</v>
      </c>
      <c r="F274" s="8">
        <v>15.79402</v>
      </c>
      <c r="G274" s="13">
        <f xml:space="preserve"> stats_ic_ctd2_TCELLS_RIGHTJOIN_545[[#This Row],[AVG_IC50_LEUK]]/stats_ic_ctd2_TCELLS_RIGHTJOIN_545[[#This Row],[AVG_IC50_SOLIDTUMORS_x]]</f>
        <v>0.10217664660422109</v>
      </c>
      <c r="H274" s="14" t="s">
        <v>5599</v>
      </c>
      <c r="I274" s="29" t="s">
        <v>5600</v>
      </c>
      <c r="J274" s="26">
        <v>0.73950000000000005</v>
      </c>
      <c r="K274" s="26">
        <v>2.2370000000000001</v>
      </c>
      <c r="L274" s="26">
        <v>5.1609999999999996</v>
      </c>
      <c r="M274" s="26">
        <v>0.75390000000000001</v>
      </c>
      <c r="N274" s="26">
        <v>1.3140000000000001</v>
      </c>
      <c r="O274" s="26">
        <v>1.595</v>
      </c>
      <c r="P274" s="26">
        <v>3.5169999999999999</v>
      </c>
      <c r="Q274" s="26">
        <v>0.52039999999999997</v>
      </c>
      <c r="R274" s="26">
        <v>1.147</v>
      </c>
      <c r="S274" s="26">
        <v>0.51719999999999999</v>
      </c>
      <c r="T274" s="26">
        <v>1.161</v>
      </c>
      <c r="U274" s="26">
        <v>0.66690000000000005</v>
      </c>
      <c r="V274" s="26">
        <v>1.113</v>
      </c>
      <c r="W274" s="27">
        <v>2.15</v>
      </c>
      <c r="X274" s="8">
        <v>-11.754060000000001</v>
      </c>
      <c r="Y274" s="8">
        <v>4.0399599999999998</v>
      </c>
      <c r="Z274" s="8">
        <v>15.79402</v>
      </c>
      <c r="AA274" s="13">
        <f>stats_ic_ctd2_TCELLS_RIGHTJOIN_545[[#This Row],[AVG_IC50_LYMPH]]/stats_ic_ctd2_TCELLS_RIGHTJOIN_545[[#This Row],[AVG_IC50_SOLIDTUMORS_y]]</f>
        <v>0.25579048272700677</v>
      </c>
      <c r="AB274" s="8" t="s">
        <v>5601</v>
      </c>
      <c r="AC274" s="20" t="s">
        <v>5602</v>
      </c>
      <c r="AD274" s="1">
        <v>0.92259999999999998</v>
      </c>
      <c r="AE274" s="1">
        <v>5.101E-2</v>
      </c>
      <c r="AF274" s="1">
        <v>3.3250000000000002</v>
      </c>
      <c r="AG274" s="1">
        <v>22.79</v>
      </c>
      <c r="AH274" s="1">
        <v>1.024</v>
      </c>
      <c r="AI274" s="1">
        <v>0.42149999999999999</v>
      </c>
      <c r="AJ274" s="1">
        <v>6.9509999999999996</v>
      </c>
      <c r="AK274" s="1">
        <v>0.35470000000000002</v>
      </c>
      <c r="AL274" s="1">
        <v>0.51980000000000004</v>
      </c>
      <c r="AM274"/>
      <c r="AN274"/>
      <c r="AO274"/>
      <c r="AP274"/>
      <c r="AQ274"/>
      <c r="AR274"/>
    </row>
    <row r="275" spans="1:44">
      <c r="A275" s="17" t="s">
        <v>792</v>
      </c>
      <c r="B275" s="6" t="s">
        <v>659</v>
      </c>
      <c r="C275" s="17" t="s">
        <v>994</v>
      </c>
      <c r="D275" s="8">
        <v>-7.2311199999999998</v>
      </c>
      <c r="E275" s="8">
        <v>3.1431399999999998</v>
      </c>
      <c r="F275" s="8">
        <v>10.37426</v>
      </c>
      <c r="G275" s="13">
        <f xml:space="preserve"> stats_ic_ctd2_TCELLS_RIGHTJOIN_545[[#This Row],[AVG_IC50_LEUK]]/stats_ic_ctd2_TCELLS_RIGHTJOIN_545[[#This Row],[AVG_IC50_SOLIDTUMORS_x]]</f>
        <v>0.30297486278539382</v>
      </c>
      <c r="H275" s="14" t="s">
        <v>5603</v>
      </c>
      <c r="I275" s="29" t="s">
        <v>5604</v>
      </c>
      <c r="J275" s="26">
        <v>1.2310000000000001</v>
      </c>
      <c r="K275" s="26">
        <v>7.7080000000000002</v>
      </c>
      <c r="L275" s="26">
        <v>6.0940000000000003</v>
      </c>
      <c r="M275" s="26">
        <v>1.613</v>
      </c>
      <c r="N275" s="26">
        <v>2.3220000000000001</v>
      </c>
      <c r="O275" s="26">
        <v>2.6709999999999998</v>
      </c>
      <c r="P275" s="26">
        <v>1.9810000000000001</v>
      </c>
      <c r="Q275" s="26">
        <v>0.57240000000000002</v>
      </c>
      <c r="R275" s="26">
        <v>1.9450000000000001</v>
      </c>
      <c r="S275" s="26">
        <v>0.87949999999999995</v>
      </c>
      <c r="T275" s="26">
        <v>1.698</v>
      </c>
      <c r="U275" s="26">
        <v>13.19</v>
      </c>
      <c r="V275" s="26">
        <v>2.0790000000000002</v>
      </c>
      <c r="W275" s="27">
        <v>2.0039999999999999E-2</v>
      </c>
      <c r="X275" s="8">
        <v>-8.8373699999999999</v>
      </c>
      <c r="Y275" s="8">
        <v>1.5368900000000001</v>
      </c>
      <c r="Z275" s="8">
        <v>10.37426</v>
      </c>
      <c r="AA275" s="13">
        <f>stats_ic_ctd2_TCELLS_RIGHTJOIN_545[[#This Row],[AVG_IC50_LYMPH]]/stats_ic_ctd2_TCELLS_RIGHTJOIN_545[[#This Row],[AVG_IC50_SOLIDTUMORS_y]]</f>
        <v>0.14814454235771998</v>
      </c>
      <c r="AB275" s="8" t="s">
        <v>5605</v>
      </c>
      <c r="AC275" s="20" t="s">
        <v>5606</v>
      </c>
      <c r="AD275" s="1">
        <v>2.1440000000000001</v>
      </c>
      <c r="AE275" s="1">
        <v>0.193</v>
      </c>
      <c r="AF275" s="1">
        <v>0.3901</v>
      </c>
      <c r="AG275" s="1">
        <v>1.6240000000000001</v>
      </c>
      <c r="AH275" s="1">
        <v>0</v>
      </c>
      <c r="AI275" s="1">
        <v>1.377</v>
      </c>
      <c r="AJ275" s="1">
        <v>6.6449999999999996</v>
      </c>
      <c r="AK275" s="1">
        <v>0.78480000000000005</v>
      </c>
      <c r="AL275" s="1">
        <v>0.67410000000000003</v>
      </c>
      <c r="AM275"/>
      <c r="AN275"/>
      <c r="AO275"/>
      <c r="AP275"/>
      <c r="AQ275"/>
      <c r="AR275"/>
    </row>
    <row r="276" spans="1:44">
      <c r="A276" s="17" t="s">
        <v>658</v>
      </c>
      <c r="B276" s="6" t="s">
        <v>986</v>
      </c>
      <c r="C276" s="17" t="s">
        <v>3037</v>
      </c>
      <c r="D276" s="8">
        <v>-10.692159999999999</v>
      </c>
      <c r="E276" s="8">
        <v>1.3363499999999999</v>
      </c>
      <c r="F276" s="8">
        <v>12.028510000000001</v>
      </c>
      <c r="G276" s="13">
        <f xml:space="preserve"> stats_ic_ctd2_TCELLS_RIGHTJOIN_545[[#This Row],[AVG_IC50_LEUK]]/stats_ic_ctd2_TCELLS_RIGHTJOIN_545[[#This Row],[AVG_IC50_SOLIDTUMORS_x]]</f>
        <v>0.11109854836550827</v>
      </c>
      <c r="H276" s="14" t="s">
        <v>5607</v>
      </c>
      <c r="I276" s="29" t="s">
        <v>5608</v>
      </c>
      <c r="J276" s="26">
        <v>0.41349999999999998</v>
      </c>
      <c r="K276" s="26">
        <v>1.444</v>
      </c>
      <c r="L276" s="26">
        <v>2.7919999999999998</v>
      </c>
      <c r="M276" s="26">
        <v>0.44469999999999998</v>
      </c>
      <c r="N276" s="26">
        <v>0.91679999999999995</v>
      </c>
      <c r="O276" s="26">
        <v>1.083</v>
      </c>
      <c r="P276" s="26">
        <v>3.625</v>
      </c>
      <c r="R276" s="26">
        <v>1.3080000000000001</v>
      </c>
      <c r="T276" s="26">
        <v>1.83</v>
      </c>
      <c r="U276" s="26">
        <v>0.44800000000000001</v>
      </c>
      <c r="V276" s="26">
        <v>0.77590000000000003</v>
      </c>
      <c r="W276" s="27">
        <v>0.95530000000000004</v>
      </c>
      <c r="X276" s="8">
        <v>-3.5038800000000001</v>
      </c>
      <c r="Y276" s="8">
        <v>8.5246300000000002</v>
      </c>
      <c r="Z276" s="8">
        <v>12.028510000000001</v>
      </c>
      <c r="AA276" s="13">
        <f>stats_ic_ctd2_TCELLS_RIGHTJOIN_545[[#This Row],[AVG_IC50_LYMPH]]/stats_ic_ctd2_TCELLS_RIGHTJOIN_545[[#This Row],[AVG_IC50_SOLIDTUMORS_y]]</f>
        <v>0.708702075319387</v>
      </c>
      <c r="AB276" s="8" t="s">
        <v>5609</v>
      </c>
      <c r="AC276" s="20" t="s">
        <v>5610</v>
      </c>
      <c r="AE276" s="1">
        <v>0.1099</v>
      </c>
      <c r="AG276" s="1">
        <v>0.3705</v>
      </c>
      <c r="AH276" s="1">
        <v>2.6669999999999998</v>
      </c>
      <c r="AI276" s="1">
        <v>0.12230000000000001</v>
      </c>
      <c r="AJ276" s="1">
        <v>55.6</v>
      </c>
      <c r="AK276" s="1">
        <v>0.3286</v>
      </c>
      <c r="AL276" s="1">
        <v>0.47410000000000002</v>
      </c>
      <c r="AM276"/>
      <c r="AN276"/>
      <c r="AO276"/>
      <c r="AP276"/>
      <c r="AQ276"/>
      <c r="AR276"/>
    </row>
    <row r="277" spans="1:44">
      <c r="A277" s="17" t="s">
        <v>1330</v>
      </c>
      <c r="B277" s="6" t="s">
        <v>1331</v>
      </c>
      <c r="C277" s="17" t="s">
        <v>3103</v>
      </c>
      <c r="D277" s="8">
        <v>-2.9157600000000001</v>
      </c>
      <c r="E277" s="8">
        <v>0.54903999999999997</v>
      </c>
      <c r="F277" s="8">
        <v>3.4647999999999999</v>
      </c>
      <c r="G277" s="13">
        <f xml:space="preserve"> stats_ic_ctd2_TCELLS_RIGHTJOIN_545[[#This Row],[AVG_IC50_LEUK]]/stats_ic_ctd2_TCELLS_RIGHTJOIN_545[[#This Row],[AVG_IC50_SOLIDTUMORS_x]]</f>
        <v>0.15846224890325561</v>
      </c>
      <c r="H277" s="14" t="s">
        <v>5611</v>
      </c>
      <c r="I277" s="29" t="s">
        <v>5612</v>
      </c>
      <c r="J277" s="26">
        <v>0.16619999999999999</v>
      </c>
      <c r="K277" s="26">
        <v>0.30270000000000002</v>
      </c>
      <c r="L277" s="26">
        <v>1.994</v>
      </c>
      <c r="M277" s="26">
        <v>7.5179999999999997E-2</v>
      </c>
      <c r="N277" s="26">
        <v>0.36570000000000003</v>
      </c>
      <c r="O277" s="26">
        <v>0.83660000000000001</v>
      </c>
      <c r="P277" s="26">
        <v>0.29310000000000003</v>
      </c>
      <c r="R277" s="26">
        <v>0.52559999999999996</v>
      </c>
      <c r="S277" s="26">
        <v>0.23169999999999999</v>
      </c>
      <c r="T277" s="26">
        <v>1.43</v>
      </c>
      <c r="U277" s="26">
        <v>0.26729999999999998</v>
      </c>
      <c r="V277" s="26">
        <v>0.30059999999999998</v>
      </c>
      <c r="W277" s="27">
        <v>0.3488</v>
      </c>
      <c r="X277" s="8">
        <v>-2.3265699999999998</v>
      </c>
      <c r="Y277" s="8">
        <v>1.1382300000000001</v>
      </c>
      <c r="Z277" s="8">
        <v>3.4647999999999999</v>
      </c>
      <c r="AA277" s="13">
        <f>stats_ic_ctd2_TCELLS_RIGHTJOIN_545[[#This Row],[AVG_IC50_LYMPH]]/stats_ic_ctd2_TCELLS_RIGHTJOIN_545[[#This Row],[AVG_IC50_SOLIDTUMORS_y]]</f>
        <v>0.32851246825213581</v>
      </c>
      <c r="AB277" s="8" t="s">
        <v>5613</v>
      </c>
      <c r="AC277" s="20" t="s">
        <v>5614</v>
      </c>
      <c r="AE277" s="1">
        <v>4.2630000000000001E-2</v>
      </c>
      <c r="AF277" s="1">
        <v>1.75</v>
      </c>
      <c r="AG277" s="1">
        <v>4.5529999999999999</v>
      </c>
      <c r="AH277" s="1">
        <v>1.3</v>
      </c>
      <c r="AI277" s="1">
        <v>0.3039</v>
      </c>
      <c r="AJ277" s="1">
        <v>0.64290000000000003</v>
      </c>
      <c r="AK277" s="1">
        <v>0.18609999999999999</v>
      </c>
      <c r="AL277" s="1">
        <v>0.32729999999999998</v>
      </c>
      <c r="AM277"/>
      <c r="AN277"/>
      <c r="AO277"/>
      <c r="AP277"/>
      <c r="AQ277"/>
      <c r="AR277"/>
    </row>
    <row r="278" spans="1:44">
      <c r="A278" s="17" t="s">
        <v>850</v>
      </c>
      <c r="B278" s="6" t="s">
        <v>851</v>
      </c>
      <c r="C278" s="17" t="s">
        <v>3375</v>
      </c>
      <c r="D278" s="8">
        <v>-11.87909</v>
      </c>
      <c r="E278" s="8">
        <v>1.59169</v>
      </c>
      <c r="F278" s="8">
        <v>13.47078</v>
      </c>
      <c r="G278" s="13">
        <f xml:space="preserve"> stats_ic_ctd2_TCELLS_RIGHTJOIN_545[[#This Row],[AVG_IC50_LEUK]]/stats_ic_ctd2_TCELLS_RIGHTJOIN_545[[#This Row],[AVG_IC50_SOLIDTUMORS_x]]</f>
        <v>0.11815871092839465</v>
      </c>
      <c r="H278" s="14" t="s">
        <v>5615</v>
      </c>
      <c r="I278" s="29" t="s">
        <v>5616</v>
      </c>
      <c r="J278" s="26">
        <v>0.8488</v>
      </c>
      <c r="L278" s="26">
        <v>2.4769999999999999</v>
      </c>
      <c r="M278" s="26">
        <v>0.88539999999999996</v>
      </c>
      <c r="N278" s="26">
        <v>1.234</v>
      </c>
      <c r="O278" s="26">
        <v>1.135</v>
      </c>
      <c r="P278" s="26">
        <v>1.3240000000000001</v>
      </c>
      <c r="R278" s="26">
        <v>2.9009999999999998</v>
      </c>
      <c r="T278" s="26">
        <v>3.2189999999999999</v>
      </c>
      <c r="W278" s="27">
        <v>0.30099999999999999</v>
      </c>
      <c r="X278" s="8">
        <v>-11.46917</v>
      </c>
      <c r="Y278" s="8">
        <v>2.0016099999999999</v>
      </c>
      <c r="Z278" s="8">
        <v>13.47078</v>
      </c>
      <c r="AA278" s="13">
        <f>stats_ic_ctd2_TCELLS_RIGHTJOIN_545[[#This Row],[AVG_IC50_LYMPH]]/stats_ic_ctd2_TCELLS_RIGHTJOIN_545[[#This Row],[AVG_IC50_SOLIDTUMORS_y]]</f>
        <v>0.14858902008643893</v>
      </c>
      <c r="AB278" s="8" t="s">
        <v>5617</v>
      </c>
      <c r="AC278" s="20" t="s">
        <v>5618</v>
      </c>
      <c r="AE278" s="1">
        <v>8.9779999999999999E-2</v>
      </c>
      <c r="AG278" s="1">
        <v>0.1313</v>
      </c>
      <c r="AI278" s="1">
        <v>0.1968</v>
      </c>
      <c r="AJ278" s="1">
        <v>10.029999999999999</v>
      </c>
      <c r="AK278" s="1">
        <v>0.5746</v>
      </c>
      <c r="AL278" s="1">
        <v>0.98719999999999997</v>
      </c>
      <c r="AM278"/>
      <c r="AN278"/>
      <c r="AO278"/>
      <c r="AP278"/>
      <c r="AQ278"/>
      <c r="AR278"/>
    </row>
    <row r="279" spans="1:44">
      <c r="A279" s="17" t="s">
        <v>1208</v>
      </c>
      <c r="B279" s="6" t="s">
        <v>1209</v>
      </c>
      <c r="C279" s="17" t="s">
        <v>3359</v>
      </c>
      <c r="D279" s="8">
        <v>-4.3403400000000003</v>
      </c>
      <c r="E279" s="8">
        <v>0.83396999999999999</v>
      </c>
      <c r="F279" s="8">
        <v>5.1743100000000002</v>
      </c>
      <c r="G279" s="13">
        <f xml:space="preserve"> stats_ic_ctd2_TCELLS_RIGHTJOIN_545[[#This Row],[AVG_IC50_LEUK]]/stats_ic_ctd2_TCELLS_RIGHTJOIN_545[[#This Row],[AVG_IC50_SOLIDTUMORS_x]]</f>
        <v>0.16117511320349959</v>
      </c>
      <c r="H279" s="14" t="s">
        <v>5619</v>
      </c>
      <c r="I279" s="29" t="s">
        <v>5620</v>
      </c>
      <c r="J279" s="26">
        <v>0.71650000000000003</v>
      </c>
      <c r="K279" s="26">
        <v>0.98780000000000001</v>
      </c>
      <c r="L279" s="26">
        <v>1.37</v>
      </c>
      <c r="M279" s="26">
        <v>0.48970000000000002</v>
      </c>
      <c r="N279" s="26">
        <v>0.95569999999999999</v>
      </c>
      <c r="O279" s="26">
        <v>0.76749999999999996</v>
      </c>
      <c r="P279" s="26">
        <v>0.68359999999999999</v>
      </c>
      <c r="R279" s="26">
        <v>1.0309999999999999</v>
      </c>
      <c r="S279" s="26">
        <v>0.40079999999999999</v>
      </c>
      <c r="T279" s="26">
        <v>1.3540000000000001</v>
      </c>
      <c r="U279" s="26">
        <v>0.36230000000000001</v>
      </c>
      <c r="W279" s="27">
        <v>0.88870000000000005</v>
      </c>
      <c r="X279" s="8">
        <v>-4.3474700000000004</v>
      </c>
      <c r="Y279" s="8">
        <v>0.82682999999999995</v>
      </c>
      <c r="Z279" s="8">
        <v>5.1743100000000002</v>
      </c>
      <c r="AA279" s="13">
        <f>stats_ic_ctd2_TCELLS_RIGHTJOIN_545[[#This Row],[AVG_IC50_LYMPH]]/stats_ic_ctd2_TCELLS_RIGHTJOIN_545[[#This Row],[AVG_IC50_SOLIDTUMORS_y]]</f>
        <v>0.15979521907268793</v>
      </c>
      <c r="AB279" s="8" t="s">
        <v>5621</v>
      </c>
      <c r="AC279" s="20" t="s">
        <v>5622</v>
      </c>
      <c r="AE279" s="1">
        <v>6.1740000000000003E-2</v>
      </c>
      <c r="AG279" s="1">
        <v>0.29210000000000003</v>
      </c>
      <c r="AH279" s="1">
        <v>1.5029999999999999</v>
      </c>
      <c r="AI279" s="1">
        <v>0.12889999999999999</v>
      </c>
      <c r="AJ279" s="1">
        <v>2.9540000000000002</v>
      </c>
      <c r="AK279" s="1">
        <v>0.52580000000000005</v>
      </c>
      <c r="AL279" s="1">
        <v>0.32229999999999998</v>
      </c>
      <c r="AM279"/>
      <c r="AN279"/>
      <c r="AO279"/>
      <c r="AP279"/>
      <c r="AQ279"/>
      <c r="AR279"/>
    </row>
    <row r="280" spans="1:44">
      <c r="A280" s="17" t="s">
        <v>960</v>
      </c>
      <c r="B280" s="6" t="s">
        <v>961</v>
      </c>
      <c r="C280" s="17" t="s">
        <v>3060</v>
      </c>
      <c r="D280" s="8">
        <v>-8.2584300000000006</v>
      </c>
      <c r="E280" s="8">
        <v>1.37687</v>
      </c>
      <c r="F280" s="8">
        <v>9.6353000000000009</v>
      </c>
      <c r="G280" s="13">
        <f xml:space="preserve"> stats_ic_ctd2_TCELLS_RIGHTJOIN_545[[#This Row],[AVG_IC50_LEUK]]/stats_ic_ctd2_TCELLS_RIGHTJOIN_545[[#This Row],[AVG_IC50_SOLIDTUMORS_x]]</f>
        <v>0.1428985086089691</v>
      </c>
      <c r="H280" s="14" t="s">
        <v>5623</v>
      </c>
      <c r="I280" s="29" t="s">
        <v>5624</v>
      </c>
      <c r="J280" s="26">
        <v>0.53649999999999998</v>
      </c>
      <c r="K280" s="26">
        <v>1.5429999999999999</v>
      </c>
      <c r="L280" s="26">
        <v>5.3380000000000001</v>
      </c>
      <c r="M280" s="26">
        <v>0.56410000000000005</v>
      </c>
      <c r="N280" s="26">
        <v>1.266</v>
      </c>
      <c r="O280" s="26">
        <v>1.8480000000000001</v>
      </c>
      <c r="P280" s="26">
        <v>0.53539999999999999</v>
      </c>
      <c r="R280" s="26">
        <v>1.163</v>
      </c>
      <c r="T280" s="26">
        <v>2.004</v>
      </c>
      <c r="U280" s="26">
        <v>0.41949999999999998</v>
      </c>
      <c r="V280" s="26">
        <v>0.59389999999999998</v>
      </c>
      <c r="W280" s="27">
        <v>0.71109999999999995</v>
      </c>
      <c r="X280" s="8">
        <v>-8.69862</v>
      </c>
      <c r="Y280" s="8">
        <v>0.93667999999999996</v>
      </c>
      <c r="Z280" s="8">
        <v>9.6353000000000009</v>
      </c>
      <c r="AA280" s="13">
        <f>stats_ic_ctd2_TCELLS_RIGHTJOIN_545[[#This Row],[AVG_IC50_LYMPH]]/stats_ic_ctd2_TCELLS_RIGHTJOIN_545[[#This Row],[AVG_IC50_SOLIDTUMORS_y]]</f>
        <v>9.721337166460825E-2</v>
      </c>
      <c r="AB280" s="8" t="s">
        <v>5625</v>
      </c>
      <c r="AC280" s="20" t="s">
        <v>5626</v>
      </c>
      <c r="AF280" s="1">
        <v>1.704</v>
      </c>
      <c r="AG280" s="1"/>
      <c r="AH280" s="1">
        <v>1.4790000000000001</v>
      </c>
      <c r="AI280" s="1">
        <v>0.27579999999999999</v>
      </c>
      <c r="AJ280" s="1">
        <v>1.3420000000000001</v>
      </c>
      <c r="AK280" s="1">
        <v>0.21779999999999999</v>
      </c>
      <c r="AL280" s="1">
        <v>0.60150000000000003</v>
      </c>
      <c r="AM280"/>
      <c r="AN280"/>
      <c r="AO280"/>
      <c r="AP280"/>
      <c r="AQ280"/>
      <c r="AR280"/>
    </row>
    <row r="281" spans="1:44">
      <c r="A281" s="17" t="s">
        <v>979</v>
      </c>
      <c r="B281" s="6" t="s">
        <v>980</v>
      </c>
      <c r="C281" s="17" t="s">
        <v>270</v>
      </c>
      <c r="D281" s="8">
        <v>-9.8273100000000007</v>
      </c>
      <c r="E281" s="8">
        <v>5.3511499999999996</v>
      </c>
      <c r="F281" s="8">
        <v>15.178459999999999</v>
      </c>
      <c r="G281" s="13">
        <f xml:space="preserve"> stats_ic_ctd2_TCELLS_RIGHTJOIN_545[[#This Row],[AVG_IC50_LEUK]]/stats_ic_ctd2_TCELLS_RIGHTJOIN_545[[#This Row],[AVG_IC50_SOLIDTUMORS_x]]</f>
        <v>0.35254894106516732</v>
      </c>
      <c r="H281" s="14" t="s">
        <v>5627</v>
      </c>
      <c r="I281" s="29" t="s">
        <v>5628</v>
      </c>
      <c r="J281" s="26">
        <v>5.6479999999999997</v>
      </c>
      <c r="L281" s="26">
        <v>4.87</v>
      </c>
      <c r="M281" s="26">
        <v>9.9760000000000009</v>
      </c>
      <c r="N281" s="26">
        <v>7.649</v>
      </c>
      <c r="O281" s="26">
        <v>2.5640000000000001</v>
      </c>
      <c r="P281" s="26">
        <v>4.2789999999999999</v>
      </c>
      <c r="Q281" s="26">
        <v>5.2569999999999997</v>
      </c>
      <c r="R281" s="26">
        <v>6.6379999999999999</v>
      </c>
      <c r="S281" s="26">
        <v>6.3879999999999999</v>
      </c>
      <c r="T281" s="26">
        <v>7.899</v>
      </c>
      <c r="U281" s="26">
        <v>4.0979999999999999</v>
      </c>
      <c r="V281" s="26">
        <v>0</v>
      </c>
      <c r="W281" s="27">
        <v>4.2990000000000004</v>
      </c>
      <c r="X281" s="8">
        <v>-3.90666</v>
      </c>
      <c r="Y281" s="8">
        <v>11.271800000000001</v>
      </c>
      <c r="Z281" s="8">
        <v>15.178459999999999</v>
      </c>
      <c r="AA281" s="13">
        <f>stats_ic_ctd2_TCELLS_RIGHTJOIN_545[[#This Row],[AVG_IC50_LYMPH]]/stats_ic_ctd2_TCELLS_RIGHTJOIN_545[[#This Row],[AVG_IC50_SOLIDTUMORS_y]]</f>
        <v>0.74261815757329808</v>
      </c>
      <c r="AB281" s="8" t="s">
        <v>5629</v>
      </c>
      <c r="AC281" s="20" t="s">
        <v>5630</v>
      </c>
      <c r="AD281" s="1">
        <v>6.0369999999999999</v>
      </c>
      <c r="AG281" s="1"/>
      <c r="AH281" s="1">
        <v>29.62</v>
      </c>
      <c r="AI281" s="1">
        <v>10.5</v>
      </c>
      <c r="AJ281" s="1">
        <v>4.9130000000000003</v>
      </c>
      <c r="AK281" s="1">
        <v>5.2889999999999997</v>
      </c>
      <c r="AM281"/>
      <c r="AN281"/>
      <c r="AO281"/>
      <c r="AP281"/>
      <c r="AQ281"/>
      <c r="AR281"/>
    </row>
    <row r="282" spans="1:44">
      <c r="A282" s="17" t="s">
        <v>1012</v>
      </c>
      <c r="B282" s="6" t="s">
        <v>1013</v>
      </c>
      <c r="C282" s="17" t="s">
        <v>4022</v>
      </c>
      <c r="D282" s="8">
        <v>-5.1940400000000002</v>
      </c>
      <c r="E282" s="8">
        <v>18.3385</v>
      </c>
      <c r="F282" s="8">
        <v>23.532540000000001</v>
      </c>
      <c r="G282" s="13">
        <f xml:space="preserve"> stats_ic_ctd2_TCELLS_RIGHTJOIN_545[[#This Row],[AVG_IC50_LEUK]]/stats_ic_ctd2_TCELLS_RIGHTJOIN_545[[#This Row],[AVG_IC50_SOLIDTUMORS_x]]</f>
        <v>0.77928264437243067</v>
      </c>
      <c r="H282" s="14" t="s">
        <v>5631</v>
      </c>
      <c r="I282" s="29" t="s">
        <v>5632</v>
      </c>
      <c r="J282" s="26">
        <v>16.95</v>
      </c>
      <c r="K282" s="26">
        <v>10.37</v>
      </c>
      <c r="L282" s="26">
        <v>18.010000000000002</v>
      </c>
      <c r="M282" s="26">
        <v>18.54</v>
      </c>
      <c r="N282" s="26">
        <v>20.92</v>
      </c>
      <c r="O282" s="26">
        <v>10.96</v>
      </c>
      <c r="P282" s="26">
        <v>12.97</v>
      </c>
      <c r="Q282" s="26">
        <v>9.3930000000000007</v>
      </c>
      <c r="R282" s="26">
        <v>17.68</v>
      </c>
      <c r="S282" s="26">
        <v>15.51</v>
      </c>
      <c r="T282" s="26">
        <v>41.49</v>
      </c>
      <c r="U282" s="26">
        <v>20.98</v>
      </c>
      <c r="V282" s="26">
        <v>5.7359999999999998</v>
      </c>
      <c r="W282" s="27">
        <v>37.229999999999997</v>
      </c>
      <c r="X282" s="8">
        <v>-11.831289999999999</v>
      </c>
      <c r="Y282" s="8">
        <v>11.70125</v>
      </c>
      <c r="Z282" s="8">
        <v>23.532540000000001</v>
      </c>
      <c r="AA282" s="13">
        <f>stats_ic_ctd2_TCELLS_RIGHTJOIN_545[[#This Row],[AVG_IC50_LYMPH]]/stats_ic_ctd2_TCELLS_RIGHTJOIN_545[[#This Row],[AVG_IC50_SOLIDTUMORS_y]]</f>
        <v>0.49723701733854481</v>
      </c>
      <c r="AB282" s="8" t="s">
        <v>5633</v>
      </c>
      <c r="AC282" s="20" t="s">
        <v>5634</v>
      </c>
      <c r="AD282" s="1">
        <v>20.73</v>
      </c>
      <c r="AF282" s="1">
        <v>7.4359999999999999</v>
      </c>
      <c r="AG282" s="1">
        <v>2.5979999999999999</v>
      </c>
      <c r="AH282" s="1">
        <v>23.27</v>
      </c>
      <c r="AI282" s="1">
        <v>5.9619999999999997</v>
      </c>
      <c r="AJ282" s="1">
        <v>27.23</v>
      </c>
      <c r="AK282" s="1">
        <v>1.23</v>
      </c>
      <c r="AL282" s="1">
        <v>5.1539999999999999</v>
      </c>
      <c r="AM282"/>
      <c r="AN282"/>
      <c r="AO282"/>
      <c r="AP282"/>
      <c r="AQ282"/>
      <c r="AR282"/>
    </row>
    <row r="283" spans="1:44">
      <c r="A283" s="17" t="s">
        <v>693</v>
      </c>
      <c r="B283" s="6" t="s">
        <v>694</v>
      </c>
      <c r="C283" s="17" t="s">
        <v>3468</v>
      </c>
      <c r="D283" s="8">
        <v>-16.536269999999998</v>
      </c>
      <c r="E283" s="8">
        <v>12.281940000000001</v>
      </c>
      <c r="F283" s="8">
        <v>28.818210000000001</v>
      </c>
      <c r="G283" s="13">
        <f xml:space="preserve"> stats_ic_ctd2_TCELLS_RIGHTJOIN_545[[#This Row],[AVG_IC50_LEUK]]/stats_ic_ctd2_TCELLS_RIGHTJOIN_545[[#This Row],[AVG_IC50_SOLIDTUMORS_x]]</f>
        <v>0.42618677565331087</v>
      </c>
      <c r="H283" s="14" t="s">
        <v>5635</v>
      </c>
      <c r="I283" s="29" t="s">
        <v>5636</v>
      </c>
      <c r="J283" s="26">
        <v>9.86</v>
      </c>
      <c r="K283" s="26">
        <v>0.73819999999999997</v>
      </c>
      <c r="L283" s="26">
        <v>13.58</v>
      </c>
      <c r="M283" s="26">
        <v>10.17</v>
      </c>
      <c r="N283" s="26">
        <v>12.99</v>
      </c>
      <c r="O283" s="26">
        <v>3.0649999999999999</v>
      </c>
      <c r="P283" s="26">
        <v>9.452</v>
      </c>
      <c r="Q283" s="26">
        <v>23.32</v>
      </c>
      <c r="R283" s="26">
        <v>13.04</v>
      </c>
      <c r="S283" s="26">
        <v>11</v>
      </c>
      <c r="T283" s="26">
        <v>23.79</v>
      </c>
      <c r="U283" s="26">
        <v>13.72</v>
      </c>
      <c r="W283" s="27">
        <v>14.94</v>
      </c>
      <c r="X283" s="8">
        <v>-16.235209999999999</v>
      </c>
      <c r="Y283" s="8">
        <v>12.583</v>
      </c>
      <c r="Z283" s="8">
        <v>28.818210000000001</v>
      </c>
      <c r="AA283" s="13">
        <f>stats_ic_ctd2_TCELLS_RIGHTJOIN_545[[#This Row],[AVG_IC50_LYMPH]]/stats_ic_ctd2_TCELLS_RIGHTJOIN_545[[#This Row],[AVG_IC50_SOLIDTUMORS_y]]</f>
        <v>0.43663364240874086</v>
      </c>
      <c r="AB283" s="8" t="s">
        <v>5637</v>
      </c>
      <c r="AC283" s="20" t="s">
        <v>5638</v>
      </c>
      <c r="AD283" s="1">
        <v>12.97</v>
      </c>
      <c r="AG283" s="1"/>
      <c r="AH283" s="1">
        <v>19.3</v>
      </c>
      <c r="AI283" s="1">
        <v>12.64</v>
      </c>
      <c r="AJ283" s="1">
        <v>10.46</v>
      </c>
      <c r="AK283" s="1">
        <v>11.57</v>
      </c>
      <c r="AL283" s="1">
        <v>8.5579999999999998</v>
      </c>
      <c r="AM283"/>
      <c r="AN283"/>
      <c r="AO283"/>
      <c r="AP283"/>
      <c r="AQ283"/>
      <c r="AR283"/>
    </row>
    <row r="284" spans="1:44">
      <c r="A284" s="17" t="s">
        <v>1004</v>
      </c>
      <c r="B284" s="6" t="s">
        <v>1005</v>
      </c>
      <c r="C284" s="17" t="s">
        <v>3581</v>
      </c>
      <c r="D284" s="8">
        <v>-8.8462300000000003</v>
      </c>
      <c r="E284" s="8">
        <v>1.14086</v>
      </c>
      <c r="F284" s="8">
        <v>9.9870900000000002</v>
      </c>
      <c r="G284" s="13">
        <f xml:space="preserve"> stats_ic_ctd2_TCELLS_RIGHTJOIN_545[[#This Row],[AVG_IC50_LEUK]]/stats_ic_ctd2_TCELLS_RIGHTJOIN_545[[#This Row],[AVG_IC50_SOLIDTUMORS_x]]</f>
        <v>0.11423347541676304</v>
      </c>
      <c r="H284" s="14" t="s">
        <v>5639</v>
      </c>
      <c r="I284" s="29" t="s">
        <v>5640</v>
      </c>
      <c r="L284" s="26">
        <v>5.633</v>
      </c>
      <c r="N284" s="26">
        <v>0</v>
      </c>
      <c r="Q284" s="26">
        <v>0.26400000000000001</v>
      </c>
      <c r="S284" s="26">
        <v>0.14760000000000001</v>
      </c>
      <c r="T284" s="26">
        <v>1.393</v>
      </c>
      <c r="U284" s="26">
        <v>7.2010000000000005E-2</v>
      </c>
      <c r="W284" s="27">
        <v>0.47639999999999999</v>
      </c>
      <c r="X284" s="8">
        <v>-6.5049299999999999</v>
      </c>
      <c r="Y284" s="8">
        <v>3.4821599999999999</v>
      </c>
      <c r="Z284" s="8">
        <v>9.9870900000000002</v>
      </c>
      <c r="AA284" s="13">
        <f>stats_ic_ctd2_TCELLS_RIGHTJOIN_545[[#This Row],[AVG_IC50_LYMPH]]/stats_ic_ctd2_TCELLS_RIGHTJOIN_545[[#This Row],[AVG_IC50_SOLIDTUMORS_y]]</f>
        <v>0.34866612797121083</v>
      </c>
      <c r="AB284" s="8" t="s">
        <v>5641</v>
      </c>
      <c r="AC284" s="20" t="s">
        <v>5642</v>
      </c>
      <c r="AD284" s="1">
        <v>0.26569999999999999</v>
      </c>
      <c r="AE284" s="1">
        <v>4.702</v>
      </c>
      <c r="AF284" s="1">
        <v>2.5569999999999999</v>
      </c>
      <c r="AG284" s="1">
        <v>5.04</v>
      </c>
      <c r="AI284" s="1">
        <v>5.5049999999999999</v>
      </c>
      <c r="AJ284" s="1">
        <v>0.71540000000000004</v>
      </c>
      <c r="AL284" s="1">
        <v>5.59</v>
      </c>
      <c r="AM284"/>
      <c r="AN284"/>
      <c r="AO284"/>
      <c r="AP284"/>
      <c r="AQ284"/>
      <c r="AR284"/>
    </row>
    <row r="285" spans="1:44">
      <c r="A285" s="17" t="s">
        <v>992</v>
      </c>
      <c r="B285" s="6" t="s">
        <v>993</v>
      </c>
      <c r="C285" s="17" t="s">
        <v>3209</v>
      </c>
      <c r="D285" s="8">
        <v>-7.9344799999999998</v>
      </c>
      <c r="E285" s="8">
        <v>1.5234099999999999</v>
      </c>
      <c r="F285" s="8">
        <v>9.4578900000000008</v>
      </c>
      <c r="G285" s="13">
        <f xml:space="preserve"> stats_ic_ctd2_TCELLS_RIGHTJOIN_545[[#This Row],[AVG_IC50_LEUK]]/stats_ic_ctd2_TCELLS_RIGHTJOIN_545[[#This Row],[AVG_IC50_SOLIDTUMORS_x]]</f>
        <v>0.16107292429918299</v>
      </c>
      <c r="H285" s="14" t="s">
        <v>5643</v>
      </c>
      <c r="I285" s="29" t="s">
        <v>5644</v>
      </c>
      <c r="J285" s="26">
        <v>0.78190000000000004</v>
      </c>
      <c r="K285" s="26">
        <v>0.28610000000000002</v>
      </c>
      <c r="L285" s="26">
        <v>2.56</v>
      </c>
      <c r="M285" s="26">
        <v>1.091</v>
      </c>
      <c r="N285" s="26">
        <v>1.3009999999999999</v>
      </c>
      <c r="O285" s="26">
        <v>0.63580000000000003</v>
      </c>
      <c r="P285" s="26">
        <v>1.3129999999999999</v>
      </c>
      <c r="Q285" s="26">
        <v>1.3939999999999999</v>
      </c>
      <c r="R285" s="26">
        <v>1.23</v>
      </c>
      <c r="S285" s="26">
        <v>0.82189999999999996</v>
      </c>
      <c r="T285" s="26">
        <v>1.8149999999999999</v>
      </c>
      <c r="U285" s="26">
        <v>2.1139999999999999</v>
      </c>
      <c r="V285" s="26">
        <v>3.15</v>
      </c>
      <c r="W285" s="27">
        <v>2.8340000000000001</v>
      </c>
      <c r="X285" s="8">
        <v>-7.8809699999999996</v>
      </c>
      <c r="Y285" s="8">
        <v>1.5769200000000001</v>
      </c>
      <c r="Z285" s="8">
        <v>9.4578900000000008</v>
      </c>
      <c r="AA285" s="13">
        <f>stats_ic_ctd2_TCELLS_RIGHTJOIN_545[[#This Row],[AVG_IC50_LYMPH]]/stats_ic_ctd2_TCELLS_RIGHTJOIN_545[[#This Row],[AVG_IC50_SOLIDTUMORS_y]]</f>
        <v>0.16673063442268835</v>
      </c>
      <c r="AB285" s="8" t="s">
        <v>5645</v>
      </c>
      <c r="AC285" s="20" t="s">
        <v>5646</v>
      </c>
      <c r="AD285" s="1">
        <v>0.3579</v>
      </c>
      <c r="AG285" s="1"/>
      <c r="AH285" s="1">
        <v>0.42380000000000001</v>
      </c>
      <c r="AI285" s="1">
        <v>4.7640000000000002</v>
      </c>
      <c r="AJ285" s="1">
        <v>0.2243</v>
      </c>
      <c r="AK285" s="1">
        <v>0.1525</v>
      </c>
      <c r="AL285" s="1">
        <v>3.5390000000000001</v>
      </c>
      <c r="AM285"/>
      <c r="AN285"/>
      <c r="AO285"/>
      <c r="AP285"/>
      <c r="AQ285"/>
      <c r="AR285"/>
    </row>
    <row r="286" spans="1:44">
      <c r="A286" s="17" t="s">
        <v>970</v>
      </c>
      <c r="B286" s="6" t="s">
        <v>971</v>
      </c>
      <c r="C286" s="17" t="s">
        <v>3451</v>
      </c>
      <c r="D286" s="8">
        <v>-7.5710499999999996</v>
      </c>
      <c r="E286" s="8">
        <v>3.4362200000000001</v>
      </c>
      <c r="F286" s="8">
        <v>11.00728</v>
      </c>
      <c r="G286" s="13">
        <f xml:space="preserve"> stats_ic_ctd2_TCELLS_RIGHTJOIN_545[[#This Row],[AVG_IC50_LEUK]]/stats_ic_ctd2_TCELLS_RIGHTJOIN_545[[#This Row],[AVG_IC50_SOLIDTUMORS_x]]</f>
        <v>0.31217703192796042</v>
      </c>
      <c r="H286" s="14" t="s">
        <v>5647</v>
      </c>
      <c r="I286" s="29" t="s">
        <v>5648</v>
      </c>
      <c r="J286" s="26">
        <v>2.2629999999999999</v>
      </c>
      <c r="K286" s="26">
        <v>0.41589999999999999</v>
      </c>
      <c r="L286" s="26">
        <v>7.9770000000000003</v>
      </c>
      <c r="M286" s="26">
        <v>1.4770000000000001</v>
      </c>
      <c r="N286" s="26">
        <v>2.0019999999999998</v>
      </c>
      <c r="O286" s="26">
        <v>1.5069999999999999</v>
      </c>
      <c r="P286" s="26">
        <v>2.8290000000000002</v>
      </c>
      <c r="R286" s="26">
        <v>1.7270000000000001</v>
      </c>
      <c r="S286" s="26">
        <v>9.5670000000000002</v>
      </c>
      <c r="T286" s="26">
        <v>3.0790000000000002</v>
      </c>
      <c r="U286" s="26">
        <v>2.839</v>
      </c>
      <c r="V286" s="26">
        <v>3.4249999999999998</v>
      </c>
      <c r="W286" s="27">
        <v>5.5629999999999997</v>
      </c>
      <c r="X286" s="8">
        <v>-9.8536999999999999</v>
      </c>
      <c r="Y286" s="8">
        <v>1.15358</v>
      </c>
      <c r="Z286" s="8">
        <v>11.00728</v>
      </c>
      <c r="AA286" s="13">
        <f>stats_ic_ctd2_TCELLS_RIGHTJOIN_545[[#This Row],[AVG_IC50_LYMPH]]/stats_ic_ctd2_TCELLS_RIGHTJOIN_545[[#This Row],[AVG_IC50_SOLIDTUMORS_y]]</f>
        <v>0.10480154951995407</v>
      </c>
      <c r="AB286" s="8" t="s">
        <v>5649</v>
      </c>
      <c r="AC286" s="20" t="s">
        <v>5650</v>
      </c>
      <c r="AG286" s="1">
        <v>0.1221</v>
      </c>
      <c r="AH286" s="1">
        <v>1.474</v>
      </c>
      <c r="AI286" s="1"/>
      <c r="AJ286" s="1">
        <v>0.2021</v>
      </c>
      <c r="AK286" s="1">
        <v>0.17369999999999999</v>
      </c>
      <c r="AL286" s="1">
        <v>3.7959999999999998</v>
      </c>
      <c r="AM286"/>
      <c r="AN286"/>
      <c r="AO286"/>
      <c r="AP286"/>
      <c r="AQ286"/>
      <c r="AR286"/>
    </row>
    <row r="287" spans="1:44">
      <c r="A287" s="17" t="s">
        <v>683</v>
      </c>
      <c r="B287" s="6" t="s">
        <v>684</v>
      </c>
      <c r="C287" s="17" t="s">
        <v>685</v>
      </c>
      <c r="D287" s="8">
        <v>-17.812139999999999</v>
      </c>
      <c r="E287" s="8">
        <v>7.0185500000000003</v>
      </c>
      <c r="F287" s="8">
        <v>24.8307</v>
      </c>
      <c r="G287" s="13">
        <f xml:space="preserve"> stats_ic_ctd2_TCELLS_RIGHTJOIN_545[[#This Row],[AVG_IC50_LEUK]]/stats_ic_ctd2_TCELLS_RIGHTJOIN_545[[#This Row],[AVG_IC50_SOLIDTUMORS_x]]</f>
        <v>0.28265614743039869</v>
      </c>
      <c r="H287" s="14" t="s">
        <v>5651</v>
      </c>
      <c r="I287" s="29" t="s">
        <v>5652</v>
      </c>
      <c r="J287" s="26">
        <v>6.7130000000000001</v>
      </c>
      <c r="K287" s="26">
        <v>0.81259999999999999</v>
      </c>
      <c r="M287" s="26">
        <v>4.9379999999999997</v>
      </c>
      <c r="N287" s="26">
        <v>6.3419999999999996</v>
      </c>
      <c r="O287" s="26">
        <v>1.83</v>
      </c>
      <c r="P287" s="26">
        <v>3.7240000000000002</v>
      </c>
      <c r="R287" s="26">
        <v>12.97</v>
      </c>
      <c r="S287" s="26">
        <v>3.7149999999999999</v>
      </c>
      <c r="U287" s="26">
        <v>7.37</v>
      </c>
      <c r="V287" s="26">
        <v>28.44</v>
      </c>
      <c r="W287" s="27">
        <v>0.34949999999999998</v>
      </c>
      <c r="X287" s="8">
        <v>-14.63341</v>
      </c>
      <c r="Y287" s="8">
        <v>10.197290000000001</v>
      </c>
      <c r="Z287" s="8">
        <v>24.8307</v>
      </c>
      <c r="AA287" s="13">
        <f>stats_ic_ctd2_TCELLS_RIGHTJOIN_545[[#This Row],[AVG_IC50_LYMPH]]/stats_ic_ctd2_TCELLS_RIGHTJOIN_545[[#This Row],[AVG_IC50_SOLIDTUMORS_y]]</f>
        <v>0.41067267535752117</v>
      </c>
      <c r="AB287" s="8" t="s">
        <v>5653</v>
      </c>
      <c r="AC287" s="20" t="s">
        <v>5654</v>
      </c>
      <c r="AE287" s="1">
        <v>21.02</v>
      </c>
      <c r="AG287" s="1">
        <v>8.1950000000000003</v>
      </c>
      <c r="AH287" s="1">
        <v>20.61</v>
      </c>
      <c r="AI287" s="1">
        <v>1.1910000000000001</v>
      </c>
      <c r="AJ287" s="1">
        <v>7.6740000000000004</v>
      </c>
      <c r="AK287" s="1">
        <v>4.976</v>
      </c>
      <c r="AL287" s="1">
        <v>7.7149999999999999</v>
      </c>
      <c r="AM287"/>
      <c r="AN287"/>
      <c r="AO287"/>
      <c r="AP287"/>
      <c r="AQ287"/>
      <c r="AR287"/>
    </row>
    <row r="288" spans="1:44">
      <c r="A288" s="17" t="s">
        <v>880</v>
      </c>
      <c r="B288" s="6" t="s">
        <v>881</v>
      </c>
      <c r="C288" s="17" t="s">
        <v>3916</v>
      </c>
      <c r="D288" s="8">
        <v>-9.6050599999999999</v>
      </c>
      <c r="E288" s="8">
        <v>10.489280000000001</v>
      </c>
      <c r="F288" s="8">
        <v>20.094339999999999</v>
      </c>
      <c r="G288" s="13">
        <f xml:space="preserve"> stats_ic_ctd2_TCELLS_RIGHTJOIN_545[[#This Row],[AVG_IC50_LEUK]]/stats_ic_ctd2_TCELLS_RIGHTJOIN_545[[#This Row],[AVG_IC50_SOLIDTUMORS_x]]</f>
        <v>0.52200171789668137</v>
      </c>
      <c r="H288" s="14" t="s">
        <v>5655</v>
      </c>
      <c r="I288" s="29" t="s">
        <v>5656</v>
      </c>
      <c r="J288" s="26">
        <v>12.1</v>
      </c>
      <c r="K288" s="26">
        <v>0.92810000000000004</v>
      </c>
      <c r="L288" s="26">
        <v>11.72</v>
      </c>
      <c r="M288" s="26">
        <v>5.2640000000000002</v>
      </c>
      <c r="O288" s="26">
        <v>3.7189999999999999</v>
      </c>
      <c r="P288" s="26">
        <v>4.6680000000000001</v>
      </c>
      <c r="R288" s="26">
        <v>8.3130000000000006</v>
      </c>
      <c r="S288" s="26">
        <v>15.26</v>
      </c>
      <c r="T288" s="26">
        <v>22.92</v>
      </c>
      <c r="V288" s="26">
        <v>30.49</v>
      </c>
      <c r="W288" s="27">
        <v>0</v>
      </c>
      <c r="X288" s="8">
        <v>-13.626200000000001</v>
      </c>
      <c r="Y288" s="8">
        <v>6.46814</v>
      </c>
      <c r="Z288" s="8">
        <v>20.094339999999999</v>
      </c>
      <c r="AA288" s="13">
        <f>stats_ic_ctd2_TCELLS_RIGHTJOIN_545[[#This Row],[AVG_IC50_LYMPH]]/stats_ic_ctd2_TCELLS_RIGHTJOIN_545[[#This Row],[AVG_IC50_SOLIDTUMORS_y]]</f>
        <v>0.321888651232138</v>
      </c>
      <c r="AB288" s="8" t="s">
        <v>5657</v>
      </c>
      <c r="AC288" s="20" t="s">
        <v>5658</v>
      </c>
      <c r="AE288" s="1">
        <v>1.9410000000000001</v>
      </c>
      <c r="AF288" s="1">
        <v>9.7249999999999996</v>
      </c>
      <c r="AG288" s="1">
        <v>3.5179999999999998</v>
      </c>
      <c r="AI288" s="1">
        <v>7.0620000000000003</v>
      </c>
      <c r="AJ288" s="1">
        <v>7.5330000000000004</v>
      </c>
      <c r="AK288" s="1">
        <v>4.3579999999999997</v>
      </c>
      <c r="AL288" s="1">
        <v>11.14</v>
      </c>
      <c r="AM288"/>
      <c r="AN288"/>
      <c r="AO288"/>
      <c r="AP288"/>
      <c r="AQ288"/>
      <c r="AR288"/>
    </row>
    <row r="289" spans="1:44">
      <c r="A289" s="17" t="s">
        <v>1040</v>
      </c>
      <c r="B289" s="6" t="s">
        <v>1041</v>
      </c>
      <c r="C289" s="17" t="s">
        <v>3432</v>
      </c>
      <c r="D289" s="8">
        <v>-8.5727600000000006</v>
      </c>
      <c r="E289" s="8">
        <v>27.126359999999998</v>
      </c>
      <c r="F289" s="8">
        <v>35.699120000000001</v>
      </c>
      <c r="G289" s="13">
        <f xml:space="preserve"> stats_ic_ctd2_TCELLS_RIGHTJOIN_545[[#This Row],[AVG_IC50_LEUK]]/stats_ic_ctd2_TCELLS_RIGHTJOIN_545[[#This Row],[AVG_IC50_SOLIDTUMORS_x]]</f>
        <v>0.75986074726771968</v>
      </c>
      <c r="H289" s="14" t="s">
        <v>5659</v>
      </c>
      <c r="I289" s="29" t="s">
        <v>5660</v>
      </c>
      <c r="J289" s="26">
        <v>39.380000000000003</v>
      </c>
      <c r="L289" s="26">
        <v>22.6</v>
      </c>
      <c r="M289" s="26">
        <v>19.91</v>
      </c>
      <c r="N289" s="26">
        <v>18.62</v>
      </c>
      <c r="O289" s="26">
        <v>32.75</v>
      </c>
      <c r="P289" s="26">
        <v>57.41</v>
      </c>
      <c r="R289" s="26">
        <v>8.8849999999999998</v>
      </c>
      <c r="S289" s="26">
        <v>6.7830000000000004</v>
      </c>
      <c r="T289" s="26">
        <v>50.47</v>
      </c>
      <c r="V289" s="26">
        <v>32.61</v>
      </c>
      <c r="W289" s="27">
        <v>8.9719999999999995</v>
      </c>
      <c r="X289" s="8">
        <v>-3.6568200000000002</v>
      </c>
      <c r="Y289" s="8">
        <v>32.042299999999997</v>
      </c>
      <c r="Z289" s="8">
        <v>35.699120000000001</v>
      </c>
      <c r="AA289" s="13">
        <f>stats_ic_ctd2_TCELLS_RIGHTJOIN_545[[#This Row],[AVG_IC50_LYMPH]]/stats_ic_ctd2_TCELLS_RIGHTJOIN_545[[#This Row],[AVG_IC50_SOLIDTUMORS_y]]</f>
        <v>0.89756554223185325</v>
      </c>
      <c r="AB289" s="8" t="s">
        <v>5661</v>
      </c>
      <c r="AC289" s="20" t="s">
        <v>5662</v>
      </c>
      <c r="AD289" s="1">
        <v>5.151E-2</v>
      </c>
      <c r="AG289" s="1"/>
      <c r="AH289" s="1">
        <v>34.28</v>
      </c>
      <c r="AI289" s="1">
        <v>58.48</v>
      </c>
      <c r="AJ289" s="1">
        <v>24.48</v>
      </c>
      <c r="AL289" s="1">
        <v>42.92</v>
      </c>
      <c r="AM289"/>
      <c r="AN289"/>
      <c r="AO289"/>
      <c r="AP289"/>
      <c r="AQ289"/>
      <c r="AR289"/>
    </row>
    <row r="290" spans="1:44">
      <c r="A290" s="17" t="s">
        <v>1604</v>
      </c>
      <c r="B290" s="6" t="s">
        <v>1605</v>
      </c>
      <c r="C290" s="17" t="s">
        <v>3458</v>
      </c>
      <c r="D290" s="8">
        <v>7.5621600000000004</v>
      </c>
      <c r="E290" s="8">
        <v>16.77224</v>
      </c>
      <c r="F290" s="8">
        <v>9.21007</v>
      </c>
      <c r="G290" s="13">
        <f xml:space="preserve"> stats_ic_ctd2_TCELLS_RIGHTJOIN_545[[#This Row],[AVG_IC50_LEUK]]/stats_ic_ctd2_TCELLS_RIGHTJOIN_545[[#This Row],[AVG_IC50_SOLIDTUMORS_x]]</f>
        <v>1.8210762784647674</v>
      </c>
      <c r="H290" s="14" t="s">
        <v>5663</v>
      </c>
      <c r="I290" s="29" t="s">
        <v>5664</v>
      </c>
      <c r="J290" s="26">
        <v>16.71</v>
      </c>
      <c r="L290" s="26">
        <v>6.5679999999999996</v>
      </c>
      <c r="M290" s="26">
        <v>3.52</v>
      </c>
      <c r="N290" s="26">
        <v>105.1</v>
      </c>
      <c r="O290" s="26">
        <v>0.3624</v>
      </c>
      <c r="R290" s="26">
        <v>1.2849999999999999</v>
      </c>
      <c r="S290" s="26">
        <v>0.56520000000000004</v>
      </c>
      <c r="T290" s="26">
        <v>6.7280000000000006E-2</v>
      </c>
      <c r="X290" s="8">
        <v>-0.74341000000000002</v>
      </c>
      <c r="Y290" s="8">
        <v>8.4666700000000006</v>
      </c>
      <c r="Z290" s="8">
        <v>9.21007</v>
      </c>
      <c r="AA290" s="13">
        <f>stats_ic_ctd2_TCELLS_RIGHTJOIN_545[[#This Row],[AVG_IC50_LYMPH]]/stats_ic_ctd2_TCELLS_RIGHTJOIN_545[[#This Row],[AVG_IC50_SOLIDTUMORS_y]]</f>
        <v>0.91928400109879738</v>
      </c>
      <c r="AB290" s="8" t="s">
        <v>5665</v>
      </c>
      <c r="AC290" s="20" t="s">
        <v>5666</v>
      </c>
      <c r="AE290" s="1">
        <v>4.1509999999999998</v>
      </c>
      <c r="AG290" s="1">
        <v>3.3690000000000002</v>
      </c>
      <c r="AH290" s="1">
        <v>0</v>
      </c>
      <c r="AI290" s="1">
        <v>27.17</v>
      </c>
      <c r="AJ290" s="1">
        <v>11.58</v>
      </c>
      <c r="AK290" s="1">
        <v>4.53</v>
      </c>
      <c r="AM290"/>
      <c r="AN290"/>
      <c r="AO290"/>
      <c r="AP290"/>
      <c r="AQ290"/>
      <c r="AR290"/>
    </row>
    <row r="291" spans="1:44">
      <c r="A291" s="17" t="s">
        <v>743</v>
      </c>
      <c r="B291" s="6" t="s">
        <v>744</v>
      </c>
      <c r="C291" s="17" t="s">
        <v>3071</v>
      </c>
      <c r="D291" s="8">
        <v>-17.89256</v>
      </c>
      <c r="E291" s="8">
        <v>1.41856</v>
      </c>
      <c r="F291" s="8">
        <v>19.311119999999999</v>
      </c>
      <c r="G291" s="13">
        <f xml:space="preserve"> stats_ic_ctd2_TCELLS_RIGHTJOIN_545[[#This Row],[AVG_IC50_LEUK]]/stats_ic_ctd2_TCELLS_RIGHTJOIN_545[[#This Row],[AVG_IC50_SOLIDTUMORS_x]]</f>
        <v>7.3458194035353724E-2</v>
      </c>
      <c r="H291" s="14" t="s">
        <v>5667</v>
      </c>
      <c r="I291" s="29" t="s">
        <v>5668</v>
      </c>
      <c r="J291" s="26">
        <v>1.496</v>
      </c>
      <c r="N291" s="26">
        <v>1.272</v>
      </c>
      <c r="O291" s="26">
        <v>1.016</v>
      </c>
      <c r="P291" s="26">
        <v>0.81059999999999999</v>
      </c>
      <c r="Q291" s="26">
        <v>1.6319999999999999</v>
      </c>
      <c r="R291" s="26">
        <v>1.611</v>
      </c>
      <c r="S291" s="26">
        <v>1.31</v>
      </c>
      <c r="U291" s="26">
        <v>1.494</v>
      </c>
      <c r="V291" s="26">
        <v>1.7869999999999999</v>
      </c>
      <c r="W291" s="27">
        <v>1.7569999999999999</v>
      </c>
      <c r="X291" s="8">
        <v>-11.25628</v>
      </c>
      <c r="Y291" s="8">
        <v>8.0548400000000004</v>
      </c>
      <c r="Z291" s="8">
        <v>19.311119999999999</v>
      </c>
      <c r="AA291" s="13">
        <f>stats_ic_ctd2_TCELLS_RIGHTJOIN_545[[#This Row],[AVG_IC50_LYMPH]]/stats_ic_ctd2_TCELLS_RIGHTJOIN_545[[#This Row],[AVG_IC50_SOLIDTUMORS_y]]</f>
        <v>0.41710889891420078</v>
      </c>
      <c r="AB291" s="8" t="s">
        <v>5669</v>
      </c>
      <c r="AC291" s="20" t="s">
        <v>5670</v>
      </c>
      <c r="AD291" s="1">
        <v>1.806</v>
      </c>
      <c r="AE291" s="1">
        <v>21.21</v>
      </c>
      <c r="AG291" s="1">
        <v>1.1259999999999999</v>
      </c>
      <c r="AH291" s="1">
        <v>18.46</v>
      </c>
      <c r="AI291" s="1">
        <v>0.13550000000000001</v>
      </c>
      <c r="AJ291" s="1">
        <v>17.170000000000002</v>
      </c>
      <c r="AK291" s="1">
        <v>3.9950000000000001</v>
      </c>
      <c r="AL291" s="1">
        <v>0.53620000000000001</v>
      </c>
      <c r="AM291"/>
      <c r="AN291"/>
      <c r="AO291"/>
      <c r="AP291"/>
      <c r="AQ291"/>
      <c r="AR291"/>
    </row>
    <row r="292" spans="1:44">
      <c r="A292" s="17" t="s">
        <v>1685</v>
      </c>
      <c r="B292" s="6" t="s">
        <v>1686</v>
      </c>
      <c r="C292" s="17" t="s">
        <v>4168</v>
      </c>
      <c r="D292" s="8">
        <v>30.61797</v>
      </c>
      <c r="E292" s="8">
        <v>170.74</v>
      </c>
      <c r="F292" s="8">
        <v>140.12203</v>
      </c>
      <c r="G292" s="13">
        <f xml:space="preserve"> stats_ic_ctd2_TCELLS_RIGHTJOIN_545[[#This Row],[AVG_IC50_LEUK]]/stats_ic_ctd2_TCELLS_RIGHTJOIN_545[[#This Row],[AVG_IC50_SOLIDTUMORS_x]]</f>
        <v>1.2185093236231306</v>
      </c>
      <c r="H292" s="14" t="s">
        <v>5671</v>
      </c>
      <c r="I292" s="29" t="s">
        <v>5672</v>
      </c>
      <c r="J292" s="26">
        <v>191.1</v>
      </c>
      <c r="K292" s="26">
        <v>37.22</v>
      </c>
      <c r="L292" s="26">
        <v>238.2</v>
      </c>
      <c r="M292" s="26">
        <v>251.9</v>
      </c>
      <c r="N292" s="26">
        <v>187.4</v>
      </c>
      <c r="O292" s="26">
        <v>89.38</v>
      </c>
      <c r="P292" s="26">
        <v>171.6</v>
      </c>
      <c r="Q292" s="26">
        <v>2.6110000000000002</v>
      </c>
      <c r="R292" s="26">
        <v>286.5</v>
      </c>
      <c r="S292" s="26">
        <v>306.60000000000002</v>
      </c>
      <c r="T292" s="26">
        <v>1.7689999999999999</v>
      </c>
      <c r="U292" s="26">
        <v>284.60000000000002</v>
      </c>
      <c r="X292" s="8">
        <v>15.28497</v>
      </c>
      <c r="Y292" s="8">
        <v>155.40700000000001</v>
      </c>
      <c r="Z292" s="8">
        <v>140.12203</v>
      </c>
      <c r="AA292" s="13">
        <f>stats_ic_ctd2_TCELLS_RIGHTJOIN_545[[#This Row],[AVG_IC50_LYMPH]]/stats_ic_ctd2_TCELLS_RIGHTJOIN_545[[#This Row],[AVG_IC50_SOLIDTUMORS_y]]</f>
        <v>1.1090832754849471</v>
      </c>
      <c r="AB292" s="8" t="s">
        <v>5673</v>
      </c>
      <c r="AC292" s="20" t="s">
        <v>5674</v>
      </c>
      <c r="AD292" s="1">
        <v>247.4</v>
      </c>
      <c r="AG292" s="1">
        <v>265.60000000000002</v>
      </c>
      <c r="AH292" s="1">
        <v>300.39999999999998</v>
      </c>
      <c r="AI292" s="1">
        <v>5.1539999999999999</v>
      </c>
      <c r="AJ292" s="1">
        <v>119.8</v>
      </c>
      <c r="AK292" s="1">
        <v>2.4950000000000001</v>
      </c>
      <c r="AL292" s="1">
        <v>147</v>
      </c>
      <c r="AM292"/>
      <c r="AN292"/>
      <c r="AO292"/>
      <c r="AP292"/>
      <c r="AQ292"/>
      <c r="AR292"/>
    </row>
    <row r="293" spans="1:44">
      <c r="A293" s="17" t="s">
        <v>1615</v>
      </c>
      <c r="B293" s="6" t="s">
        <v>1616</v>
      </c>
      <c r="C293" s="17" t="s">
        <v>3727</v>
      </c>
      <c r="D293" s="8">
        <v>6.7632399999999997</v>
      </c>
      <c r="E293" s="8">
        <v>13.88006</v>
      </c>
      <c r="F293" s="8">
        <v>7.1168199999999997</v>
      </c>
      <c r="G293" s="13">
        <f xml:space="preserve"> stats_ic_ctd2_TCELLS_RIGHTJOIN_545[[#This Row],[AVG_IC50_LEUK]]/stats_ic_ctd2_TCELLS_RIGHTJOIN_545[[#This Row],[AVG_IC50_SOLIDTUMORS_x]]</f>
        <v>1.9503176980730159</v>
      </c>
      <c r="H293" s="14" t="s">
        <v>5675</v>
      </c>
      <c r="I293" s="29" t="s">
        <v>5676</v>
      </c>
      <c r="J293" s="26">
        <v>3.0579999999999998</v>
      </c>
      <c r="K293" s="26">
        <v>9.2399999999999996E-2</v>
      </c>
      <c r="L293" s="26">
        <v>3.5369999999999999</v>
      </c>
      <c r="M293" s="26">
        <v>4.4290000000000003</v>
      </c>
      <c r="N293" s="26">
        <v>5.1449999999999996</v>
      </c>
      <c r="P293" s="26">
        <v>138.69999999999999</v>
      </c>
      <c r="Q293" s="26">
        <v>0.28689999999999999</v>
      </c>
      <c r="R293" s="26">
        <v>2.609</v>
      </c>
      <c r="S293" s="26">
        <v>3.726</v>
      </c>
      <c r="T293" s="26">
        <v>16.829999999999998</v>
      </c>
      <c r="U293" s="26">
        <v>0.2455</v>
      </c>
      <c r="V293" s="26">
        <v>1.782</v>
      </c>
      <c r="W293" s="27">
        <v>0</v>
      </c>
      <c r="X293" s="8">
        <v>-4.9403199999999998</v>
      </c>
      <c r="Y293" s="8">
        <v>2.1764999999999999</v>
      </c>
      <c r="Z293" s="8">
        <v>7.1168199999999997</v>
      </c>
      <c r="AA293" s="13">
        <f>stats_ic_ctd2_TCELLS_RIGHTJOIN_545[[#This Row],[AVG_IC50_LYMPH]]/stats_ic_ctd2_TCELLS_RIGHTJOIN_545[[#This Row],[AVG_IC50_SOLIDTUMORS_y]]</f>
        <v>0.30582479253374401</v>
      </c>
      <c r="AB293" s="8" t="s">
        <v>5677</v>
      </c>
      <c r="AC293" s="20" t="s">
        <v>5678</v>
      </c>
      <c r="AG293" s="1"/>
      <c r="AI293" s="1"/>
      <c r="AK293" s="1">
        <v>0</v>
      </c>
      <c r="AL293" s="1">
        <v>4.3529999999999998</v>
      </c>
      <c r="AM293"/>
      <c r="AN293"/>
      <c r="AO293"/>
      <c r="AP293"/>
      <c r="AQ293"/>
      <c r="AR293"/>
    </row>
    <row r="294" spans="1:44">
      <c r="A294" s="17" t="s">
        <v>332</v>
      </c>
      <c r="B294" s="6" t="s">
        <v>333</v>
      </c>
      <c r="C294" s="17" t="s">
        <v>3942</v>
      </c>
      <c r="D294" s="8">
        <v>1.5134700000000001</v>
      </c>
      <c r="E294" s="8">
        <v>75.05</v>
      </c>
      <c r="F294" s="8">
        <v>73.536529999999999</v>
      </c>
      <c r="G294" s="13">
        <f xml:space="preserve"> stats_ic_ctd2_TCELLS_RIGHTJOIN_545[[#This Row],[AVG_IC50_LEUK]]/stats_ic_ctd2_TCELLS_RIGHTJOIN_545[[#This Row],[AVG_IC50_SOLIDTUMORS_x]]</f>
        <v>1.0205811995752314</v>
      </c>
      <c r="H294" s="14" t="s">
        <v>1810</v>
      </c>
      <c r="I294" s="29" t="s">
        <v>1810</v>
      </c>
      <c r="V294" s="26">
        <v>75.05</v>
      </c>
      <c r="X294" s="8">
        <v>-69.033799999999999</v>
      </c>
      <c r="Y294" s="8">
        <v>4.5027299999999997</v>
      </c>
      <c r="Z294" s="8">
        <v>73.536529999999999</v>
      </c>
      <c r="AA294" s="13">
        <f>stats_ic_ctd2_TCELLS_RIGHTJOIN_545[[#This Row],[AVG_IC50_LYMPH]]/stats_ic_ctd2_TCELLS_RIGHTJOIN_545[[#This Row],[AVG_IC50_SOLIDTUMORS_y]]</f>
        <v>6.1231200329958456E-2</v>
      </c>
      <c r="AB294" s="8" t="s">
        <v>5679</v>
      </c>
      <c r="AC294" s="20" t="s">
        <v>5680</v>
      </c>
      <c r="AE294" s="1">
        <v>6.2220000000000004</v>
      </c>
      <c r="AF294" s="1">
        <v>7.5069999999999997</v>
      </c>
      <c r="AG294" s="1">
        <v>3.64E-3</v>
      </c>
      <c r="AI294" s="1">
        <v>1.6950000000000001</v>
      </c>
      <c r="AL294" s="1">
        <v>7.0860000000000003</v>
      </c>
      <c r="AM294"/>
      <c r="AN294"/>
      <c r="AO294"/>
      <c r="AP294"/>
      <c r="AQ294"/>
      <c r="AR294"/>
    </row>
    <row r="295" spans="1:44">
      <c r="A295" s="17" t="s">
        <v>329</v>
      </c>
      <c r="B295" s="6" t="s">
        <v>330</v>
      </c>
      <c r="C295" s="17" t="s">
        <v>331</v>
      </c>
      <c r="D295" s="8">
        <v>-59.86506</v>
      </c>
      <c r="E295" s="8">
        <v>48.115639999999999</v>
      </c>
      <c r="F295" s="8">
        <v>107.9807</v>
      </c>
      <c r="G295" s="13">
        <f xml:space="preserve"> stats_ic_ctd2_TCELLS_RIGHTJOIN_545[[#This Row],[AVG_IC50_LEUK]]/stats_ic_ctd2_TCELLS_RIGHTJOIN_545[[#This Row],[AVG_IC50_SOLIDTUMORS_x]]</f>
        <v>0.44559481462891054</v>
      </c>
      <c r="H295" s="14" t="s">
        <v>5681</v>
      </c>
      <c r="I295" s="29" t="s">
        <v>5682</v>
      </c>
      <c r="J295" s="26">
        <v>25.55</v>
      </c>
      <c r="K295" s="26">
        <v>71.5</v>
      </c>
      <c r="L295" s="26">
        <v>29.36</v>
      </c>
      <c r="M295" s="26">
        <v>23.14</v>
      </c>
      <c r="N295" s="26">
        <v>37.659999999999997</v>
      </c>
      <c r="O295" s="26">
        <v>27.13</v>
      </c>
      <c r="P295" s="26">
        <v>27.12</v>
      </c>
      <c r="Q295" s="26">
        <v>52.7</v>
      </c>
      <c r="R295" s="26">
        <v>68.239999999999995</v>
      </c>
      <c r="S295" s="26">
        <v>2.899</v>
      </c>
      <c r="T295" s="26">
        <v>185.3</v>
      </c>
      <c r="U295" s="26">
        <v>68.14</v>
      </c>
      <c r="V295" s="26">
        <v>20.83</v>
      </c>
      <c r="W295" s="27">
        <v>34.049999999999997</v>
      </c>
      <c r="X295" s="8">
        <v>-52.392130000000002</v>
      </c>
      <c r="Y295" s="8">
        <v>55.588569999999997</v>
      </c>
      <c r="Z295" s="8">
        <v>107.9807</v>
      </c>
      <c r="AA295" s="13">
        <f>stats_ic_ctd2_TCELLS_RIGHTJOIN_545[[#This Row],[AVG_IC50_LYMPH]]/stats_ic_ctd2_TCELLS_RIGHTJOIN_545[[#This Row],[AVG_IC50_SOLIDTUMORS_y]]</f>
        <v>0.51480097832297811</v>
      </c>
      <c r="AB295" s="8" t="s">
        <v>5683</v>
      </c>
      <c r="AC295" s="20" t="s">
        <v>5684</v>
      </c>
      <c r="AD295" s="1">
        <v>97.27</v>
      </c>
      <c r="AG295" s="1">
        <v>18.32</v>
      </c>
      <c r="AH295" s="1">
        <v>122.9</v>
      </c>
      <c r="AI295" s="1">
        <v>50.94</v>
      </c>
      <c r="AJ295" s="1">
        <v>29</v>
      </c>
      <c r="AK295" s="1">
        <v>32.229999999999997</v>
      </c>
      <c r="AL295" s="1">
        <v>38.46</v>
      </c>
      <c r="AM295"/>
      <c r="AN295"/>
      <c r="AO295"/>
      <c r="AP295"/>
      <c r="AQ295"/>
      <c r="AR295"/>
    </row>
    <row r="296" spans="1:44">
      <c r="A296" s="17" t="s">
        <v>773</v>
      </c>
      <c r="B296" s="6" t="s">
        <v>774</v>
      </c>
      <c r="C296" s="17" t="s">
        <v>775</v>
      </c>
      <c r="D296" s="8">
        <v>-13.68257</v>
      </c>
      <c r="E296" s="8">
        <v>17.877949999999998</v>
      </c>
      <c r="F296" s="8">
        <v>31.56052</v>
      </c>
      <c r="G296" s="13">
        <f xml:space="preserve"> stats_ic_ctd2_TCELLS_RIGHTJOIN_545[[#This Row],[AVG_IC50_LEUK]]/stats_ic_ctd2_TCELLS_RIGHTJOIN_545[[#This Row],[AVG_IC50_SOLIDTUMORS_x]]</f>
        <v>0.56646563491349311</v>
      </c>
      <c r="H296" s="14" t="s">
        <v>5685</v>
      </c>
      <c r="I296" s="29" t="s">
        <v>5686</v>
      </c>
      <c r="J296" s="26">
        <v>22.73</v>
      </c>
      <c r="K296" s="26">
        <v>35.82</v>
      </c>
      <c r="L296" s="26">
        <v>21.17</v>
      </c>
      <c r="M296" s="26">
        <v>18.72</v>
      </c>
      <c r="N296" s="26">
        <v>25.5</v>
      </c>
      <c r="O296" s="26">
        <v>7.9569999999999999</v>
      </c>
      <c r="P296" s="26">
        <v>10.5</v>
      </c>
      <c r="Q296" s="26">
        <v>9.891</v>
      </c>
      <c r="R296" s="26">
        <v>25.02</v>
      </c>
      <c r="T296" s="26">
        <v>35.61</v>
      </c>
      <c r="U296" s="26">
        <v>7.4420000000000002</v>
      </c>
      <c r="V296" s="26">
        <v>11.96</v>
      </c>
      <c r="W296" s="27">
        <v>9.3369999999999995E-2</v>
      </c>
      <c r="X296" s="8">
        <v>-13.771269999999999</v>
      </c>
      <c r="Y296" s="8">
        <v>17.789249999999999</v>
      </c>
      <c r="Z296" s="8">
        <v>31.56052</v>
      </c>
      <c r="AA296" s="13">
        <f>stats_ic_ctd2_TCELLS_RIGHTJOIN_545[[#This Row],[AVG_IC50_LYMPH]]/stats_ic_ctd2_TCELLS_RIGHTJOIN_545[[#This Row],[AVG_IC50_SOLIDTUMORS_y]]</f>
        <v>0.5636551615752845</v>
      </c>
      <c r="AB296" s="8" t="s">
        <v>5687</v>
      </c>
      <c r="AC296" s="20" t="s">
        <v>5688</v>
      </c>
      <c r="AD296" s="1">
        <v>33.31</v>
      </c>
      <c r="AE296" s="1">
        <v>16.36</v>
      </c>
      <c r="AG296" s="1">
        <v>40.07</v>
      </c>
      <c r="AH296" s="1">
        <v>17.36</v>
      </c>
      <c r="AI296" s="1">
        <v>2.871</v>
      </c>
      <c r="AJ296" s="1">
        <v>9.1720000000000006</v>
      </c>
      <c r="AK296" s="1">
        <v>3.601</v>
      </c>
      <c r="AL296" s="1">
        <v>19.57</v>
      </c>
      <c r="AM296"/>
      <c r="AN296"/>
      <c r="AO296"/>
      <c r="AP296"/>
      <c r="AQ296"/>
      <c r="AR296"/>
    </row>
    <row r="297" spans="1:44">
      <c r="A297" s="17" t="s">
        <v>651</v>
      </c>
      <c r="B297" s="6" t="s">
        <v>652</v>
      </c>
      <c r="C297" s="17" t="s">
        <v>653</v>
      </c>
      <c r="D297" s="8">
        <v>-18.329270000000001</v>
      </c>
      <c r="E297" s="8">
        <v>3.5030000000000001</v>
      </c>
      <c r="F297" s="8">
        <v>21.832270000000001</v>
      </c>
      <c r="G297" s="13">
        <f xml:space="preserve"> stats_ic_ctd2_TCELLS_RIGHTJOIN_545[[#This Row],[AVG_IC50_LEUK]]/stats_ic_ctd2_TCELLS_RIGHTJOIN_545[[#This Row],[AVG_IC50_SOLIDTUMORS_x]]</f>
        <v>0.16045056240143604</v>
      </c>
      <c r="H297" s="14" t="s">
        <v>5689</v>
      </c>
      <c r="I297" s="29" t="s">
        <v>5690</v>
      </c>
      <c r="J297" s="26">
        <v>6.12</v>
      </c>
      <c r="K297" s="26">
        <v>1.9890000000000001</v>
      </c>
      <c r="L297" s="26">
        <v>0.77700000000000002</v>
      </c>
      <c r="M297" s="26">
        <v>3.1219999999999999</v>
      </c>
      <c r="N297" s="26">
        <v>3.4750000000000001</v>
      </c>
      <c r="O297" s="26">
        <v>3.2770000000000001</v>
      </c>
      <c r="P297" s="26">
        <v>2.931</v>
      </c>
      <c r="R297" s="26">
        <v>1.371</v>
      </c>
      <c r="S297" s="26">
        <v>1.738</v>
      </c>
      <c r="T297" s="26">
        <v>3.673</v>
      </c>
      <c r="W297" s="27">
        <v>10.06</v>
      </c>
      <c r="X297" s="8">
        <v>-13.91427</v>
      </c>
      <c r="Y297" s="8">
        <v>7.9180000000000001</v>
      </c>
      <c r="Z297" s="8">
        <v>21.832270000000001</v>
      </c>
      <c r="AA297" s="13">
        <f>stats_ic_ctd2_TCELLS_RIGHTJOIN_545[[#This Row],[AVG_IC50_LYMPH]]/stats_ic_ctd2_TCELLS_RIGHTJOIN_545[[#This Row],[AVG_IC50_SOLIDTUMORS_y]]</f>
        <v>0.36267415161135325</v>
      </c>
      <c r="AB297" s="8" t="s">
        <v>5691</v>
      </c>
      <c r="AC297" s="20" t="s">
        <v>5692</v>
      </c>
      <c r="AG297" s="1"/>
      <c r="AI297" s="1"/>
      <c r="AJ297" s="1">
        <v>6.0279999999999996</v>
      </c>
      <c r="AK297" s="1">
        <v>9.8079999999999998</v>
      </c>
      <c r="AM297"/>
      <c r="AN297"/>
      <c r="AO297"/>
      <c r="AP297"/>
      <c r="AQ297"/>
      <c r="AR297"/>
    </row>
    <row r="298" spans="1:44">
      <c r="A298" s="17" t="s">
        <v>22</v>
      </c>
      <c r="B298" s="6" t="s">
        <v>1554</v>
      </c>
      <c r="C298" s="17" t="s">
        <v>2824</v>
      </c>
      <c r="D298" s="8">
        <v>-9.2099999999999994E-3</v>
      </c>
      <c r="E298" s="8">
        <v>3.3500000000000001E-3</v>
      </c>
      <c r="F298" s="8">
        <v>1.256E-2</v>
      </c>
      <c r="G298" s="13">
        <f xml:space="preserve"> stats_ic_ctd2_TCELLS_RIGHTJOIN_545[[#This Row],[AVG_IC50_LEUK]]/stats_ic_ctd2_TCELLS_RIGHTJOIN_545[[#This Row],[AVG_IC50_SOLIDTUMORS_x]]</f>
        <v>0.26671974522292996</v>
      </c>
      <c r="H298" s="14" t="s">
        <v>5693</v>
      </c>
      <c r="I298" s="29" t="s">
        <v>5694</v>
      </c>
      <c r="J298" s="26">
        <v>3.5000000000000001E-3</v>
      </c>
      <c r="K298" s="26">
        <v>1.0200000000000001E-3</v>
      </c>
      <c r="N298" s="26">
        <v>3.7599999999999999E-3</v>
      </c>
      <c r="O298" s="26">
        <v>2.0400000000000001E-3</v>
      </c>
      <c r="P298" s="26">
        <v>4.4400000000000004E-3</v>
      </c>
      <c r="S298" s="26">
        <v>1.6900000000000001E-3</v>
      </c>
      <c r="W298" s="27">
        <v>6.9899999999999997E-3</v>
      </c>
      <c r="X298" s="8">
        <v>-7.3800000000000003E-3</v>
      </c>
      <c r="Y298" s="8">
        <v>5.1799999999999997E-3</v>
      </c>
      <c r="Z298" s="8">
        <v>1.256E-2</v>
      </c>
      <c r="AA298" s="13">
        <f>stats_ic_ctd2_TCELLS_RIGHTJOIN_545[[#This Row],[AVG_IC50_LYMPH]]/stats_ic_ctd2_TCELLS_RIGHTJOIN_545[[#This Row],[AVG_IC50_SOLIDTUMORS_y]]</f>
        <v>0.41242038216560506</v>
      </c>
      <c r="AB298" s="8" t="s">
        <v>5695</v>
      </c>
      <c r="AC298" s="20" t="s">
        <v>5696</v>
      </c>
      <c r="AG298" s="1"/>
      <c r="AI298" s="1"/>
      <c r="AJ298" s="1">
        <v>4.5599999999999998E-3</v>
      </c>
      <c r="AK298" s="1">
        <v>5.7999999999999996E-3</v>
      </c>
      <c r="AM298"/>
      <c r="AN298"/>
      <c r="AO298"/>
      <c r="AP298"/>
      <c r="AQ298"/>
      <c r="AR298"/>
    </row>
    <row r="299" spans="1:44">
      <c r="A299" s="17" t="s">
        <v>885</v>
      </c>
      <c r="B299" s="6" t="s">
        <v>886</v>
      </c>
      <c r="C299" s="17" t="s">
        <v>3044</v>
      </c>
      <c r="D299" s="8">
        <v>-10.82423</v>
      </c>
      <c r="E299" s="8">
        <v>0.83148</v>
      </c>
      <c r="F299" s="8">
        <v>11.655709999999999</v>
      </c>
      <c r="G299" s="13">
        <f xml:space="preserve"> stats_ic_ctd2_TCELLS_RIGHTJOIN_545[[#This Row],[AVG_IC50_LEUK]]/stats_ic_ctd2_TCELLS_RIGHTJOIN_545[[#This Row],[AVG_IC50_SOLIDTUMORS_x]]</f>
        <v>7.1336709647031371E-2</v>
      </c>
      <c r="H299" s="14" t="s">
        <v>5697</v>
      </c>
      <c r="I299" s="29" t="s">
        <v>5698</v>
      </c>
      <c r="J299" s="26">
        <v>0.92669999999999997</v>
      </c>
      <c r="K299" s="26">
        <v>0.42299999999999999</v>
      </c>
      <c r="L299" s="26">
        <v>0.72819999999999996</v>
      </c>
      <c r="M299" s="26">
        <v>1.3049999999999999</v>
      </c>
      <c r="N299" s="26">
        <v>0.9829</v>
      </c>
      <c r="O299" s="26">
        <v>0.45910000000000001</v>
      </c>
      <c r="P299" s="26">
        <v>0.80310000000000004</v>
      </c>
      <c r="Q299" s="26">
        <v>1.2430000000000001</v>
      </c>
      <c r="R299" s="26">
        <v>1.304</v>
      </c>
      <c r="S299" s="26">
        <v>1.016</v>
      </c>
      <c r="T299" s="26">
        <v>1.456</v>
      </c>
      <c r="U299" s="26">
        <v>0.53249999999999997</v>
      </c>
      <c r="V299" s="26">
        <v>1.23E-3</v>
      </c>
      <c r="W299" s="27">
        <v>0.46</v>
      </c>
      <c r="X299" s="8">
        <v>-10.63677</v>
      </c>
      <c r="Y299" s="8">
        <v>1.01894</v>
      </c>
      <c r="Z299" s="8">
        <v>11.655709999999999</v>
      </c>
      <c r="AA299" s="13">
        <f>stats_ic_ctd2_TCELLS_RIGHTJOIN_545[[#This Row],[AVG_IC50_LYMPH]]/stats_ic_ctd2_TCELLS_RIGHTJOIN_545[[#This Row],[AVG_IC50_SOLIDTUMORS_y]]</f>
        <v>8.7419813979585981E-2</v>
      </c>
      <c r="AB299" s="8" t="s">
        <v>5699</v>
      </c>
      <c r="AC299" s="20" t="s">
        <v>5700</v>
      </c>
      <c r="AD299" s="1">
        <v>1.1659999999999999</v>
      </c>
      <c r="AG299" s="1">
        <v>0.2586</v>
      </c>
      <c r="AH299" s="1">
        <v>1.131</v>
      </c>
      <c r="AI299" s="1">
        <v>1.573</v>
      </c>
      <c r="AJ299" s="1">
        <v>0.48799999999999999</v>
      </c>
      <c r="AK299" s="1">
        <v>1.175</v>
      </c>
      <c r="AL299" s="1">
        <v>1.341</v>
      </c>
      <c r="AM299"/>
      <c r="AN299"/>
      <c r="AO299"/>
      <c r="AP299"/>
      <c r="AQ299"/>
      <c r="AR299"/>
    </row>
    <row r="300" spans="1:44">
      <c r="A300" s="17" t="s">
        <v>386</v>
      </c>
      <c r="B300" s="6" t="s">
        <v>387</v>
      </c>
      <c r="C300" s="17" t="s">
        <v>388</v>
      </c>
      <c r="D300" s="8">
        <v>-46.433010000000003</v>
      </c>
      <c r="E300" s="8">
        <v>39.135379999999998</v>
      </c>
      <c r="F300" s="8">
        <v>85.568389999999994</v>
      </c>
      <c r="G300" s="13">
        <f xml:space="preserve"> stats_ic_ctd2_TCELLS_RIGHTJOIN_545[[#This Row],[AVG_IC50_LEUK]]/stats_ic_ctd2_TCELLS_RIGHTJOIN_545[[#This Row],[AVG_IC50_SOLIDTUMORS_x]]</f>
        <v>0.45735790985432823</v>
      </c>
      <c r="H300" s="14" t="s">
        <v>5701</v>
      </c>
      <c r="I300" s="29" t="s">
        <v>5702</v>
      </c>
      <c r="J300" s="26">
        <v>29.87</v>
      </c>
      <c r="K300" s="26">
        <v>39.770000000000003</v>
      </c>
      <c r="L300" s="26">
        <v>57.02</v>
      </c>
      <c r="M300" s="26">
        <v>47.98</v>
      </c>
      <c r="N300" s="26">
        <v>43.24</v>
      </c>
      <c r="O300" s="26">
        <v>16.25</v>
      </c>
      <c r="P300" s="26">
        <v>25.65</v>
      </c>
      <c r="Q300" s="26">
        <v>60.78</v>
      </c>
      <c r="R300" s="26">
        <v>32.42</v>
      </c>
      <c r="S300" s="26">
        <v>54.1</v>
      </c>
      <c r="T300" s="26">
        <v>57.98</v>
      </c>
      <c r="U300" s="26">
        <v>43.7</v>
      </c>
      <c r="W300" s="27">
        <v>0</v>
      </c>
      <c r="X300" s="8">
        <v>-37.102679999999999</v>
      </c>
      <c r="Y300" s="8">
        <v>48.465710000000001</v>
      </c>
      <c r="Z300" s="8">
        <v>85.568389999999994</v>
      </c>
      <c r="AA300" s="13">
        <f>stats_ic_ctd2_TCELLS_RIGHTJOIN_545[[#This Row],[AVG_IC50_LYMPH]]/stats_ic_ctd2_TCELLS_RIGHTJOIN_545[[#This Row],[AVG_IC50_SOLIDTUMORS_y]]</f>
        <v>0.56639735771585753</v>
      </c>
      <c r="AB300" s="8" t="s">
        <v>5703</v>
      </c>
      <c r="AC300" s="20" t="s">
        <v>5704</v>
      </c>
      <c r="AD300" s="1">
        <v>51.04</v>
      </c>
      <c r="AE300" s="1">
        <v>21.7</v>
      </c>
      <c r="AG300" s="1">
        <v>31.71</v>
      </c>
      <c r="AH300" s="1">
        <v>51.91</v>
      </c>
      <c r="AI300" s="1"/>
      <c r="AJ300" s="1">
        <v>62.72</v>
      </c>
      <c r="AK300" s="1">
        <v>90.58</v>
      </c>
      <c r="AL300" s="1">
        <v>29.6</v>
      </c>
      <c r="AM300"/>
      <c r="AN300"/>
      <c r="AO300"/>
      <c r="AP300"/>
      <c r="AQ300"/>
      <c r="AR300"/>
    </row>
    <row r="301" spans="1:44">
      <c r="A301" s="17" t="s">
        <v>1017</v>
      </c>
      <c r="B301" s="6" t="s">
        <v>1018</v>
      </c>
      <c r="C301" s="17" t="s">
        <v>1019</v>
      </c>
      <c r="D301" s="8">
        <v>-7.5829500000000003</v>
      </c>
      <c r="E301" s="8">
        <v>1.69326</v>
      </c>
      <c r="F301" s="8">
        <v>9.2762100000000007</v>
      </c>
      <c r="G301" s="13">
        <f xml:space="preserve"> stats_ic_ctd2_TCELLS_RIGHTJOIN_545[[#This Row],[AVG_IC50_LEUK]]/stats_ic_ctd2_TCELLS_RIGHTJOIN_545[[#This Row],[AVG_IC50_SOLIDTUMORS_x]]</f>
        <v>0.18253791149618215</v>
      </c>
      <c r="H301" s="14" t="s">
        <v>5705</v>
      </c>
      <c r="I301" s="29" t="s">
        <v>5706</v>
      </c>
      <c r="J301" s="26">
        <v>2.8889999999999998</v>
      </c>
      <c r="K301" s="26">
        <v>0.75139999999999996</v>
      </c>
      <c r="L301" s="26">
        <v>0.94210000000000005</v>
      </c>
      <c r="M301" s="26">
        <v>2.4</v>
      </c>
      <c r="N301" s="26">
        <v>2.3769999999999998</v>
      </c>
      <c r="O301" s="26">
        <v>0.81669999999999998</v>
      </c>
      <c r="P301" s="26">
        <v>1.22</v>
      </c>
      <c r="Q301" s="26">
        <v>1.7330000000000001</v>
      </c>
      <c r="R301" s="26">
        <v>1.3009999999999999</v>
      </c>
      <c r="S301" s="26">
        <v>0.9819</v>
      </c>
      <c r="T301" s="26">
        <v>3.0569999999999999</v>
      </c>
      <c r="U301" s="26">
        <v>0.95150000000000001</v>
      </c>
      <c r="V301" s="26">
        <v>3.54</v>
      </c>
      <c r="W301" s="27">
        <v>0.74509999999999998</v>
      </c>
      <c r="X301" s="8">
        <v>-7.3208299999999999</v>
      </c>
      <c r="Y301" s="8">
        <v>1.9553799999999999</v>
      </c>
      <c r="Z301" s="8">
        <v>9.2762100000000007</v>
      </c>
      <c r="AA301" s="13">
        <f>stats_ic_ctd2_TCELLS_RIGHTJOIN_545[[#This Row],[AVG_IC50_LYMPH]]/stats_ic_ctd2_TCELLS_RIGHTJOIN_545[[#This Row],[AVG_IC50_SOLIDTUMORS_y]]</f>
        <v>0.21079514155026674</v>
      </c>
      <c r="AB301" s="8" t="s">
        <v>5707</v>
      </c>
      <c r="AC301" s="20" t="s">
        <v>5708</v>
      </c>
      <c r="AD301" s="1">
        <v>0.71630000000000005</v>
      </c>
      <c r="AE301" s="1">
        <v>0.2863</v>
      </c>
      <c r="AF301" s="1">
        <v>0.29549999999999998</v>
      </c>
      <c r="AG301" s="1">
        <v>0.65359999999999996</v>
      </c>
      <c r="AH301" s="1">
        <v>4.8460000000000001</v>
      </c>
      <c r="AI301" s="1">
        <v>3.1669999999999998</v>
      </c>
      <c r="AJ301" s="1">
        <v>0.98429999999999995</v>
      </c>
      <c r="AL301" s="1">
        <v>4.694</v>
      </c>
      <c r="AM301"/>
      <c r="AN301"/>
      <c r="AO301"/>
      <c r="AP301"/>
      <c r="AQ301"/>
      <c r="AR301"/>
    </row>
    <row r="302" spans="1:44">
      <c r="A302" s="17" t="s">
        <v>1729</v>
      </c>
      <c r="B302" s="6" t="s">
        <v>1730</v>
      </c>
      <c r="C302" s="17" t="s">
        <v>3865</v>
      </c>
      <c r="D302" s="8">
        <v>64.957400000000007</v>
      </c>
      <c r="E302" s="8">
        <v>105.46588</v>
      </c>
      <c r="F302" s="8">
        <v>40.508479999999999</v>
      </c>
      <c r="G302" s="13">
        <f xml:space="preserve"> stats_ic_ctd2_TCELLS_RIGHTJOIN_545[[#This Row],[AVG_IC50_LEUK]]/stats_ic_ctd2_TCELLS_RIGHTJOIN_545[[#This Row],[AVG_IC50_SOLIDTUMORS_x]]</f>
        <v>2.6035506639597439</v>
      </c>
      <c r="H302" s="14" t="s">
        <v>5709</v>
      </c>
      <c r="I302" s="29" t="s">
        <v>5710</v>
      </c>
      <c r="J302" s="26">
        <v>30.5</v>
      </c>
      <c r="K302" s="26">
        <v>39.19</v>
      </c>
      <c r="L302" s="26">
        <v>408.3</v>
      </c>
      <c r="N302" s="26">
        <v>3.9929999999999999</v>
      </c>
      <c r="O302" s="26">
        <v>386</v>
      </c>
      <c r="Q302" s="26">
        <v>30.09</v>
      </c>
      <c r="T302" s="26">
        <v>51.07</v>
      </c>
      <c r="U302" s="26">
        <v>4.9919999999999999E-2</v>
      </c>
      <c r="W302" s="27">
        <v>0</v>
      </c>
      <c r="X302" s="8">
        <v>123.20009</v>
      </c>
      <c r="Y302" s="8">
        <v>163.70857000000001</v>
      </c>
      <c r="Z302" s="8">
        <v>40.508479999999999</v>
      </c>
      <c r="AA302" s="13">
        <f>stats_ic_ctd2_TCELLS_RIGHTJOIN_545[[#This Row],[AVG_IC50_LYMPH]]/stats_ic_ctd2_TCELLS_RIGHTJOIN_545[[#This Row],[AVG_IC50_SOLIDTUMORS_y]]</f>
        <v>4.0413407266824137</v>
      </c>
      <c r="AB302" s="8" t="s">
        <v>5711</v>
      </c>
      <c r="AC302" s="20" t="s">
        <v>5712</v>
      </c>
      <c r="AD302" s="1">
        <v>44.63</v>
      </c>
      <c r="AE302" s="1">
        <v>32.49</v>
      </c>
      <c r="AF302" s="1">
        <v>0</v>
      </c>
      <c r="AG302" s="1">
        <v>57.1</v>
      </c>
      <c r="AH302" s="1">
        <v>493.6</v>
      </c>
      <c r="AI302" s="1"/>
      <c r="AJ302" s="1">
        <v>482.7</v>
      </c>
      <c r="AK302" s="1">
        <v>35.44</v>
      </c>
      <c r="AM302"/>
      <c r="AN302"/>
      <c r="AO302"/>
      <c r="AP302"/>
      <c r="AQ302"/>
      <c r="AR302"/>
    </row>
    <row r="303" spans="1:44">
      <c r="A303" s="17" t="s">
        <v>1389</v>
      </c>
      <c r="B303" s="6" t="s">
        <v>1390</v>
      </c>
      <c r="C303" s="17" t="s">
        <v>901</v>
      </c>
      <c r="D303" s="8">
        <v>-1.8719399999999999</v>
      </c>
      <c r="E303" s="8">
        <v>0.10481</v>
      </c>
      <c r="F303" s="8">
        <v>1.97675</v>
      </c>
      <c r="G303" s="13">
        <f xml:space="preserve"> stats_ic_ctd2_TCELLS_RIGHTJOIN_545[[#This Row],[AVG_IC50_LEUK]]/stats_ic_ctd2_TCELLS_RIGHTJOIN_545[[#This Row],[AVG_IC50_SOLIDTUMORS_x]]</f>
        <v>5.302137346654863E-2</v>
      </c>
      <c r="H303" s="14" t="s">
        <v>5713</v>
      </c>
      <c r="I303" s="29" t="s">
        <v>5714</v>
      </c>
      <c r="J303" s="26">
        <v>3.8629999999999998E-2</v>
      </c>
      <c r="K303" s="26">
        <v>0.12690000000000001</v>
      </c>
      <c r="L303" s="26">
        <v>1.162E-2</v>
      </c>
      <c r="M303" s="26">
        <v>4.0570000000000002E-2</v>
      </c>
      <c r="N303" s="26">
        <v>0.1186</v>
      </c>
      <c r="O303" s="26">
        <v>0.12130000000000001</v>
      </c>
      <c r="P303" s="26">
        <v>0.13619999999999999</v>
      </c>
      <c r="Q303" s="26">
        <v>0.15620000000000001</v>
      </c>
      <c r="R303" s="26">
        <v>1.208E-2</v>
      </c>
      <c r="S303" s="26">
        <v>0.15129999999999999</v>
      </c>
      <c r="T303" s="26">
        <v>0.1565</v>
      </c>
      <c r="U303" s="26">
        <v>1.507E-2</v>
      </c>
      <c r="V303" s="26">
        <v>7.5240000000000001E-2</v>
      </c>
      <c r="W303" s="27">
        <v>0.30719999999999997</v>
      </c>
      <c r="X303" s="8">
        <v>-1.74254</v>
      </c>
      <c r="Y303" s="8">
        <v>0.23422000000000001</v>
      </c>
      <c r="Z303" s="8">
        <v>1.97675</v>
      </c>
      <c r="AA303" s="13">
        <f>stats_ic_ctd2_TCELLS_RIGHTJOIN_545[[#This Row],[AVG_IC50_LYMPH]]/stats_ic_ctd2_TCELLS_RIGHTJOIN_545[[#This Row],[AVG_IC50_SOLIDTUMORS_y]]</f>
        <v>0.11848741621348173</v>
      </c>
      <c r="AB303" s="8" t="s">
        <v>5715</v>
      </c>
      <c r="AC303" s="20" t="s">
        <v>5716</v>
      </c>
      <c r="AD303" s="1">
        <v>4.335E-2</v>
      </c>
      <c r="AE303" s="1">
        <v>0.84919999999999995</v>
      </c>
      <c r="AF303" s="1">
        <v>0.32850000000000001</v>
      </c>
      <c r="AG303" s="1"/>
      <c r="AH303" s="1">
        <v>9.4380000000000006E-2</v>
      </c>
      <c r="AI303" s="1">
        <v>0.14729999999999999</v>
      </c>
      <c r="AJ303" s="1">
        <v>0.14130000000000001</v>
      </c>
      <c r="AK303" s="1">
        <v>0.1007</v>
      </c>
      <c r="AL303" s="1">
        <v>0.16900000000000001</v>
      </c>
      <c r="AM303"/>
      <c r="AN303"/>
      <c r="AO303"/>
      <c r="AP303"/>
      <c r="AQ303"/>
      <c r="AR303"/>
    </row>
    <row r="304" spans="1:44">
      <c r="A304" s="17" t="s">
        <v>941</v>
      </c>
      <c r="B304" s="6" t="s">
        <v>942</v>
      </c>
      <c r="C304" s="17" t="s">
        <v>943</v>
      </c>
      <c r="D304" s="8">
        <v>-8.7653199999999991</v>
      </c>
      <c r="E304" s="8">
        <v>1.6727300000000001</v>
      </c>
      <c r="F304" s="8">
        <v>10.438040000000001</v>
      </c>
      <c r="G304" s="13">
        <f xml:space="preserve"> stats_ic_ctd2_TCELLS_RIGHTJOIN_545[[#This Row],[AVG_IC50_LEUK]]/stats_ic_ctd2_TCELLS_RIGHTJOIN_545[[#This Row],[AVG_IC50_SOLIDTUMORS_x]]</f>
        <v>0.16025326593881609</v>
      </c>
      <c r="H304" s="14" t="s">
        <v>5717</v>
      </c>
      <c r="I304" s="29" t="s">
        <v>5718</v>
      </c>
      <c r="J304" s="26">
        <v>1.9770000000000001</v>
      </c>
      <c r="K304" s="26">
        <v>0.28760000000000002</v>
      </c>
      <c r="L304" s="26">
        <v>1.4359999999999999</v>
      </c>
      <c r="M304" s="26">
        <v>1.552</v>
      </c>
      <c r="N304" s="26">
        <v>1.625</v>
      </c>
      <c r="O304" s="26">
        <v>1.698</v>
      </c>
      <c r="P304" s="26">
        <v>2.2160000000000002</v>
      </c>
      <c r="Q304" s="26">
        <v>2.3029999999999999</v>
      </c>
      <c r="R304" s="26">
        <v>1.861</v>
      </c>
      <c r="S304" s="26">
        <v>2.2679999999999998</v>
      </c>
      <c r="T304" s="26">
        <v>2.3559999999999999</v>
      </c>
      <c r="U304" s="26">
        <v>0.75060000000000004</v>
      </c>
      <c r="V304" s="26">
        <v>1.879</v>
      </c>
      <c r="W304" s="27">
        <v>1.2090000000000001</v>
      </c>
      <c r="X304" s="8">
        <v>-9.1466200000000004</v>
      </c>
      <c r="Y304" s="8">
        <v>1.29142</v>
      </c>
      <c r="Z304" s="8">
        <v>10.438040000000001</v>
      </c>
      <c r="AA304" s="13">
        <f>stats_ic_ctd2_TCELLS_RIGHTJOIN_545[[#This Row],[AVG_IC50_LYMPH]]/stats_ic_ctd2_TCELLS_RIGHTJOIN_545[[#This Row],[AVG_IC50_SOLIDTUMORS_y]]</f>
        <v>0.12372246130499595</v>
      </c>
      <c r="AB304" s="8" t="s">
        <v>5719</v>
      </c>
      <c r="AC304" s="20" t="s">
        <v>5720</v>
      </c>
      <c r="AD304" s="1">
        <v>0.98419999999999996</v>
      </c>
      <c r="AE304" s="1">
        <v>1.466</v>
      </c>
      <c r="AG304" s="1">
        <v>0.34689999999999999</v>
      </c>
      <c r="AH304" s="1">
        <v>1.784</v>
      </c>
      <c r="AI304" s="1">
        <v>2.0819999999999999</v>
      </c>
      <c r="AJ304" s="1">
        <v>1.385</v>
      </c>
      <c r="AK304" s="1">
        <v>0.73929999999999996</v>
      </c>
      <c r="AL304" s="1">
        <v>1.544</v>
      </c>
      <c r="AM304"/>
      <c r="AN304"/>
      <c r="AO304"/>
      <c r="AP304"/>
      <c r="AQ304"/>
      <c r="AR304"/>
    </row>
    <row r="305" spans="1:44">
      <c r="A305" s="17" t="s">
        <v>646</v>
      </c>
      <c r="B305" s="6" t="s">
        <v>647</v>
      </c>
      <c r="C305" s="17" t="s">
        <v>3772</v>
      </c>
      <c r="D305" s="8">
        <v>-14.28744</v>
      </c>
      <c r="E305" s="8">
        <v>9.1425000000000001</v>
      </c>
      <c r="F305" s="8">
        <v>23.429939999999998</v>
      </c>
      <c r="G305" s="13">
        <f xml:space="preserve"> stats_ic_ctd2_TCELLS_RIGHTJOIN_545[[#This Row],[AVG_IC50_LEUK]]/stats_ic_ctd2_TCELLS_RIGHTJOIN_545[[#This Row],[AVG_IC50_SOLIDTUMORS_x]]</f>
        <v>0.39020586480375113</v>
      </c>
      <c r="H305" s="14" t="s">
        <v>5721</v>
      </c>
      <c r="I305" s="29" t="s">
        <v>5722</v>
      </c>
      <c r="Q305" s="26">
        <v>36.57</v>
      </c>
      <c r="T305" s="26">
        <v>0</v>
      </c>
      <c r="U305" s="26">
        <v>0</v>
      </c>
      <c r="V305" s="26">
        <v>0</v>
      </c>
      <c r="X305" s="8">
        <v>-21.063839999999999</v>
      </c>
      <c r="Y305" s="8">
        <v>2.3660999999999999</v>
      </c>
      <c r="Z305" s="8">
        <v>23.429939999999998</v>
      </c>
      <c r="AA305" s="13">
        <f>stats_ic_ctd2_TCELLS_RIGHTJOIN_545[[#This Row],[AVG_IC50_LYMPH]]/stats_ic_ctd2_TCELLS_RIGHTJOIN_545[[#This Row],[AVG_IC50_SOLIDTUMORS_y]]</f>
        <v>0.10098617410031779</v>
      </c>
      <c r="AB305" s="8" t="s">
        <v>5723</v>
      </c>
      <c r="AC305" s="20" t="s">
        <v>5724</v>
      </c>
      <c r="AD305" s="1">
        <v>5.6909999999999998</v>
      </c>
      <c r="AF305" s="1">
        <v>0.4173</v>
      </c>
      <c r="AG305" s="1"/>
      <c r="AH305" s="1">
        <v>0</v>
      </c>
      <c r="AI305" s="1">
        <v>9.3179999999999999E-2</v>
      </c>
      <c r="AL305" s="1">
        <v>5.6289999999999996</v>
      </c>
      <c r="AM305"/>
      <c r="AN305"/>
      <c r="AO305"/>
      <c r="AP305"/>
      <c r="AQ305"/>
      <c r="AR305"/>
    </row>
    <row r="306" spans="1:44">
      <c r="A306" s="17" t="s">
        <v>1381</v>
      </c>
      <c r="B306" s="6" t="s">
        <v>920</v>
      </c>
      <c r="C306" s="17" t="s">
        <v>1382</v>
      </c>
      <c r="D306" s="8">
        <v>-1.88981</v>
      </c>
      <c r="E306" s="8">
        <v>0.23114000000000001</v>
      </c>
      <c r="F306" s="8">
        <v>2.1209500000000001</v>
      </c>
      <c r="G306" s="13">
        <f xml:space="preserve"> stats_ic_ctd2_TCELLS_RIGHTJOIN_545[[#This Row],[AVG_IC50_LEUK]]/stats_ic_ctd2_TCELLS_RIGHTJOIN_545[[#This Row],[AVG_IC50_SOLIDTUMORS_x]]</f>
        <v>0.10897946674839105</v>
      </c>
      <c r="H306" s="14" t="s">
        <v>5725</v>
      </c>
      <c r="I306" s="29" t="s">
        <v>5726</v>
      </c>
      <c r="J306" s="26">
        <v>0.25950000000000001</v>
      </c>
      <c r="K306" s="26">
        <v>0.13200000000000001</v>
      </c>
      <c r="L306" s="26">
        <v>0.4481</v>
      </c>
      <c r="M306" s="26">
        <v>0.26979999999999998</v>
      </c>
      <c r="N306" s="26">
        <v>0.1293</v>
      </c>
      <c r="O306" s="26">
        <v>0.23100000000000001</v>
      </c>
      <c r="P306" s="26">
        <v>0.19370000000000001</v>
      </c>
      <c r="Q306" s="26">
        <v>0.21060000000000001</v>
      </c>
      <c r="R306" s="26">
        <v>0.1651</v>
      </c>
      <c r="S306" s="26">
        <v>0.21690000000000001</v>
      </c>
      <c r="T306" s="26">
        <v>0.50849999999999995</v>
      </c>
      <c r="U306" s="26">
        <v>0.20760000000000001</v>
      </c>
      <c r="V306" s="26">
        <v>0.1084</v>
      </c>
      <c r="W306" s="27">
        <v>0.15540000000000001</v>
      </c>
      <c r="X306" s="8">
        <v>-1.92198</v>
      </c>
      <c r="Y306" s="8">
        <v>0.19896</v>
      </c>
      <c r="Z306" s="8">
        <v>2.1209500000000001</v>
      </c>
      <c r="AA306" s="13">
        <f>stats_ic_ctd2_TCELLS_RIGHTJOIN_545[[#This Row],[AVG_IC50_LYMPH]]/stats_ic_ctd2_TCELLS_RIGHTJOIN_545[[#This Row],[AVG_IC50_SOLIDTUMORS_y]]</f>
        <v>9.3807020438954239E-2</v>
      </c>
      <c r="AB306" s="8" t="s">
        <v>5727</v>
      </c>
      <c r="AC306" s="20" t="s">
        <v>5728</v>
      </c>
      <c r="AD306" s="1">
        <v>0.1142</v>
      </c>
      <c r="AG306" s="1"/>
      <c r="AH306" s="1">
        <v>0.1089</v>
      </c>
      <c r="AI306" s="1">
        <v>0.69099999999999995</v>
      </c>
      <c r="AJ306" s="1">
        <v>0.1807</v>
      </c>
      <c r="AK306" s="1">
        <v>8.455E-2</v>
      </c>
      <c r="AL306" s="1">
        <v>1.443E-2</v>
      </c>
      <c r="AM306"/>
      <c r="AN306"/>
      <c r="AO306"/>
      <c r="AP306"/>
      <c r="AQ306"/>
      <c r="AR306"/>
    </row>
    <row r="307" spans="1:44">
      <c r="A307" s="17" t="s">
        <v>919</v>
      </c>
      <c r="B307" s="6" t="s">
        <v>920</v>
      </c>
      <c r="C307" s="17" t="s">
        <v>353</v>
      </c>
      <c r="D307" s="8">
        <v>-9.67713</v>
      </c>
      <c r="E307" s="8">
        <v>1.4744900000000001</v>
      </c>
      <c r="F307" s="8">
        <v>11.151619999999999</v>
      </c>
      <c r="G307" s="13">
        <f xml:space="preserve"> stats_ic_ctd2_TCELLS_RIGHTJOIN_545[[#This Row],[AVG_IC50_LEUK]]/stats_ic_ctd2_TCELLS_RIGHTJOIN_545[[#This Row],[AVG_IC50_SOLIDTUMORS_x]]</f>
        <v>0.13222204486881728</v>
      </c>
      <c r="H307" s="14" t="s">
        <v>5729</v>
      </c>
      <c r="I307" s="29" t="s">
        <v>5730</v>
      </c>
      <c r="J307" s="26">
        <v>0.84470000000000001</v>
      </c>
      <c r="K307" s="26">
        <v>2.544</v>
      </c>
      <c r="L307" s="26">
        <v>2.99</v>
      </c>
      <c r="M307" s="26">
        <v>0.4143</v>
      </c>
      <c r="N307" s="26">
        <v>1.1839999999999999</v>
      </c>
      <c r="O307" s="26">
        <v>1.5640000000000001</v>
      </c>
      <c r="P307" s="26">
        <v>0.69830000000000003</v>
      </c>
      <c r="Q307" s="26">
        <v>0.4914</v>
      </c>
      <c r="R307" s="26">
        <v>0.24679999999999999</v>
      </c>
      <c r="S307" s="26">
        <v>2.2160000000000002</v>
      </c>
      <c r="T307" s="26">
        <v>3.5859999999999999</v>
      </c>
      <c r="U307" s="26">
        <v>1.0049999999999999</v>
      </c>
      <c r="V307" s="26">
        <v>0.57430000000000003</v>
      </c>
      <c r="W307" s="27">
        <v>2.2839999999999998</v>
      </c>
      <c r="X307" s="8">
        <v>-8.8936399999999995</v>
      </c>
      <c r="Y307" s="8">
        <v>2.2579799999999999</v>
      </c>
      <c r="Z307" s="8">
        <v>11.151619999999999</v>
      </c>
      <c r="AA307" s="13">
        <f>stats_ic_ctd2_TCELLS_RIGHTJOIN_545[[#This Row],[AVG_IC50_LYMPH]]/stats_ic_ctd2_TCELLS_RIGHTJOIN_545[[#This Row],[AVG_IC50_SOLIDTUMORS_y]]</f>
        <v>0.20247999842175396</v>
      </c>
      <c r="AB307" s="8" t="s">
        <v>5731</v>
      </c>
      <c r="AC307" s="20" t="s">
        <v>5732</v>
      </c>
      <c r="AD307" s="1">
        <v>0.29859999999999998</v>
      </c>
      <c r="AG307" s="1">
        <v>5.0430000000000003E-2</v>
      </c>
      <c r="AH307" s="1">
        <v>0.62629999999999997</v>
      </c>
      <c r="AI307" s="1">
        <v>0.97719999999999996</v>
      </c>
      <c r="AJ307" s="1">
        <v>0.71499999999999997</v>
      </c>
      <c r="AK307" s="1">
        <v>0.99829999999999997</v>
      </c>
      <c r="AL307" s="1">
        <v>12.14</v>
      </c>
      <c r="AM307"/>
      <c r="AN307"/>
      <c r="AO307"/>
      <c r="AP307"/>
      <c r="AQ307"/>
      <c r="AR307"/>
    </row>
    <row r="308" spans="1:44">
      <c r="A308" s="17" t="s">
        <v>1549</v>
      </c>
      <c r="B308" s="6" t="s">
        <v>920</v>
      </c>
      <c r="C308" s="17" t="s">
        <v>2995</v>
      </c>
      <c r="D308" s="8">
        <v>-3.0640000000000001E-2</v>
      </c>
      <c r="E308" s="8">
        <v>6.7799999999999996E-3</v>
      </c>
      <c r="F308" s="8">
        <v>3.7409999999999999E-2</v>
      </c>
      <c r="G308" s="13">
        <f xml:space="preserve"> stats_ic_ctd2_TCELLS_RIGHTJOIN_545[[#This Row],[AVG_IC50_LEUK]]/stats_ic_ctd2_TCELLS_RIGHTJOIN_545[[#This Row],[AVG_IC50_SOLIDTUMORS_x]]</f>
        <v>0.18123496391339214</v>
      </c>
      <c r="H308" s="14" t="s">
        <v>1810</v>
      </c>
      <c r="I308" s="29" t="s">
        <v>1810</v>
      </c>
      <c r="V308" s="26">
        <v>6.7799999999999996E-3</v>
      </c>
      <c r="X308" s="8">
        <v>-3.2930000000000001E-2</v>
      </c>
      <c r="Y308" s="8">
        <v>4.4900000000000001E-3</v>
      </c>
      <c r="Z308" s="8">
        <v>3.7409999999999999E-2</v>
      </c>
      <c r="AA308" s="13">
        <f>stats_ic_ctd2_TCELLS_RIGHTJOIN_545[[#This Row],[AVG_IC50_LYMPH]]/stats_ic_ctd2_TCELLS_RIGHTJOIN_545[[#This Row],[AVG_IC50_SOLIDTUMORS_y]]</f>
        <v>0.12002138465650897</v>
      </c>
      <c r="AB308" s="8" t="s">
        <v>5733</v>
      </c>
      <c r="AC308" s="20" t="s">
        <v>5734</v>
      </c>
      <c r="AE308" s="1">
        <v>2.1299999999999999E-3</v>
      </c>
      <c r="AG308" s="1">
        <v>6.0999999999999997E-4</v>
      </c>
      <c r="AI308" s="1">
        <v>5.13E-3</v>
      </c>
      <c r="AL308" s="1">
        <v>1.0070000000000001E-2</v>
      </c>
      <c r="AM308"/>
      <c r="AN308"/>
      <c r="AO308"/>
      <c r="AP308"/>
      <c r="AQ308"/>
      <c r="AR308"/>
    </row>
    <row r="309" spans="1:44">
      <c r="A309" s="17" t="s">
        <v>1544</v>
      </c>
      <c r="B309" s="6" t="s">
        <v>920</v>
      </c>
      <c r="C309" s="17" t="s">
        <v>3415</v>
      </c>
      <c r="D309" s="8">
        <v>6.8999999999999997E-4</v>
      </c>
      <c r="E309" s="8">
        <v>0.1517</v>
      </c>
      <c r="F309" s="8">
        <v>0.15101000000000001</v>
      </c>
      <c r="G309" s="13">
        <f xml:space="preserve"> stats_ic_ctd2_TCELLS_RIGHTJOIN_545[[#This Row],[AVG_IC50_LEUK]]/stats_ic_ctd2_TCELLS_RIGHTJOIN_545[[#This Row],[AVG_IC50_SOLIDTUMORS_x]]</f>
        <v>1.0045692338255745</v>
      </c>
      <c r="H309" s="14" t="s">
        <v>1810</v>
      </c>
      <c r="I309" s="29" t="s">
        <v>1810</v>
      </c>
      <c r="V309" s="26">
        <v>0.1517</v>
      </c>
      <c r="X309" s="8">
        <v>-6.2140000000000001E-2</v>
      </c>
      <c r="Y309" s="8">
        <v>8.8870000000000005E-2</v>
      </c>
      <c r="Z309" s="8">
        <v>0.15101000000000001</v>
      </c>
      <c r="AA309" s="13">
        <f>stats_ic_ctd2_TCELLS_RIGHTJOIN_545[[#This Row],[AVG_IC50_LYMPH]]/stats_ic_ctd2_TCELLS_RIGHTJOIN_545[[#This Row],[AVG_IC50_SOLIDTUMORS_y]]</f>
        <v>0.58850407257797499</v>
      </c>
      <c r="AB309" s="8" t="s">
        <v>5735</v>
      </c>
      <c r="AC309" s="20" t="s">
        <v>5736</v>
      </c>
      <c r="AE309" s="1">
        <v>8.1040000000000001E-2</v>
      </c>
      <c r="AG309" s="1">
        <v>9.6600000000000002E-3</v>
      </c>
      <c r="AI309" s="1">
        <v>0.1414</v>
      </c>
      <c r="AL309" s="1">
        <v>0.1234</v>
      </c>
      <c r="AM309"/>
      <c r="AN309"/>
      <c r="AO309"/>
      <c r="AP309"/>
      <c r="AQ309"/>
      <c r="AR309"/>
    </row>
    <row r="310" spans="1:44">
      <c r="A310" s="17" t="s">
        <v>161</v>
      </c>
      <c r="B310" s="6" t="s">
        <v>162</v>
      </c>
      <c r="C310" s="17" t="s">
        <v>3512</v>
      </c>
      <c r="D310" s="8">
        <v>-152.6532</v>
      </c>
      <c r="E310" s="8">
        <v>81.38364</v>
      </c>
      <c r="F310" s="8">
        <v>234.03683000000001</v>
      </c>
      <c r="G310" s="13">
        <f xml:space="preserve"> stats_ic_ctd2_TCELLS_RIGHTJOIN_545[[#This Row],[AVG_IC50_LEUK]]/stats_ic_ctd2_TCELLS_RIGHTJOIN_545[[#This Row],[AVG_IC50_SOLIDTUMORS_x]]</f>
        <v>0.34773860165513265</v>
      </c>
      <c r="H310" s="14" t="s">
        <v>5737</v>
      </c>
      <c r="I310" s="29" t="s">
        <v>5738</v>
      </c>
      <c r="J310" s="26">
        <v>44.18</v>
      </c>
      <c r="L310" s="26">
        <v>66.87</v>
      </c>
      <c r="M310" s="26">
        <v>95.42</v>
      </c>
      <c r="N310" s="26">
        <v>92.41</v>
      </c>
      <c r="O310" s="26">
        <v>36.94</v>
      </c>
      <c r="P310" s="26">
        <v>43.24</v>
      </c>
      <c r="R310" s="26">
        <v>44.59</v>
      </c>
      <c r="S310" s="26">
        <v>100.7</v>
      </c>
      <c r="T310" s="26">
        <v>96.97</v>
      </c>
      <c r="V310" s="26">
        <v>170.9</v>
      </c>
      <c r="W310" s="27">
        <v>103</v>
      </c>
      <c r="X310" s="8">
        <v>-125.60683</v>
      </c>
      <c r="Y310" s="8">
        <v>108.43</v>
      </c>
      <c r="Z310" s="8">
        <v>234.03683000000001</v>
      </c>
      <c r="AA310" s="13">
        <f>stats_ic_ctd2_TCELLS_RIGHTJOIN_545[[#This Row],[AVG_IC50_LYMPH]]/stats_ic_ctd2_TCELLS_RIGHTJOIN_545[[#This Row],[AVG_IC50_SOLIDTUMORS_y]]</f>
        <v>0.46330314762851643</v>
      </c>
      <c r="AB310" s="8" t="s">
        <v>5739</v>
      </c>
      <c r="AC310" s="20" t="s">
        <v>5740</v>
      </c>
      <c r="AD310" s="1">
        <v>135</v>
      </c>
      <c r="AE310" s="1">
        <v>46.96</v>
      </c>
      <c r="AG310" s="1">
        <v>48.67</v>
      </c>
      <c r="AI310" s="1">
        <v>67.86</v>
      </c>
      <c r="AJ310" s="1">
        <v>38.22</v>
      </c>
      <c r="AK310" s="1">
        <v>49.4</v>
      </c>
      <c r="AL310" s="1">
        <v>372.9</v>
      </c>
      <c r="AM310"/>
      <c r="AN310"/>
      <c r="AO310"/>
      <c r="AP310"/>
      <c r="AQ310"/>
      <c r="AR310"/>
    </row>
    <row r="311" spans="1:44">
      <c r="A311" s="17" t="s">
        <v>640</v>
      </c>
      <c r="B311" s="6" t="s">
        <v>641</v>
      </c>
      <c r="C311" s="17" t="s">
        <v>642</v>
      </c>
      <c r="D311" s="8">
        <v>-14.75807</v>
      </c>
      <c r="E311" s="8">
        <v>25.607379999999999</v>
      </c>
      <c r="F311" s="8">
        <v>40.365459999999999</v>
      </c>
      <c r="G311" s="13">
        <f xml:space="preserve"> stats_ic_ctd2_TCELLS_RIGHTJOIN_545[[#This Row],[AVG_IC50_LEUK]]/stats_ic_ctd2_TCELLS_RIGHTJOIN_545[[#This Row],[AVG_IC50_SOLIDTUMORS_x]]</f>
        <v>0.63438841028939097</v>
      </c>
      <c r="H311" s="14" t="s">
        <v>5741</v>
      </c>
      <c r="I311" s="29" t="s">
        <v>5742</v>
      </c>
      <c r="J311" s="26">
        <v>36.369999999999997</v>
      </c>
      <c r="K311" s="26">
        <v>13.24</v>
      </c>
      <c r="L311" s="26">
        <v>17.36</v>
      </c>
      <c r="M311" s="26">
        <v>9.9250000000000007</v>
      </c>
      <c r="N311" s="26">
        <v>39.54</v>
      </c>
      <c r="O311" s="26">
        <v>11.98</v>
      </c>
      <c r="P311" s="26">
        <v>28.73</v>
      </c>
      <c r="Q311" s="26">
        <v>7.2809999999999997</v>
      </c>
      <c r="R311" s="26">
        <v>11.02</v>
      </c>
      <c r="S311" s="26">
        <v>28.77</v>
      </c>
      <c r="T311" s="26">
        <v>15.6</v>
      </c>
      <c r="U311" s="26">
        <v>35.42</v>
      </c>
      <c r="W311" s="27">
        <v>77.66</v>
      </c>
      <c r="X311" s="8">
        <v>-24.08033</v>
      </c>
      <c r="Y311" s="8">
        <v>16.285119999999999</v>
      </c>
      <c r="Z311" s="8">
        <v>40.365459999999999</v>
      </c>
      <c r="AA311" s="13">
        <f>stats_ic_ctd2_TCELLS_RIGHTJOIN_545[[#This Row],[AVG_IC50_LYMPH]]/stats_ic_ctd2_TCELLS_RIGHTJOIN_545[[#This Row],[AVG_IC50_SOLIDTUMORS_y]]</f>
        <v>0.40344195260006943</v>
      </c>
      <c r="AB311" s="8" t="s">
        <v>5743</v>
      </c>
      <c r="AC311" s="20" t="s">
        <v>5744</v>
      </c>
      <c r="AD311" s="1">
        <v>17.7</v>
      </c>
      <c r="AE311" s="1">
        <v>2.3250000000000002</v>
      </c>
      <c r="AG311" s="1">
        <v>4.7629999999999999</v>
      </c>
      <c r="AH311" s="1">
        <v>24.73</v>
      </c>
      <c r="AI311" s="1">
        <v>22.76</v>
      </c>
      <c r="AJ311" s="1">
        <v>30.49</v>
      </c>
      <c r="AK311" s="1">
        <v>24.61</v>
      </c>
      <c r="AL311" s="1">
        <v>2.903</v>
      </c>
      <c r="AM311"/>
      <c r="AN311"/>
      <c r="AO311"/>
      <c r="AP311"/>
      <c r="AQ311"/>
      <c r="AR311"/>
    </row>
    <row r="312" spans="1:44">
      <c r="A312" s="17" t="s">
        <v>1314</v>
      </c>
      <c r="B312" s="6" t="s">
        <v>1315</v>
      </c>
      <c r="C312" s="17" t="s">
        <v>3338</v>
      </c>
      <c r="D312" s="8">
        <v>-2.9014500000000001</v>
      </c>
      <c r="E312" s="8">
        <v>4.614E-2</v>
      </c>
      <c r="F312" s="8">
        <v>2.9475799999999999</v>
      </c>
      <c r="G312" s="13">
        <f xml:space="preserve"> stats_ic_ctd2_TCELLS_RIGHTJOIN_545[[#This Row],[AVG_IC50_LEUK]]/stats_ic_ctd2_TCELLS_RIGHTJOIN_545[[#This Row],[AVG_IC50_SOLIDTUMORS_x]]</f>
        <v>1.5653519158089008E-2</v>
      </c>
      <c r="H312" s="14" t="s">
        <v>5745</v>
      </c>
      <c r="I312" s="29" t="s">
        <v>5746</v>
      </c>
      <c r="J312" s="26">
        <v>3.0329999999999999E-2</v>
      </c>
      <c r="K312" s="26">
        <v>7.6439999999999994E-2</v>
      </c>
      <c r="L312" s="26">
        <v>0.1186</v>
      </c>
      <c r="M312" s="26">
        <v>1.7139999999999999E-2</v>
      </c>
      <c r="N312" s="26">
        <v>4.9200000000000001E-2</v>
      </c>
      <c r="O312" s="26">
        <v>1.77E-2</v>
      </c>
      <c r="P312" s="26">
        <v>9.0799999999999995E-3</v>
      </c>
      <c r="Q312" s="26">
        <v>0</v>
      </c>
      <c r="R312" s="26">
        <v>3.0790000000000001E-2</v>
      </c>
      <c r="S312" s="26">
        <v>4.0050000000000002E-2</v>
      </c>
      <c r="T312" s="26">
        <v>5.262E-2</v>
      </c>
      <c r="U312" s="26">
        <v>0.15260000000000001</v>
      </c>
      <c r="V312" s="26">
        <v>5.2199999999999998E-3</v>
      </c>
      <c r="X312" s="8">
        <v>-2.9213499999999999</v>
      </c>
      <c r="Y312" s="8">
        <v>2.6239999999999999E-2</v>
      </c>
      <c r="Z312" s="8">
        <v>2.9475799999999999</v>
      </c>
      <c r="AA312" s="13">
        <f>stats_ic_ctd2_TCELLS_RIGHTJOIN_545[[#This Row],[AVG_IC50_LYMPH]]/stats_ic_ctd2_TCELLS_RIGHTJOIN_545[[#This Row],[AVG_IC50_SOLIDTUMORS_y]]</f>
        <v>8.9022180907727694E-3</v>
      </c>
      <c r="AB312" s="8" t="s">
        <v>5747</v>
      </c>
      <c r="AC312" s="20" t="s">
        <v>5748</v>
      </c>
      <c r="AE312" s="1">
        <v>7.7600000000000004E-3</v>
      </c>
      <c r="AF312" s="1">
        <v>2.647E-2</v>
      </c>
      <c r="AG312" s="1">
        <v>5.7400000000000003E-3</v>
      </c>
      <c r="AH312" s="1">
        <v>3.0200000000000001E-3</v>
      </c>
      <c r="AI312" s="1">
        <v>2.7099999999999999E-2</v>
      </c>
      <c r="AJ312" s="1">
        <v>2.196E-2</v>
      </c>
      <c r="AK312" s="1">
        <v>1.1350000000000001E-2</v>
      </c>
      <c r="AL312" s="1">
        <v>0.1065</v>
      </c>
      <c r="AM312"/>
      <c r="AN312"/>
      <c r="AO312"/>
      <c r="AP312"/>
      <c r="AQ312"/>
      <c r="AR312"/>
    </row>
    <row r="313" spans="1:44">
      <c r="A313" s="17" t="s">
        <v>1370</v>
      </c>
      <c r="B313" s="6" t="s">
        <v>1371</v>
      </c>
      <c r="C313" s="17" t="s">
        <v>4322</v>
      </c>
      <c r="D313" s="8">
        <v>-1.96818</v>
      </c>
      <c r="E313" s="8">
        <v>0.17066999999999999</v>
      </c>
      <c r="F313" s="8">
        <v>2.1388600000000002</v>
      </c>
      <c r="G313" s="13">
        <f xml:space="preserve"> stats_ic_ctd2_TCELLS_RIGHTJOIN_545[[#This Row],[AVG_IC50_LEUK]]/stats_ic_ctd2_TCELLS_RIGHTJOIN_545[[#This Row],[AVG_IC50_SOLIDTUMORS_x]]</f>
        <v>7.9794843982308322E-2</v>
      </c>
      <c r="H313" s="14" t="s">
        <v>5749</v>
      </c>
      <c r="I313" s="29" t="s">
        <v>5750</v>
      </c>
      <c r="J313" s="26">
        <v>0</v>
      </c>
      <c r="K313" s="26">
        <v>0.70020000000000004</v>
      </c>
      <c r="N313" s="26">
        <v>0</v>
      </c>
      <c r="O313" s="26">
        <v>0</v>
      </c>
      <c r="P313" s="26">
        <v>0</v>
      </c>
      <c r="S313" s="26">
        <v>0</v>
      </c>
      <c r="W313" s="27">
        <v>0.4945</v>
      </c>
      <c r="X313" s="8">
        <v>-2.1388600000000002</v>
      </c>
      <c r="Y313" s="8">
        <v>0</v>
      </c>
      <c r="Z313" s="8">
        <v>2.1388600000000002</v>
      </c>
      <c r="AA313" s="13">
        <f>stats_ic_ctd2_TCELLS_RIGHTJOIN_545[[#This Row],[AVG_IC50_LYMPH]]/stats_ic_ctd2_TCELLS_RIGHTJOIN_545[[#This Row],[AVG_IC50_SOLIDTUMORS_y]]</f>
        <v>0</v>
      </c>
      <c r="AB313" s="8" t="s">
        <v>5751</v>
      </c>
      <c r="AC313" s="20" t="s">
        <v>5752</v>
      </c>
      <c r="AG313" s="1"/>
      <c r="AI313" s="1"/>
      <c r="AJ313" s="1">
        <v>0</v>
      </c>
      <c r="AK313" s="1">
        <v>0</v>
      </c>
      <c r="AM313"/>
      <c r="AN313"/>
      <c r="AO313"/>
      <c r="AP313"/>
      <c r="AQ313"/>
      <c r="AR313"/>
    </row>
    <row r="314" spans="1:44">
      <c r="A314" s="17" t="s">
        <v>736</v>
      </c>
      <c r="B314" s="6" t="s">
        <v>737</v>
      </c>
      <c r="C314" s="17" t="s">
        <v>3622</v>
      </c>
      <c r="D314" s="8">
        <v>-15.63514</v>
      </c>
      <c r="E314" s="8">
        <v>12.90964</v>
      </c>
      <c r="F314" s="8">
        <v>28.544779999999999</v>
      </c>
      <c r="G314" s="13">
        <f xml:space="preserve"> stats_ic_ctd2_TCELLS_RIGHTJOIN_545[[#This Row],[AVG_IC50_LEUK]]/stats_ic_ctd2_TCELLS_RIGHTJOIN_545[[#This Row],[AVG_IC50_SOLIDTUMORS_x]]</f>
        <v>0.45225922217652403</v>
      </c>
      <c r="H314" s="14" t="s">
        <v>5753</v>
      </c>
      <c r="I314" s="29" t="s">
        <v>5754</v>
      </c>
      <c r="J314" s="26">
        <v>9.359</v>
      </c>
      <c r="L314" s="26">
        <v>9.6620000000000008</v>
      </c>
      <c r="M314" s="26">
        <v>8.8670000000000009</v>
      </c>
      <c r="N314" s="26">
        <v>15.15</v>
      </c>
      <c r="O314" s="26">
        <v>8.3940000000000001</v>
      </c>
      <c r="P314" s="26">
        <v>13.76</v>
      </c>
      <c r="R314" s="26">
        <v>13.09</v>
      </c>
      <c r="S314" s="26">
        <v>13.51</v>
      </c>
      <c r="T314" s="26">
        <v>23.43</v>
      </c>
      <c r="V314" s="26">
        <v>9.7240000000000002</v>
      </c>
      <c r="W314" s="27">
        <v>17.059999999999999</v>
      </c>
      <c r="X314" s="8">
        <v>-14.48978</v>
      </c>
      <c r="Y314" s="8">
        <v>14.055</v>
      </c>
      <c r="Z314" s="8">
        <v>28.544779999999999</v>
      </c>
      <c r="AA314" s="13">
        <f>stats_ic_ctd2_TCELLS_RIGHTJOIN_545[[#This Row],[AVG_IC50_LYMPH]]/stats_ic_ctd2_TCELLS_RIGHTJOIN_545[[#This Row],[AVG_IC50_SOLIDTUMORS_y]]</f>
        <v>0.49238424678697823</v>
      </c>
      <c r="AB314" s="8" t="s">
        <v>5755</v>
      </c>
      <c r="AC314" s="20" t="s">
        <v>5756</v>
      </c>
      <c r="AD314" s="1">
        <v>21.29</v>
      </c>
      <c r="AF314" s="1">
        <v>8.9979999999999993</v>
      </c>
      <c r="AG314" s="1">
        <v>7.5010000000000003</v>
      </c>
      <c r="AH314" s="1">
        <v>20.39</v>
      </c>
      <c r="AI314" s="1">
        <v>20.94</v>
      </c>
      <c r="AJ314" s="1">
        <v>12.38</v>
      </c>
      <c r="AK314" s="1">
        <v>11.02</v>
      </c>
      <c r="AL314" s="1">
        <v>9.9209999999999994</v>
      </c>
      <c r="AM314"/>
      <c r="AN314"/>
      <c r="AO314"/>
      <c r="AP314"/>
      <c r="AQ314"/>
      <c r="AR314"/>
    </row>
    <row r="315" spans="1:44">
      <c r="A315" s="17" t="s">
        <v>22</v>
      </c>
      <c r="B315" s="6" t="s">
        <v>702</v>
      </c>
      <c r="C315" s="17" t="s">
        <v>3092</v>
      </c>
      <c r="D315" s="8">
        <v>-15.708080000000001</v>
      </c>
      <c r="E315" s="8">
        <v>2.9430000000000001</v>
      </c>
      <c r="F315" s="8">
        <v>18.65108</v>
      </c>
      <c r="G315" s="13">
        <f xml:space="preserve"> stats_ic_ctd2_TCELLS_RIGHTJOIN_545[[#This Row],[AVG_IC50_LEUK]]/stats_ic_ctd2_TCELLS_RIGHTJOIN_545[[#This Row],[AVG_IC50_SOLIDTUMORS_x]]</f>
        <v>0.15779247099899846</v>
      </c>
      <c r="H315" s="14" t="s">
        <v>5757</v>
      </c>
      <c r="I315" s="29" t="s">
        <v>5758</v>
      </c>
      <c r="L315" s="26">
        <v>3.5</v>
      </c>
      <c r="M315" s="26">
        <v>2.9529999999999998</v>
      </c>
      <c r="R315" s="26">
        <v>2.302</v>
      </c>
      <c r="T315" s="26">
        <v>3.5590000000000002</v>
      </c>
      <c r="V315" s="26">
        <v>2.4009999999999998</v>
      </c>
      <c r="X315" s="8">
        <v>-16.51839</v>
      </c>
      <c r="Y315" s="8">
        <v>2.1326900000000002</v>
      </c>
      <c r="Z315" s="8">
        <v>18.65108</v>
      </c>
      <c r="AA315" s="13">
        <f>stats_ic_ctd2_TCELLS_RIGHTJOIN_545[[#This Row],[AVG_IC50_LYMPH]]/stats_ic_ctd2_TCELLS_RIGHTJOIN_545[[#This Row],[AVG_IC50_SOLIDTUMORS_y]]</f>
        <v>0.1143467295191485</v>
      </c>
      <c r="AB315" s="8" t="s">
        <v>5759</v>
      </c>
      <c r="AC315" s="20" t="s">
        <v>5760</v>
      </c>
      <c r="AG315" s="1">
        <v>2.645</v>
      </c>
      <c r="AH315" s="1">
        <v>1.8759999999999999E-2</v>
      </c>
      <c r="AI315" s="1">
        <v>1.73</v>
      </c>
      <c r="AL315" s="1">
        <v>4.1369999999999996</v>
      </c>
      <c r="AM315"/>
      <c r="AN315"/>
      <c r="AO315"/>
      <c r="AP315"/>
      <c r="AQ315"/>
      <c r="AR315"/>
    </row>
    <row r="316" spans="1:44">
      <c r="A316" s="17" t="s">
        <v>585</v>
      </c>
      <c r="B316" s="6" t="s">
        <v>586</v>
      </c>
      <c r="C316" s="17" t="s">
        <v>3697</v>
      </c>
      <c r="D316" s="8">
        <v>-22.017990000000001</v>
      </c>
      <c r="E316" s="8">
        <v>23.36917</v>
      </c>
      <c r="F316" s="8">
        <v>45.387149999999998</v>
      </c>
      <c r="G316" s="13">
        <f xml:space="preserve"> stats_ic_ctd2_TCELLS_RIGHTJOIN_545[[#This Row],[AVG_IC50_LEUK]]/stats_ic_ctd2_TCELLS_RIGHTJOIN_545[[#This Row],[AVG_IC50_SOLIDTUMORS_x]]</f>
        <v>0.51488516022706865</v>
      </c>
      <c r="H316" s="14" t="s">
        <v>5761</v>
      </c>
      <c r="I316" s="29" t="s">
        <v>5762</v>
      </c>
      <c r="J316" s="26">
        <v>29.94</v>
      </c>
      <c r="L316" s="26">
        <v>17.600000000000001</v>
      </c>
      <c r="M316" s="26">
        <v>23.19</v>
      </c>
      <c r="N316" s="26">
        <v>19.8</v>
      </c>
      <c r="O316" s="26">
        <v>12.72</v>
      </c>
      <c r="P316" s="26">
        <v>15.46</v>
      </c>
      <c r="R316" s="26">
        <v>25.16</v>
      </c>
      <c r="S316" s="26">
        <v>39.9</v>
      </c>
      <c r="T316" s="26">
        <v>47.1</v>
      </c>
      <c r="U316" s="26">
        <v>10.31</v>
      </c>
      <c r="V316" s="26">
        <v>28.96</v>
      </c>
      <c r="W316" s="27">
        <v>10.29</v>
      </c>
      <c r="X316" s="8">
        <v>-18.12415</v>
      </c>
      <c r="Y316" s="8">
        <v>27.263000000000002</v>
      </c>
      <c r="Z316" s="8">
        <v>45.387149999999998</v>
      </c>
      <c r="AA316" s="13">
        <f>stats_ic_ctd2_TCELLS_RIGHTJOIN_545[[#This Row],[AVG_IC50_LYMPH]]/stats_ic_ctd2_TCELLS_RIGHTJOIN_545[[#This Row],[AVG_IC50_SOLIDTUMORS_y]]</f>
        <v>0.60067662322926207</v>
      </c>
      <c r="AB316" s="8" t="s">
        <v>5763</v>
      </c>
      <c r="AC316" s="20" t="s">
        <v>5764</v>
      </c>
      <c r="AD316" s="1">
        <v>1.633</v>
      </c>
      <c r="AG316" s="1">
        <v>6.415</v>
      </c>
      <c r="AH316" s="1">
        <v>57.15</v>
      </c>
      <c r="AI316" s="1">
        <v>56.63</v>
      </c>
      <c r="AJ316" s="1">
        <v>8.923</v>
      </c>
      <c r="AK316" s="1">
        <v>17.29</v>
      </c>
      <c r="AL316" s="1">
        <v>42.8</v>
      </c>
      <c r="AM316"/>
      <c r="AN316"/>
      <c r="AO316"/>
      <c r="AP316"/>
      <c r="AQ316"/>
      <c r="AR316"/>
    </row>
    <row r="317" spans="1:44">
      <c r="A317" s="17" t="s">
        <v>666</v>
      </c>
      <c r="B317" s="6" t="s">
        <v>667</v>
      </c>
      <c r="C317" s="17" t="s">
        <v>668</v>
      </c>
      <c r="F317" s="8">
        <v>17.715319999999998</v>
      </c>
      <c r="G317" s="13">
        <f xml:space="preserve"> stats_ic_ctd2_TCELLS_RIGHTJOIN_545[[#This Row],[AVG_IC50_LEUK]]/stats_ic_ctd2_TCELLS_RIGHTJOIN_545[[#This Row],[AVG_IC50_SOLIDTUMORS_x]]</f>
        <v>0</v>
      </c>
      <c r="H317" s="14" t="s">
        <v>1810</v>
      </c>
      <c r="I317" s="29" t="s">
        <v>1810</v>
      </c>
      <c r="X317" s="8">
        <v>-17.063569999999999</v>
      </c>
      <c r="Y317" s="8">
        <v>0.65175000000000005</v>
      </c>
      <c r="Z317" s="8">
        <v>17.715319999999998</v>
      </c>
      <c r="AA317" s="13">
        <f>stats_ic_ctd2_TCELLS_RIGHTJOIN_545[[#This Row],[AVG_IC50_LYMPH]]/stats_ic_ctd2_TCELLS_RIGHTJOIN_545[[#This Row],[AVG_IC50_SOLIDTUMORS_y]]</f>
        <v>3.6790190637256345E-2</v>
      </c>
      <c r="AB317" s="8" t="s">
        <v>5765</v>
      </c>
      <c r="AC317" s="20" t="s">
        <v>5766</v>
      </c>
      <c r="AG317" s="1">
        <v>0.2475</v>
      </c>
      <c r="AI317" s="1">
        <v>1.056</v>
      </c>
      <c r="AM317"/>
      <c r="AN317"/>
      <c r="AO317"/>
      <c r="AP317"/>
      <c r="AQ317"/>
      <c r="AR317"/>
    </row>
    <row r="318" spans="1:44">
      <c r="A318" s="17" t="s">
        <v>666</v>
      </c>
      <c r="B318" s="6" t="s">
        <v>667</v>
      </c>
      <c r="C318" s="17" t="s">
        <v>675</v>
      </c>
      <c r="D318" s="8">
        <v>-26.630130000000001</v>
      </c>
      <c r="E318" s="8">
        <v>1.2199999999999999E-3</v>
      </c>
      <c r="F318" s="8">
        <v>26.631350000000001</v>
      </c>
      <c r="G318" s="13">
        <f xml:space="preserve"> stats_ic_ctd2_TCELLS_RIGHTJOIN_545[[#This Row],[AVG_IC50_LEUK]]/stats_ic_ctd2_TCELLS_RIGHTJOIN_545[[#This Row],[AVG_IC50_SOLIDTUMORS_x]]</f>
        <v>4.5810670506752378E-5</v>
      </c>
      <c r="H318" s="14" t="s">
        <v>1810</v>
      </c>
      <c r="I318" s="29" t="s">
        <v>1810</v>
      </c>
      <c r="V318" s="26">
        <v>1.2199999999999999E-3</v>
      </c>
      <c r="X318" s="8">
        <v>-13.73969</v>
      </c>
      <c r="Y318" s="8">
        <v>12.89167</v>
      </c>
      <c r="Z318" s="8">
        <v>26.631350000000001</v>
      </c>
      <c r="AA318" s="13">
        <f>stats_ic_ctd2_TCELLS_RIGHTJOIN_545[[#This Row],[AVG_IC50_LYMPH]]/stats_ic_ctd2_TCELLS_RIGHTJOIN_545[[#This Row],[AVG_IC50_SOLIDTUMORS_y]]</f>
        <v>0.48407872676375774</v>
      </c>
      <c r="AB318" s="8" t="s">
        <v>5767</v>
      </c>
      <c r="AC318" s="20" t="s">
        <v>5768</v>
      </c>
      <c r="AG318" s="1">
        <v>0</v>
      </c>
      <c r="AI318" s="1">
        <v>0.45500000000000002</v>
      </c>
      <c r="AL318" s="1">
        <v>38.22</v>
      </c>
      <c r="AM318"/>
      <c r="AN318"/>
      <c r="AO318"/>
      <c r="AP318"/>
      <c r="AQ318"/>
      <c r="AR318"/>
    </row>
    <row r="319" spans="1:44">
      <c r="A319" s="17" t="s">
        <v>622</v>
      </c>
      <c r="B319" s="6" t="s">
        <v>1162</v>
      </c>
      <c r="C319" s="17" t="s">
        <v>2916</v>
      </c>
      <c r="D319" s="8">
        <v>-2.43065</v>
      </c>
      <c r="E319" s="8">
        <v>1.56E-3</v>
      </c>
      <c r="F319" s="8">
        <v>2.43221</v>
      </c>
      <c r="G319" s="13">
        <f xml:space="preserve"> stats_ic_ctd2_TCELLS_RIGHTJOIN_545[[#This Row],[AVG_IC50_LEUK]]/stats_ic_ctd2_TCELLS_RIGHTJOIN_545[[#This Row],[AVG_IC50_SOLIDTUMORS_x]]</f>
        <v>6.4139198506707896E-4</v>
      </c>
      <c r="H319" s="14" t="s">
        <v>5769</v>
      </c>
      <c r="I319" s="29" t="s">
        <v>5770</v>
      </c>
      <c r="J319" s="26">
        <v>1.4300000000000001E-3</v>
      </c>
      <c r="K319" s="26">
        <v>1.56E-3</v>
      </c>
      <c r="L319" s="26">
        <v>3.0000000000000001E-5</v>
      </c>
      <c r="M319" s="26">
        <v>0</v>
      </c>
      <c r="N319" s="26">
        <v>9.8499999999999994E-3</v>
      </c>
      <c r="O319" s="26">
        <v>1.4400000000000001E-3</v>
      </c>
      <c r="P319" s="26">
        <v>2.2599999999999999E-3</v>
      </c>
      <c r="Q319" s="26">
        <v>1.2E-4</v>
      </c>
      <c r="R319" s="26">
        <v>2.9999999999999997E-4</v>
      </c>
      <c r="S319" s="26">
        <v>1.6100000000000001E-3</v>
      </c>
      <c r="T319" s="26">
        <v>0</v>
      </c>
      <c r="U319" s="26">
        <v>1.0000000000000001E-5</v>
      </c>
      <c r="V319" s="26">
        <v>0</v>
      </c>
      <c r="W319" s="27">
        <v>3.29E-3</v>
      </c>
      <c r="X319" s="8">
        <v>-2.4305099999999999</v>
      </c>
      <c r="Y319" s="8">
        <v>1.7099999999999999E-3</v>
      </c>
      <c r="Z319" s="8">
        <v>2.43221</v>
      </c>
      <c r="AA319" s="13">
        <f>stats_ic_ctd2_TCELLS_RIGHTJOIN_545[[#This Row],[AVG_IC50_LYMPH]]/stats_ic_ctd2_TCELLS_RIGHTJOIN_545[[#This Row],[AVG_IC50_SOLIDTUMORS_y]]</f>
        <v>7.0306429132352877E-4</v>
      </c>
      <c r="AB319" s="8" t="s">
        <v>5771</v>
      </c>
      <c r="AC319" s="20" t="s">
        <v>5772</v>
      </c>
      <c r="AD319" s="1">
        <v>0</v>
      </c>
      <c r="AE319" s="1">
        <v>2.5300000000000001E-3</v>
      </c>
      <c r="AF319" s="1">
        <v>3.62E-3</v>
      </c>
      <c r="AG319" s="1">
        <v>1.7600000000000001E-3</v>
      </c>
      <c r="AH319" s="1">
        <v>6.9999999999999994E-5</v>
      </c>
      <c r="AI319" s="1">
        <v>5.0000000000000001E-4</v>
      </c>
      <c r="AJ319" s="1">
        <v>2.63E-3</v>
      </c>
      <c r="AK319" s="1">
        <v>1.72E-3</v>
      </c>
      <c r="AL319" s="1">
        <v>2.5600000000000002E-3</v>
      </c>
      <c r="AM319"/>
      <c r="AN319"/>
      <c r="AO319"/>
      <c r="AP319"/>
      <c r="AQ319"/>
      <c r="AR319"/>
    </row>
    <row r="320" spans="1:44">
      <c r="A320" s="17" t="s">
        <v>622</v>
      </c>
      <c r="B320" s="6" t="s">
        <v>1162</v>
      </c>
      <c r="C320" s="17" t="s">
        <v>1163</v>
      </c>
      <c r="D320" s="8">
        <v>-5.0482399999999998</v>
      </c>
      <c r="E320" s="8">
        <v>5.8549999999999998E-2</v>
      </c>
      <c r="F320" s="8">
        <v>5.1067999999999998</v>
      </c>
      <c r="G320" s="13">
        <f xml:space="preserve"> stats_ic_ctd2_TCELLS_RIGHTJOIN_545[[#This Row],[AVG_IC50_LEUK]]/stats_ic_ctd2_TCELLS_RIGHTJOIN_545[[#This Row],[AVG_IC50_SOLIDTUMORS_x]]</f>
        <v>1.1465105349729773E-2</v>
      </c>
      <c r="H320" s="14" t="s">
        <v>5773</v>
      </c>
      <c r="I320" s="29" t="s">
        <v>5774</v>
      </c>
      <c r="L320" s="26">
        <v>4.9939999999999998E-2</v>
      </c>
      <c r="M320" s="26">
        <v>6.8169999999999994E-2</v>
      </c>
      <c r="Q320" s="26">
        <v>4.3299999999999996E-3</v>
      </c>
      <c r="R320" s="26">
        <v>8.0680000000000002E-2</v>
      </c>
      <c r="T320" s="26">
        <v>0.17879999999999999</v>
      </c>
      <c r="U320" s="26">
        <v>2.6669999999999999E-2</v>
      </c>
      <c r="V320" s="26">
        <v>1.2899999999999999E-3</v>
      </c>
      <c r="X320" s="8">
        <v>-5.0160200000000001</v>
      </c>
      <c r="Y320" s="8">
        <v>9.078E-2</v>
      </c>
      <c r="Z320" s="8">
        <v>5.1067999999999998</v>
      </c>
      <c r="AA320" s="13">
        <f>stats_ic_ctd2_TCELLS_RIGHTJOIN_545[[#This Row],[AVG_IC50_LYMPH]]/stats_ic_ctd2_TCELLS_RIGHTJOIN_545[[#This Row],[AVG_IC50_SOLIDTUMORS_y]]</f>
        <v>1.77762982689747E-2</v>
      </c>
      <c r="AB320" s="8" t="s">
        <v>5775</v>
      </c>
      <c r="AC320" s="20" t="s">
        <v>5776</v>
      </c>
      <c r="AD320" s="1">
        <v>7.3830000000000007E-2</v>
      </c>
      <c r="AF320" s="1">
        <v>8.9899999999999994E-2</v>
      </c>
      <c r="AG320" s="1">
        <v>1.7129999999999999E-2</v>
      </c>
      <c r="AH320" s="1">
        <v>0.20669999999999999</v>
      </c>
      <c r="AI320" s="1">
        <v>4.19E-2</v>
      </c>
      <c r="AL320" s="1">
        <v>0.1152</v>
      </c>
      <c r="AM320"/>
      <c r="AN320"/>
      <c r="AO320"/>
      <c r="AP320"/>
      <c r="AQ320"/>
      <c r="AR320"/>
    </row>
    <row r="321" spans="1:44">
      <c r="A321" s="17" t="s">
        <v>441</v>
      </c>
      <c r="B321" s="6" t="s">
        <v>442</v>
      </c>
      <c r="C321" s="17" t="s">
        <v>2836</v>
      </c>
      <c r="D321" s="8">
        <v>-36.100569999999998</v>
      </c>
      <c r="E321" s="8">
        <v>1.00814</v>
      </c>
      <c r="F321" s="8">
        <v>37.108710000000002</v>
      </c>
      <c r="G321" s="13">
        <f xml:space="preserve"> stats_ic_ctd2_TCELLS_RIGHTJOIN_545[[#This Row],[AVG_IC50_LEUK]]/stats_ic_ctd2_TCELLS_RIGHTJOIN_545[[#This Row],[AVG_IC50_SOLIDTUMORS_x]]</f>
        <v>2.7167206836346505E-2</v>
      </c>
      <c r="H321" s="14" t="s">
        <v>5777</v>
      </c>
      <c r="I321" s="29" t="s">
        <v>5778</v>
      </c>
      <c r="J321" s="26">
        <v>0.7379</v>
      </c>
      <c r="K321" s="26">
        <v>1.708</v>
      </c>
      <c r="L321" s="26">
        <v>1.107</v>
      </c>
      <c r="M321" s="26">
        <v>1.8959999999999999</v>
      </c>
      <c r="N321" s="26">
        <v>4.7569999999999997</v>
      </c>
      <c r="O321" s="26">
        <v>5.7360000000000001E-2</v>
      </c>
      <c r="P321" s="26">
        <v>6.62E-3</v>
      </c>
      <c r="Q321" s="26">
        <v>0.4884</v>
      </c>
      <c r="R321" s="26">
        <v>0.16139999999999999</v>
      </c>
      <c r="S321" s="26">
        <v>4.5100000000000001E-2</v>
      </c>
      <c r="T321" s="26">
        <v>0.1013</v>
      </c>
      <c r="U321" s="26">
        <v>0.73270000000000002</v>
      </c>
      <c r="W321" s="27">
        <v>1.3069999999999999</v>
      </c>
      <c r="X321" s="8">
        <v>-29.32076</v>
      </c>
      <c r="Y321" s="8">
        <v>7.7879500000000004</v>
      </c>
      <c r="Z321" s="8">
        <v>37.108710000000002</v>
      </c>
      <c r="AA321" s="13">
        <f>stats_ic_ctd2_TCELLS_RIGHTJOIN_545[[#This Row],[AVG_IC50_LYMPH]]/stats_ic_ctd2_TCELLS_RIGHTJOIN_545[[#This Row],[AVG_IC50_SOLIDTUMORS_y]]</f>
        <v>0.20986851873859264</v>
      </c>
      <c r="AB321" s="8" t="s">
        <v>5779</v>
      </c>
      <c r="AC321" s="20" t="s">
        <v>5780</v>
      </c>
      <c r="AD321" s="1">
        <v>0.31019999999999998</v>
      </c>
      <c r="AG321" s="1"/>
      <c r="AH321" s="1">
        <v>13.76</v>
      </c>
      <c r="AI321" s="1"/>
      <c r="AJ321" s="1">
        <v>16.71</v>
      </c>
      <c r="AK321" s="1">
        <v>0.37159999999999999</v>
      </c>
      <c r="AM321"/>
      <c r="AN321"/>
      <c r="AO321"/>
      <c r="AP321"/>
      <c r="AQ321"/>
      <c r="AR321"/>
    </row>
    <row r="322" spans="1:44">
      <c r="A322" s="17" t="s">
        <v>441</v>
      </c>
      <c r="B322" s="6" t="s">
        <v>442</v>
      </c>
      <c r="C322" s="17" t="s">
        <v>3562</v>
      </c>
      <c r="D322" s="8">
        <v>-12.9253</v>
      </c>
      <c r="E322" s="8">
        <v>8.3228200000000001</v>
      </c>
      <c r="F322" s="8">
        <v>21.24812</v>
      </c>
      <c r="G322" s="13">
        <f xml:space="preserve"> stats_ic_ctd2_TCELLS_RIGHTJOIN_545[[#This Row],[AVG_IC50_LEUK]]/stats_ic_ctd2_TCELLS_RIGHTJOIN_545[[#This Row],[AVG_IC50_SOLIDTUMORS_x]]</f>
        <v>0.39169677129082481</v>
      </c>
      <c r="H322" s="14" t="s">
        <v>5781</v>
      </c>
      <c r="I322" s="29" t="s">
        <v>5782</v>
      </c>
      <c r="L322" s="26">
        <v>16.78</v>
      </c>
      <c r="M322" s="26">
        <v>13.13</v>
      </c>
      <c r="N322" s="26">
        <v>25.23</v>
      </c>
      <c r="O322" s="26">
        <v>3.47</v>
      </c>
      <c r="P322" s="26">
        <v>3.63</v>
      </c>
      <c r="Q322" s="26">
        <v>3.085</v>
      </c>
      <c r="R322" s="26">
        <v>3.6920000000000002</v>
      </c>
      <c r="S322" s="26">
        <v>3.3809999999999998</v>
      </c>
      <c r="T322" s="26">
        <v>2.9710000000000001</v>
      </c>
      <c r="U322" s="26">
        <v>11.1</v>
      </c>
      <c r="V322" s="26">
        <v>5.0819999999999999</v>
      </c>
      <c r="X322" s="8">
        <v>-13.27988</v>
      </c>
      <c r="Y322" s="8">
        <v>7.9682399999999998</v>
      </c>
      <c r="Z322" s="8">
        <v>21.24812</v>
      </c>
      <c r="AA322" s="13">
        <f>stats_ic_ctd2_TCELLS_RIGHTJOIN_545[[#This Row],[AVG_IC50_LYMPH]]/stats_ic_ctd2_TCELLS_RIGHTJOIN_545[[#This Row],[AVG_IC50_SOLIDTUMORS_y]]</f>
        <v>0.37500917728250782</v>
      </c>
      <c r="AB322" s="8" t="s">
        <v>5783</v>
      </c>
      <c r="AC322" s="20" t="s">
        <v>5784</v>
      </c>
      <c r="AD322" s="1">
        <v>21.35</v>
      </c>
      <c r="AE322" s="1">
        <v>1.929</v>
      </c>
      <c r="AF322" s="1">
        <v>0.1007</v>
      </c>
      <c r="AG322" s="1">
        <v>0.28649999999999998</v>
      </c>
      <c r="AH322" s="1">
        <v>27.52</v>
      </c>
      <c r="AI322" s="1">
        <v>3.4809999999999999</v>
      </c>
      <c r="AJ322" s="1">
        <v>11.78</v>
      </c>
      <c r="AK322" s="1">
        <v>3.4860000000000002</v>
      </c>
      <c r="AL322" s="1">
        <v>1.7809999999999999</v>
      </c>
      <c r="AM322"/>
      <c r="AN322"/>
      <c r="AO322"/>
      <c r="AP322"/>
      <c r="AQ322"/>
      <c r="AR322"/>
    </row>
    <row r="323" spans="1:44">
      <c r="A323" s="17" t="s">
        <v>426</v>
      </c>
      <c r="B323" s="6" t="s">
        <v>427</v>
      </c>
      <c r="C323" s="17" t="s">
        <v>428</v>
      </c>
      <c r="D323" s="8">
        <v>-48.990729999999999</v>
      </c>
      <c r="E323" s="8">
        <v>49.0075</v>
      </c>
      <c r="F323" s="8">
        <v>97.998230000000007</v>
      </c>
      <c r="G323" s="13">
        <f xml:space="preserve"> stats_ic_ctd2_TCELLS_RIGHTJOIN_545[[#This Row],[AVG_IC50_LEUK]]/stats_ic_ctd2_TCELLS_RIGHTJOIN_545[[#This Row],[AVG_IC50_SOLIDTUMORS_x]]</f>
        <v>0.50008556276985816</v>
      </c>
      <c r="H323" s="14" t="s">
        <v>5785</v>
      </c>
      <c r="I323" s="29" t="s">
        <v>5786</v>
      </c>
      <c r="L323" s="26">
        <v>77.430000000000007</v>
      </c>
      <c r="M323" s="26">
        <v>47.91</v>
      </c>
      <c r="O323" s="26">
        <v>16.57</v>
      </c>
      <c r="P323" s="26">
        <v>25.99</v>
      </c>
      <c r="R323" s="26">
        <v>32.28</v>
      </c>
      <c r="T323" s="26">
        <v>65.08</v>
      </c>
      <c r="V323" s="26">
        <v>104.5</v>
      </c>
      <c r="W323" s="27">
        <v>22.3</v>
      </c>
      <c r="X323" s="8">
        <v>-19.501629999999999</v>
      </c>
      <c r="Y323" s="8">
        <v>78.496600000000001</v>
      </c>
      <c r="Z323" s="8">
        <v>97.998230000000007</v>
      </c>
      <c r="AA323" s="13">
        <f>stats_ic_ctd2_TCELLS_RIGHTJOIN_545[[#This Row],[AVG_IC50_LYMPH]]/stats_ic_ctd2_TCELLS_RIGHTJOIN_545[[#This Row],[AVG_IC50_SOLIDTUMORS_y]]</f>
        <v>0.80100018132980555</v>
      </c>
      <c r="AB323" s="8" t="s">
        <v>5787</v>
      </c>
      <c r="AC323" s="20" t="s">
        <v>5788</v>
      </c>
      <c r="AE323" s="1">
        <v>4.593</v>
      </c>
      <c r="AG323" s="1"/>
      <c r="AH323" s="1">
        <v>31.36</v>
      </c>
      <c r="AI323" s="1">
        <v>62.92</v>
      </c>
      <c r="AJ323" s="1">
        <v>33.61</v>
      </c>
      <c r="AL323" s="1">
        <v>260</v>
      </c>
      <c r="AM323"/>
      <c r="AN323"/>
      <c r="AO323"/>
      <c r="AP323"/>
      <c r="AQ323"/>
      <c r="AR323"/>
    </row>
    <row r="324" spans="1:44">
      <c r="A324" s="17" t="s">
        <v>426</v>
      </c>
      <c r="B324" s="6" t="s">
        <v>1088</v>
      </c>
      <c r="C324" s="17" t="s">
        <v>1089</v>
      </c>
      <c r="D324" s="8">
        <v>-6.4045399999999999</v>
      </c>
      <c r="E324" s="8">
        <v>1.0520499999999999</v>
      </c>
      <c r="F324" s="8">
        <v>7.4565900000000003</v>
      </c>
      <c r="G324" s="13">
        <f xml:space="preserve"> stats_ic_ctd2_TCELLS_RIGHTJOIN_545[[#This Row],[AVG_IC50_LEUK]]/stats_ic_ctd2_TCELLS_RIGHTJOIN_545[[#This Row],[AVG_IC50_SOLIDTUMORS_x]]</f>
        <v>0.1410899620335837</v>
      </c>
      <c r="H324" s="14" t="s">
        <v>5789</v>
      </c>
      <c r="I324" s="29" t="s">
        <v>5790</v>
      </c>
      <c r="J324" s="26">
        <v>1.054</v>
      </c>
      <c r="K324" s="26">
        <v>0.50380000000000003</v>
      </c>
      <c r="L324" s="26">
        <v>0.81720000000000004</v>
      </c>
      <c r="M324" s="26">
        <v>0.73219999999999996</v>
      </c>
      <c r="N324" s="26">
        <v>0.97430000000000005</v>
      </c>
      <c r="O324" s="26">
        <v>0.61799999999999999</v>
      </c>
      <c r="P324" s="26">
        <v>0.65800000000000003</v>
      </c>
      <c r="Q324" s="26">
        <v>1.996</v>
      </c>
      <c r="R324" s="26">
        <v>1.6659999999999999</v>
      </c>
      <c r="S324" s="26">
        <v>1.1020000000000001</v>
      </c>
      <c r="T324" s="26">
        <v>1.4790000000000001</v>
      </c>
      <c r="U324" s="26">
        <v>0.89190000000000003</v>
      </c>
      <c r="V324" s="26">
        <v>0.96030000000000004</v>
      </c>
      <c r="W324" s="27">
        <v>1.276</v>
      </c>
      <c r="X324" s="8">
        <v>-6.0233999999999996</v>
      </c>
      <c r="Y324" s="8">
        <v>1.43319</v>
      </c>
      <c r="Z324" s="8">
        <v>7.4565900000000003</v>
      </c>
      <c r="AA324" s="13">
        <f>stats_ic_ctd2_TCELLS_RIGHTJOIN_545[[#This Row],[AVG_IC50_LYMPH]]/stats_ic_ctd2_TCELLS_RIGHTJOIN_545[[#This Row],[AVG_IC50_SOLIDTUMORS_y]]</f>
        <v>0.19220447952750519</v>
      </c>
      <c r="AB324" s="8" t="s">
        <v>5791</v>
      </c>
      <c r="AC324" s="20" t="s">
        <v>5792</v>
      </c>
      <c r="AD324" s="1">
        <v>1.367</v>
      </c>
      <c r="AF324" s="1">
        <v>1.179</v>
      </c>
      <c r="AG324" s="1">
        <v>1.2390000000000001</v>
      </c>
      <c r="AH324" s="1">
        <v>2.2599999999999998</v>
      </c>
      <c r="AI324" s="1">
        <v>0.44350000000000001</v>
      </c>
      <c r="AJ324" s="1">
        <v>2.2970000000000002</v>
      </c>
      <c r="AK324" s="1">
        <v>1.3340000000000001</v>
      </c>
      <c r="AL324" s="1">
        <v>1.3460000000000001</v>
      </c>
      <c r="AM324"/>
      <c r="AN324"/>
      <c r="AO324"/>
      <c r="AP324"/>
      <c r="AQ324"/>
      <c r="AR324"/>
    </row>
    <row r="325" spans="1:44">
      <c r="A325" s="17" t="s">
        <v>423</v>
      </c>
      <c r="B325" s="6" t="s">
        <v>424</v>
      </c>
      <c r="C325" s="17" t="s">
        <v>3349</v>
      </c>
      <c r="D325" s="8">
        <v>-38.923470000000002</v>
      </c>
      <c r="E325" s="8">
        <v>15.79438</v>
      </c>
      <c r="F325" s="8">
        <v>54.717840000000002</v>
      </c>
      <c r="G325" s="13">
        <f xml:space="preserve"> stats_ic_ctd2_TCELLS_RIGHTJOIN_545[[#This Row],[AVG_IC50_LEUK]]/stats_ic_ctd2_TCELLS_RIGHTJOIN_545[[#This Row],[AVG_IC50_SOLIDTUMORS_x]]</f>
        <v>0.28865137951351882</v>
      </c>
      <c r="H325" s="14" t="s">
        <v>5793</v>
      </c>
      <c r="I325" s="29" t="s">
        <v>5794</v>
      </c>
      <c r="J325" s="26">
        <v>27.23</v>
      </c>
      <c r="K325" s="26">
        <v>17.77</v>
      </c>
      <c r="L325" s="26">
        <v>0.2359</v>
      </c>
      <c r="M325" s="26">
        <v>9.4179999999999993</v>
      </c>
      <c r="N325" s="26">
        <v>23.1</v>
      </c>
      <c r="O325" s="26">
        <v>6.673</v>
      </c>
      <c r="P325" s="26">
        <v>20.45</v>
      </c>
      <c r="Q325" s="26">
        <v>7.58</v>
      </c>
      <c r="R325" s="26">
        <v>12.25</v>
      </c>
      <c r="T325" s="26">
        <v>20.48</v>
      </c>
      <c r="U325" s="26">
        <v>10.64</v>
      </c>
      <c r="V325" s="26">
        <v>11.56</v>
      </c>
      <c r="W325" s="27">
        <v>37.94</v>
      </c>
      <c r="X325" s="8">
        <v>-38.348269999999999</v>
      </c>
      <c r="Y325" s="8">
        <v>16.36957</v>
      </c>
      <c r="Z325" s="8">
        <v>54.717840000000002</v>
      </c>
      <c r="AA325" s="13">
        <f>stats_ic_ctd2_TCELLS_RIGHTJOIN_545[[#This Row],[AVG_IC50_LYMPH]]/stats_ic_ctd2_TCELLS_RIGHTJOIN_545[[#This Row],[AVG_IC50_SOLIDTUMORS_y]]</f>
        <v>0.2991633076159439</v>
      </c>
      <c r="AB325" s="8" t="s">
        <v>5795</v>
      </c>
      <c r="AC325" s="20" t="s">
        <v>5796</v>
      </c>
      <c r="AD325" s="1">
        <v>23.44</v>
      </c>
      <c r="AE325" s="1">
        <v>9.6890000000000001</v>
      </c>
      <c r="AG325" s="1"/>
      <c r="AH325" s="1">
        <v>32.18</v>
      </c>
      <c r="AI325" s="1">
        <v>3.1579999999999999</v>
      </c>
      <c r="AJ325" s="1">
        <v>17.91</v>
      </c>
      <c r="AK325" s="1">
        <v>13.95</v>
      </c>
      <c r="AL325" s="1">
        <v>14.26</v>
      </c>
      <c r="AM325"/>
      <c r="AN325"/>
      <c r="AO325"/>
      <c r="AP325"/>
      <c r="AQ325"/>
      <c r="AR325"/>
    </row>
    <row r="326" spans="1:44">
      <c r="A326" s="17" t="s">
        <v>707</v>
      </c>
      <c r="B326" s="6" t="s">
        <v>708</v>
      </c>
      <c r="C326" s="17" t="s">
        <v>274</v>
      </c>
      <c r="D326" s="8">
        <v>-15.08197</v>
      </c>
      <c r="E326" s="8">
        <v>8.5003299999999999</v>
      </c>
      <c r="F326" s="8">
        <v>23.5823</v>
      </c>
      <c r="G326" s="13">
        <f xml:space="preserve"> stats_ic_ctd2_TCELLS_RIGHTJOIN_545[[#This Row],[AVG_IC50_LEUK]]/stats_ic_ctd2_TCELLS_RIGHTJOIN_545[[#This Row],[AVG_IC50_SOLIDTUMORS_x]]</f>
        <v>0.3604538149374743</v>
      </c>
      <c r="H326" s="14" t="s">
        <v>5797</v>
      </c>
      <c r="I326" s="29" t="s">
        <v>5798</v>
      </c>
      <c r="J326" s="26">
        <v>9.24</v>
      </c>
      <c r="L326" s="26">
        <v>8.1359999999999992</v>
      </c>
      <c r="M326" s="26">
        <v>5.1059999999999999</v>
      </c>
      <c r="N326" s="26">
        <v>13.66</v>
      </c>
      <c r="O326" s="26">
        <v>4.7229999999999999</v>
      </c>
      <c r="P326" s="26">
        <v>6.5270000000000001</v>
      </c>
      <c r="Q326" s="26">
        <v>14.78</v>
      </c>
      <c r="R326" s="26">
        <v>5.6509999999999998</v>
      </c>
      <c r="S326" s="26">
        <v>1.8239999999999999E-2</v>
      </c>
      <c r="T326" s="26">
        <v>12.08</v>
      </c>
      <c r="U326" s="26">
        <v>5.3449999999999998</v>
      </c>
      <c r="V326" s="26">
        <v>18.28</v>
      </c>
      <c r="W326" s="27">
        <v>6.9580000000000002</v>
      </c>
      <c r="X326" s="8">
        <v>-17.378630000000001</v>
      </c>
      <c r="Y326" s="8">
        <v>6.2036699999999998</v>
      </c>
      <c r="Z326" s="8">
        <v>23.5823</v>
      </c>
      <c r="AA326" s="13">
        <f>stats_ic_ctd2_TCELLS_RIGHTJOIN_545[[#This Row],[AVG_IC50_LYMPH]]/stats_ic_ctd2_TCELLS_RIGHTJOIN_545[[#This Row],[AVG_IC50_SOLIDTUMORS_y]]</f>
        <v>0.26306467138489459</v>
      </c>
      <c r="AB326" s="8" t="s">
        <v>5799</v>
      </c>
      <c r="AC326" s="20" t="s">
        <v>5800</v>
      </c>
      <c r="AD326" s="1">
        <v>5.0110000000000001</v>
      </c>
      <c r="AG326" s="1">
        <v>3.972</v>
      </c>
      <c r="AH326" s="1">
        <v>7.7759999999999998</v>
      </c>
      <c r="AI326" s="1">
        <v>6.7759999999999998</v>
      </c>
      <c r="AJ326" s="1">
        <v>5.6689999999999996</v>
      </c>
      <c r="AK326" s="1">
        <v>8.0180000000000007</v>
      </c>
      <c r="AM326"/>
      <c r="AN326"/>
      <c r="AO326"/>
      <c r="AP326"/>
      <c r="AQ326"/>
      <c r="AR326"/>
    </row>
    <row r="327" spans="1:44">
      <c r="A327" s="17" t="s">
        <v>870</v>
      </c>
      <c r="B327" s="6" t="s">
        <v>871</v>
      </c>
      <c r="C327" s="17" t="s">
        <v>872</v>
      </c>
      <c r="D327" s="8">
        <v>-13.024929999999999</v>
      </c>
      <c r="E327" s="8">
        <v>5.46638</v>
      </c>
      <c r="F327" s="8">
        <v>18.491309999999999</v>
      </c>
      <c r="G327" s="13">
        <f xml:space="preserve"> stats_ic_ctd2_TCELLS_RIGHTJOIN_545[[#This Row],[AVG_IC50_LEUK]]/stats_ic_ctd2_TCELLS_RIGHTJOIN_545[[#This Row],[AVG_IC50_SOLIDTUMORS_x]]</f>
        <v>0.29561886096766538</v>
      </c>
      <c r="H327" s="14" t="s">
        <v>5801</v>
      </c>
      <c r="I327" s="29" t="s">
        <v>5802</v>
      </c>
      <c r="J327" s="26">
        <v>5.2290000000000001</v>
      </c>
      <c r="L327" s="26">
        <v>8.91</v>
      </c>
      <c r="M327" s="26">
        <v>4.2560000000000002</v>
      </c>
      <c r="N327" s="26">
        <v>4.5599999999999996</v>
      </c>
      <c r="O327" s="26">
        <v>1.948</v>
      </c>
      <c r="P327" s="26">
        <v>3.702</v>
      </c>
      <c r="Q327" s="26">
        <v>3.8130000000000002</v>
      </c>
      <c r="R327" s="26">
        <v>4.9560000000000004</v>
      </c>
      <c r="S327" s="26">
        <v>3.5819999999999999</v>
      </c>
      <c r="T327" s="26">
        <v>10.11</v>
      </c>
      <c r="U327" s="26">
        <v>9.19</v>
      </c>
      <c r="V327" s="26">
        <v>5.2939999999999996</v>
      </c>
      <c r="W327" s="27">
        <v>5.5129999999999999</v>
      </c>
      <c r="X327" s="8">
        <v>-8.8271899999999999</v>
      </c>
      <c r="Y327" s="8">
        <v>9.6641200000000005</v>
      </c>
      <c r="Z327" s="8">
        <v>18.491309999999999</v>
      </c>
      <c r="AA327" s="13">
        <f>stats_ic_ctd2_TCELLS_RIGHTJOIN_545[[#This Row],[AVG_IC50_LYMPH]]/stats_ic_ctd2_TCELLS_RIGHTJOIN_545[[#This Row],[AVG_IC50_SOLIDTUMORS_y]]</f>
        <v>0.52263035988256112</v>
      </c>
      <c r="AB327" s="8" t="s">
        <v>5803</v>
      </c>
      <c r="AC327" s="20" t="s">
        <v>5804</v>
      </c>
      <c r="AD327" s="1">
        <v>4.9580000000000002</v>
      </c>
      <c r="AE327" s="1">
        <v>16.63</v>
      </c>
      <c r="AG327" s="1">
        <v>3.9430000000000001</v>
      </c>
      <c r="AH327" s="1">
        <v>10.69</v>
      </c>
      <c r="AI327" s="1">
        <v>4.069</v>
      </c>
      <c r="AJ327" s="1">
        <v>12.82</v>
      </c>
      <c r="AK327" s="1">
        <v>6.2530000000000001</v>
      </c>
      <c r="AL327" s="1">
        <v>17.95</v>
      </c>
      <c r="AM327"/>
      <c r="AN327"/>
      <c r="AO327"/>
      <c r="AP327"/>
      <c r="AQ327"/>
      <c r="AR327"/>
    </row>
    <row r="328" spans="1:44">
      <c r="A328" s="17" t="s">
        <v>1220</v>
      </c>
      <c r="B328" s="6" t="s">
        <v>1221</v>
      </c>
      <c r="C328" s="17" t="s">
        <v>1222</v>
      </c>
      <c r="D328" s="8">
        <v>-4.1468699999999998</v>
      </c>
      <c r="E328" s="8">
        <v>4.3053699999999999</v>
      </c>
      <c r="F328" s="8">
        <v>8.4522399999999998</v>
      </c>
      <c r="G328" s="13">
        <f xml:space="preserve"> stats_ic_ctd2_TCELLS_RIGHTJOIN_545[[#This Row],[AVG_IC50_LEUK]]/stats_ic_ctd2_TCELLS_RIGHTJOIN_545[[#This Row],[AVG_IC50_SOLIDTUMORS_x]]</f>
        <v>0.50937621269627931</v>
      </c>
      <c r="H328" s="14" t="s">
        <v>5805</v>
      </c>
      <c r="I328" s="29" t="s">
        <v>5806</v>
      </c>
      <c r="J328" s="26">
        <v>10.83</v>
      </c>
      <c r="L328" s="26">
        <v>18.440000000000001</v>
      </c>
      <c r="M328" s="26">
        <v>3.9430000000000001</v>
      </c>
      <c r="N328" s="26">
        <v>17.54</v>
      </c>
      <c r="O328" s="26">
        <v>4.6909999999999998</v>
      </c>
      <c r="P328" s="26">
        <v>5.5199999999999997E-3</v>
      </c>
      <c r="Q328" s="26">
        <v>0</v>
      </c>
      <c r="R328" s="26">
        <v>0.1981</v>
      </c>
      <c r="S328" s="26">
        <v>2.3400000000000001E-3</v>
      </c>
      <c r="T328" s="26">
        <v>0.154</v>
      </c>
      <c r="U328" s="26">
        <v>1.6150000000000001E-2</v>
      </c>
      <c r="V328" s="26">
        <v>0</v>
      </c>
      <c r="W328" s="27">
        <v>0.1497</v>
      </c>
      <c r="X328" s="8">
        <v>-4.8856299999999999</v>
      </c>
      <c r="Y328" s="8">
        <v>3.5666199999999999</v>
      </c>
      <c r="Z328" s="8">
        <v>8.4522399999999998</v>
      </c>
      <c r="AA328" s="13">
        <f>stats_ic_ctd2_TCELLS_RIGHTJOIN_545[[#This Row],[AVG_IC50_LYMPH]]/stats_ic_ctd2_TCELLS_RIGHTJOIN_545[[#This Row],[AVG_IC50_SOLIDTUMORS_y]]</f>
        <v>0.42197334671045783</v>
      </c>
      <c r="AB328" s="8" t="s">
        <v>5807</v>
      </c>
      <c r="AC328" s="20" t="s">
        <v>5808</v>
      </c>
      <c r="AD328" s="1">
        <v>7.1470000000000006E-2</v>
      </c>
      <c r="AG328" s="1">
        <v>3.5950000000000002</v>
      </c>
      <c r="AI328" s="1">
        <v>0</v>
      </c>
      <c r="AL328" s="1">
        <v>10.6</v>
      </c>
      <c r="AM328"/>
      <c r="AN328"/>
      <c r="AO328"/>
      <c r="AP328"/>
      <c r="AQ328"/>
      <c r="AR328"/>
    </row>
    <row r="329" spans="1:44">
      <c r="A329" s="17" t="s">
        <v>1220</v>
      </c>
      <c r="B329" s="6" t="s">
        <v>1221</v>
      </c>
      <c r="C329" s="17" t="s">
        <v>1581</v>
      </c>
      <c r="D329" s="8">
        <v>-5.3616599999999996</v>
      </c>
      <c r="E329" s="8">
        <v>4.5198400000000003</v>
      </c>
      <c r="F329" s="8">
        <v>9.8815000000000008</v>
      </c>
      <c r="G329" s="13">
        <f xml:space="preserve"> stats_ic_ctd2_TCELLS_RIGHTJOIN_545[[#This Row],[AVG_IC50_LEUK]]/stats_ic_ctd2_TCELLS_RIGHTJOIN_545[[#This Row],[AVG_IC50_SOLIDTUMORS_x]]</f>
        <v>0.45740424024692605</v>
      </c>
      <c r="H329" s="14" t="s">
        <v>5809</v>
      </c>
      <c r="I329" s="29" t="s">
        <v>5810</v>
      </c>
      <c r="K329" s="26">
        <v>9.0000000000000006E-5</v>
      </c>
      <c r="M329" s="26">
        <v>4.4240000000000004</v>
      </c>
      <c r="N329" s="26">
        <v>0</v>
      </c>
      <c r="O329" s="26">
        <v>8.6470000000000002</v>
      </c>
      <c r="P329" s="26">
        <v>0.52149999999999996</v>
      </c>
      <c r="Q329" s="26">
        <v>4.5590000000000002</v>
      </c>
      <c r="R329" s="26">
        <v>2.97E-3</v>
      </c>
      <c r="S329" s="26">
        <v>12.46</v>
      </c>
      <c r="T329" s="26">
        <v>12.05</v>
      </c>
      <c r="U329" s="26">
        <v>10.51</v>
      </c>
      <c r="V329" s="26">
        <v>0.54610000000000003</v>
      </c>
      <c r="W329" s="27">
        <v>0.51739999999999997</v>
      </c>
      <c r="X329" s="8">
        <v>14.39874</v>
      </c>
      <c r="Y329" s="8">
        <v>24.28023</v>
      </c>
      <c r="Z329" s="8">
        <v>9.8815000000000008</v>
      </c>
      <c r="AA329" s="13">
        <f>stats_ic_ctd2_TCELLS_RIGHTJOIN_545[[#This Row],[AVG_IC50_LYMPH]]/stats_ic_ctd2_TCELLS_RIGHTJOIN_545[[#This Row],[AVG_IC50_SOLIDTUMORS_y]]</f>
        <v>2.4571401103071393</v>
      </c>
      <c r="AB329" s="8" t="s">
        <v>5811</v>
      </c>
      <c r="AC329" s="20" t="s">
        <v>5812</v>
      </c>
      <c r="AD329" s="1">
        <v>4.641</v>
      </c>
      <c r="AG329" s="1"/>
      <c r="AH329" s="1">
        <v>0</v>
      </c>
      <c r="AI329" s="1">
        <v>140.4</v>
      </c>
      <c r="AJ329" s="1">
        <v>0</v>
      </c>
      <c r="AK329" s="1">
        <v>0.64039999999999997</v>
      </c>
      <c r="AL329" s="1">
        <v>0</v>
      </c>
      <c r="AM329"/>
      <c r="AN329"/>
      <c r="AO329"/>
      <c r="AP329"/>
      <c r="AQ329"/>
      <c r="AR329"/>
    </row>
    <row r="330" spans="1:44">
      <c r="A330" s="17" t="s">
        <v>1220</v>
      </c>
      <c r="B330" s="6" t="s">
        <v>1221</v>
      </c>
      <c r="C330" s="17" t="s">
        <v>3972</v>
      </c>
      <c r="D330" s="8">
        <v>3.7505999999999999</v>
      </c>
      <c r="E330" s="8">
        <v>5.9123900000000003</v>
      </c>
      <c r="F330" s="8">
        <v>2.1617899999999999</v>
      </c>
      <c r="G330" s="13">
        <f xml:space="preserve"> stats_ic_ctd2_TCELLS_RIGHTJOIN_545[[#This Row],[AVG_IC50_LEUK]]/stats_ic_ctd2_TCELLS_RIGHTJOIN_545[[#This Row],[AVG_IC50_SOLIDTUMORS_x]]</f>
        <v>2.734951128462987</v>
      </c>
      <c r="H330" s="14" t="s">
        <v>5813</v>
      </c>
      <c r="I330" s="29" t="s">
        <v>5814</v>
      </c>
      <c r="J330" s="26">
        <v>47.31</v>
      </c>
      <c r="K330" s="26">
        <v>0.38100000000000001</v>
      </c>
      <c r="L330" s="26">
        <v>2.8889999999999998</v>
      </c>
      <c r="M330" s="26">
        <v>2.6960000000000002</v>
      </c>
      <c r="N330" s="26">
        <v>1.091</v>
      </c>
      <c r="O330" s="26">
        <v>1.7989999999999999</v>
      </c>
      <c r="P330" s="26">
        <v>0.1328</v>
      </c>
      <c r="R330" s="26">
        <v>17.02</v>
      </c>
      <c r="S330" s="26">
        <v>0.40029999999999999</v>
      </c>
      <c r="T330" s="26">
        <v>1.161</v>
      </c>
      <c r="U330" s="26">
        <v>0.97230000000000005</v>
      </c>
      <c r="V330" s="26">
        <v>0.3921</v>
      </c>
      <c r="W330" s="27">
        <v>0.61660000000000004</v>
      </c>
      <c r="X330" s="8">
        <v>6.7409999999999998E-2</v>
      </c>
      <c r="Y330" s="8">
        <v>2.2292000000000001</v>
      </c>
      <c r="Z330" s="8">
        <v>2.1617899999999999</v>
      </c>
      <c r="AA330" s="13">
        <f>stats_ic_ctd2_TCELLS_RIGHTJOIN_545[[#This Row],[AVG_IC50_LYMPH]]/stats_ic_ctd2_TCELLS_RIGHTJOIN_545[[#This Row],[AVG_IC50_SOLIDTUMORS_y]]</f>
        <v>1.031182492286485</v>
      </c>
      <c r="AB330" s="8" t="s">
        <v>5815</v>
      </c>
      <c r="AC330" s="20" t="s">
        <v>5816</v>
      </c>
      <c r="AD330" s="1">
        <v>0.72740000000000005</v>
      </c>
      <c r="AF330" s="1">
        <v>0.185</v>
      </c>
      <c r="AG330" s="1"/>
      <c r="AH330" s="1">
        <v>0</v>
      </c>
      <c r="AI330" s="1">
        <v>0</v>
      </c>
      <c r="AJ330" s="1">
        <v>14.21</v>
      </c>
      <c r="AK330" s="1">
        <v>8.0990000000000006E-2</v>
      </c>
      <c r="AL330" s="1">
        <v>0.40100000000000002</v>
      </c>
      <c r="AM330"/>
      <c r="AN330"/>
      <c r="AO330"/>
      <c r="AP330"/>
      <c r="AQ330"/>
      <c r="AR330"/>
    </row>
    <row r="331" spans="1:44">
      <c r="A331" s="17" t="s">
        <v>1220</v>
      </c>
      <c r="B331" s="6" t="s">
        <v>1221</v>
      </c>
      <c r="C331" s="17" t="s">
        <v>1667</v>
      </c>
      <c r="D331" s="8">
        <v>-35.00132</v>
      </c>
      <c r="E331" s="8">
        <v>9.2350000000000002E-2</v>
      </c>
      <c r="F331" s="8">
        <v>35.093670000000003</v>
      </c>
      <c r="G331" s="13">
        <f xml:space="preserve"> stats_ic_ctd2_TCELLS_RIGHTJOIN_545[[#This Row],[AVG_IC50_LEUK]]/stats_ic_ctd2_TCELLS_RIGHTJOIN_545[[#This Row],[AVG_IC50_SOLIDTUMORS_x]]</f>
        <v>2.6315287058891247E-3</v>
      </c>
      <c r="H331" s="14" t="s">
        <v>1810</v>
      </c>
      <c r="I331" s="29" t="s">
        <v>1810</v>
      </c>
      <c r="V331" s="26">
        <v>9.2350000000000002E-2</v>
      </c>
      <c r="X331" s="8">
        <v>33.501080000000002</v>
      </c>
      <c r="Y331" s="8">
        <v>68.594750000000005</v>
      </c>
      <c r="Z331" s="8">
        <v>35.093670000000003</v>
      </c>
      <c r="AA331" s="13">
        <f>stats_ic_ctd2_TCELLS_RIGHTJOIN_545[[#This Row],[AVG_IC50_LYMPH]]/stats_ic_ctd2_TCELLS_RIGHTJOIN_545[[#This Row],[AVG_IC50_SOLIDTUMORS_y]]</f>
        <v>1.9546188814108072</v>
      </c>
      <c r="AB331" s="8" t="s">
        <v>5817</v>
      </c>
      <c r="AC331" s="20" t="s">
        <v>5818</v>
      </c>
      <c r="AE331" s="1">
        <v>1.609</v>
      </c>
      <c r="AG331" s="1">
        <v>252.6</v>
      </c>
      <c r="AI331" s="1">
        <v>0</v>
      </c>
      <c r="AL331" s="1">
        <v>20.170000000000002</v>
      </c>
      <c r="AM331"/>
      <c r="AN331"/>
      <c r="AO331"/>
      <c r="AP331"/>
      <c r="AQ331"/>
      <c r="AR331"/>
    </row>
    <row r="332" spans="1:44">
      <c r="A332" s="17" t="s">
        <v>1213</v>
      </c>
      <c r="B332" s="6" t="s">
        <v>1214</v>
      </c>
      <c r="C332" s="17" t="s">
        <v>4349</v>
      </c>
      <c r="D332" s="8">
        <v>-4.2765300000000002</v>
      </c>
      <c r="E332" s="8">
        <v>1.7950900000000001</v>
      </c>
      <c r="F332" s="8">
        <v>6.0716099999999997</v>
      </c>
      <c r="G332" s="13">
        <f xml:space="preserve"> stats_ic_ctd2_TCELLS_RIGHTJOIN_545[[#This Row],[AVG_IC50_LEUK]]/stats_ic_ctd2_TCELLS_RIGHTJOIN_545[[#This Row],[AVG_IC50_SOLIDTUMORS_x]]</f>
        <v>0.29565304754422633</v>
      </c>
      <c r="H332" s="14" t="s">
        <v>5819</v>
      </c>
      <c r="I332" s="29" t="s">
        <v>5820</v>
      </c>
      <c r="J332" s="26">
        <v>0.1278</v>
      </c>
      <c r="L332" s="26">
        <v>2.2250000000000001</v>
      </c>
      <c r="M332" s="26">
        <v>7.1349999999999998</v>
      </c>
      <c r="N332" s="26">
        <v>4.0400000000000002E-3</v>
      </c>
      <c r="O332" s="26">
        <v>1.48E-3</v>
      </c>
      <c r="P332" s="26">
        <v>4.66</v>
      </c>
      <c r="Q332" s="26">
        <v>0.1462</v>
      </c>
      <c r="R332" s="26">
        <v>1.284</v>
      </c>
      <c r="S332" s="26">
        <v>5.7249999999999996</v>
      </c>
      <c r="U332" s="26">
        <v>0.23250000000000001</v>
      </c>
      <c r="V332" s="26">
        <v>0</v>
      </c>
      <c r="W332" s="27">
        <v>0</v>
      </c>
      <c r="X332" s="8">
        <v>-4.4647600000000001</v>
      </c>
      <c r="Y332" s="8">
        <v>1.6068499999999999</v>
      </c>
      <c r="Z332" s="8">
        <v>6.0716099999999997</v>
      </c>
      <c r="AA332" s="13">
        <f>stats_ic_ctd2_TCELLS_RIGHTJOIN_545[[#This Row],[AVG_IC50_LYMPH]]/stats_ic_ctd2_TCELLS_RIGHTJOIN_545[[#This Row],[AVG_IC50_SOLIDTUMORS_y]]</f>
        <v>0.26464973870192582</v>
      </c>
      <c r="AB332" s="8" t="s">
        <v>5821</v>
      </c>
      <c r="AC332" s="20" t="s">
        <v>5822</v>
      </c>
      <c r="AD332" s="1">
        <v>0</v>
      </c>
      <c r="AE332" s="1">
        <v>3.379</v>
      </c>
      <c r="AG332" s="1">
        <v>8.516E-2</v>
      </c>
      <c r="AI332" s="1"/>
      <c r="AJ332" s="1">
        <v>0.37409999999999999</v>
      </c>
      <c r="AL332" s="1">
        <v>4.1959999999999997</v>
      </c>
      <c r="AM332"/>
      <c r="AN332"/>
      <c r="AO332"/>
      <c r="AP332"/>
      <c r="AQ332"/>
      <c r="AR332"/>
    </row>
    <row r="333" spans="1:44">
      <c r="A333" s="17" t="s">
        <v>1310</v>
      </c>
      <c r="B333" s="6" t="s">
        <v>1311</v>
      </c>
      <c r="C333" s="17" t="s">
        <v>1312</v>
      </c>
      <c r="D333" s="8">
        <v>-2.96469</v>
      </c>
      <c r="E333" s="8">
        <v>0.67179999999999995</v>
      </c>
      <c r="F333" s="8">
        <v>3.6364899999999998</v>
      </c>
      <c r="G333" s="13">
        <f xml:space="preserve"> stats_ic_ctd2_TCELLS_RIGHTJOIN_545[[#This Row],[AVG_IC50_LEUK]]/stats_ic_ctd2_TCELLS_RIGHTJOIN_545[[#This Row],[AVG_IC50_SOLIDTUMORS_x]]</f>
        <v>0.18473858033433338</v>
      </c>
      <c r="H333" s="14" t="s">
        <v>5823</v>
      </c>
      <c r="I333" s="29" t="s">
        <v>5824</v>
      </c>
      <c r="J333" s="26">
        <v>1.454</v>
      </c>
      <c r="N333" s="26">
        <v>2.0539999999999998</v>
      </c>
      <c r="O333" s="26">
        <v>0.25109999999999999</v>
      </c>
      <c r="P333" s="26">
        <v>0.1852</v>
      </c>
      <c r="S333" s="26">
        <v>0</v>
      </c>
      <c r="W333" s="27">
        <v>8.6489999999999997E-2</v>
      </c>
      <c r="X333" s="8">
        <v>-3.3757899999999998</v>
      </c>
      <c r="Y333" s="8">
        <v>0.26069999999999999</v>
      </c>
      <c r="Z333" s="8">
        <v>3.6364899999999998</v>
      </c>
      <c r="AA333" s="13">
        <f>stats_ic_ctd2_TCELLS_RIGHTJOIN_545[[#This Row],[AVG_IC50_LYMPH]]/stats_ic_ctd2_TCELLS_RIGHTJOIN_545[[#This Row],[AVG_IC50_SOLIDTUMORS_y]]</f>
        <v>7.1690008772195168E-2</v>
      </c>
      <c r="AB333" s="8" t="s">
        <v>1810</v>
      </c>
      <c r="AC333" s="20" t="s">
        <v>1810</v>
      </c>
      <c r="AG333" s="1"/>
      <c r="AI333" s="1"/>
      <c r="AK333" s="1">
        <v>0.26069999999999999</v>
      </c>
      <c r="AM333"/>
      <c r="AN333"/>
      <c r="AO333"/>
      <c r="AP333"/>
      <c r="AQ333"/>
      <c r="AR333"/>
    </row>
    <row r="334" spans="1:44">
      <c r="A334" s="17" t="s">
        <v>22</v>
      </c>
      <c r="B334" s="6" t="s">
        <v>1179</v>
      </c>
      <c r="C334" s="17" t="s">
        <v>1180</v>
      </c>
      <c r="D334" s="8">
        <v>-2.5723099999999999</v>
      </c>
      <c r="E334" s="8">
        <v>8.9472199999999997</v>
      </c>
      <c r="F334" s="8">
        <v>11.51953</v>
      </c>
      <c r="G334" s="13">
        <f xml:space="preserve"> stats_ic_ctd2_TCELLS_RIGHTJOIN_545[[#This Row],[AVG_IC50_LEUK]]/stats_ic_ctd2_TCELLS_RIGHTJOIN_545[[#This Row],[AVG_IC50_SOLIDTUMORS_x]]</f>
        <v>0.77670009106274307</v>
      </c>
      <c r="H334" s="14" t="s">
        <v>5825</v>
      </c>
      <c r="I334" s="29" t="s">
        <v>5826</v>
      </c>
      <c r="K334" s="26">
        <v>26.23</v>
      </c>
      <c r="L334" s="26">
        <v>8</v>
      </c>
      <c r="M334" s="26">
        <v>18.510000000000002</v>
      </c>
      <c r="N334" s="26">
        <v>8.2149999999999999</v>
      </c>
      <c r="O334" s="26">
        <v>4.5369999999999999</v>
      </c>
      <c r="P334" s="26">
        <v>1.907</v>
      </c>
      <c r="Q334" s="26">
        <v>0</v>
      </c>
      <c r="R334" s="26">
        <v>8.7240000000000002</v>
      </c>
      <c r="S334" s="26">
        <v>0.98240000000000005</v>
      </c>
      <c r="T334" s="26">
        <v>26.44</v>
      </c>
      <c r="U334" s="26">
        <v>2.0899999999999998E-3</v>
      </c>
      <c r="V334" s="26">
        <v>12.59</v>
      </c>
      <c r="W334" s="27">
        <v>0.1764</v>
      </c>
      <c r="X334" s="8">
        <v>-9.6587899999999998</v>
      </c>
      <c r="Y334" s="8">
        <v>1.86073</v>
      </c>
      <c r="Z334" s="8">
        <v>11.51953</v>
      </c>
      <c r="AA334" s="13">
        <f>stats_ic_ctd2_TCELLS_RIGHTJOIN_545[[#This Row],[AVG_IC50_LYMPH]]/stats_ic_ctd2_TCELLS_RIGHTJOIN_545[[#This Row],[AVG_IC50_SOLIDTUMORS_y]]</f>
        <v>0.16152829151883802</v>
      </c>
      <c r="AB334" s="8" t="s">
        <v>5827</v>
      </c>
      <c r="AC334" s="20" t="s">
        <v>5828</v>
      </c>
      <c r="AD334" s="1">
        <v>1.95</v>
      </c>
      <c r="AF334" s="1">
        <v>0.71450000000000002</v>
      </c>
      <c r="AG334" s="1"/>
      <c r="AH334" s="1">
        <v>0.2253</v>
      </c>
      <c r="AI334" s="1"/>
      <c r="AJ334" s="1">
        <v>4.1710000000000003</v>
      </c>
      <c r="AK334" s="1">
        <v>0.37659999999999999</v>
      </c>
      <c r="AL334" s="1">
        <v>3.7269999999999999</v>
      </c>
      <c r="AM334"/>
      <c r="AN334"/>
      <c r="AO334"/>
      <c r="AP334"/>
      <c r="AQ334"/>
      <c r="AR334"/>
    </row>
    <row r="335" spans="1:44">
      <c r="A335" s="17" t="s">
        <v>1583</v>
      </c>
      <c r="B335" s="6" t="s">
        <v>1584</v>
      </c>
      <c r="C335" s="17" t="s">
        <v>1585</v>
      </c>
      <c r="D335" s="8">
        <v>4.7545999999999999</v>
      </c>
      <c r="E335" s="8">
        <v>20.3505</v>
      </c>
      <c r="F335" s="8">
        <v>15.5959</v>
      </c>
      <c r="G335" s="13">
        <f xml:space="preserve"> stats_ic_ctd2_TCELLS_RIGHTJOIN_545[[#This Row],[AVG_IC50_LEUK]]/stats_ic_ctd2_TCELLS_RIGHTJOIN_545[[#This Row],[AVG_IC50_SOLIDTUMORS_x]]</f>
        <v>1.3048621753153071</v>
      </c>
      <c r="H335" s="14" t="s">
        <v>5829</v>
      </c>
      <c r="I335" s="29" t="s">
        <v>5830</v>
      </c>
      <c r="J335" s="26">
        <v>8.1110000000000007</v>
      </c>
      <c r="K335" s="26">
        <v>130.69999999999999</v>
      </c>
      <c r="L335" s="26">
        <v>7.8730000000000002</v>
      </c>
      <c r="M335" s="26">
        <v>3.4790000000000001</v>
      </c>
      <c r="N335" s="26">
        <v>59.31</v>
      </c>
      <c r="O335" s="26">
        <v>6.1740000000000004</v>
      </c>
      <c r="P335" s="26">
        <v>5.9450000000000003</v>
      </c>
      <c r="Q335" s="26">
        <v>5.101</v>
      </c>
      <c r="R335" s="26">
        <v>2.0470000000000002</v>
      </c>
      <c r="S335" s="26">
        <v>2.6949999999999998</v>
      </c>
      <c r="T335" s="26">
        <v>26.04</v>
      </c>
      <c r="V335" s="26">
        <v>0.63249999999999995</v>
      </c>
      <c r="W335" s="27">
        <v>6.4489999999999998</v>
      </c>
      <c r="X335" s="8">
        <v>-7.8170700000000002</v>
      </c>
      <c r="Y335" s="8">
        <v>7.7788300000000001</v>
      </c>
      <c r="Z335" s="8">
        <v>15.5959</v>
      </c>
      <c r="AA335" s="13">
        <f>stats_ic_ctd2_TCELLS_RIGHTJOIN_545[[#This Row],[AVG_IC50_LYMPH]]/stats_ic_ctd2_TCELLS_RIGHTJOIN_545[[#This Row],[AVG_IC50_SOLIDTUMORS_y]]</f>
        <v>0.49877403676607313</v>
      </c>
      <c r="AB335" s="8" t="s">
        <v>5831</v>
      </c>
      <c r="AC335" s="20" t="s">
        <v>5832</v>
      </c>
      <c r="AG335" s="1"/>
      <c r="AH335" s="1">
        <v>1.3999999999999999E-4</v>
      </c>
      <c r="AI335" s="1">
        <v>19.899999999999999</v>
      </c>
      <c r="AJ335" s="1">
        <v>3.7349999999999999</v>
      </c>
      <c r="AK335" s="1">
        <v>12.01</v>
      </c>
      <c r="AL335" s="1">
        <v>3.2490000000000001</v>
      </c>
      <c r="AM335"/>
      <c r="AN335"/>
      <c r="AO335"/>
      <c r="AP335"/>
      <c r="AQ335"/>
      <c r="AR335"/>
    </row>
    <row r="336" spans="1:44">
      <c r="A336" s="17" t="s">
        <v>973</v>
      </c>
      <c r="B336" s="6" t="s">
        <v>974</v>
      </c>
      <c r="C336" s="17" t="s">
        <v>4191</v>
      </c>
      <c r="D336" s="8">
        <v>-7.9174499999999997</v>
      </c>
      <c r="E336" s="8">
        <v>1.629</v>
      </c>
      <c r="F336" s="8">
        <v>9.5464500000000001</v>
      </c>
      <c r="G336" s="13">
        <f xml:space="preserve"> stats_ic_ctd2_TCELLS_RIGHTJOIN_545[[#This Row],[AVG_IC50_LEUK]]/stats_ic_ctd2_TCELLS_RIGHTJOIN_545[[#This Row],[AVG_IC50_SOLIDTUMORS_x]]</f>
        <v>0.170639347610892</v>
      </c>
      <c r="H336" s="14" t="s">
        <v>5833</v>
      </c>
      <c r="I336" s="29" t="s">
        <v>5834</v>
      </c>
      <c r="J336" s="26">
        <v>1.3740000000000001</v>
      </c>
      <c r="N336" s="26">
        <v>3.9580000000000002</v>
      </c>
      <c r="O336" s="26">
        <v>2.8130000000000002</v>
      </c>
      <c r="S336" s="26">
        <v>0</v>
      </c>
      <c r="W336" s="27">
        <v>0</v>
      </c>
      <c r="X336" s="8">
        <v>-9.5376300000000001</v>
      </c>
      <c r="Y336" s="8">
        <v>8.8199999999999997E-3</v>
      </c>
      <c r="Z336" s="8">
        <v>9.5464500000000001</v>
      </c>
      <c r="AA336" s="13">
        <f>stats_ic_ctd2_TCELLS_RIGHTJOIN_545[[#This Row],[AVG_IC50_LYMPH]]/stats_ic_ctd2_TCELLS_RIGHTJOIN_545[[#This Row],[AVG_IC50_SOLIDTUMORS_y]]</f>
        <v>9.2390365004792348E-4</v>
      </c>
      <c r="AB336" s="8" t="s">
        <v>1810</v>
      </c>
      <c r="AC336" s="20" t="s">
        <v>1810</v>
      </c>
      <c r="AG336" s="1"/>
      <c r="AI336" s="1"/>
      <c r="AK336" s="1">
        <v>8.8199999999999997E-3</v>
      </c>
      <c r="AM336"/>
      <c r="AN336"/>
      <c r="AO336"/>
      <c r="AP336"/>
      <c r="AQ336"/>
      <c r="AR336"/>
    </row>
    <row r="337" spans="1:44">
      <c r="A337" s="17" t="s">
        <v>46</v>
      </c>
      <c r="B337" s="6" t="s">
        <v>1643</v>
      </c>
      <c r="C337" s="17" t="s">
        <v>1644</v>
      </c>
      <c r="D337" s="8">
        <v>-6.0084799999999996</v>
      </c>
      <c r="E337" s="8">
        <v>1.7294400000000001</v>
      </c>
      <c r="F337" s="8">
        <v>7.7379199999999999</v>
      </c>
      <c r="G337" s="13">
        <f xml:space="preserve"> stats_ic_ctd2_TCELLS_RIGHTJOIN_545[[#This Row],[AVG_IC50_LEUK]]/stats_ic_ctd2_TCELLS_RIGHTJOIN_545[[#This Row],[AVG_IC50_SOLIDTUMORS_x]]</f>
        <v>0.22350192299739466</v>
      </c>
      <c r="H337" s="14" t="s">
        <v>5835</v>
      </c>
      <c r="I337" s="29" t="s">
        <v>5836</v>
      </c>
      <c r="N337" s="26">
        <v>0</v>
      </c>
      <c r="O337" s="26">
        <v>0.33810000000000001</v>
      </c>
      <c r="P337" s="26">
        <v>0.84209999999999996</v>
      </c>
      <c r="Q337" s="26">
        <v>11.99</v>
      </c>
      <c r="R337" s="26">
        <v>0</v>
      </c>
      <c r="S337" s="26">
        <v>0.32629999999999998</v>
      </c>
      <c r="U337" s="26">
        <v>8.183E-2</v>
      </c>
      <c r="V337" s="26">
        <v>0.25719999999999998</v>
      </c>
      <c r="X337" s="8">
        <v>34.434049999999999</v>
      </c>
      <c r="Y337" s="8">
        <v>42.171979999999998</v>
      </c>
      <c r="Z337" s="8">
        <v>7.7379199999999999</v>
      </c>
      <c r="AA337" s="13">
        <f>stats_ic_ctd2_TCELLS_RIGHTJOIN_545[[#This Row],[AVG_IC50_LYMPH]]/stats_ic_ctd2_TCELLS_RIGHTJOIN_545[[#This Row],[AVG_IC50_SOLIDTUMORS_y]]</f>
        <v>5.4500408378478973</v>
      </c>
      <c r="AB337" s="8" t="s">
        <v>5837</v>
      </c>
      <c r="AC337" s="20" t="s">
        <v>5838</v>
      </c>
      <c r="AF337" s="1">
        <v>5.4399999999999997E-2</v>
      </c>
      <c r="AG337" s="1"/>
      <c r="AI337" s="1">
        <v>8.8000000000000003E-4</v>
      </c>
      <c r="AJ337" s="1">
        <v>0</v>
      </c>
      <c r="AK337" s="1">
        <v>0.40460000000000002</v>
      </c>
      <c r="AL337" s="1">
        <v>210.4</v>
      </c>
      <c r="AM337"/>
      <c r="AN337"/>
      <c r="AO337"/>
      <c r="AP337"/>
      <c r="AQ337"/>
      <c r="AR337"/>
    </row>
    <row r="338" spans="1:44">
      <c r="A338" s="17" t="s">
        <v>46</v>
      </c>
      <c r="B338" s="6" t="s">
        <v>1668</v>
      </c>
      <c r="C338" s="17" t="s">
        <v>4428</v>
      </c>
      <c r="D338" s="8">
        <v>28.446739999999998</v>
      </c>
      <c r="E338" s="8">
        <v>35.898000000000003</v>
      </c>
      <c r="F338" s="8">
        <v>7.4512600000000004</v>
      </c>
      <c r="G338" s="13">
        <f xml:space="preserve"> stats_ic_ctd2_TCELLS_RIGHTJOIN_545[[#This Row],[AVG_IC50_LEUK]]/stats_ic_ctd2_TCELLS_RIGHTJOIN_545[[#This Row],[AVG_IC50_SOLIDTUMORS_x]]</f>
        <v>4.8177086828267974</v>
      </c>
      <c r="H338" s="14" t="s">
        <v>5839</v>
      </c>
      <c r="I338" s="29" t="s">
        <v>5840</v>
      </c>
      <c r="J338" s="26">
        <v>61.97</v>
      </c>
      <c r="M338" s="26">
        <v>109.8</v>
      </c>
      <c r="N338" s="26">
        <v>64.47</v>
      </c>
      <c r="O338" s="26">
        <v>7.4990000000000001E-2</v>
      </c>
      <c r="P338" s="26">
        <v>8.3469999999999995</v>
      </c>
      <c r="R338" s="26">
        <v>45.44</v>
      </c>
      <c r="S338" s="26">
        <v>0</v>
      </c>
      <c r="U338" s="26">
        <v>32.979999999999997</v>
      </c>
      <c r="W338" s="27">
        <v>0</v>
      </c>
      <c r="X338" s="8">
        <v>12.46956</v>
      </c>
      <c r="Y338" s="8">
        <v>19.920819999999999</v>
      </c>
      <c r="Z338" s="8">
        <v>7.4512600000000004</v>
      </c>
      <c r="AA338" s="13">
        <f>stats_ic_ctd2_TCELLS_RIGHTJOIN_545[[#This Row],[AVG_IC50_LYMPH]]/stats_ic_ctd2_TCELLS_RIGHTJOIN_545[[#This Row],[AVG_IC50_SOLIDTUMORS_y]]</f>
        <v>2.673483410859371</v>
      </c>
      <c r="AB338" s="8" t="s">
        <v>5841</v>
      </c>
      <c r="AC338" s="20" t="s">
        <v>5842</v>
      </c>
      <c r="AE338" s="1">
        <v>0.5</v>
      </c>
      <c r="AG338" s="1">
        <v>5.9830000000000001E-2</v>
      </c>
      <c r="AH338" s="1">
        <v>21.41</v>
      </c>
      <c r="AI338" s="1">
        <v>45.55</v>
      </c>
      <c r="AJ338" s="1">
        <v>61.9</v>
      </c>
      <c r="AK338" s="1">
        <v>9.4819999999999993</v>
      </c>
      <c r="AL338" s="1">
        <v>0.54390000000000005</v>
      </c>
      <c r="AM338"/>
      <c r="AN338"/>
      <c r="AO338"/>
      <c r="AP338"/>
      <c r="AQ338"/>
      <c r="AR338"/>
    </row>
    <row r="339" spans="1:44">
      <c r="A339" s="17" t="s">
        <v>721</v>
      </c>
      <c r="B339" s="6" t="s">
        <v>722</v>
      </c>
      <c r="C339" s="17" t="s">
        <v>3029</v>
      </c>
      <c r="D339" s="8">
        <v>-17.62726</v>
      </c>
      <c r="E339" s="8">
        <v>3.5291199999999998</v>
      </c>
      <c r="F339" s="8">
        <v>21.156379999999999</v>
      </c>
      <c r="G339" s="13">
        <f xml:space="preserve"> stats_ic_ctd2_TCELLS_RIGHTJOIN_545[[#This Row],[AVG_IC50_LEUK]]/stats_ic_ctd2_TCELLS_RIGHTJOIN_545[[#This Row],[AVG_IC50_SOLIDTUMORS_x]]</f>
        <v>0.16681114633032684</v>
      </c>
      <c r="H339" s="14" t="s">
        <v>5843</v>
      </c>
      <c r="I339" s="29" t="s">
        <v>5844</v>
      </c>
      <c r="J339" s="26">
        <v>0.37819999999999998</v>
      </c>
      <c r="K339" s="26">
        <v>0.3992</v>
      </c>
      <c r="L339" s="26">
        <v>17.18</v>
      </c>
      <c r="M339" s="26">
        <v>0.38190000000000002</v>
      </c>
      <c r="N339" s="26">
        <v>0.59750000000000003</v>
      </c>
      <c r="O339" s="26">
        <v>0.89139999999999997</v>
      </c>
      <c r="P339" s="26">
        <v>3.0230000000000001</v>
      </c>
      <c r="R339" s="26">
        <v>2.4300000000000002</v>
      </c>
      <c r="U339" s="26">
        <v>8.4570000000000007</v>
      </c>
      <c r="W339" s="27">
        <v>1.5529999999999999</v>
      </c>
      <c r="X339" s="8">
        <v>-13.09276</v>
      </c>
      <c r="Y339" s="8">
        <v>8.0636200000000002</v>
      </c>
      <c r="Z339" s="8">
        <v>21.156379999999999</v>
      </c>
      <c r="AA339" s="13">
        <f>stats_ic_ctd2_TCELLS_RIGHTJOIN_545[[#This Row],[AVG_IC50_LYMPH]]/stats_ic_ctd2_TCELLS_RIGHTJOIN_545[[#This Row],[AVG_IC50_SOLIDTUMORS_y]]</f>
        <v>0.38114365501092345</v>
      </c>
      <c r="AB339" s="8" t="s">
        <v>5845</v>
      </c>
      <c r="AC339" s="20" t="s">
        <v>5846</v>
      </c>
      <c r="AE339" s="1">
        <v>7.43</v>
      </c>
      <c r="AF339" s="1">
        <v>3.5259999999999998</v>
      </c>
      <c r="AG339" s="1">
        <v>2.6890000000000001</v>
      </c>
      <c r="AH339" s="1">
        <v>0.99890000000000001</v>
      </c>
      <c r="AI339" s="1">
        <v>0.75149999999999995</v>
      </c>
      <c r="AJ339" s="1">
        <v>2.3969999999999998</v>
      </c>
      <c r="AK339" s="1">
        <v>0.18659999999999999</v>
      </c>
      <c r="AL339" s="1">
        <v>46.53</v>
      </c>
      <c r="AM339"/>
      <c r="AN339"/>
      <c r="AO339"/>
      <c r="AP339"/>
      <c r="AQ339"/>
      <c r="AR339"/>
    </row>
    <row r="340" spans="1:44">
      <c r="A340" s="17" t="s">
        <v>916</v>
      </c>
      <c r="B340" s="6" t="s">
        <v>917</v>
      </c>
      <c r="C340" s="17" t="s">
        <v>3280</v>
      </c>
      <c r="D340" s="8">
        <v>-8.8612800000000007</v>
      </c>
      <c r="E340" s="8">
        <v>5.5254899999999996</v>
      </c>
      <c r="F340" s="8">
        <v>14.38677</v>
      </c>
      <c r="G340" s="13">
        <f xml:space="preserve"> stats_ic_ctd2_TCELLS_RIGHTJOIN_545[[#This Row],[AVG_IC50_LEUK]]/stats_ic_ctd2_TCELLS_RIGHTJOIN_545[[#This Row],[AVG_IC50_SOLIDTUMORS_x]]</f>
        <v>0.38406744529870146</v>
      </c>
      <c r="H340" s="14" t="s">
        <v>5847</v>
      </c>
      <c r="I340" s="29" t="s">
        <v>5848</v>
      </c>
      <c r="J340" s="26">
        <v>3.2879999999999998</v>
      </c>
      <c r="K340" s="26">
        <v>3.2469999999999999</v>
      </c>
      <c r="L340" s="26">
        <v>9.3710000000000004</v>
      </c>
      <c r="M340" s="26">
        <v>14.99</v>
      </c>
      <c r="N340" s="26">
        <v>4.6150000000000002</v>
      </c>
      <c r="O340" s="26">
        <v>1.413</v>
      </c>
      <c r="P340" s="26">
        <v>2.1549999999999998</v>
      </c>
      <c r="Q340" s="26">
        <v>2.5590000000000002</v>
      </c>
      <c r="R340" s="26">
        <v>4.0970000000000004</v>
      </c>
      <c r="S340" s="26">
        <v>5.2100000000000002E-3</v>
      </c>
      <c r="T340" s="26">
        <v>18.02</v>
      </c>
      <c r="U340" s="26">
        <v>4.5460000000000003</v>
      </c>
      <c r="V340" s="26">
        <v>8.5719999999999992</v>
      </c>
      <c r="W340" s="27">
        <v>0.47870000000000001</v>
      </c>
      <c r="X340" s="8">
        <v>-11.137969999999999</v>
      </c>
      <c r="Y340" s="8">
        <v>3.2488000000000001</v>
      </c>
      <c r="Z340" s="8">
        <v>14.38677</v>
      </c>
      <c r="AA340" s="13">
        <f>stats_ic_ctd2_TCELLS_RIGHTJOIN_545[[#This Row],[AVG_IC50_LYMPH]]/stats_ic_ctd2_TCELLS_RIGHTJOIN_545[[#This Row],[AVG_IC50_SOLIDTUMORS_y]]</f>
        <v>0.22581858193326229</v>
      </c>
      <c r="AB340" s="8" t="s">
        <v>5849</v>
      </c>
      <c r="AC340" s="20" t="s">
        <v>5850</v>
      </c>
      <c r="AD340" s="1">
        <v>0.92120000000000002</v>
      </c>
      <c r="AE340" s="1">
        <v>5.3639999999999999</v>
      </c>
      <c r="AG340" s="1"/>
      <c r="AH340" s="1">
        <v>5.7869999999999999</v>
      </c>
      <c r="AI340" s="1"/>
      <c r="AJ340" s="1">
        <v>3.2290000000000001</v>
      </c>
      <c r="AK340" s="1">
        <v>0.87760000000000005</v>
      </c>
      <c r="AL340" s="1">
        <v>3.3140000000000001</v>
      </c>
      <c r="AM340"/>
      <c r="AN340"/>
      <c r="AO340"/>
      <c r="AP340"/>
      <c r="AQ340"/>
      <c r="AR340"/>
    </row>
    <row r="341" spans="1:44">
      <c r="A341" s="17" t="s">
        <v>149</v>
      </c>
      <c r="B341" s="6" t="s">
        <v>849</v>
      </c>
      <c r="C341" s="17" t="s">
        <v>203</v>
      </c>
      <c r="D341" s="8">
        <v>-9.7574799999999993</v>
      </c>
      <c r="E341" s="8">
        <v>9.4413099999999996</v>
      </c>
      <c r="F341" s="8">
        <v>19.198789999999999</v>
      </c>
      <c r="G341" s="13">
        <f xml:space="preserve"> stats_ic_ctd2_TCELLS_RIGHTJOIN_545[[#This Row],[AVG_IC50_LEUK]]/stats_ic_ctd2_TCELLS_RIGHTJOIN_545[[#This Row],[AVG_IC50_SOLIDTUMORS_x]]</f>
        <v>0.49176588732935772</v>
      </c>
      <c r="H341" s="14" t="s">
        <v>5851</v>
      </c>
      <c r="I341" s="29" t="s">
        <v>5852</v>
      </c>
      <c r="J341" s="26">
        <v>8.8019999999999996</v>
      </c>
      <c r="L341" s="26">
        <v>10.199999999999999</v>
      </c>
      <c r="M341" s="26">
        <v>5.9989999999999997</v>
      </c>
      <c r="N341" s="26">
        <v>9.0120000000000005</v>
      </c>
      <c r="O341" s="26">
        <v>2.3220000000000001</v>
      </c>
      <c r="P341" s="26">
        <v>2.524</v>
      </c>
      <c r="Q341" s="26">
        <v>13.28</v>
      </c>
      <c r="R341" s="26">
        <v>15.15</v>
      </c>
      <c r="S341" s="26">
        <v>2.9529999999999998</v>
      </c>
      <c r="T341" s="26">
        <v>5.0380000000000003</v>
      </c>
      <c r="U341" s="26">
        <v>8.5370000000000008</v>
      </c>
      <c r="V341" s="26">
        <v>6.41</v>
      </c>
      <c r="W341" s="27">
        <v>32.51</v>
      </c>
      <c r="X341" s="8">
        <v>-15.37955</v>
      </c>
      <c r="Y341" s="8">
        <v>3.8192400000000002</v>
      </c>
      <c r="Z341" s="8">
        <v>19.198789999999999</v>
      </c>
      <c r="AA341" s="13">
        <f>stats_ic_ctd2_TCELLS_RIGHTJOIN_545[[#This Row],[AVG_IC50_LYMPH]]/stats_ic_ctd2_TCELLS_RIGHTJOIN_545[[#This Row],[AVG_IC50_SOLIDTUMORS_y]]</f>
        <v>0.1989312868154712</v>
      </c>
      <c r="AB341" s="8" t="s">
        <v>5853</v>
      </c>
      <c r="AC341" s="20" t="s">
        <v>5854</v>
      </c>
      <c r="AD341" s="1">
        <v>9.0139999999999993</v>
      </c>
      <c r="AE341" s="1">
        <v>1.9610000000000001</v>
      </c>
      <c r="AG341" s="1"/>
      <c r="AH341" s="1">
        <v>9.7080000000000002</v>
      </c>
      <c r="AI341" s="1">
        <v>0.69969999999999999</v>
      </c>
      <c r="AJ341" s="1">
        <v>1.2210000000000001</v>
      </c>
      <c r="AK341" s="1">
        <v>4.1310000000000002</v>
      </c>
      <c r="AL341" s="1">
        <v>0</v>
      </c>
      <c r="AM341"/>
      <c r="AN341"/>
      <c r="AO341"/>
      <c r="AP341"/>
      <c r="AQ341"/>
      <c r="AR341"/>
    </row>
    <row r="342" spans="1:44">
      <c r="A342" s="17" t="s">
        <v>1276</v>
      </c>
      <c r="B342" s="6" t="s">
        <v>1277</v>
      </c>
      <c r="C342" s="17" t="s">
        <v>479</v>
      </c>
      <c r="D342" s="8">
        <v>-2.9520000000000001E-2</v>
      </c>
      <c r="E342" s="8">
        <v>13.86082</v>
      </c>
      <c r="F342" s="8">
        <v>13.89034</v>
      </c>
      <c r="G342" s="13">
        <f xml:space="preserve"> stats_ic_ctd2_TCELLS_RIGHTJOIN_545[[#This Row],[AVG_IC50_LEUK]]/stats_ic_ctd2_TCELLS_RIGHTJOIN_545[[#This Row],[AVG_IC50_SOLIDTUMORS_x]]</f>
        <v>0.99787478204277213</v>
      </c>
      <c r="H342" s="14" t="s">
        <v>5855</v>
      </c>
      <c r="I342" s="29" t="s">
        <v>5856</v>
      </c>
      <c r="J342" s="26">
        <v>34.700000000000003</v>
      </c>
      <c r="L342" s="26">
        <v>32.799999999999997</v>
      </c>
      <c r="M342" s="26">
        <v>10.77</v>
      </c>
      <c r="N342" s="26">
        <v>19.600000000000001</v>
      </c>
      <c r="O342" s="26">
        <v>3.9409999999999998</v>
      </c>
      <c r="P342" s="26">
        <v>2.9809999999999999</v>
      </c>
      <c r="R342" s="26">
        <v>21.31</v>
      </c>
      <c r="S342" s="26">
        <v>9.5890000000000004</v>
      </c>
      <c r="T342" s="26">
        <v>8.7810000000000006</v>
      </c>
      <c r="U342" s="26">
        <v>4.8810000000000002</v>
      </c>
      <c r="W342" s="27">
        <v>3.1160000000000001</v>
      </c>
      <c r="X342" s="8">
        <v>-9.1353399999999993</v>
      </c>
      <c r="Y342" s="8">
        <v>4.7549999999999999</v>
      </c>
      <c r="Z342" s="8">
        <v>13.89034</v>
      </c>
      <c r="AA342" s="13">
        <f>stats_ic_ctd2_TCELLS_RIGHTJOIN_545[[#This Row],[AVG_IC50_LYMPH]]/stats_ic_ctd2_TCELLS_RIGHTJOIN_545[[#This Row],[AVG_IC50_SOLIDTUMORS_y]]</f>
        <v>0.34232423396403544</v>
      </c>
      <c r="AB342" s="8" t="s">
        <v>5857</v>
      </c>
      <c r="AC342" s="20" t="s">
        <v>5858</v>
      </c>
      <c r="AD342" s="1">
        <v>1.875</v>
      </c>
      <c r="AG342" s="1">
        <v>2.0569999999999999</v>
      </c>
      <c r="AH342" s="1">
        <v>2.7170000000000001</v>
      </c>
      <c r="AI342" s="1">
        <v>1.115</v>
      </c>
      <c r="AJ342" s="1">
        <v>1.444</v>
      </c>
      <c r="AK342" s="1">
        <v>1.2470000000000001</v>
      </c>
      <c r="AL342" s="1">
        <v>22.83</v>
      </c>
      <c r="AM342"/>
      <c r="AN342"/>
      <c r="AO342"/>
      <c r="AP342"/>
      <c r="AQ342"/>
      <c r="AR342"/>
    </row>
    <row r="343" spans="1:44">
      <c r="A343" s="17" t="s">
        <v>149</v>
      </c>
      <c r="B343" s="6" t="s">
        <v>911</v>
      </c>
      <c r="C343" s="17" t="s">
        <v>912</v>
      </c>
      <c r="D343" s="8">
        <v>-9.7270099999999999</v>
      </c>
      <c r="E343" s="8">
        <v>2.0604800000000001</v>
      </c>
      <c r="F343" s="8">
        <v>11.78749</v>
      </c>
      <c r="G343" s="13">
        <f xml:space="preserve"> stats_ic_ctd2_TCELLS_RIGHTJOIN_545[[#This Row],[AVG_IC50_LEUK]]/stats_ic_ctd2_TCELLS_RIGHTJOIN_545[[#This Row],[AVG_IC50_SOLIDTUMORS_x]]</f>
        <v>0.17480226918538214</v>
      </c>
      <c r="H343" s="14" t="s">
        <v>5859</v>
      </c>
      <c r="I343" s="29" t="s">
        <v>5860</v>
      </c>
      <c r="J343" s="26">
        <v>2.7290000000000001</v>
      </c>
      <c r="K343" s="26">
        <v>0.42</v>
      </c>
      <c r="L343" s="26">
        <v>1.5209999999999999</v>
      </c>
      <c r="M343" s="26">
        <v>0.90200000000000002</v>
      </c>
      <c r="N343" s="26">
        <v>1.427</v>
      </c>
      <c r="O343" s="26">
        <v>0.7923</v>
      </c>
      <c r="P343" s="26">
        <v>0.81040000000000001</v>
      </c>
      <c r="Q343" s="26">
        <v>1.159</v>
      </c>
      <c r="R343" s="26">
        <v>2.2879999999999998</v>
      </c>
      <c r="S343" s="26">
        <v>1.891</v>
      </c>
      <c r="T343" s="26">
        <v>1.8680000000000001</v>
      </c>
      <c r="U343" s="26">
        <v>2.4820000000000002</v>
      </c>
      <c r="V343" s="26">
        <v>4.7450000000000001</v>
      </c>
      <c r="W343" s="27">
        <v>5.8120000000000003</v>
      </c>
      <c r="X343" s="8">
        <v>-9.3896300000000004</v>
      </c>
      <c r="Y343" s="8">
        <v>2.3978600000000001</v>
      </c>
      <c r="Z343" s="8">
        <v>11.78749</v>
      </c>
      <c r="AA343" s="13">
        <f>stats_ic_ctd2_TCELLS_RIGHTJOIN_545[[#This Row],[AVG_IC50_LYMPH]]/stats_ic_ctd2_TCELLS_RIGHTJOIN_545[[#This Row],[AVG_IC50_SOLIDTUMORS_y]]</f>
        <v>0.20342413864189918</v>
      </c>
      <c r="AB343" s="8" t="s">
        <v>5861</v>
      </c>
      <c r="AC343" s="20" t="s">
        <v>5862</v>
      </c>
      <c r="AD343" s="1">
        <v>2.0960000000000001</v>
      </c>
      <c r="AG343" s="1">
        <v>3.2610000000000001</v>
      </c>
      <c r="AH343" s="1">
        <v>3.036</v>
      </c>
      <c r="AI343" s="1">
        <v>1.4119999999999999</v>
      </c>
      <c r="AJ343" s="1">
        <v>2.4119999999999999</v>
      </c>
      <c r="AK343" s="1">
        <v>2.7210000000000001</v>
      </c>
      <c r="AL343" s="1">
        <v>1.847</v>
      </c>
      <c r="AM343"/>
      <c r="AN343"/>
      <c r="AO343"/>
      <c r="AP343"/>
      <c r="AQ343"/>
      <c r="AR343"/>
    </row>
    <row r="344" spans="1:44">
      <c r="A344" s="17" t="s">
        <v>1276</v>
      </c>
      <c r="B344" s="6" t="s">
        <v>911</v>
      </c>
      <c r="C344" s="17" t="s">
        <v>3908</v>
      </c>
      <c r="D344" s="8">
        <v>-10.861039999999999</v>
      </c>
      <c r="E344" s="8">
        <v>14.778119999999999</v>
      </c>
      <c r="F344" s="8">
        <v>25.63916</v>
      </c>
      <c r="G344" s="13">
        <f xml:space="preserve"> stats_ic_ctd2_TCELLS_RIGHTJOIN_545[[#This Row],[AVG_IC50_LEUK]]/stats_ic_ctd2_TCELLS_RIGHTJOIN_545[[#This Row],[AVG_IC50_SOLIDTUMORS_x]]</f>
        <v>0.57638861803584829</v>
      </c>
      <c r="H344" s="14" t="s">
        <v>5863</v>
      </c>
      <c r="I344" s="29" t="s">
        <v>5864</v>
      </c>
      <c r="J344" s="26">
        <v>15.56</v>
      </c>
      <c r="L344" s="26">
        <v>18.62</v>
      </c>
      <c r="M344" s="26">
        <v>29.71</v>
      </c>
      <c r="N344" s="26">
        <v>21.26</v>
      </c>
      <c r="O344" s="26">
        <v>12.3</v>
      </c>
      <c r="P344" s="26">
        <v>14.26</v>
      </c>
      <c r="Q344" s="26">
        <v>0.30649999999999999</v>
      </c>
      <c r="R344" s="26">
        <v>16.010000000000002</v>
      </c>
      <c r="S344" s="26">
        <v>11.65</v>
      </c>
      <c r="T344" s="26">
        <v>6.0190000000000001</v>
      </c>
      <c r="U344" s="26">
        <v>26.7</v>
      </c>
      <c r="V344" s="26">
        <v>19.72</v>
      </c>
      <c r="W344" s="27">
        <v>0</v>
      </c>
      <c r="X344" s="8">
        <v>13.75817</v>
      </c>
      <c r="Y344" s="8">
        <v>39.397329999999997</v>
      </c>
      <c r="Z344" s="8">
        <v>25.63916</v>
      </c>
      <c r="AA344" s="13">
        <f>stats_ic_ctd2_TCELLS_RIGHTJOIN_545[[#This Row],[AVG_IC50_LYMPH]]/stats_ic_ctd2_TCELLS_RIGHTJOIN_545[[#This Row],[AVG_IC50_SOLIDTUMORS_y]]</f>
        <v>1.536607673574329</v>
      </c>
      <c r="AB344" s="8" t="s">
        <v>5865</v>
      </c>
      <c r="AC344" s="20" t="s">
        <v>5866</v>
      </c>
      <c r="AD344" s="1">
        <v>24.5</v>
      </c>
      <c r="AE344" s="1">
        <v>16.309999999999999</v>
      </c>
      <c r="AG344" s="1">
        <v>8.0000000000000007E-5</v>
      </c>
      <c r="AH344" s="1">
        <v>226.2</v>
      </c>
      <c r="AI344" s="1">
        <v>5.5999999999999995E-4</v>
      </c>
      <c r="AJ344" s="1">
        <v>17.23</v>
      </c>
      <c r="AK344" s="1">
        <v>24.22</v>
      </c>
      <c r="AL344" s="1">
        <v>6.718</v>
      </c>
      <c r="AM344"/>
      <c r="AN344"/>
      <c r="AO344"/>
      <c r="AP344"/>
      <c r="AQ344"/>
      <c r="AR344"/>
    </row>
    <row r="345" spans="1:44">
      <c r="A345" s="17" t="s">
        <v>829</v>
      </c>
      <c r="B345" s="6" t="s">
        <v>1386</v>
      </c>
      <c r="C345" s="17" t="s">
        <v>1387</v>
      </c>
      <c r="D345" s="8">
        <v>-2.89873</v>
      </c>
      <c r="E345" s="8">
        <v>3.6600000000000001E-3</v>
      </c>
      <c r="F345" s="8">
        <v>2.90239</v>
      </c>
      <c r="G345" s="13">
        <f xml:space="preserve"> stats_ic_ctd2_TCELLS_RIGHTJOIN_545[[#This Row],[AVG_IC50_LEUK]]/stats_ic_ctd2_TCELLS_RIGHTJOIN_545[[#This Row],[AVG_IC50_SOLIDTUMORS_x]]</f>
        <v>1.26102970310675E-3</v>
      </c>
      <c r="H345" s="14" t="s">
        <v>5867</v>
      </c>
      <c r="I345" s="29" t="s">
        <v>5868</v>
      </c>
      <c r="J345" s="26">
        <v>9.7000000000000005E-4</v>
      </c>
      <c r="K345" s="26">
        <v>1.6999999999999999E-3</v>
      </c>
      <c r="L345" s="26">
        <v>0</v>
      </c>
      <c r="M345" s="26">
        <v>1.0200000000000001E-3</v>
      </c>
      <c r="N345" s="26">
        <v>1.1800000000000001E-3</v>
      </c>
      <c r="O345" s="26">
        <v>8.1999999999999998E-4</v>
      </c>
      <c r="P345" s="26">
        <v>9.5E-4</v>
      </c>
      <c r="Q345" s="26">
        <v>7.6999999999999996E-4</v>
      </c>
      <c r="R345" s="26">
        <v>1.6000000000000001E-4</v>
      </c>
      <c r="S345" s="26">
        <v>1.09E-3</v>
      </c>
      <c r="T345" s="26">
        <v>2.4000000000000001E-4</v>
      </c>
      <c r="U345" s="26">
        <v>6.77E-3</v>
      </c>
      <c r="V345" s="26">
        <v>3.2980000000000002E-2</v>
      </c>
      <c r="W345" s="27">
        <v>2.5899999999999999E-3</v>
      </c>
      <c r="X345" s="8">
        <v>-3.3189999999999997E-2</v>
      </c>
      <c r="Y345" s="8">
        <v>2.8692000000000002</v>
      </c>
      <c r="Z345" s="8">
        <v>2.90239</v>
      </c>
      <c r="AA345" s="13">
        <f>stats_ic_ctd2_TCELLS_RIGHTJOIN_545[[#This Row],[AVG_IC50_LYMPH]]/stats_ic_ctd2_TCELLS_RIGHTJOIN_545[[#This Row],[AVG_IC50_SOLIDTUMORS_y]]</f>
        <v>0.98856459676335717</v>
      </c>
      <c r="AB345" s="8" t="s">
        <v>5869</v>
      </c>
      <c r="AC345" s="20" t="s">
        <v>5870</v>
      </c>
      <c r="AD345" s="1">
        <v>1.33E-3</v>
      </c>
      <c r="AE345" s="1">
        <v>0</v>
      </c>
      <c r="AF345" s="1">
        <v>0</v>
      </c>
      <c r="AG345" s="1"/>
      <c r="AH345" s="1">
        <v>1.165</v>
      </c>
      <c r="AI345" s="1">
        <v>5.5000000000000003E-4</v>
      </c>
      <c r="AJ345" s="1">
        <v>21.78</v>
      </c>
      <c r="AK345" s="1">
        <v>6.7099999999999998E-3</v>
      </c>
      <c r="AL345" s="1">
        <v>0</v>
      </c>
      <c r="AM345"/>
      <c r="AN345"/>
      <c r="AO345"/>
      <c r="AP345"/>
      <c r="AQ345"/>
      <c r="AR345"/>
    </row>
    <row r="346" spans="1:44">
      <c r="A346" s="17" t="s">
        <v>1174</v>
      </c>
      <c r="B346" s="6" t="s">
        <v>1175</v>
      </c>
      <c r="C346" s="17" t="s">
        <v>3734</v>
      </c>
      <c r="D346" s="8">
        <v>-5.2749600000000001</v>
      </c>
      <c r="E346" s="8">
        <v>7.8555000000000001</v>
      </c>
      <c r="F346" s="8">
        <v>13.130459999999999</v>
      </c>
      <c r="G346" s="13">
        <f xml:space="preserve"> stats_ic_ctd2_TCELLS_RIGHTJOIN_545[[#This Row],[AVG_IC50_LEUK]]/stats_ic_ctd2_TCELLS_RIGHTJOIN_545[[#This Row],[AVG_IC50_SOLIDTUMORS_x]]</f>
        <v>0.5982654073048469</v>
      </c>
      <c r="H346" s="14" t="s">
        <v>5871</v>
      </c>
      <c r="I346" s="29" t="s">
        <v>5872</v>
      </c>
      <c r="J346" s="26">
        <v>4.218</v>
      </c>
      <c r="L346" s="26">
        <v>17.239999999999998</v>
      </c>
      <c r="M346" s="26">
        <v>13.9</v>
      </c>
      <c r="N346" s="26">
        <v>2.9159999999999999</v>
      </c>
      <c r="O346" s="26">
        <v>3.9929999999999999</v>
      </c>
      <c r="P346" s="26">
        <v>5.1109999999999998</v>
      </c>
      <c r="R346" s="26">
        <v>14.18</v>
      </c>
      <c r="S346" s="26">
        <v>3.44</v>
      </c>
      <c r="T346" s="26">
        <v>10.87</v>
      </c>
      <c r="U346" s="26">
        <v>12.11</v>
      </c>
      <c r="V346" s="26">
        <v>2.95</v>
      </c>
      <c r="W346" s="27">
        <v>3.3380000000000001</v>
      </c>
      <c r="X346" s="8">
        <v>-3.88286</v>
      </c>
      <c r="Y346" s="8">
        <v>9.2476000000000003</v>
      </c>
      <c r="Z346" s="8">
        <v>13.130459999999999</v>
      </c>
      <c r="AA346" s="13">
        <f>stats_ic_ctd2_TCELLS_RIGHTJOIN_545[[#This Row],[AVG_IC50_LYMPH]]/stats_ic_ctd2_TCELLS_RIGHTJOIN_545[[#This Row],[AVG_IC50_SOLIDTUMORS_y]]</f>
        <v>0.70428606461616738</v>
      </c>
      <c r="AB346" s="8" t="s">
        <v>5873</v>
      </c>
      <c r="AC346" s="20" t="s">
        <v>5874</v>
      </c>
      <c r="AG346" s="1"/>
      <c r="AH346" s="1">
        <v>10.84</v>
      </c>
      <c r="AI346" s="1">
        <v>24.5</v>
      </c>
      <c r="AJ346" s="1">
        <v>3.3079999999999998</v>
      </c>
      <c r="AK346" s="1">
        <v>3.363</v>
      </c>
      <c r="AL346" s="1">
        <v>4.2270000000000003</v>
      </c>
      <c r="AM346"/>
      <c r="AN346"/>
      <c r="AO346"/>
      <c r="AP346"/>
      <c r="AQ346"/>
      <c r="AR346"/>
    </row>
    <row r="347" spans="1:44">
      <c r="A347" s="17" t="s">
        <v>591</v>
      </c>
      <c r="B347" s="6" t="s">
        <v>592</v>
      </c>
      <c r="C347" s="17" t="s">
        <v>3574</v>
      </c>
      <c r="D347" s="8">
        <v>-23.173369999999998</v>
      </c>
      <c r="E347" s="8">
        <v>13.81709</v>
      </c>
      <c r="F347" s="8">
        <v>36.990459999999999</v>
      </c>
      <c r="G347" s="13">
        <f xml:space="preserve"> stats_ic_ctd2_TCELLS_RIGHTJOIN_545[[#This Row],[AVG_IC50_LEUK]]/stats_ic_ctd2_TCELLS_RIGHTJOIN_545[[#This Row],[AVG_IC50_SOLIDTUMORS_x]]</f>
        <v>0.37353117533547842</v>
      </c>
      <c r="H347" s="14" t="s">
        <v>5875</v>
      </c>
      <c r="I347" s="29" t="s">
        <v>5876</v>
      </c>
      <c r="J347" s="26">
        <v>4.657</v>
      </c>
      <c r="L347" s="26">
        <v>12.38</v>
      </c>
      <c r="M347" s="26">
        <v>26.07</v>
      </c>
      <c r="N347" s="26">
        <v>8.0969999999999995</v>
      </c>
      <c r="O347" s="26">
        <v>9.3369999999999997</v>
      </c>
      <c r="P347" s="26">
        <v>13.24</v>
      </c>
      <c r="Q347" s="26">
        <v>19.93</v>
      </c>
      <c r="R347" s="26">
        <v>10.57</v>
      </c>
      <c r="S347" s="26">
        <v>7.157</v>
      </c>
      <c r="T347" s="26">
        <v>21.13</v>
      </c>
      <c r="U347" s="26">
        <v>19.420000000000002</v>
      </c>
      <c r="X347" s="8">
        <v>-15.249029999999999</v>
      </c>
      <c r="Y347" s="8">
        <v>21.741430000000001</v>
      </c>
      <c r="Z347" s="8">
        <v>36.990459999999999</v>
      </c>
      <c r="AA347" s="13">
        <f>stats_ic_ctd2_TCELLS_RIGHTJOIN_545[[#This Row],[AVG_IC50_LYMPH]]/stats_ic_ctd2_TCELLS_RIGHTJOIN_545[[#This Row],[AVG_IC50_SOLIDTUMORS_y]]</f>
        <v>0.58775776240684763</v>
      </c>
      <c r="AB347" s="8" t="s">
        <v>5877</v>
      </c>
      <c r="AC347" s="20" t="s">
        <v>5878</v>
      </c>
      <c r="AD347" s="1">
        <v>2.0009999999999999</v>
      </c>
      <c r="AG347" s="1">
        <v>1.002</v>
      </c>
      <c r="AH347" s="1">
        <v>2.8490000000000002</v>
      </c>
      <c r="AI347" s="1">
        <v>135.30000000000001</v>
      </c>
      <c r="AJ347" s="1">
        <v>6.0659999999999998</v>
      </c>
      <c r="AK347" s="1">
        <v>1.228</v>
      </c>
      <c r="AL347" s="1">
        <v>3.7440000000000002</v>
      </c>
      <c r="AM347"/>
      <c r="AN347"/>
      <c r="AO347"/>
      <c r="AP347"/>
      <c r="AQ347"/>
      <c r="AR347"/>
    </row>
    <row r="348" spans="1:44">
      <c r="A348" s="17" t="s">
        <v>545</v>
      </c>
      <c r="B348" s="6" t="s">
        <v>546</v>
      </c>
      <c r="C348" s="17" t="s">
        <v>547</v>
      </c>
      <c r="D348" s="8">
        <v>-23.215969999999999</v>
      </c>
      <c r="E348" s="8">
        <v>5.00143</v>
      </c>
      <c r="F348" s="8">
        <v>28.217400000000001</v>
      </c>
      <c r="G348" s="13">
        <f xml:space="preserve"> stats_ic_ctd2_TCELLS_RIGHTJOIN_545[[#This Row],[AVG_IC50_LEUK]]/stats_ic_ctd2_TCELLS_RIGHTJOIN_545[[#This Row],[AVG_IC50_SOLIDTUMORS_x]]</f>
        <v>0.17724630901500493</v>
      </c>
      <c r="H348" s="14" t="s">
        <v>5879</v>
      </c>
      <c r="I348" s="29" t="s">
        <v>5880</v>
      </c>
      <c r="L348" s="26">
        <v>12.86</v>
      </c>
      <c r="M348" s="26">
        <v>4.1980000000000004</v>
      </c>
      <c r="Q348" s="26">
        <v>2.1070000000000002</v>
      </c>
      <c r="R348" s="26">
        <v>3.42</v>
      </c>
      <c r="T348" s="26">
        <v>4.7670000000000003</v>
      </c>
      <c r="U348" s="26">
        <v>3.8410000000000002</v>
      </c>
      <c r="V348" s="26">
        <v>3.8170000000000002</v>
      </c>
      <c r="X348" s="8">
        <v>-24.519380000000002</v>
      </c>
      <c r="Y348" s="8">
        <v>3.6980200000000001</v>
      </c>
      <c r="Z348" s="8">
        <v>28.217400000000001</v>
      </c>
      <c r="AA348" s="13">
        <f>stats_ic_ctd2_TCELLS_RIGHTJOIN_545[[#This Row],[AVG_IC50_LYMPH]]/stats_ic_ctd2_TCELLS_RIGHTJOIN_545[[#This Row],[AVG_IC50_SOLIDTUMORS_y]]</f>
        <v>0.1310545975178436</v>
      </c>
      <c r="AB348" s="8" t="s">
        <v>5881</v>
      </c>
      <c r="AC348" s="20" t="s">
        <v>5882</v>
      </c>
      <c r="AD348" s="1">
        <v>4.9050000000000002</v>
      </c>
      <c r="AG348" s="1">
        <v>3.0009999999999999</v>
      </c>
      <c r="AH348" s="1">
        <v>6.431</v>
      </c>
      <c r="AI348" s="1">
        <v>0.71509999999999996</v>
      </c>
      <c r="AL348" s="1">
        <v>3.4380000000000002</v>
      </c>
      <c r="AM348"/>
      <c r="AN348"/>
      <c r="AO348"/>
      <c r="AP348"/>
      <c r="AQ348"/>
      <c r="AR348"/>
    </row>
    <row r="349" spans="1:44">
      <c r="A349" s="17" t="s">
        <v>746</v>
      </c>
      <c r="B349" s="6" t="s">
        <v>747</v>
      </c>
      <c r="C349" s="17" t="s">
        <v>3171</v>
      </c>
      <c r="D349" s="8">
        <v>-16.923179999999999</v>
      </c>
      <c r="E349" s="8">
        <v>3.2051400000000001</v>
      </c>
      <c r="F349" s="8">
        <v>20.128319999999999</v>
      </c>
      <c r="G349" s="13">
        <f xml:space="preserve"> stats_ic_ctd2_TCELLS_RIGHTJOIN_545[[#This Row],[AVG_IC50_LEUK]]/stats_ic_ctd2_TCELLS_RIGHTJOIN_545[[#This Row],[AVG_IC50_SOLIDTUMORS_x]]</f>
        <v>0.15923534601993611</v>
      </c>
      <c r="H349" s="14" t="s">
        <v>5883</v>
      </c>
      <c r="I349" s="29" t="s">
        <v>5884</v>
      </c>
      <c r="L349" s="26">
        <v>2.9540000000000002</v>
      </c>
      <c r="M349" s="26">
        <v>2.081</v>
      </c>
      <c r="Q349" s="26">
        <v>2.5649999999999999</v>
      </c>
      <c r="R349" s="26">
        <v>2.4700000000000002</v>
      </c>
      <c r="T349" s="26">
        <v>3.5830000000000002</v>
      </c>
      <c r="U349" s="26">
        <v>4.2080000000000002</v>
      </c>
      <c r="V349" s="26">
        <v>4.5750000000000002</v>
      </c>
      <c r="X349" s="8">
        <v>-10.95082</v>
      </c>
      <c r="Y349" s="8">
        <v>9.1775000000000002</v>
      </c>
      <c r="Z349" s="8">
        <v>20.128319999999999</v>
      </c>
      <c r="AA349" s="13">
        <f>stats_ic_ctd2_TCELLS_RIGHTJOIN_545[[#This Row],[AVG_IC50_LYMPH]]/stats_ic_ctd2_TCELLS_RIGHTJOIN_545[[#This Row],[AVG_IC50_SOLIDTUMORS_y]]</f>
        <v>0.4559496271919366</v>
      </c>
      <c r="AB349" s="8" t="s">
        <v>5885</v>
      </c>
      <c r="AC349" s="20" t="s">
        <v>5886</v>
      </c>
      <c r="AD349" s="1">
        <v>7.0049999999999999</v>
      </c>
      <c r="AG349" s="1"/>
      <c r="AH349" s="1">
        <v>12.83</v>
      </c>
      <c r="AI349" s="1">
        <v>3.5449999999999999</v>
      </c>
      <c r="AL349" s="1">
        <v>13.33</v>
      </c>
      <c r="AM349"/>
      <c r="AN349"/>
      <c r="AO349"/>
      <c r="AP349"/>
      <c r="AQ349"/>
      <c r="AR349"/>
    </row>
    <row r="350" spans="1:44">
      <c r="A350" s="17" t="s">
        <v>1307</v>
      </c>
      <c r="B350" s="6" t="s">
        <v>1308</v>
      </c>
      <c r="C350" s="17" t="s">
        <v>1309</v>
      </c>
      <c r="F350" s="8">
        <v>3.1374</v>
      </c>
      <c r="G350" s="13">
        <f xml:space="preserve"> stats_ic_ctd2_TCELLS_RIGHTJOIN_545[[#This Row],[AVG_IC50_LEUK]]/stats_ic_ctd2_TCELLS_RIGHTJOIN_545[[#This Row],[AVG_IC50_SOLIDTUMORS_x]]</f>
        <v>0</v>
      </c>
      <c r="H350" s="14" t="s">
        <v>1810</v>
      </c>
      <c r="I350" s="29" t="s">
        <v>1810</v>
      </c>
      <c r="X350" s="8">
        <v>-3.0349300000000001</v>
      </c>
      <c r="Y350" s="8">
        <v>0.10247000000000001</v>
      </c>
      <c r="Z350" s="8">
        <v>3.1374</v>
      </c>
      <c r="AA350" s="13">
        <f>stats_ic_ctd2_TCELLS_RIGHTJOIN_545[[#This Row],[AVG_IC50_LYMPH]]/stats_ic_ctd2_TCELLS_RIGHTJOIN_545[[#This Row],[AVG_IC50_SOLIDTUMORS_y]]</f>
        <v>3.2660801937910371E-2</v>
      </c>
      <c r="AB350" s="8" t="s">
        <v>5887</v>
      </c>
      <c r="AC350" s="20" t="s">
        <v>5888</v>
      </c>
      <c r="AG350" s="1">
        <v>0.30740000000000001</v>
      </c>
      <c r="AI350" s="1">
        <v>0</v>
      </c>
      <c r="AL350" s="1">
        <v>0</v>
      </c>
      <c r="AM350"/>
      <c r="AN350"/>
      <c r="AO350"/>
      <c r="AP350"/>
      <c r="AQ350"/>
      <c r="AR350"/>
    </row>
    <row r="351" spans="1:44">
      <c r="A351" s="17" t="s">
        <v>758</v>
      </c>
      <c r="B351" s="6" t="s">
        <v>759</v>
      </c>
      <c r="C351" s="17" t="s">
        <v>760</v>
      </c>
      <c r="F351" s="8">
        <v>16.976600000000001</v>
      </c>
      <c r="G351" s="13">
        <f xml:space="preserve"> stats_ic_ctd2_TCELLS_RIGHTJOIN_545[[#This Row],[AVG_IC50_LEUK]]/stats_ic_ctd2_TCELLS_RIGHTJOIN_545[[#This Row],[AVG_IC50_SOLIDTUMORS_x]]</f>
        <v>0</v>
      </c>
      <c r="H351" s="14" t="s">
        <v>1810</v>
      </c>
      <c r="I351" s="29" t="s">
        <v>1810</v>
      </c>
      <c r="X351" s="8">
        <v>-14.550599999999999</v>
      </c>
      <c r="Y351" s="8">
        <v>2.4260000000000002</v>
      </c>
      <c r="Z351" s="8">
        <v>16.976600000000001</v>
      </c>
      <c r="AA351" s="13">
        <f>stats_ic_ctd2_TCELLS_RIGHTJOIN_545[[#This Row],[AVG_IC50_LYMPH]]/stats_ic_ctd2_TCELLS_RIGHTJOIN_545[[#This Row],[AVG_IC50_SOLIDTUMORS_y]]</f>
        <v>0.14290258355618909</v>
      </c>
      <c r="AB351" s="8" t="s">
        <v>1810</v>
      </c>
      <c r="AC351" s="20" t="s">
        <v>1810</v>
      </c>
      <c r="AG351" s="1"/>
      <c r="AI351" s="1">
        <v>2.4260000000000002</v>
      </c>
      <c r="AM351"/>
      <c r="AN351"/>
      <c r="AO351"/>
      <c r="AP351"/>
      <c r="AQ351"/>
      <c r="AR351"/>
    </row>
    <row r="352" spans="1:44">
      <c r="A352" s="17" t="s">
        <v>588</v>
      </c>
      <c r="B352" s="6" t="s">
        <v>589</v>
      </c>
      <c r="C352" s="17" t="s">
        <v>3064</v>
      </c>
      <c r="D352" s="8">
        <v>-19.985060000000001</v>
      </c>
      <c r="E352" s="8">
        <v>2.68241</v>
      </c>
      <c r="F352" s="8">
        <v>22.667470000000002</v>
      </c>
      <c r="G352" s="13">
        <f xml:space="preserve"> stats_ic_ctd2_TCELLS_RIGHTJOIN_545[[#This Row],[AVG_IC50_LEUK]]/stats_ic_ctd2_TCELLS_RIGHTJOIN_545[[#This Row],[AVG_IC50_SOLIDTUMORS_x]]</f>
        <v>0.11833742362954489</v>
      </c>
      <c r="H352" s="14" t="s">
        <v>5889</v>
      </c>
      <c r="I352" s="29" t="s">
        <v>5890</v>
      </c>
      <c r="J352" s="26">
        <v>4.2999999999999999E-4</v>
      </c>
      <c r="K352" s="26">
        <v>1.6930000000000001</v>
      </c>
      <c r="L352" s="26">
        <v>9.2000000000000003E-4</v>
      </c>
      <c r="M352" s="26">
        <v>7.8849999999999998</v>
      </c>
      <c r="N352" s="26">
        <v>0.12529999999999999</v>
      </c>
      <c r="O352" s="26">
        <v>24.7</v>
      </c>
      <c r="P352" s="26">
        <v>8.7399999999999995E-3</v>
      </c>
      <c r="Q352" s="26">
        <v>0</v>
      </c>
      <c r="R352" s="26">
        <v>1.0000000000000001E-5</v>
      </c>
      <c r="S352" s="26">
        <v>2.16E-3</v>
      </c>
      <c r="U352" s="26">
        <v>6.3000000000000003E-4</v>
      </c>
      <c r="V352" s="26">
        <v>0.44519999999999998</v>
      </c>
      <c r="W352" s="27">
        <v>9.9399999999999992E-3</v>
      </c>
      <c r="X352" s="8">
        <v>-20.38391</v>
      </c>
      <c r="Y352" s="8">
        <v>2.28356</v>
      </c>
      <c r="Z352" s="8">
        <v>22.667470000000002</v>
      </c>
      <c r="AA352" s="13">
        <f>stats_ic_ctd2_TCELLS_RIGHTJOIN_545[[#This Row],[AVG_IC50_LYMPH]]/stats_ic_ctd2_TCELLS_RIGHTJOIN_545[[#This Row],[AVG_IC50_SOLIDTUMORS_y]]</f>
        <v>0.10074172371243902</v>
      </c>
      <c r="AB352" s="8" t="s">
        <v>5891</v>
      </c>
      <c r="AC352" s="20" t="s">
        <v>5892</v>
      </c>
      <c r="AD352" s="1">
        <v>3.5E-4</v>
      </c>
      <c r="AE352" s="1">
        <v>0</v>
      </c>
      <c r="AG352" s="1">
        <v>0</v>
      </c>
      <c r="AH352" s="1">
        <v>4.0000000000000002E-4</v>
      </c>
      <c r="AI352" s="1">
        <v>0.48110000000000003</v>
      </c>
      <c r="AJ352" s="1">
        <v>15.16</v>
      </c>
      <c r="AK352" s="1">
        <v>2.6700000000000001E-3</v>
      </c>
      <c r="AL352" s="1">
        <v>2.6240000000000001</v>
      </c>
      <c r="AM352"/>
      <c r="AN352"/>
      <c r="AO352"/>
      <c r="AP352"/>
      <c r="AQ352"/>
      <c r="AR352"/>
    </row>
    <row r="353" spans="1:44">
      <c r="A353" s="17" t="s">
        <v>588</v>
      </c>
      <c r="B353" s="6" t="s">
        <v>589</v>
      </c>
      <c r="C353" s="17" t="s">
        <v>1657</v>
      </c>
      <c r="D353" s="8">
        <v>22.885120000000001</v>
      </c>
      <c r="E353" s="8">
        <v>27.140889999999999</v>
      </c>
      <c r="F353" s="8">
        <v>4.2557600000000004</v>
      </c>
      <c r="G353" s="13">
        <f xml:space="preserve"> stats_ic_ctd2_TCELLS_RIGHTJOIN_545[[#This Row],[AVG_IC50_LEUK]]/stats_ic_ctd2_TCELLS_RIGHTJOIN_545[[#This Row],[AVG_IC50_SOLIDTUMORS_x]]</f>
        <v>6.3774484463409582</v>
      </c>
      <c r="H353" s="14" t="s">
        <v>5893</v>
      </c>
      <c r="I353" s="29" t="s">
        <v>5894</v>
      </c>
      <c r="J353" s="26">
        <v>0.44819999999999999</v>
      </c>
      <c r="K353" s="26">
        <v>3.8290000000000002</v>
      </c>
      <c r="L353" s="26">
        <v>0.18</v>
      </c>
      <c r="M353" s="26">
        <v>3.1120000000000001</v>
      </c>
      <c r="N353" s="26">
        <v>0.90869999999999995</v>
      </c>
      <c r="O353" s="26">
        <v>2.5550000000000002</v>
      </c>
      <c r="P353" s="26">
        <v>2.2320000000000002</v>
      </c>
      <c r="Q353" s="26">
        <v>0.13370000000000001</v>
      </c>
      <c r="R353" s="26">
        <v>0.78310000000000002</v>
      </c>
      <c r="S353" s="26">
        <v>0.83330000000000004</v>
      </c>
      <c r="T353" s="26">
        <v>5.9260000000000002</v>
      </c>
      <c r="U353" s="26">
        <v>1.3109999999999999</v>
      </c>
      <c r="V353" s="26">
        <v>357.6</v>
      </c>
      <c r="W353" s="27">
        <v>0.12039999999999999</v>
      </c>
      <c r="X353" s="8">
        <v>-2.7511899999999998</v>
      </c>
      <c r="Y353" s="8">
        <v>1.50458</v>
      </c>
      <c r="Z353" s="8">
        <v>4.2557600000000004</v>
      </c>
      <c r="AA353" s="13">
        <f>stats_ic_ctd2_TCELLS_RIGHTJOIN_545[[#This Row],[AVG_IC50_LYMPH]]/stats_ic_ctd2_TCELLS_RIGHTJOIN_545[[#This Row],[AVG_IC50_SOLIDTUMORS_y]]</f>
        <v>0.35353967328984715</v>
      </c>
      <c r="AB353" s="8" t="s">
        <v>5895</v>
      </c>
      <c r="AC353" s="20" t="s">
        <v>5896</v>
      </c>
      <c r="AD353" s="1">
        <v>1.7350000000000001</v>
      </c>
      <c r="AE353" s="1">
        <v>0.1648</v>
      </c>
      <c r="AG353" s="1">
        <v>2.1640000000000001</v>
      </c>
      <c r="AH353" s="1">
        <v>2.4900000000000002</v>
      </c>
      <c r="AI353" s="1">
        <v>0.51659999999999995</v>
      </c>
      <c r="AJ353" s="1">
        <v>3.8780000000000001</v>
      </c>
      <c r="AK353" s="1">
        <v>0.77659999999999996</v>
      </c>
      <c r="AL353" s="1">
        <v>0.31159999999999999</v>
      </c>
      <c r="AM353"/>
      <c r="AN353"/>
      <c r="AO353"/>
      <c r="AP353"/>
      <c r="AQ353"/>
      <c r="AR353"/>
    </row>
    <row r="354" spans="1:44">
      <c r="A354" s="17" t="s">
        <v>588</v>
      </c>
      <c r="B354" s="6" t="s">
        <v>589</v>
      </c>
      <c r="C354" s="17" t="s">
        <v>1397</v>
      </c>
      <c r="D354" s="8">
        <v>6.6299999999999998E-2</v>
      </c>
      <c r="E354" s="8">
        <v>1.36236</v>
      </c>
      <c r="F354" s="8">
        <v>1.29606</v>
      </c>
      <c r="G354" s="13">
        <f xml:space="preserve"> stats_ic_ctd2_TCELLS_RIGHTJOIN_545[[#This Row],[AVG_IC50_LEUK]]/stats_ic_ctd2_TCELLS_RIGHTJOIN_545[[#This Row],[AVG_IC50_SOLIDTUMORS_x]]</f>
        <v>1.0511550391185593</v>
      </c>
      <c r="H354" s="14" t="s">
        <v>5897</v>
      </c>
      <c r="I354" s="29" t="s">
        <v>5898</v>
      </c>
      <c r="J354" s="26">
        <v>5.9069999999999998E-2</v>
      </c>
      <c r="K354" s="26">
        <v>0.43909999999999999</v>
      </c>
      <c r="L354" s="26">
        <v>4.9399999999999999E-3</v>
      </c>
      <c r="M354" s="26">
        <v>0.44400000000000001</v>
      </c>
      <c r="N354" s="26">
        <v>7.485E-2</v>
      </c>
      <c r="O354" s="26">
        <v>0.1074</v>
      </c>
      <c r="P354" s="26">
        <v>0.1925</v>
      </c>
      <c r="Q354" s="26">
        <v>6.0470000000000003E-2</v>
      </c>
      <c r="R354" s="26">
        <v>2.4309999999999998E-2</v>
      </c>
      <c r="S354" s="26">
        <v>0.1036</v>
      </c>
      <c r="T354" s="26">
        <v>17.13</v>
      </c>
      <c r="U354" s="26">
        <v>0.17979999999999999</v>
      </c>
      <c r="V354" s="26">
        <v>0.1676</v>
      </c>
      <c r="W354" s="27">
        <v>8.5419999999999996E-2</v>
      </c>
      <c r="X354" s="8">
        <v>-1.20611</v>
      </c>
      <c r="Y354" s="8">
        <v>8.9950000000000002E-2</v>
      </c>
      <c r="Z354" s="8">
        <v>1.29606</v>
      </c>
      <c r="AA354" s="13">
        <f>stats_ic_ctd2_TCELLS_RIGHTJOIN_545[[#This Row],[AVG_IC50_LYMPH]]/stats_ic_ctd2_TCELLS_RIGHTJOIN_545[[#This Row],[AVG_IC50_SOLIDTUMORS_y]]</f>
        <v>6.9402651111831248E-2</v>
      </c>
      <c r="AB354" s="8" t="s">
        <v>5899</v>
      </c>
      <c r="AC354" s="20" t="s">
        <v>5900</v>
      </c>
      <c r="AD354" s="1">
        <v>3.6670000000000001E-2</v>
      </c>
      <c r="AE354" s="1">
        <v>1.072E-2</v>
      </c>
      <c r="AF354" s="1">
        <v>3.1609999999999999E-2</v>
      </c>
      <c r="AG354" s="1"/>
      <c r="AH354" s="1">
        <v>6.8229999999999999E-2</v>
      </c>
      <c r="AI354" s="1">
        <v>0.25190000000000001</v>
      </c>
      <c r="AJ354" s="1">
        <v>0.24460000000000001</v>
      </c>
      <c r="AK354" s="1">
        <v>7.2450000000000001E-2</v>
      </c>
      <c r="AL354" s="1">
        <v>3.46E-3</v>
      </c>
      <c r="AM354"/>
      <c r="AN354"/>
      <c r="AO354"/>
      <c r="AP354"/>
      <c r="AQ354"/>
      <c r="AR354"/>
    </row>
    <row r="355" spans="1:44">
      <c r="A355" s="17" t="s">
        <v>588</v>
      </c>
      <c r="B355" s="6" t="s">
        <v>589</v>
      </c>
      <c r="C355" s="17" t="s">
        <v>3088</v>
      </c>
      <c r="D355" s="8">
        <v>-13.26971</v>
      </c>
      <c r="E355" s="8">
        <v>2.5834299999999999</v>
      </c>
      <c r="F355" s="8">
        <v>15.85314</v>
      </c>
      <c r="G355" s="13">
        <f xml:space="preserve"> stats_ic_ctd2_TCELLS_RIGHTJOIN_545[[#This Row],[AVG_IC50_LEUK]]/stats_ic_ctd2_TCELLS_RIGHTJOIN_545[[#This Row],[AVG_IC50_SOLIDTUMORS_x]]</f>
        <v>0.16296014543491069</v>
      </c>
      <c r="H355" s="14" t="s">
        <v>5901</v>
      </c>
      <c r="I355" s="29" t="s">
        <v>5902</v>
      </c>
      <c r="J355" s="26">
        <v>3.3709999999999997E-2</v>
      </c>
      <c r="L355" s="26">
        <v>0.38640000000000002</v>
      </c>
      <c r="M355" s="26">
        <v>2.77</v>
      </c>
      <c r="N355" s="26">
        <v>6.02</v>
      </c>
      <c r="O355" s="26">
        <v>5.54</v>
      </c>
      <c r="P355" s="26">
        <v>6.6100000000000006E-2</v>
      </c>
      <c r="Q355" s="26">
        <v>1.1900000000000001E-3</v>
      </c>
      <c r="R355" s="26">
        <v>2.2000000000000001E-4</v>
      </c>
      <c r="S355" s="26">
        <v>2.1069999999999998E-2</v>
      </c>
      <c r="T355" s="26">
        <v>16.149999999999999</v>
      </c>
      <c r="U355" s="26">
        <v>1.1100000000000001E-3</v>
      </c>
      <c r="W355" s="27">
        <v>1.137E-2</v>
      </c>
      <c r="X355" s="8">
        <v>-14.446680000000001</v>
      </c>
      <c r="Y355" s="8">
        <v>1.40646</v>
      </c>
      <c r="Z355" s="8">
        <v>15.85314</v>
      </c>
      <c r="AA355" s="13">
        <f>stats_ic_ctd2_TCELLS_RIGHTJOIN_545[[#This Row],[AVG_IC50_LYMPH]]/stats_ic_ctd2_TCELLS_RIGHTJOIN_545[[#This Row],[AVG_IC50_SOLIDTUMORS_y]]</f>
        <v>8.8718070994137449E-2</v>
      </c>
      <c r="AB355" s="8" t="s">
        <v>5903</v>
      </c>
      <c r="AC355" s="20" t="s">
        <v>5904</v>
      </c>
      <c r="AD355" s="1">
        <v>5.0000000000000002E-5</v>
      </c>
      <c r="AG355" s="1"/>
      <c r="AH355" s="1">
        <v>1.0000000000000001E-5</v>
      </c>
      <c r="AI355" s="1"/>
      <c r="AJ355" s="1">
        <v>5.6230000000000002</v>
      </c>
      <c r="AK355" s="1">
        <v>2.7799999999999999E-3</v>
      </c>
      <c r="AM355"/>
      <c r="AN355"/>
      <c r="AO355"/>
      <c r="AP355"/>
      <c r="AQ355"/>
      <c r="AR355"/>
    </row>
    <row r="356" spans="1:44">
      <c r="A356" s="17" t="s">
        <v>1119</v>
      </c>
      <c r="B356" s="6" t="s">
        <v>1120</v>
      </c>
      <c r="C356" s="17" t="s">
        <v>1121</v>
      </c>
      <c r="D356" s="8">
        <v>-5.4645000000000001</v>
      </c>
      <c r="E356" s="8">
        <v>10.96021</v>
      </c>
      <c r="F356" s="8">
        <v>16.424720000000001</v>
      </c>
      <c r="G356" s="13">
        <f xml:space="preserve"> stats_ic_ctd2_TCELLS_RIGHTJOIN_545[[#This Row],[AVG_IC50_LEUK]]/stats_ic_ctd2_TCELLS_RIGHTJOIN_545[[#This Row],[AVG_IC50_SOLIDTUMORS_x]]</f>
        <v>0.66729965564100935</v>
      </c>
      <c r="H356" s="14" t="s">
        <v>5905</v>
      </c>
      <c r="I356" s="29" t="s">
        <v>5906</v>
      </c>
      <c r="J356" s="26">
        <v>0.1027</v>
      </c>
      <c r="K356" s="26">
        <v>0.51919999999999999</v>
      </c>
      <c r="L356" s="26">
        <v>48.49</v>
      </c>
      <c r="M356" s="26">
        <v>80.73</v>
      </c>
      <c r="N356" s="26">
        <v>0.27539999999999998</v>
      </c>
      <c r="O356" s="26">
        <v>2.4989999999999998E-2</v>
      </c>
      <c r="P356" s="26">
        <v>0</v>
      </c>
      <c r="R356" s="26">
        <v>9.4339999999999993E-2</v>
      </c>
      <c r="T356" s="26">
        <v>0.33800000000000002</v>
      </c>
      <c r="U356" s="26">
        <v>0.54410000000000003</v>
      </c>
      <c r="V356" s="26">
        <v>0.39950000000000002</v>
      </c>
      <c r="W356" s="27">
        <v>4.3299999999999996E-3</v>
      </c>
      <c r="X356" s="8">
        <v>-6.4263000000000003</v>
      </c>
      <c r="Y356" s="8">
        <v>9.9984199999999994</v>
      </c>
      <c r="Z356" s="8">
        <v>16.424720000000001</v>
      </c>
      <c r="AA356" s="13">
        <f>stats_ic_ctd2_TCELLS_RIGHTJOIN_545[[#This Row],[AVG_IC50_LYMPH]]/stats_ic_ctd2_TCELLS_RIGHTJOIN_545[[#This Row],[AVG_IC50_SOLIDTUMORS_y]]</f>
        <v>0.60874218860351947</v>
      </c>
      <c r="AB356" s="8" t="s">
        <v>5907</v>
      </c>
      <c r="AC356" s="20" t="s">
        <v>5908</v>
      </c>
      <c r="AE356" s="1">
        <v>5.8639999999999999</v>
      </c>
      <c r="AG356" s="1">
        <v>36.76</v>
      </c>
      <c r="AI356" s="1">
        <v>16.940000000000001</v>
      </c>
      <c r="AJ356" s="1">
        <v>0</v>
      </c>
      <c r="AK356" s="1">
        <v>0.2112</v>
      </c>
      <c r="AL356" s="1">
        <v>0.21529999999999999</v>
      </c>
      <c r="AM356"/>
      <c r="AN356"/>
      <c r="AO356"/>
      <c r="AP356"/>
      <c r="AQ356"/>
      <c r="AR356"/>
    </row>
    <row r="357" spans="1:44">
      <c r="A357" s="17" t="s">
        <v>1272</v>
      </c>
      <c r="B357" s="6" t="s">
        <v>1273</v>
      </c>
      <c r="C357" s="17" t="s">
        <v>3264</v>
      </c>
      <c r="D357" s="8">
        <v>-3.7054100000000001</v>
      </c>
      <c r="E357" s="8">
        <v>0.77495999999999998</v>
      </c>
      <c r="F357" s="8">
        <v>4.4803699999999997</v>
      </c>
      <c r="G357" s="13">
        <f xml:space="preserve"> stats_ic_ctd2_TCELLS_RIGHTJOIN_545[[#This Row],[AVG_IC50_LEUK]]/stats_ic_ctd2_TCELLS_RIGHTJOIN_545[[#This Row],[AVG_IC50_SOLIDTUMORS_x]]</f>
        <v>0.172967857565335</v>
      </c>
      <c r="H357" s="14" t="s">
        <v>5909</v>
      </c>
      <c r="I357" s="29" t="s">
        <v>5910</v>
      </c>
      <c r="J357" s="26">
        <v>5.3600000000000002E-3</v>
      </c>
      <c r="K357" s="26">
        <v>1.2909999999999999</v>
      </c>
      <c r="L357" s="26">
        <v>0.30570000000000003</v>
      </c>
      <c r="M357" s="26">
        <v>0.41539999999999999</v>
      </c>
      <c r="N357" s="26">
        <v>1.2809999999999999</v>
      </c>
      <c r="O357" s="26">
        <v>1.137</v>
      </c>
      <c r="P357" s="26">
        <v>0.9778</v>
      </c>
      <c r="Q357" s="26">
        <v>0.1825</v>
      </c>
      <c r="R357" s="26">
        <v>4.5100000000000001E-3</v>
      </c>
      <c r="S357" s="26">
        <v>2.2859999999999998E-2</v>
      </c>
      <c r="T357" s="26">
        <v>2.528</v>
      </c>
      <c r="U357" s="26">
        <v>0.3054</v>
      </c>
      <c r="W357" s="27">
        <v>1.6180000000000001</v>
      </c>
      <c r="X357" s="8">
        <v>-3.4928900000000001</v>
      </c>
      <c r="Y357" s="8">
        <v>0.98748999999999998</v>
      </c>
      <c r="Z357" s="8">
        <v>4.4803699999999997</v>
      </c>
      <c r="AA357" s="13">
        <f>stats_ic_ctd2_TCELLS_RIGHTJOIN_545[[#This Row],[AVG_IC50_LYMPH]]/stats_ic_ctd2_TCELLS_RIGHTJOIN_545[[#This Row],[AVG_IC50_SOLIDTUMORS_y]]</f>
        <v>0.22040367201815922</v>
      </c>
      <c r="AB357" s="8" t="s">
        <v>5911</v>
      </c>
      <c r="AC357" s="20" t="s">
        <v>5912</v>
      </c>
      <c r="AD357" s="1">
        <v>6.63</v>
      </c>
      <c r="AE357" s="1">
        <v>2.0000000000000001E-4</v>
      </c>
      <c r="AF357" s="1">
        <v>0.39660000000000001</v>
      </c>
      <c r="AG357" s="1">
        <v>0</v>
      </c>
      <c r="AH357" s="1">
        <v>7.3499999999999996E-2</v>
      </c>
      <c r="AI357" s="1">
        <v>0.44750000000000001</v>
      </c>
      <c r="AJ357" s="1">
        <v>1.29</v>
      </c>
      <c r="AK357" s="1">
        <v>3.7599999999999999E-3</v>
      </c>
      <c r="AL357" s="1">
        <v>4.5830000000000003E-2</v>
      </c>
      <c r="AM357"/>
      <c r="AN357"/>
      <c r="AO357"/>
      <c r="AP357"/>
      <c r="AQ357"/>
      <c r="AR357"/>
    </row>
    <row r="358" spans="1:44">
      <c r="A358" s="17" t="s">
        <v>588</v>
      </c>
      <c r="B358" s="6" t="s">
        <v>1288</v>
      </c>
      <c r="C358" s="17" t="s">
        <v>93</v>
      </c>
      <c r="D358" s="8">
        <v>-2.8182</v>
      </c>
      <c r="E358" s="8">
        <v>5.6747199999999998</v>
      </c>
      <c r="F358" s="8">
        <v>8.4929199999999998</v>
      </c>
      <c r="G358" s="13">
        <f xml:space="preserve"> stats_ic_ctd2_TCELLS_RIGHTJOIN_545[[#This Row],[AVG_IC50_LEUK]]/stats_ic_ctd2_TCELLS_RIGHTJOIN_545[[#This Row],[AVG_IC50_SOLIDTUMORS_x]]</f>
        <v>0.66817066450643592</v>
      </c>
      <c r="H358" s="14" t="s">
        <v>5913</v>
      </c>
      <c r="I358" s="29" t="s">
        <v>5914</v>
      </c>
      <c r="J358" s="26">
        <v>1.4219999999999999</v>
      </c>
      <c r="K358" s="26">
        <v>3.7120000000000002</v>
      </c>
      <c r="L358" s="26">
        <v>0.17910000000000001</v>
      </c>
      <c r="M358" s="26">
        <v>6.1520000000000001</v>
      </c>
      <c r="N358" s="26">
        <v>3.629</v>
      </c>
      <c r="O358" s="26">
        <v>4.5270000000000001</v>
      </c>
      <c r="P358" s="26">
        <v>3.7679999999999998</v>
      </c>
      <c r="Q358" s="26">
        <v>2.93</v>
      </c>
      <c r="R358" s="26">
        <v>7.6130000000000004</v>
      </c>
      <c r="S358" s="26">
        <v>1.92</v>
      </c>
      <c r="T358" s="26">
        <v>25.98</v>
      </c>
      <c r="U358" s="26">
        <v>5.5609999999999999</v>
      </c>
      <c r="V358" s="26">
        <v>8.9629999999999992</v>
      </c>
      <c r="W358" s="27">
        <v>3.09</v>
      </c>
      <c r="X358" s="8">
        <v>-4.51701</v>
      </c>
      <c r="Y358" s="8">
        <v>3.9759099999999998</v>
      </c>
      <c r="Z358" s="8">
        <v>8.4929199999999998</v>
      </c>
      <c r="AA358" s="13">
        <f>stats_ic_ctd2_TCELLS_RIGHTJOIN_545[[#This Row],[AVG_IC50_LYMPH]]/stats_ic_ctd2_TCELLS_RIGHTJOIN_545[[#This Row],[AVG_IC50_SOLIDTUMORS_y]]</f>
        <v>0.46814405410624377</v>
      </c>
      <c r="AB358" s="8" t="s">
        <v>5915</v>
      </c>
      <c r="AC358" s="20" t="s">
        <v>5916</v>
      </c>
      <c r="AD358" s="1">
        <v>4.9050000000000002</v>
      </c>
      <c r="AE358" s="1">
        <v>0.2283</v>
      </c>
      <c r="AG358" s="1">
        <v>1.341</v>
      </c>
      <c r="AH358" s="1">
        <v>5.6849999999999996</v>
      </c>
      <c r="AI358" s="1">
        <v>12.97</v>
      </c>
      <c r="AJ358" s="1">
        <v>5.2050000000000001</v>
      </c>
      <c r="AK358" s="1">
        <v>0.9657</v>
      </c>
      <c r="AL358" s="1">
        <v>0.50729999999999997</v>
      </c>
      <c r="AM358"/>
      <c r="AN358"/>
      <c r="AO358"/>
      <c r="AP358"/>
      <c r="AQ358"/>
      <c r="AR358"/>
    </row>
    <row r="359" spans="1:44">
      <c r="A359" s="17" t="s">
        <v>470</v>
      </c>
      <c r="B359" s="6" t="s">
        <v>471</v>
      </c>
      <c r="C359" s="17" t="s">
        <v>4138</v>
      </c>
      <c r="D359" s="8">
        <v>-29.087980000000002</v>
      </c>
      <c r="E359" s="8">
        <v>43.32</v>
      </c>
      <c r="F359" s="8">
        <v>72.407979999999995</v>
      </c>
      <c r="G359" s="13">
        <f xml:space="preserve"> stats_ic_ctd2_TCELLS_RIGHTJOIN_545[[#This Row],[AVG_IC50_LEUK]]/stats_ic_ctd2_TCELLS_RIGHTJOIN_545[[#This Row],[AVG_IC50_SOLIDTUMORS_x]]</f>
        <v>0.5982765987947738</v>
      </c>
      <c r="H359" s="14" t="s">
        <v>5917</v>
      </c>
      <c r="I359" s="29" t="s">
        <v>5918</v>
      </c>
      <c r="J359" s="26">
        <v>31.89</v>
      </c>
      <c r="L359" s="26">
        <v>33.99</v>
      </c>
      <c r="M359" s="26">
        <v>50.3</v>
      </c>
      <c r="N359" s="26">
        <v>73.040000000000006</v>
      </c>
      <c r="O359" s="26">
        <v>25.6</v>
      </c>
      <c r="P359" s="26">
        <v>34.54</v>
      </c>
      <c r="Q359" s="26">
        <v>25.98</v>
      </c>
      <c r="R359" s="26">
        <v>32.08</v>
      </c>
      <c r="S359" s="26">
        <v>54.02</v>
      </c>
      <c r="T359" s="26">
        <v>46.99</v>
      </c>
      <c r="U359" s="26">
        <v>27.66</v>
      </c>
      <c r="V359" s="26">
        <v>91.42</v>
      </c>
      <c r="W359" s="27">
        <v>35.65</v>
      </c>
      <c r="X359" s="8">
        <v>-35.114229999999999</v>
      </c>
      <c r="Y359" s="8">
        <v>37.293750000000003</v>
      </c>
      <c r="Z359" s="8">
        <v>72.407979999999995</v>
      </c>
      <c r="AA359" s="13">
        <f>stats_ic_ctd2_TCELLS_RIGHTJOIN_545[[#This Row],[AVG_IC50_LYMPH]]/stats_ic_ctd2_TCELLS_RIGHTJOIN_545[[#This Row],[AVG_IC50_SOLIDTUMORS_y]]</f>
        <v>0.515050274845397</v>
      </c>
      <c r="AB359" s="8" t="s">
        <v>5919</v>
      </c>
      <c r="AC359" s="20" t="s">
        <v>5920</v>
      </c>
      <c r="AD359" s="1">
        <v>32.39</v>
      </c>
      <c r="AE359" s="1">
        <v>24.69</v>
      </c>
      <c r="AG359" s="1">
        <v>42.86</v>
      </c>
      <c r="AH359" s="1">
        <v>65.900000000000006</v>
      </c>
      <c r="AI359" s="1">
        <v>0</v>
      </c>
      <c r="AJ359" s="1">
        <v>48.08</v>
      </c>
      <c r="AK359" s="1">
        <v>31.62</v>
      </c>
      <c r="AL359" s="1">
        <v>52.81</v>
      </c>
      <c r="AM359"/>
      <c r="AN359"/>
      <c r="AO359"/>
      <c r="AP359"/>
      <c r="AQ359"/>
      <c r="AR359"/>
    </row>
    <row r="360" spans="1:44">
      <c r="A360" s="17" t="s">
        <v>22</v>
      </c>
      <c r="B360" s="6" t="s">
        <v>785</v>
      </c>
      <c r="C360" s="17" t="s">
        <v>2786</v>
      </c>
      <c r="D360" s="8">
        <v>-4.9413499999999999</v>
      </c>
      <c r="E360" s="8">
        <v>1.65E-3</v>
      </c>
      <c r="F360" s="8">
        <v>4.9429999999999996</v>
      </c>
      <c r="G360" s="13">
        <f xml:space="preserve"> stats_ic_ctd2_TCELLS_RIGHTJOIN_545[[#This Row],[AVG_IC50_LEUK]]/stats_ic_ctd2_TCELLS_RIGHTJOIN_545[[#This Row],[AVG_IC50_SOLIDTUMORS_x]]</f>
        <v>3.3380538134735995E-4</v>
      </c>
      <c r="H360" s="14" t="s">
        <v>5921</v>
      </c>
      <c r="I360" s="29" t="s">
        <v>5922</v>
      </c>
      <c r="J360" s="26">
        <v>4.3499999999999997E-3</v>
      </c>
      <c r="K360" s="26">
        <v>8.7000000000000001E-4</v>
      </c>
      <c r="L360" s="26">
        <v>2.5999999999999998E-4</v>
      </c>
      <c r="M360" s="26">
        <v>1.7000000000000001E-4</v>
      </c>
      <c r="N360" s="26">
        <v>2.7599999999999999E-3</v>
      </c>
      <c r="O360" s="26">
        <v>3.4099999999999998E-3</v>
      </c>
      <c r="P360" s="26">
        <v>3.2399999999999998E-3</v>
      </c>
      <c r="R360" s="26">
        <v>1E-4</v>
      </c>
      <c r="S360" s="26">
        <v>2.8800000000000002E-3</v>
      </c>
      <c r="T360" s="26">
        <v>4.2000000000000002E-4</v>
      </c>
      <c r="U360" s="26">
        <v>0</v>
      </c>
      <c r="W360" s="27">
        <v>1.2999999999999999E-3</v>
      </c>
      <c r="X360" s="8">
        <v>-4.9420200000000003</v>
      </c>
      <c r="Y360" s="8">
        <v>9.7999999999999997E-4</v>
      </c>
      <c r="Z360" s="8">
        <v>4.9429999999999996</v>
      </c>
      <c r="AA360" s="13">
        <f>stats_ic_ctd2_TCELLS_RIGHTJOIN_545[[#This Row],[AVG_IC50_LYMPH]]/stats_ic_ctd2_TCELLS_RIGHTJOIN_545[[#This Row],[AVG_IC50_SOLIDTUMORS_y]]</f>
        <v>1.9826016589115922E-4</v>
      </c>
      <c r="AB360" s="8" t="s">
        <v>5923</v>
      </c>
      <c r="AC360" s="20" t="s">
        <v>5924</v>
      </c>
      <c r="AD360" s="1">
        <v>1.2099999999999999E-3</v>
      </c>
      <c r="AF360" s="1">
        <v>2.0000000000000002E-5</v>
      </c>
      <c r="AG360" s="1">
        <v>1.66E-3</v>
      </c>
      <c r="AH360" s="1">
        <v>1.1E-4</v>
      </c>
      <c r="AI360" s="1">
        <v>1.5900000000000001E-3</v>
      </c>
      <c r="AJ360" s="1">
        <v>2.0799999999999998E-3</v>
      </c>
      <c r="AK360" s="1">
        <v>1.17E-3</v>
      </c>
      <c r="AL360" s="1">
        <v>0</v>
      </c>
      <c r="AM360"/>
      <c r="AN360"/>
      <c r="AO360"/>
      <c r="AP360"/>
      <c r="AQ360"/>
      <c r="AR360"/>
    </row>
    <row r="361" spans="1:44">
      <c r="A361" s="17" t="s">
        <v>22</v>
      </c>
      <c r="B361" s="6" t="s">
        <v>785</v>
      </c>
      <c r="C361" s="17" t="s">
        <v>2856</v>
      </c>
      <c r="D361" s="8">
        <v>-1.2602800000000001</v>
      </c>
      <c r="E361" s="8">
        <v>7.9640000000000002E-2</v>
      </c>
      <c r="F361" s="8">
        <v>1.33992</v>
      </c>
      <c r="G361" s="13">
        <f xml:space="preserve"> stats_ic_ctd2_TCELLS_RIGHTJOIN_545[[#This Row],[AVG_IC50_LEUK]]/stats_ic_ctd2_TCELLS_RIGHTJOIN_545[[#This Row],[AVG_IC50_SOLIDTUMORS_x]]</f>
        <v>5.9436384261746973E-2</v>
      </c>
      <c r="H361" s="14" t="s">
        <v>5925</v>
      </c>
      <c r="I361" s="29" t="s">
        <v>5926</v>
      </c>
      <c r="J361" s="26">
        <v>0.10589999999999999</v>
      </c>
      <c r="K361" s="26">
        <v>4.6519999999999999E-2</v>
      </c>
      <c r="L361" s="26">
        <v>2.725E-2</v>
      </c>
      <c r="M361" s="26">
        <v>0.1013</v>
      </c>
      <c r="N361" s="26">
        <v>0.12189999999999999</v>
      </c>
      <c r="O361" s="26">
        <v>0.1101</v>
      </c>
      <c r="P361" s="26">
        <v>0.1183</v>
      </c>
      <c r="Q361" s="26">
        <v>9.0440000000000006E-2</v>
      </c>
      <c r="R361" s="26">
        <v>3.0790000000000001E-2</v>
      </c>
      <c r="S361" s="26">
        <v>0.1186</v>
      </c>
      <c r="T361" s="26">
        <v>5.7700000000000001E-2</v>
      </c>
      <c r="U361" s="26">
        <v>1.406E-2</v>
      </c>
      <c r="V361" s="26">
        <v>0.1036</v>
      </c>
      <c r="W361" s="27">
        <v>6.8519999999999998E-2</v>
      </c>
      <c r="X361" s="8">
        <v>-1.28759</v>
      </c>
      <c r="Y361" s="8">
        <v>5.2330000000000002E-2</v>
      </c>
      <c r="Z361" s="8">
        <v>1.33992</v>
      </c>
      <c r="AA361" s="13">
        <f>stats_ic_ctd2_TCELLS_RIGHTJOIN_545[[#This Row],[AVG_IC50_LYMPH]]/stats_ic_ctd2_TCELLS_RIGHTJOIN_545[[#This Row],[AVG_IC50_SOLIDTUMORS_y]]</f>
        <v>3.9054570422114757E-2</v>
      </c>
      <c r="AB361" s="8" t="s">
        <v>5927</v>
      </c>
      <c r="AC361" s="20" t="s">
        <v>5928</v>
      </c>
      <c r="AD361" s="1">
        <v>1.6559999999999998E-2</v>
      </c>
      <c r="AF361" s="1">
        <v>1.7739999999999999E-2</v>
      </c>
      <c r="AG361" s="1">
        <v>2.3300000000000001E-2</v>
      </c>
      <c r="AH361" s="1">
        <v>7.8409999999999994E-2</v>
      </c>
      <c r="AI361" s="1">
        <v>0.1129</v>
      </c>
      <c r="AJ361" s="1">
        <v>3.329E-2</v>
      </c>
      <c r="AK361" s="1">
        <v>0.1008</v>
      </c>
      <c r="AL361" s="1">
        <v>3.5610000000000003E-2</v>
      </c>
      <c r="AM361"/>
      <c r="AN361"/>
      <c r="AO361"/>
      <c r="AP361"/>
      <c r="AQ361"/>
      <c r="AR361"/>
    </row>
    <row r="362" spans="1:44">
      <c r="A362" s="17" t="s">
        <v>22</v>
      </c>
      <c r="B362" s="6" t="s">
        <v>785</v>
      </c>
      <c r="C362" s="17" t="s">
        <v>4523</v>
      </c>
      <c r="D362" s="8">
        <v>-13.406269999999999</v>
      </c>
      <c r="E362" s="8">
        <v>4.4400000000000004E-3</v>
      </c>
      <c r="F362" s="8">
        <v>13.41071</v>
      </c>
      <c r="G362" s="13">
        <f xml:space="preserve"> stats_ic_ctd2_TCELLS_RIGHTJOIN_545[[#This Row],[AVG_IC50_LEUK]]/stats_ic_ctd2_TCELLS_RIGHTJOIN_545[[#This Row],[AVG_IC50_SOLIDTUMORS_x]]</f>
        <v>3.31078667721545E-4</v>
      </c>
      <c r="H362" s="14" t="s">
        <v>1810</v>
      </c>
      <c r="I362" s="29" t="s">
        <v>1810</v>
      </c>
      <c r="V362" s="26">
        <v>4.4400000000000004E-3</v>
      </c>
      <c r="X362" s="8">
        <v>-13.4095</v>
      </c>
      <c r="Y362" s="8">
        <v>1.2099999999999999E-3</v>
      </c>
      <c r="Z362" s="8">
        <v>13.41071</v>
      </c>
      <c r="AA362" s="13">
        <f>stats_ic_ctd2_TCELLS_RIGHTJOIN_545[[#This Row],[AVG_IC50_LYMPH]]/stats_ic_ctd2_TCELLS_RIGHTJOIN_545[[#This Row],[AVG_IC50_SOLIDTUMORS_y]]</f>
        <v>9.0226393680871471E-5</v>
      </c>
      <c r="AB362" s="8" t="s">
        <v>5929</v>
      </c>
      <c r="AC362" s="20" t="s">
        <v>5930</v>
      </c>
      <c r="AE362" s="1">
        <v>5.5000000000000003E-4</v>
      </c>
      <c r="AF362" s="1">
        <v>3.0000000000000001E-5</v>
      </c>
      <c r="AG362" s="1">
        <v>0</v>
      </c>
      <c r="AI362" s="1">
        <v>4.1000000000000003E-3</v>
      </c>
      <c r="AL362" s="1">
        <v>1.3600000000000001E-3</v>
      </c>
      <c r="AM362"/>
      <c r="AN362"/>
      <c r="AO362"/>
      <c r="AP362"/>
      <c r="AQ362"/>
      <c r="AR362"/>
    </row>
    <row r="363" spans="1:44">
      <c r="A363" s="17" t="s">
        <v>1281</v>
      </c>
      <c r="B363" s="6" t="s">
        <v>1282</v>
      </c>
      <c r="C363" s="17" t="s">
        <v>2820</v>
      </c>
      <c r="D363" s="8">
        <v>-3.5210499999999998</v>
      </c>
      <c r="E363" s="8">
        <v>5.9700000000000003E-2</v>
      </c>
      <c r="F363" s="8">
        <v>3.5807500000000001</v>
      </c>
      <c r="G363" s="13">
        <f xml:space="preserve"> stats_ic_ctd2_TCELLS_RIGHTJOIN_545[[#This Row],[AVG_IC50_LEUK]]/stats_ic_ctd2_TCELLS_RIGHTJOIN_545[[#This Row],[AVG_IC50_SOLIDTUMORS_x]]</f>
        <v>1.6672484814633806E-2</v>
      </c>
      <c r="H363" s="14" t="s">
        <v>5931</v>
      </c>
      <c r="I363" s="29" t="s">
        <v>5932</v>
      </c>
      <c r="J363" s="26">
        <v>2.2599999999999999E-3</v>
      </c>
      <c r="K363" s="26">
        <v>2.4000000000000001E-4</v>
      </c>
      <c r="L363" s="26">
        <v>6.0999999999999997E-4</v>
      </c>
      <c r="M363" s="26">
        <v>9.0000000000000006E-5</v>
      </c>
      <c r="N363" s="26">
        <v>2.3800000000000002E-3</v>
      </c>
      <c r="O363" s="26">
        <v>1.5499999999999999E-3</v>
      </c>
      <c r="P363" s="26">
        <v>3.16E-3</v>
      </c>
      <c r="R363" s="26">
        <v>3.2000000000000003E-4</v>
      </c>
      <c r="S363" s="26">
        <v>0.70199999999999996</v>
      </c>
      <c r="T363" s="26">
        <v>9.2000000000000003E-4</v>
      </c>
      <c r="U363" s="26">
        <v>3.6000000000000002E-4</v>
      </c>
      <c r="W363" s="27">
        <v>2.5200000000000001E-3</v>
      </c>
      <c r="X363" s="8">
        <v>-3.5734400000000002</v>
      </c>
      <c r="Y363" s="8">
        <v>7.3200000000000001E-3</v>
      </c>
      <c r="Z363" s="8">
        <v>3.5807500000000001</v>
      </c>
      <c r="AA363" s="13">
        <f>stats_ic_ctd2_TCELLS_RIGHTJOIN_545[[#This Row],[AVG_IC50_LYMPH]]/stats_ic_ctd2_TCELLS_RIGHTJOIN_545[[#This Row],[AVG_IC50_SOLIDTUMORS_y]]</f>
        <v>2.0442644697339944E-3</v>
      </c>
      <c r="AB363" s="8" t="s">
        <v>5933</v>
      </c>
      <c r="AC363" s="20" t="s">
        <v>5934</v>
      </c>
      <c r="AE363" s="1">
        <v>1.634E-2</v>
      </c>
      <c r="AF363" s="1">
        <v>4.0999999999999999E-4</v>
      </c>
      <c r="AG363" s="1">
        <v>0</v>
      </c>
      <c r="AH363" s="1">
        <v>3.8999999999999999E-4</v>
      </c>
      <c r="AI363" s="1">
        <v>3.3800000000000002E-3</v>
      </c>
      <c r="AJ363" s="1">
        <v>3.6600000000000001E-2</v>
      </c>
      <c r="AK363" s="1">
        <v>1.32E-3</v>
      </c>
      <c r="AL363" s="1">
        <v>1.1E-4</v>
      </c>
      <c r="AM363"/>
      <c r="AN363"/>
      <c r="AO363"/>
      <c r="AP363"/>
      <c r="AQ363"/>
      <c r="AR363"/>
    </row>
    <row r="364" spans="1:44">
      <c r="A364" s="17" t="s">
        <v>22</v>
      </c>
      <c r="B364" s="6" t="s">
        <v>937</v>
      </c>
      <c r="C364" s="17" t="s">
        <v>2790</v>
      </c>
      <c r="D364" s="8">
        <v>-9.0308700000000002</v>
      </c>
      <c r="E364" s="8">
        <v>2.64E-2</v>
      </c>
      <c r="F364" s="8">
        <v>9.0572700000000008</v>
      </c>
      <c r="G364" s="13">
        <f xml:space="preserve"> stats_ic_ctd2_TCELLS_RIGHTJOIN_545[[#This Row],[AVG_IC50_LEUK]]/stats_ic_ctd2_TCELLS_RIGHTJOIN_545[[#This Row],[AVG_IC50_SOLIDTUMORS_x]]</f>
        <v>2.9147855810856913E-3</v>
      </c>
      <c r="H364" s="14" t="s">
        <v>5935</v>
      </c>
      <c r="I364" s="29" t="s">
        <v>5936</v>
      </c>
      <c r="J364" s="26">
        <v>1.298E-2</v>
      </c>
      <c r="K364" s="26">
        <v>1.376E-2</v>
      </c>
      <c r="L364" s="26">
        <v>0</v>
      </c>
      <c r="M364" s="26">
        <v>2.0000000000000001E-4</v>
      </c>
      <c r="N364" s="26">
        <v>1.221E-2</v>
      </c>
      <c r="O364" s="26">
        <v>1.145E-2</v>
      </c>
      <c r="P364" s="26">
        <v>1.6389999999999998E-2</v>
      </c>
      <c r="Q364" s="26">
        <v>5.7630000000000001E-2</v>
      </c>
      <c r="R364" s="26">
        <v>3.6999999999999999E-4</v>
      </c>
      <c r="S364" s="26">
        <v>4.7690000000000003E-2</v>
      </c>
      <c r="T364" s="26">
        <v>1.42E-3</v>
      </c>
      <c r="U364" s="26">
        <v>1.847E-2</v>
      </c>
      <c r="V364" s="26">
        <v>2.5049999999999999E-2</v>
      </c>
      <c r="W364" s="27">
        <v>0.152</v>
      </c>
      <c r="X364" s="8">
        <v>-9.03965</v>
      </c>
      <c r="Y364" s="8">
        <v>1.7610000000000001E-2</v>
      </c>
      <c r="Z364" s="8">
        <v>9.0572700000000008</v>
      </c>
      <c r="AA364" s="13">
        <f>stats_ic_ctd2_TCELLS_RIGHTJOIN_545[[#This Row],[AVG_IC50_LYMPH]]/stats_ic_ctd2_TCELLS_RIGHTJOIN_545[[#This Row],[AVG_IC50_SOLIDTUMORS_y]]</f>
        <v>1.9442944728378419E-3</v>
      </c>
      <c r="AB364" s="8" t="s">
        <v>5937</v>
      </c>
      <c r="AC364" s="20" t="s">
        <v>5938</v>
      </c>
      <c r="AD364" s="1">
        <v>6.1080000000000002E-2</v>
      </c>
      <c r="AE364" s="1">
        <v>4.2000000000000002E-4</v>
      </c>
      <c r="AF364" s="1">
        <v>6.8199999999999997E-3</v>
      </c>
      <c r="AG364" s="1">
        <v>0</v>
      </c>
      <c r="AH364" s="1">
        <v>8.0000000000000002E-3</v>
      </c>
      <c r="AI364" s="1">
        <v>1.5129999999999999E-2</v>
      </c>
      <c r="AJ364" s="1">
        <v>1.6539999999999999E-2</v>
      </c>
      <c r="AK364" s="1">
        <v>5.0349999999999999E-2</v>
      </c>
      <c r="AL364" s="1">
        <v>1.7000000000000001E-4</v>
      </c>
      <c r="AM364"/>
      <c r="AN364"/>
      <c r="AO364"/>
      <c r="AP364"/>
      <c r="AQ364"/>
      <c r="AR364"/>
    </row>
    <row r="365" spans="1:44">
      <c r="A365" s="17" t="s">
        <v>1090</v>
      </c>
      <c r="B365" s="6" t="s">
        <v>1091</v>
      </c>
      <c r="C365" s="17" t="s">
        <v>2988</v>
      </c>
      <c r="D365" s="8">
        <v>-7.7706999999999997</v>
      </c>
      <c r="E365" s="8">
        <v>1.81108</v>
      </c>
      <c r="F365" s="8">
        <v>9.5817800000000002</v>
      </c>
      <c r="G365" s="13">
        <f xml:space="preserve"> stats_ic_ctd2_TCELLS_RIGHTJOIN_545[[#This Row],[AVG_IC50_LEUK]]/stats_ic_ctd2_TCELLS_RIGHTJOIN_545[[#This Row],[AVG_IC50_SOLIDTUMORS_x]]</f>
        <v>0.18901289739484731</v>
      </c>
      <c r="H365" s="14" t="s">
        <v>5939</v>
      </c>
      <c r="I365" s="29" t="s">
        <v>5940</v>
      </c>
      <c r="J365" s="26">
        <v>1.48E-3</v>
      </c>
      <c r="K365" s="26">
        <v>20.350000000000001</v>
      </c>
      <c r="L365" s="26">
        <v>5.9999999999999995E-4</v>
      </c>
      <c r="M365" s="26">
        <v>2.48</v>
      </c>
      <c r="N365" s="26">
        <v>2.5200000000000001E-3</v>
      </c>
      <c r="O365" s="26">
        <v>4.6699999999999997E-3</v>
      </c>
      <c r="P365" s="26">
        <v>4.7400000000000003E-3</v>
      </c>
      <c r="Q365" s="26">
        <v>8.0599999999999995E-3</v>
      </c>
      <c r="R365" s="26">
        <v>4.6000000000000001E-4</v>
      </c>
      <c r="S365" s="26">
        <v>2.2599999999999999E-3</v>
      </c>
      <c r="T365" s="26">
        <v>1.72E-3</v>
      </c>
      <c r="U365" s="26">
        <v>2.341E-2</v>
      </c>
      <c r="V365" s="26">
        <v>2.4649999999999999</v>
      </c>
      <c r="W365" s="27">
        <v>1.023E-2</v>
      </c>
      <c r="X365" s="8">
        <v>-3.91838</v>
      </c>
      <c r="Y365" s="8">
        <v>5.6634000000000002</v>
      </c>
      <c r="Z365" s="8">
        <v>9.5817800000000002</v>
      </c>
      <c r="AA365" s="13">
        <f>stats_ic_ctd2_TCELLS_RIGHTJOIN_545[[#This Row],[AVG_IC50_LYMPH]]/stats_ic_ctd2_TCELLS_RIGHTJOIN_545[[#This Row],[AVG_IC50_SOLIDTUMORS_y]]</f>
        <v>0.59105928126089313</v>
      </c>
      <c r="AB365" s="8" t="s">
        <v>5941</v>
      </c>
      <c r="AC365" s="20" t="s">
        <v>5942</v>
      </c>
      <c r="AD365" s="1">
        <v>3.1519999999999999E-2</v>
      </c>
      <c r="AE365" s="1">
        <v>1.0000000000000001E-5</v>
      </c>
      <c r="AF365" s="1">
        <v>18.34</v>
      </c>
      <c r="AG365" s="1">
        <v>1.748</v>
      </c>
      <c r="AH365" s="1">
        <v>1.1800000000000001E-3</v>
      </c>
      <c r="AI365" s="1">
        <v>18.97</v>
      </c>
      <c r="AJ365" s="1">
        <v>4.4600000000000004E-3</v>
      </c>
      <c r="AK365" s="1">
        <v>5.45E-3</v>
      </c>
      <c r="AL365" s="1">
        <v>11.87</v>
      </c>
      <c r="AM365"/>
      <c r="AN365"/>
      <c r="AO365"/>
      <c r="AP365"/>
      <c r="AQ365"/>
      <c r="AR365"/>
    </row>
    <row r="366" spans="1:44">
      <c r="A366" s="17" t="s">
        <v>22</v>
      </c>
      <c r="B366" s="6" t="s">
        <v>1563</v>
      </c>
      <c r="C366" s="17" t="s">
        <v>4102</v>
      </c>
      <c r="D366" s="8">
        <v>0.20949000000000001</v>
      </c>
      <c r="E366" s="8">
        <v>1.7702</v>
      </c>
      <c r="F366" s="8">
        <v>1.56071</v>
      </c>
      <c r="G366" s="13">
        <f xml:space="preserve"> stats_ic_ctd2_TCELLS_RIGHTJOIN_545[[#This Row],[AVG_IC50_LEUK]]/stats_ic_ctd2_TCELLS_RIGHTJOIN_545[[#This Row],[AVG_IC50_SOLIDTUMORS_x]]</f>
        <v>1.1342273708760755</v>
      </c>
      <c r="H366" s="14" t="s">
        <v>5943</v>
      </c>
      <c r="I366" s="29" t="s">
        <v>5944</v>
      </c>
      <c r="N366" s="26">
        <v>2.0049999999999999</v>
      </c>
      <c r="O366" s="26">
        <v>1.609</v>
      </c>
      <c r="P366" s="26">
        <v>1.669</v>
      </c>
      <c r="S366" s="26">
        <v>2.2970000000000002</v>
      </c>
      <c r="W366" s="27">
        <v>1.2709999999999999</v>
      </c>
      <c r="X366" s="8">
        <v>2.0289999999999999E-2</v>
      </c>
      <c r="Y366" s="8">
        <v>1.581</v>
      </c>
      <c r="Z366" s="8">
        <v>1.56071</v>
      </c>
      <c r="AA366" s="13">
        <f>stats_ic_ctd2_TCELLS_RIGHTJOIN_545[[#This Row],[AVG_IC50_LYMPH]]/stats_ic_ctd2_TCELLS_RIGHTJOIN_545[[#This Row],[AVG_IC50_SOLIDTUMORS_y]]</f>
        <v>1.013000493365199</v>
      </c>
      <c r="AB366" s="8" t="s">
        <v>5945</v>
      </c>
      <c r="AC366" s="20" t="s">
        <v>5946</v>
      </c>
      <c r="AG366" s="1"/>
      <c r="AI366" s="1"/>
      <c r="AJ366" s="1">
        <v>1.8420000000000001</v>
      </c>
      <c r="AK366" s="1">
        <v>1.32</v>
      </c>
      <c r="AM366"/>
      <c r="AN366"/>
      <c r="AO366"/>
      <c r="AP366"/>
      <c r="AQ366"/>
      <c r="AR366"/>
    </row>
    <row r="367" spans="1:44">
      <c r="A367" s="17" t="s">
        <v>1713</v>
      </c>
      <c r="B367" s="6" t="s">
        <v>1714</v>
      </c>
      <c r="C367" s="17" t="s">
        <v>4333</v>
      </c>
      <c r="D367" s="8">
        <v>74.689040000000006</v>
      </c>
      <c r="E367" s="8">
        <v>83.410709999999995</v>
      </c>
      <c r="F367" s="8">
        <v>8.72166</v>
      </c>
      <c r="G367" s="13">
        <f xml:space="preserve"> stats_ic_ctd2_TCELLS_RIGHTJOIN_545[[#This Row],[AVG_IC50_LEUK]]/stats_ic_ctd2_TCELLS_RIGHTJOIN_545[[#This Row],[AVG_IC50_SOLIDTUMORS_x]]</f>
        <v>9.5636277956260614</v>
      </c>
      <c r="H367" s="14" t="s">
        <v>5947</v>
      </c>
      <c r="I367" s="29" t="s">
        <v>5948</v>
      </c>
      <c r="J367" s="26">
        <v>51.05</v>
      </c>
      <c r="K367" s="26">
        <v>1.542</v>
      </c>
      <c r="N367" s="26">
        <v>433.1</v>
      </c>
      <c r="O367" s="26">
        <v>8.5750000000000007E-2</v>
      </c>
      <c r="P367" s="26">
        <v>14.32</v>
      </c>
      <c r="W367" s="27">
        <v>0.36649999999999999</v>
      </c>
      <c r="X367" s="8">
        <v>-4.9646600000000003</v>
      </c>
      <c r="Y367" s="8">
        <v>3.7570000000000001</v>
      </c>
      <c r="Z367" s="8">
        <v>8.72166</v>
      </c>
      <c r="AA367" s="13">
        <f>stats_ic_ctd2_TCELLS_RIGHTJOIN_545[[#This Row],[AVG_IC50_LYMPH]]/stats_ic_ctd2_TCELLS_RIGHTJOIN_545[[#This Row],[AVG_IC50_SOLIDTUMORS_y]]</f>
        <v>0.43076662011589539</v>
      </c>
      <c r="AB367" s="8" t="s">
        <v>5949</v>
      </c>
      <c r="AC367" s="20" t="s">
        <v>5950</v>
      </c>
      <c r="AG367" s="1"/>
      <c r="AI367" s="1"/>
      <c r="AJ367" s="1">
        <v>0</v>
      </c>
      <c r="AK367" s="1">
        <v>7.5140000000000002</v>
      </c>
      <c r="AM367"/>
      <c r="AN367"/>
      <c r="AO367"/>
      <c r="AP367"/>
      <c r="AQ367"/>
      <c r="AR367"/>
    </row>
    <row r="368" spans="1:44">
      <c r="A368" s="17" t="s">
        <v>22</v>
      </c>
      <c r="B368" s="6" t="s">
        <v>821</v>
      </c>
      <c r="C368" s="17" t="s">
        <v>4326</v>
      </c>
      <c r="D368" s="8">
        <v>-15.05081</v>
      </c>
      <c r="E368" s="8">
        <v>6.4976799999999999</v>
      </c>
      <c r="F368" s="8">
        <v>21.548480000000001</v>
      </c>
      <c r="G368" s="13">
        <f xml:space="preserve"> stats_ic_ctd2_TCELLS_RIGHTJOIN_545[[#This Row],[AVG_IC50_LEUK]]/stats_ic_ctd2_TCELLS_RIGHTJOIN_545[[#This Row],[AVG_IC50_SOLIDTUMORS_x]]</f>
        <v>0.30153774187320864</v>
      </c>
      <c r="H368" s="14" t="s">
        <v>5951</v>
      </c>
      <c r="I368" s="29" t="s">
        <v>5952</v>
      </c>
      <c r="J368" s="26">
        <v>24.67</v>
      </c>
      <c r="L368" s="26">
        <v>7.7119999999999997</v>
      </c>
      <c r="M368" s="26">
        <v>7.367</v>
      </c>
      <c r="N368" s="26">
        <v>26.21</v>
      </c>
      <c r="O368" s="26">
        <v>0</v>
      </c>
      <c r="P368" s="26">
        <v>0</v>
      </c>
      <c r="Q368" s="26">
        <v>0.24879999999999999</v>
      </c>
      <c r="R368" s="26">
        <v>4.4939999999999998</v>
      </c>
      <c r="S368" s="26">
        <v>3.246</v>
      </c>
      <c r="T368" s="26">
        <v>4.1310000000000002</v>
      </c>
      <c r="U368" s="26">
        <v>4.5590000000000002</v>
      </c>
      <c r="V368" s="26">
        <v>1.8320000000000001</v>
      </c>
      <c r="W368" s="27">
        <v>0</v>
      </c>
      <c r="X368" s="8">
        <v>-8.02102</v>
      </c>
      <c r="Y368" s="8">
        <v>13.52746</v>
      </c>
      <c r="Z368" s="8">
        <v>21.548480000000001</v>
      </c>
      <c r="AA368" s="13">
        <f>stats_ic_ctd2_TCELLS_RIGHTJOIN_545[[#This Row],[AVG_IC50_LYMPH]]/stats_ic_ctd2_TCELLS_RIGHTJOIN_545[[#This Row],[AVG_IC50_SOLIDTUMORS_y]]</f>
        <v>0.62776864075795591</v>
      </c>
      <c r="AB368" s="8" t="s">
        <v>5953</v>
      </c>
      <c r="AC368" s="20" t="s">
        <v>5954</v>
      </c>
      <c r="AD368" s="1">
        <v>0.47220000000000001</v>
      </c>
      <c r="AE368" s="1">
        <v>10.64</v>
      </c>
      <c r="AG368" s="1">
        <v>18.010000000000002</v>
      </c>
      <c r="AH368" s="1">
        <v>29.3</v>
      </c>
      <c r="AI368" s="1"/>
      <c r="AJ368" s="1">
        <v>0</v>
      </c>
      <c r="AK368" s="1">
        <v>0</v>
      </c>
      <c r="AL368" s="1">
        <v>36.270000000000003</v>
      </c>
      <c r="AM368"/>
      <c r="AN368"/>
      <c r="AO368"/>
      <c r="AP368"/>
      <c r="AQ368"/>
      <c r="AR368"/>
    </row>
    <row r="369" spans="1:44">
      <c r="A369" s="17" t="s">
        <v>1112</v>
      </c>
      <c r="B369" s="6" t="s">
        <v>1113</v>
      </c>
      <c r="C369" s="17" t="s">
        <v>1458</v>
      </c>
      <c r="D369" s="8">
        <v>-0.96382000000000001</v>
      </c>
      <c r="E369" s="8">
        <v>0.12522</v>
      </c>
      <c r="F369" s="8">
        <v>1.08904</v>
      </c>
      <c r="G369" s="13">
        <f xml:space="preserve"> stats_ic_ctd2_TCELLS_RIGHTJOIN_545[[#This Row],[AVG_IC50_LEUK]]/stats_ic_ctd2_TCELLS_RIGHTJOIN_545[[#This Row],[AVG_IC50_SOLIDTUMORS_x]]</f>
        <v>0.11498200249761258</v>
      </c>
      <c r="H369" s="14" t="s">
        <v>5955</v>
      </c>
      <c r="I369" s="29" t="s">
        <v>5956</v>
      </c>
      <c r="J369" s="26">
        <v>1.7129999999999999E-2</v>
      </c>
      <c r="L369" s="26">
        <v>1.29</v>
      </c>
      <c r="M369" s="26">
        <v>6.9999999999999994E-5</v>
      </c>
      <c r="N369" s="26">
        <v>1E-4</v>
      </c>
      <c r="O369" s="26">
        <v>2.0820000000000002E-2</v>
      </c>
      <c r="P369" s="26">
        <v>1.1140000000000001E-2</v>
      </c>
      <c r="Q369" s="26">
        <v>4.4580000000000002E-2</v>
      </c>
      <c r="R369" s="26">
        <v>1.6990000000000002E-2</v>
      </c>
      <c r="S369" s="26">
        <v>6.4999999999999997E-3</v>
      </c>
      <c r="T369" s="26">
        <v>2.2720000000000001E-2</v>
      </c>
      <c r="U369" s="26">
        <v>1.269E-2</v>
      </c>
      <c r="W369" s="27">
        <v>5.9900000000000002E-2</v>
      </c>
      <c r="X369" s="8">
        <v>-0.91420000000000001</v>
      </c>
      <c r="Y369" s="8">
        <v>0.17484</v>
      </c>
      <c r="Z369" s="8">
        <v>1.08904</v>
      </c>
      <c r="AA369" s="13">
        <f>stats_ic_ctd2_TCELLS_RIGHTJOIN_545[[#This Row],[AVG_IC50_LYMPH]]/stats_ic_ctd2_TCELLS_RIGHTJOIN_545[[#This Row],[AVG_IC50_SOLIDTUMORS_y]]</f>
        <v>0.16054506721516199</v>
      </c>
      <c r="AB369" s="8" t="s">
        <v>5957</v>
      </c>
      <c r="AC369" s="20" t="s">
        <v>5958</v>
      </c>
      <c r="AD369" s="1">
        <v>8.5430000000000006E-2</v>
      </c>
      <c r="AE369" s="1">
        <v>1.1000000000000001E-3</v>
      </c>
      <c r="AG369" s="1">
        <v>1.1499999999999999</v>
      </c>
      <c r="AH369" s="1">
        <v>0.11550000000000001</v>
      </c>
      <c r="AI369" s="1">
        <v>1.7950000000000001E-2</v>
      </c>
      <c r="AJ369" s="1">
        <v>1.64E-3</v>
      </c>
      <c r="AK369" s="1">
        <v>2.5610000000000001E-2</v>
      </c>
      <c r="AL369" s="1">
        <v>1.5200000000000001E-3</v>
      </c>
      <c r="AM369"/>
      <c r="AN369"/>
      <c r="AO369"/>
      <c r="AP369"/>
      <c r="AQ369"/>
      <c r="AR369"/>
    </row>
    <row r="370" spans="1:44">
      <c r="A370" s="17" t="s">
        <v>1112</v>
      </c>
      <c r="B370" s="6" t="s">
        <v>1113</v>
      </c>
      <c r="C370" s="17" t="s">
        <v>2812</v>
      </c>
      <c r="D370" s="8">
        <v>-0.29885</v>
      </c>
      <c r="E370" s="8">
        <v>1.2099999999999999E-3</v>
      </c>
      <c r="F370" s="8">
        <v>0.30005999999999999</v>
      </c>
      <c r="G370" s="13">
        <f xml:space="preserve"> stats_ic_ctd2_TCELLS_RIGHTJOIN_545[[#This Row],[AVG_IC50_LEUK]]/stats_ic_ctd2_TCELLS_RIGHTJOIN_545[[#This Row],[AVG_IC50_SOLIDTUMORS_x]]</f>
        <v>4.0325268279677393E-3</v>
      </c>
      <c r="H370" s="14" t="s">
        <v>5959</v>
      </c>
      <c r="I370" s="29" t="s">
        <v>5960</v>
      </c>
      <c r="J370" s="26">
        <v>8.1999999999999998E-4</v>
      </c>
      <c r="L370" s="26">
        <v>0</v>
      </c>
      <c r="N370" s="26">
        <v>8.3000000000000001E-4</v>
      </c>
      <c r="O370" s="26">
        <v>8.5999999999999998E-4</v>
      </c>
      <c r="P370" s="26">
        <v>7.6000000000000004E-4</v>
      </c>
      <c r="Q370" s="26">
        <v>3.5E-4</v>
      </c>
      <c r="S370" s="26">
        <v>5.4099999999999999E-3</v>
      </c>
      <c r="V370" s="26">
        <v>4.0000000000000002E-4</v>
      </c>
      <c r="W370" s="27">
        <v>1.49E-3</v>
      </c>
      <c r="X370" s="8">
        <v>-1.8599999999999998E-2</v>
      </c>
      <c r="Y370" s="8">
        <v>0.28147</v>
      </c>
      <c r="Z370" s="8">
        <v>0.30005999999999999</v>
      </c>
      <c r="AA370" s="13">
        <f>stats_ic_ctd2_TCELLS_RIGHTJOIN_545[[#This Row],[AVG_IC50_LYMPH]]/stats_ic_ctd2_TCELLS_RIGHTJOIN_545[[#This Row],[AVG_IC50_SOLIDTUMORS_y]]</f>
        <v>0.93804572418849563</v>
      </c>
      <c r="AB370" s="8" t="s">
        <v>5961</v>
      </c>
      <c r="AC370" s="20" t="s">
        <v>5962</v>
      </c>
      <c r="AE370" s="1">
        <v>1.7000000000000001E-4</v>
      </c>
      <c r="AG370" s="1">
        <v>1.45</v>
      </c>
      <c r="AH370" s="1">
        <v>3.8000000000000002E-4</v>
      </c>
      <c r="AI370" s="1">
        <v>4.0000000000000003E-5</v>
      </c>
      <c r="AJ370" s="1">
        <v>2.3130000000000001E-2</v>
      </c>
      <c r="AK370" s="1">
        <v>0.21510000000000001</v>
      </c>
      <c r="AM370"/>
      <c r="AN370"/>
      <c r="AO370"/>
      <c r="AP370"/>
      <c r="AQ370"/>
      <c r="AR370"/>
    </row>
    <row r="371" spans="1:44">
      <c r="A371" s="17" t="s">
        <v>1112</v>
      </c>
      <c r="B371" s="6" t="s">
        <v>1113</v>
      </c>
      <c r="C371" s="17" t="s">
        <v>1364</v>
      </c>
      <c r="D371" s="8">
        <v>-1.29406</v>
      </c>
      <c r="E371" s="8">
        <v>2.8109000000000002</v>
      </c>
      <c r="F371" s="8">
        <v>4.1049600000000002</v>
      </c>
      <c r="G371" s="13">
        <f xml:space="preserve"> stats_ic_ctd2_TCELLS_RIGHTJOIN_545[[#This Row],[AVG_IC50_LEUK]]/stats_ic_ctd2_TCELLS_RIGHTJOIN_545[[#This Row],[AVG_IC50_SOLIDTUMORS_x]]</f>
        <v>0.68475697692547555</v>
      </c>
      <c r="H371" s="14" t="s">
        <v>5963</v>
      </c>
      <c r="I371" s="29" t="s">
        <v>5964</v>
      </c>
      <c r="J371" s="26">
        <v>0.1133</v>
      </c>
      <c r="K371" s="26">
        <v>9.0069999999999997E-2</v>
      </c>
      <c r="L371" s="26">
        <v>22.01</v>
      </c>
      <c r="M371" s="26">
        <v>16.149999999999999</v>
      </c>
      <c r="N371" s="26">
        <v>3.3110000000000001E-2</v>
      </c>
      <c r="O371" s="26">
        <v>5.4399999999999997E-2</v>
      </c>
      <c r="P371" s="26">
        <v>4.054E-2</v>
      </c>
      <c r="Q371" s="26">
        <v>0.4657</v>
      </c>
      <c r="R371" s="26">
        <v>6.0249999999999998E-2</v>
      </c>
      <c r="S371" s="26">
        <v>3.9350000000000003E-2</v>
      </c>
      <c r="T371" s="26">
        <v>6.3920000000000005E-2</v>
      </c>
      <c r="U371" s="26">
        <v>3.5549999999999998E-2</v>
      </c>
      <c r="V371" s="26">
        <v>2.9069999999999999E-2</v>
      </c>
      <c r="W371" s="27">
        <v>0.1673</v>
      </c>
      <c r="X371" s="8">
        <v>-3.3636900000000001</v>
      </c>
      <c r="Y371" s="8">
        <v>0.74126999999999998</v>
      </c>
      <c r="Z371" s="8">
        <v>4.1049600000000002</v>
      </c>
      <c r="AA371" s="13">
        <f>stats_ic_ctd2_TCELLS_RIGHTJOIN_545[[#This Row],[AVG_IC50_LYMPH]]/stats_ic_ctd2_TCELLS_RIGHTJOIN_545[[#This Row],[AVG_IC50_SOLIDTUMORS_y]]</f>
        <v>0.18057910430308699</v>
      </c>
      <c r="AB371" s="8" t="s">
        <v>5965</v>
      </c>
      <c r="AC371" s="20" t="s">
        <v>5966</v>
      </c>
      <c r="AD371" s="1">
        <v>0.3422</v>
      </c>
      <c r="AE371" s="1">
        <v>1.864E-2</v>
      </c>
      <c r="AG371" s="1">
        <v>2.552</v>
      </c>
      <c r="AH371" s="1">
        <v>6.2549999999999994E-2</v>
      </c>
      <c r="AI371" s="1">
        <v>0.62480000000000002</v>
      </c>
      <c r="AJ371" s="1">
        <v>0.83069999999999999</v>
      </c>
      <c r="AK371" s="1">
        <v>1.4430000000000001</v>
      </c>
      <c r="AL371" s="1">
        <v>5.6250000000000001E-2</v>
      </c>
      <c r="AM371"/>
      <c r="AN371"/>
      <c r="AO371"/>
      <c r="AP371"/>
      <c r="AQ371"/>
      <c r="AR371"/>
    </row>
    <row r="372" spans="1:44">
      <c r="A372" s="17" t="s">
        <v>1112</v>
      </c>
      <c r="B372" s="6" t="s">
        <v>1113</v>
      </c>
      <c r="C372" s="17" t="s">
        <v>1114</v>
      </c>
      <c r="D372" s="8">
        <v>-7.8315000000000001</v>
      </c>
      <c r="E372" s="8">
        <v>1.3902099999999999</v>
      </c>
      <c r="F372" s="8">
        <v>9.2217099999999999</v>
      </c>
      <c r="G372" s="13">
        <f xml:space="preserve"> stats_ic_ctd2_TCELLS_RIGHTJOIN_545[[#This Row],[AVG_IC50_LEUK]]/stats_ic_ctd2_TCELLS_RIGHTJOIN_545[[#This Row],[AVG_IC50_SOLIDTUMORS_x]]</f>
        <v>0.15075403585669034</v>
      </c>
      <c r="H372" s="14" t="s">
        <v>5967</v>
      </c>
      <c r="I372" s="29" t="s">
        <v>5968</v>
      </c>
      <c r="K372" s="26">
        <v>0.25159999999999999</v>
      </c>
      <c r="L372" s="26">
        <v>0.70130000000000003</v>
      </c>
      <c r="M372" s="26">
        <v>12.19</v>
      </c>
      <c r="N372" s="26">
        <v>2.3109999999999999E-2</v>
      </c>
      <c r="O372" s="26">
        <v>4.7100000000000003E-2</v>
      </c>
      <c r="P372" s="26">
        <v>0.123</v>
      </c>
      <c r="Q372" s="26">
        <v>3.202</v>
      </c>
      <c r="R372" s="26">
        <v>0.20910000000000001</v>
      </c>
      <c r="S372" s="26">
        <v>0.15129999999999999</v>
      </c>
      <c r="T372" s="26">
        <v>0.25779999999999997</v>
      </c>
      <c r="U372" s="26">
        <v>0.18959999999999999</v>
      </c>
      <c r="V372" s="26">
        <v>8.3349999999999994E-2</v>
      </c>
      <c r="W372" s="27">
        <v>0.64349999999999996</v>
      </c>
      <c r="X372" s="8">
        <v>-2.74716</v>
      </c>
      <c r="Y372" s="8">
        <v>6.4745499999999998</v>
      </c>
      <c r="Z372" s="8">
        <v>9.2217099999999999</v>
      </c>
      <c r="AA372" s="13">
        <f>stats_ic_ctd2_TCELLS_RIGHTJOIN_545[[#This Row],[AVG_IC50_LYMPH]]/stats_ic_ctd2_TCELLS_RIGHTJOIN_545[[#This Row],[AVG_IC50_SOLIDTUMORS_y]]</f>
        <v>0.70209863463500799</v>
      </c>
      <c r="AB372" s="8" t="s">
        <v>5969</v>
      </c>
      <c r="AC372" s="20" t="s">
        <v>5970</v>
      </c>
      <c r="AD372" s="1">
        <v>1.5569999999999999</v>
      </c>
      <c r="AE372" s="1">
        <v>7.4929999999999997E-2</v>
      </c>
      <c r="AG372" s="1">
        <v>5.601</v>
      </c>
      <c r="AH372" s="1">
        <v>0.27</v>
      </c>
      <c r="AI372" s="1">
        <v>2.7650000000000001</v>
      </c>
      <c r="AJ372" s="1">
        <v>4.851</v>
      </c>
      <c r="AK372" s="1">
        <v>36.380000000000003</v>
      </c>
      <c r="AL372" s="1">
        <v>0.29749999999999999</v>
      </c>
      <c r="AM372"/>
      <c r="AN372"/>
      <c r="AO372"/>
      <c r="AP372"/>
      <c r="AQ372"/>
      <c r="AR372"/>
    </row>
    <row r="373" spans="1:44">
      <c r="A373" s="17" t="s">
        <v>1618</v>
      </c>
      <c r="B373" s="6" t="s">
        <v>554</v>
      </c>
      <c r="C373" s="17" t="s">
        <v>1619</v>
      </c>
      <c r="D373" s="8">
        <v>8.5897199999999998</v>
      </c>
      <c r="E373" s="8">
        <v>31.425450000000001</v>
      </c>
      <c r="F373" s="8">
        <v>22.835730000000002</v>
      </c>
      <c r="G373" s="13">
        <f xml:space="preserve"> stats_ic_ctd2_TCELLS_RIGHTJOIN_545[[#This Row],[AVG_IC50_LEUK]]/stats_ic_ctd2_TCELLS_RIGHTJOIN_545[[#This Row],[AVG_IC50_SOLIDTUMORS_x]]</f>
        <v>1.376152634489898</v>
      </c>
      <c r="H373" s="14" t="s">
        <v>5971</v>
      </c>
      <c r="I373" s="29" t="s">
        <v>5972</v>
      </c>
      <c r="J373" s="26">
        <v>59.4</v>
      </c>
      <c r="L373" s="26">
        <v>32.24</v>
      </c>
      <c r="M373" s="26">
        <v>17.29</v>
      </c>
      <c r="N373" s="26">
        <v>30.14</v>
      </c>
      <c r="O373" s="26">
        <v>12.5</v>
      </c>
      <c r="P373" s="26">
        <v>7.8079999999999998</v>
      </c>
      <c r="R373" s="26">
        <v>32.57</v>
      </c>
      <c r="S373" s="26">
        <v>124.6</v>
      </c>
      <c r="T373" s="26">
        <v>17.09</v>
      </c>
      <c r="U373" s="26">
        <v>3.06</v>
      </c>
      <c r="W373" s="27">
        <v>8.9819999999999993</v>
      </c>
      <c r="X373" s="8">
        <v>-0.93684999999999996</v>
      </c>
      <c r="Y373" s="8">
        <v>21.898890000000002</v>
      </c>
      <c r="Z373" s="8">
        <v>22.835730000000002</v>
      </c>
      <c r="AA373" s="13">
        <f>stats_ic_ctd2_TCELLS_RIGHTJOIN_545[[#This Row],[AVG_IC50_LYMPH]]/stats_ic_ctd2_TCELLS_RIGHTJOIN_545[[#This Row],[AVG_IC50_SOLIDTUMORS_y]]</f>
        <v>0.95897481709584065</v>
      </c>
      <c r="AB373" s="8" t="s">
        <v>5973</v>
      </c>
      <c r="AC373" s="20" t="s">
        <v>5974</v>
      </c>
      <c r="AD373" s="1">
        <v>8.6400000000000001E-3</v>
      </c>
      <c r="AG373" s="1">
        <v>40.29</v>
      </c>
      <c r="AH373" s="1">
        <v>0</v>
      </c>
      <c r="AI373" s="1">
        <v>66.28</v>
      </c>
      <c r="AJ373" s="1">
        <v>24.55</v>
      </c>
      <c r="AK373" s="1">
        <v>0.26469999999999999</v>
      </c>
      <c r="AM373"/>
      <c r="AN373"/>
      <c r="AO373"/>
      <c r="AP373"/>
      <c r="AQ373"/>
      <c r="AR373"/>
    </row>
    <row r="374" spans="1:44">
      <c r="A374" s="17" t="s">
        <v>553</v>
      </c>
      <c r="B374" s="6" t="s">
        <v>554</v>
      </c>
      <c r="C374" s="17" t="s">
        <v>3599</v>
      </c>
      <c r="D374" s="8">
        <v>-32.124299999999998</v>
      </c>
      <c r="E374" s="8">
        <v>18.05</v>
      </c>
      <c r="F374" s="8">
        <v>50.174300000000002</v>
      </c>
      <c r="G374" s="13">
        <f xml:space="preserve"> stats_ic_ctd2_TCELLS_RIGHTJOIN_545[[#This Row],[AVG_IC50_LEUK]]/stats_ic_ctd2_TCELLS_RIGHTJOIN_545[[#This Row],[AVG_IC50_SOLIDTUMORS_x]]</f>
        <v>0.35974592570299935</v>
      </c>
      <c r="H374" s="14" t="s">
        <v>1810</v>
      </c>
      <c r="I374" s="29" t="s">
        <v>1810</v>
      </c>
      <c r="V374" s="26">
        <v>18.05</v>
      </c>
      <c r="X374" s="8">
        <v>-20.39405</v>
      </c>
      <c r="Y374" s="8">
        <v>29.780249999999999</v>
      </c>
      <c r="Z374" s="8">
        <v>50.174300000000002</v>
      </c>
      <c r="AA374" s="13">
        <f>stats_ic_ctd2_TCELLS_RIGHTJOIN_545[[#This Row],[AVG_IC50_LYMPH]]/stats_ic_ctd2_TCELLS_RIGHTJOIN_545[[#This Row],[AVG_IC50_SOLIDTUMORS_y]]</f>
        <v>0.59353593373499969</v>
      </c>
      <c r="AB374" s="8" t="s">
        <v>5975</v>
      </c>
      <c r="AC374" s="20" t="s">
        <v>5976</v>
      </c>
      <c r="AE374" s="1">
        <v>33.049999999999997</v>
      </c>
      <c r="AG374" s="1">
        <v>4.431</v>
      </c>
      <c r="AI374" s="1">
        <v>46.69</v>
      </c>
      <c r="AL374" s="1">
        <v>34.950000000000003</v>
      </c>
      <c r="AM374"/>
      <c r="AN374"/>
      <c r="AO374"/>
      <c r="AP374"/>
      <c r="AQ374"/>
      <c r="AR374"/>
    </row>
    <row r="375" spans="1:44">
      <c r="A375" s="17" t="s">
        <v>1237</v>
      </c>
      <c r="B375" s="6" t="s">
        <v>1238</v>
      </c>
      <c r="C375" s="17" t="s">
        <v>3379</v>
      </c>
      <c r="D375" s="8">
        <v>-2.9886599999999999</v>
      </c>
      <c r="E375" s="8">
        <v>12.081289999999999</v>
      </c>
      <c r="F375" s="8">
        <v>15.06996</v>
      </c>
      <c r="G375" s="13">
        <f xml:space="preserve"> stats_ic_ctd2_TCELLS_RIGHTJOIN_545[[#This Row],[AVG_IC50_LEUK]]/stats_ic_ctd2_TCELLS_RIGHTJOIN_545[[#This Row],[AVG_IC50_SOLIDTUMORS_x]]</f>
        <v>0.80168029643078009</v>
      </c>
      <c r="H375" s="14" t="s">
        <v>5977</v>
      </c>
      <c r="I375" s="29" t="s">
        <v>5978</v>
      </c>
      <c r="K375" s="26">
        <v>9.3330000000000002</v>
      </c>
      <c r="L375" s="26">
        <v>0.74050000000000005</v>
      </c>
      <c r="M375" s="26">
        <v>8.1519999999999992</v>
      </c>
      <c r="O375" s="26">
        <v>10.29</v>
      </c>
      <c r="P375" s="26">
        <v>13.22</v>
      </c>
      <c r="Q375" s="26">
        <v>10.99</v>
      </c>
      <c r="R375" s="26">
        <v>14.17</v>
      </c>
      <c r="S375" s="26">
        <v>11.1</v>
      </c>
      <c r="T375" s="26">
        <v>18.13</v>
      </c>
      <c r="U375" s="26">
        <v>13.05</v>
      </c>
      <c r="V375" s="26">
        <v>14.92</v>
      </c>
      <c r="W375" s="27">
        <v>20.88</v>
      </c>
      <c r="X375" s="8">
        <v>-5.6485300000000001</v>
      </c>
      <c r="Y375" s="8">
        <v>9.4214300000000009</v>
      </c>
      <c r="Z375" s="8">
        <v>15.06996</v>
      </c>
      <c r="AA375" s="13">
        <f>stats_ic_ctd2_TCELLS_RIGHTJOIN_545[[#This Row],[AVG_IC50_LYMPH]]/stats_ic_ctd2_TCELLS_RIGHTJOIN_545[[#This Row],[AVG_IC50_SOLIDTUMORS_y]]</f>
        <v>0.6251794961632281</v>
      </c>
      <c r="AB375" s="8" t="s">
        <v>5979</v>
      </c>
      <c r="AC375" s="20" t="s">
        <v>5980</v>
      </c>
      <c r="AD375" s="1">
        <v>14.87</v>
      </c>
      <c r="AG375" s="1">
        <v>10.28</v>
      </c>
      <c r="AH375" s="1">
        <v>0</v>
      </c>
      <c r="AI375" s="1">
        <v>0</v>
      </c>
      <c r="AJ375" s="1">
        <v>11.52</v>
      </c>
      <c r="AK375" s="1">
        <v>12.7</v>
      </c>
      <c r="AL375" s="1">
        <v>16.579999999999998</v>
      </c>
      <c r="AM375"/>
      <c r="AN375"/>
      <c r="AO375"/>
      <c r="AP375"/>
      <c r="AQ375"/>
      <c r="AR375"/>
    </row>
    <row r="376" spans="1:44">
      <c r="A376" s="17" t="s">
        <v>780</v>
      </c>
      <c r="B376" s="6" t="s">
        <v>468</v>
      </c>
      <c r="C376" s="17" t="s">
        <v>781</v>
      </c>
      <c r="D376" s="8">
        <v>-13.73602</v>
      </c>
      <c r="E376" s="8">
        <v>7.8425099999999999</v>
      </c>
      <c r="F376" s="8">
        <v>21.578530000000001</v>
      </c>
      <c r="G376" s="13">
        <f xml:space="preserve"> stats_ic_ctd2_TCELLS_RIGHTJOIN_545[[#This Row],[AVG_IC50_LEUK]]/stats_ic_ctd2_TCELLS_RIGHTJOIN_545[[#This Row],[AVG_IC50_SOLIDTUMORS_x]]</f>
        <v>0.36344041971348373</v>
      </c>
      <c r="H376" s="14" t="s">
        <v>5981</v>
      </c>
      <c r="I376" s="29" t="s">
        <v>5982</v>
      </c>
      <c r="J376" s="26">
        <v>1.9079999999999999</v>
      </c>
      <c r="L376" s="26">
        <v>6.1109999999999998</v>
      </c>
      <c r="M376" s="26">
        <v>1.17E-3</v>
      </c>
      <c r="N376" s="26">
        <v>4.92</v>
      </c>
      <c r="O376" s="26">
        <v>10.69</v>
      </c>
      <c r="P376" s="26">
        <v>5.6790000000000003</v>
      </c>
      <c r="R376" s="26">
        <v>1.421</v>
      </c>
      <c r="S376" s="26">
        <v>13.35</v>
      </c>
      <c r="T376" s="26">
        <v>28.11</v>
      </c>
      <c r="U376" s="26">
        <v>5.6589999999999998</v>
      </c>
      <c r="V376" s="26">
        <v>4.9710000000000001</v>
      </c>
      <c r="W376" s="27">
        <v>11.29</v>
      </c>
      <c r="X376" s="8">
        <v>-13.26566</v>
      </c>
      <c r="Y376" s="8">
        <v>8.3128799999999998</v>
      </c>
      <c r="Z376" s="8">
        <v>21.578530000000001</v>
      </c>
      <c r="AA376" s="13">
        <f>stats_ic_ctd2_TCELLS_RIGHTJOIN_545[[#This Row],[AVG_IC50_LYMPH]]/stats_ic_ctd2_TCELLS_RIGHTJOIN_545[[#This Row],[AVG_IC50_SOLIDTUMORS_y]]</f>
        <v>0.385238475466123</v>
      </c>
      <c r="AB376" s="8" t="s">
        <v>5983</v>
      </c>
      <c r="AC376" s="20" t="s">
        <v>5984</v>
      </c>
      <c r="AE376" s="1">
        <v>5.8129999999999997</v>
      </c>
      <c r="AF376" s="1">
        <v>3.488</v>
      </c>
      <c r="AG376" s="1">
        <v>1.6639999999999999</v>
      </c>
      <c r="AH376" s="1">
        <v>9.9550000000000001</v>
      </c>
      <c r="AI376" s="1">
        <v>1.6379999999999999</v>
      </c>
      <c r="AJ376" s="1">
        <v>10.02</v>
      </c>
      <c r="AK376" s="1">
        <v>29.79</v>
      </c>
      <c r="AL376" s="1">
        <v>4.1349999999999998</v>
      </c>
      <c r="AM376"/>
      <c r="AN376"/>
      <c r="AO376"/>
      <c r="AP376"/>
      <c r="AQ376"/>
      <c r="AR376"/>
    </row>
    <row r="377" spans="1:44">
      <c r="A377" s="17" t="s">
        <v>41</v>
      </c>
      <c r="B377" s="6" t="s">
        <v>468</v>
      </c>
      <c r="C377" s="17" t="s">
        <v>3482</v>
      </c>
      <c r="D377" s="8">
        <v>-30.837980000000002</v>
      </c>
      <c r="E377" s="8">
        <v>40.66921</v>
      </c>
      <c r="F377" s="8">
        <v>71.507199999999997</v>
      </c>
      <c r="G377" s="13">
        <f xml:space="preserve"> stats_ic_ctd2_TCELLS_RIGHTJOIN_545[[#This Row],[AVG_IC50_LEUK]]/stats_ic_ctd2_TCELLS_RIGHTJOIN_545[[#This Row],[AVG_IC50_SOLIDTUMORS_x]]</f>
        <v>0.56874286785106953</v>
      </c>
      <c r="H377" s="14" t="s">
        <v>5985</v>
      </c>
      <c r="I377" s="29" t="s">
        <v>5986</v>
      </c>
      <c r="J377" s="26">
        <v>38.24</v>
      </c>
      <c r="K377" s="26">
        <v>61.95</v>
      </c>
      <c r="L377" s="26">
        <v>54.77</v>
      </c>
      <c r="M377" s="26">
        <v>45.28</v>
      </c>
      <c r="N377" s="26">
        <v>39.61</v>
      </c>
      <c r="O377" s="26">
        <v>14</v>
      </c>
      <c r="P377" s="26">
        <v>33.75</v>
      </c>
      <c r="Q377" s="26">
        <v>33.229999999999997</v>
      </c>
      <c r="R377" s="26">
        <v>3.6789999999999998</v>
      </c>
      <c r="S377" s="26">
        <v>60.74</v>
      </c>
      <c r="T377" s="26">
        <v>88.16</v>
      </c>
      <c r="U377" s="26">
        <v>67.349999999999994</v>
      </c>
      <c r="V377" s="26">
        <v>13.13</v>
      </c>
      <c r="W377" s="27">
        <v>15.48</v>
      </c>
      <c r="X377" s="8">
        <v>-34.709620000000001</v>
      </c>
      <c r="Y377" s="8">
        <v>36.79757</v>
      </c>
      <c r="Z377" s="8">
        <v>71.507199999999997</v>
      </c>
      <c r="AA377" s="13">
        <f>stats_ic_ctd2_TCELLS_RIGHTJOIN_545[[#This Row],[AVG_IC50_LYMPH]]/stats_ic_ctd2_TCELLS_RIGHTJOIN_545[[#This Row],[AVG_IC50_SOLIDTUMORS_y]]</f>
        <v>0.5145995088606462</v>
      </c>
      <c r="AB377" s="8" t="s">
        <v>5987</v>
      </c>
      <c r="AC377" s="20" t="s">
        <v>5988</v>
      </c>
      <c r="AD377" s="1">
        <v>84.42</v>
      </c>
      <c r="AG377" s="1">
        <v>0.877</v>
      </c>
      <c r="AH377" s="1">
        <v>100.2</v>
      </c>
      <c r="AI377" s="1">
        <v>13.53</v>
      </c>
      <c r="AJ377" s="1">
        <v>41.49</v>
      </c>
      <c r="AK377" s="1">
        <v>1.966</v>
      </c>
      <c r="AL377" s="1">
        <v>15.1</v>
      </c>
      <c r="AM377"/>
      <c r="AN377"/>
      <c r="AO377"/>
      <c r="AP377"/>
      <c r="AQ377"/>
      <c r="AR377"/>
    </row>
    <row r="378" spans="1:44">
      <c r="A378" s="17" t="s">
        <v>780</v>
      </c>
      <c r="B378" s="6" t="s">
        <v>468</v>
      </c>
      <c r="C378" s="17" t="s">
        <v>1578</v>
      </c>
      <c r="D378" s="8">
        <v>-1.20736</v>
      </c>
      <c r="E378" s="8">
        <v>4.2095399999999996</v>
      </c>
      <c r="F378" s="8">
        <v>5.4169</v>
      </c>
      <c r="G378" s="13">
        <f xml:space="preserve"> stats_ic_ctd2_TCELLS_RIGHTJOIN_545[[#This Row],[AVG_IC50_LEUK]]/stats_ic_ctd2_TCELLS_RIGHTJOIN_545[[#This Row],[AVG_IC50_SOLIDTUMORS_x]]</f>
        <v>0.77711237054403803</v>
      </c>
      <c r="H378" s="14" t="s">
        <v>5989</v>
      </c>
      <c r="I378" s="29" t="s">
        <v>5990</v>
      </c>
      <c r="J378" s="26">
        <v>0.13669999999999999</v>
      </c>
      <c r="K378" s="26">
        <v>0.52290000000000003</v>
      </c>
      <c r="L378" s="26">
        <v>0.2591</v>
      </c>
      <c r="M378" s="26">
        <v>15.89</v>
      </c>
      <c r="N378" s="26">
        <v>0.2611</v>
      </c>
      <c r="O378" s="26">
        <v>4.7489999999999997</v>
      </c>
      <c r="P378" s="26">
        <v>6.7409999999999997</v>
      </c>
      <c r="Q378" s="26">
        <v>28.86</v>
      </c>
      <c r="R378" s="26">
        <v>0.2195</v>
      </c>
      <c r="S378" s="26">
        <v>0</v>
      </c>
      <c r="T378" s="26">
        <v>0.35970000000000002</v>
      </c>
      <c r="U378" s="26">
        <v>0</v>
      </c>
      <c r="V378" s="26">
        <v>0.20399999999999999</v>
      </c>
      <c r="W378" s="27">
        <v>0.73050000000000004</v>
      </c>
      <c r="X378" s="8">
        <v>5.5035299999999996</v>
      </c>
      <c r="Y378" s="8">
        <v>10.92042</v>
      </c>
      <c r="Z378" s="8">
        <v>5.4169</v>
      </c>
      <c r="AA378" s="13">
        <f>stats_ic_ctd2_TCELLS_RIGHTJOIN_545[[#This Row],[AVG_IC50_LYMPH]]/stats_ic_ctd2_TCELLS_RIGHTJOIN_545[[#This Row],[AVG_IC50_SOLIDTUMORS_y]]</f>
        <v>2.0159906957854123</v>
      </c>
      <c r="AB378" s="8" t="s">
        <v>5991</v>
      </c>
      <c r="AC378" s="20" t="s">
        <v>5992</v>
      </c>
      <c r="AD378" s="1">
        <v>64.25</v>
      </c>
      <c r="AF378" s="1">
        <v>0</v>
      </c>
      <c r="AG378" s="1"/>
      <c r="AH378" s="1">
        <v>0.17050000000000001</v>
      </c>
      <c r="AI378" s="1">
        <v>0.15679999999999999</v>
      </c>
      <c r="AJ378" s="1">
        <v>0.59309999999999996</v>
      </c>
      <c r="AK378" s="1">
        <v>11.27</v>
      </c>
      <c r="AL378" s="1">
        <v>2.5699999999999998E-3</v>
      </c>
      <c r="AM378"/>
      <c r="AN378"/>
      <c r="AO378"/>
      <c r="AP378"/>
      <c r="AQ378"/>
      <c r="AR378"/>
    </row>
    <row r="379" spans="1:44">
      <c r="A379" s="17" t="s">
        <v>22</v>
      </c>
      <c r="B379" s="6" t="s">
        <v>1732</v>
      </c>
      <c r="C379" s="17" t="s">
        <v>4045</v>
      </c>
      <c r="D379" s="8">
        <v>190.32991999999999</v>
      </c>
      <c r="E379" s="8">
        <v>227.71243000000001</v>
      </c>
      <c r="F379" s="8">
        <v>37.3825</v>
      </c>
      <c r="G379" s="13">
        <f xml:space="preserve"> stats_ic_ctd2_TCELLS_RIGHTJOIN_545[[#This Row],[AVG_IC50_LEUK]]/stats_ic_ctd2_TCELLS_RIGHTJOIN_545[[#This Row],[AVG_IC50_SOLIDTUMORS_x]]</f>
        <v>6.0914179094496088</v>
      </c>
      <c r="H379" s="14" t="s">
        <v>5993</v>
      </c>
      <c r="I379" s="29" t="s">
        <v>5994</v>
      </c>
      <c r="J379" s="26">
        <v>5.6870000000000003</v>
      </c>
      <c r="K379" s="26">
        <v>56.84</v>
      </c>
      <c r="L379" s="26">
        <v>1.8240000000000001</v>
      </c>
      <c r="M379" s="26">
        <v>489.6</v>
      </c>
      <c r="N379" s="26">
        <v>569</v>
      </c>
      <c r="O379" s="26">
        <v>42.89</v>
      </c>
      <c r="P379" s="26">
        <v>192.6</v>
      </c>
      <c r="Q379" s="26">
        <v>1.8129999999999999</v>
      </c>
      <c r="R379" s="26">
        <v>93.4</v>
      </c>
      <c r="S379" s="26">
        <v>50.82</v>
      </c>
      <c r="T379" s="26">
        <v>527.4</v>
      </c>
      <c r="U379" s="26">
        <v>504.4</v>
      </c>
      <c r="V379" s="26">
        <v>132.9</v>
      </c>
      <c r="W379" s="27">
        <v>518.79999999999995</v>
      </c>
      <c r="X379" s="8">
        <v>7.5187799999999996</v>
      </c>
      <c r="Y379" s="8">
        <v>44.901290000000003</v>
      </c>
      <c r="Z379" s="8">
        <v>37.3825</v>
      </c>
      <c r="AA379" s="13">
        <f>stats_ic_ctd2_TCELLS_RIGHTJOIN_545[[#This Row],[AVG_IC50_LYMPH]]/stats_ic_ctd2_TCELLS_RIGHTJOIN_545[[#This Row],[AVG_IC50_SOLIDTUMORS_y]]</f>
        <v>1.2011312780044139</v>
      </c>
      <c r="AB379" s="8" t="s">
        <v>5995</v>
      </c>
      <c r="AC379" s="20" t="s">
        <v>5996</v>
      </c>
      <c r="AE379" s="1">
        <v>18.21</v>
      </c>
      <c r="AG379" s="1">
        <v>43.16</v>
      </c>
      <c r="AH379" s="1">
        <v>211.9</v>
      </c>
      <c r="AI379" s="1">
        <v>18.91</v>
      </c>
      <c r="AJ379" s="1">
        <v>15.43</v>
      </c>
      <c r="AK379" s="1">
        <v>1.871</v>
      </c>
      <c r="AL379" s="1">
        <v>4.8280000000000003</v>
      </c>
      <c r="AM379"/>
      <c r="AN379"/>
      <c r="AO379"/>
      <c r="AP379"/>
      <c r="AQ379"/>
      <c r="AR379"/>
    </row>
    <row r="380" spans="1:44">
      <c r="A380" s="17" t="s">
        <v>1184</v>
      </c>
      <c r="B380" s="6" t="s">
        <v>1185</v>
      </c>
      <c r="C380" s="17" t="s">
        <v>3822</v>
      </c>
      <c r="D380" s="8">
        <v>-4.8863599999999998</v>
      </c>
      <c r="E380" s="8">
        <v>6.391</v>
      </c>
      <c r="F380" s="8">
        <v>11.27736</v>
      </c>
      <c r="G380" s="13">
        <f xml:space="preserve"> stats_ic_ctd2_TCELLS_RIGHTJOIN_545[[#This Row],[AVG_IC50_LEUK]]/stats_ic_ctd2_TCELLS_RIGHTJOIN_545[[#This Row],[AVG_IC50_SOLIDTUMORS_x]]</f>
        <v>0.56671064859151432</v>
      </c>
      <c r="H380" s="14" t="s">
        <v>5997</v>
      </c>
      <c r="I380" s="29" t="s">
        <v>5998</v>
      </c>
      <c r="L380" s="26">
        <v>5.4969999999999999</v>
      </c>
      <c r="M380" s="26">
        <v>9.532</v>
      </c>
      <c r="O380" s="26">
        <v>3.0819999999999999</v>
      </c>
      <c r="P380" s="26">
        <v>4.4630000000000001</v>
      </c>
      <c r="Q380" s="26">
        <v>5.9820000000000002</v>
      </c>
      <c r="R380" s="26">
        <v>7.327</v>
      </c>
      <c r="S380" s="26">
        <v>4.5919999999999996</v>
      </c>
      <c r="T380" s="26">
        <v>10.91</v>
      </c>
      <c r="U380" s="26">
        <v>9.1150000000000002</v>
      </c>
      <c r="V380" s="26">
        <v>2.0830000000000002</v>
      </c>
      <c r="W380" s="27">
        <v>7.718</v>
      </c>
      <c r="X380" s="8">
        <v>-4.4666399999999999</v>
      </c>
      <c r="Y380" s="8">
        <v>6.8107100000000003</v>
      </c>
      <c r="Z380" s="8">
        <v>11.27736</v>
      </c>
      <c r="AA380" s="13">
        <f>stats_ic_ctd2_TCELLS_RIGHTJOIN_545[[#This Row],[AVG_IC50_LYMPH]]/stats_ic_ctd2_TCELLS_RIGHTJOIN_545[[#This Row],[AVG_IC50_SOLIDTUMORS_y]]</f>
        <v>0.60392769229677867</v>
      </c>
      <c r="AB380" s="8" t="s">
        <v>5999</v>
      </c>
      <c r="AC380" s="20" t="s">
        <v>6000</v>
      </c>
      <c r="AD380" s="1">
        <v>6.25</v>
      </c>
      <c r="AE380" s="1">
        <v>7.7160000000000002</v>
      </c>
      <c r="AG380" s="1">
        <v>4.4420000000000002</v>
      </c>
      <c r="AH380" s="1">
        <v>9.8930000000000007</v>
      </c>
      <c r="AI380" s="1">
        <v>9.5649999999999995</v>
      </c>
      <c r="AJ380" s="1">
        <v>4.9850000000000003</v>
      </c>
      <c r="AL380" s="1">
        <v>4.8239999999999998</v>
      </c>
      <c r="AM380"/>
      <c r="AN380"/>
      <c r="AO380"/>
      <c r="AP380"/>
      <c r="AQ380"/>
      <c r="AR380"/>
    </row>
    <row r="381" spans="1:44">
      <c r="A381" s="17" t="s">
        <v>1464</v>
      </c>
      <c r="B381" s="6" t="s">
        <v>1465</v>
      </c>
      <c r="C381" s="17" t="s">
        <v>4477</v>
      </c>
      <c r="D381" s="8">
        <v>9.1332599999999999</v>
      </c>
      <c r="E381" s="8">
        <v>32.207230000000003</v>
      </c>
      <c r="F381" s="8">
        <v>23.073969999999999</v>
      </c>
      <c r="G381" s="13">
        <f xml:space="preserve"> stats_ic_ctd2_TCELLS_RIGHTJOIN_545[[#This Row],[AVG_IC50_LEUK]]/stats_ic_ctd2_TCELLS_RIGHTJOIN_545[[#This Row],[AVG_IC50_SOLIDTUMORS_x]]</f>
        <v>1.3958252524381372</v>
      </c>
      <c r="H381" s="14" t="s">
        <v>6001</v>
      </c>
      <c r="I381" s="29" t="s">
        <v>6002</v>
      </c>
      <c r="J381" s="26">
        <v>0</v>
      </c>
      <c r="L381" s="26">
        <v>0</v>
      </c>
      <c r="M381" s="26">
        <v>1.0529999999999999</v>
      </c>
      <c r="N381" s="26">
        <v>351.6</v>
      </c>
      <c r="O381" s="26">
        <v>0</v>
      </c>
      <c r="P381" s="26">
        <v>0</v>
      </c>
      <c r="Q381" s="26">
        <v>0</v>
      </c>
      <c r="R381" s="26">
        <v>8.0999999999999996E-3</v>
      </c>
      <c r="S381" s="26">
        <v>0.5242</v>
      </c>
      <c r="T381" s="26">
        <v>1.0649999999999999</v>
      </c>
      <c r="V381" s="26">
        <v>2.9239999999999999E-2</v>
      </c>
      <c r="X381" s="8">
        <v>-22.74389</v>
      </c>
      <c r="Y381" s="8">
        <v>0.33007999999999998</v>
      </c>
      <c r="Z381" s="8">
        <v>23.073969999999999</v>
      </c>
      <c r="AA381" s="13">
        <f>stats_ic_ctd2_TCELLS_RIGHTJOIN_545[[#This Row],[AVG_IC50_LYMPH]]/stats_ic_ctd2_TCELLS_RIGHTJOIN_545[[#This Row],[AVG_IC50_SOLIDTUMORS_y]]</f>
        <v>1.4305297267873713E-2</v>
      </c>
      <c r="AB381" s="8" t="s">
        <v>6003</v>
      </c>
      <c r="AC381" s="20" t="s">
        <v>6004</v>
      </c>
      <c r="AD381" s="1">
        <v>0</v>
      </c>
      <c r="AG381" s="1"/>
      <c r="AH381" s="1">
        <v>0.99129999999999996</v>
      </c>
      <c r="AI381" s="1"/>
      <c r="AJ381" s="1">
        <v>0</v>
      </c>
      <c r="AK381" s="1">
        <v>0.65910000000000002</v>
      </c>
      <c r="AL381" s="1">
        <v>0</v>
      </c>
      <c r="AM381"/>
      <c r="AN381"/>
      <c r="AO381"/>
      <c r="AP381"/>
      <c r="AQ381"/>
      <c r="AR381"/>
    </row>
    <row r="382" spans="1:44">
      <c r="A382" s="17" t="s">
        <v>1202</v>
      </c>
      <c r="B382" s="6" t="s">
        <v>1203</v>
      </c>
      <c r="C382" s="17" t="s">
        <v>2808</v>
      </c>
      <c r="D382" s="8">
        <v>-4.4600900000000001</v>
      </c>
      <c r="E382" s="8">
        <v>6.8820000000000006E-2</v>
      </c>
      <c r="F382" s="8">
        <v>4.5289099999999998</v>
      </c>
      <c r="G382" s="13">
        <f xml:space="preserve"> stats_ic_ctd2_TCELLS_RIGHTJOIN_545[[#This Row],[AVG_IC50_LEUK]]/stats_ic_ctd2_TCELLS_RIGHTJOIN_545[[#This Row],[AVG_IC50_SOLIDTUMORS_x]]</f>
        <v>1.5195709342866166E-2</v>
      </c>
      <c r="H382" s="14" t="s">
        <v>6005</v>
      </c>
      <c r="I382" s="29" t="s">
        <v>6006</v>
      </c>
      <c r="K382" s="26">
        <v>3.4009999999999999E-2</v>
      </c>
      <c r="L382" s="26">
        <v>4.0649999999999999E-2</v>
      </c>
      <c r="M382" s="26">
        <v>3.4200000000000001E-2</v>
      </c>
      <c r="O382" s="26">
        <v>3.125E-2</v>
      </c>
      <c r="P382" s="26">
        <v>3.8460000000000001E-2</v>
      </c>
      <c r="Q382" s="26">
        <v>5.5140000000000002E-2</v>
      </c>
      <c r="R382" s="26">
        <v>3.986E-2</v>
      </c>
      <c r="S382" s="26">
        <v>0.12559999999999999</v>
      </c>
      <c r="T382" s="26">
        <v>3.4340000000000002E-2</v>
      </c>
      <c r="U382" s="26">
        <v>1.9800000000000002E-2</v>
      </c>
      <c r="V382" s="26">
        <v>0.1507</v>
      </c>
      <c r="W382" s="27">
        <v>0.2218</v>
      </c>
      <c r="X382" s="8">
        <v>-4.4535</v>
      </c>
      <c r="Y382" s="8">
        <v>7.5420000000000001E-2</v>
      </c>
      <c r="Z382" s="8">
        <v>4.5289099999999998</v>
      </c>
      <c r="AA382" s="13">
        <f>stats_ic_ctd2_TCELLS_RIGHTJOIN_545[[#This Row],[AVG_IC50_LYMPH]]/stats_ic_ctd2_TCELLS_RIGHTJOIN_545[[#This Row],[AVG_IC50_SOLIDTUMORS_y]]</f>
        <v>1.6653013639043392E-2</v>
      </c>
      <c r="AB382" s="8" t="s">
        <v>6007</v>
      </c>
      <c r="AC382" s="20" t="s">
        <v>6008</v>
      </c>
      <c r="AD382" s="1">
        <v>6.9690000000000002E-2</v>
      </c>
      <c r="AE382" s="1">
        <v>2.879E-2</v>
      </c>
      <c r="AF382" s="1">
        <v>6.7890000000000006E-2</v>
      </c>
      <c r="AG382" s="1">
        <v>3.2289999999999999E-2</v>
      </c>
      <c r="AH382" s="1">
        <v>9.3939999999999996E-2</v>
      </c>
      <c r="AI382" s="1">
        <v>0.20169999999999999</v>
      </c>
      <c r="AJ382" s="1">
        <v>0.1125</v>
      </c>
      <c r="AK382" s="1">
        <v>2.5440000000000001E-2</v>
      </c>
      <c r="AL382" s="1">
        <v>4.65E-2</v>
      </c>
      <c r="AM382"/>
      <c r="AN382"/>
      <c r="AO382"/>
      <c r="AP382"/>
      <c r="AQ382"/>
      <c r="AR382"/>
    </row>
    <row r="383" spans="1:44">
      <c r="A383" s="17" t="s">
        <v>1704</v>
      </c>
      <c r="B383" s="6" t="s">
        <v>1705</v>
      </c>
      <c r="C383" s="17" t="s">
        <v>4235</v>
      </c>
      <c r="D383" s="8">
        <v>46.945360000000001</v>
      </c>
      <c r="E383" s="8">
        <v>69.63758</v>
      </c>
      <c r="F383" s="8">
        <v>22.692219999999999</v>
      </c>
      <c r="G383" s="13">
        <f xml:space="preserve"> stats_ic_ctd2_TCELLS_RIGHTJOIN_545[[#This Row],[AVG_IC50_LEUK]]/stats_ic_ctd2_TCELLS_RIGHTJOIN_545[[#This Row],[AVG_IC50_SOLIDTUMORS_x]]</f>
        <v>3.0687865709040367</v>
      </c>
      <c r="H383" s="14" t="s">
        <v>6009</v>
      </c>
      <c r="I383" s="29" t="s">
        <v>6010</v>
      </c>
      <c r="J383" s="26">
        <v>13.26</v>
      </c>
      <c r="K383" s="26">
        <v>2.9260000000000002</v>
      </c>
      <c r="M383" s="26">
        <v>19.510000000000002</v>
      </c>
      <c r="N383" s="26">
        <v>14.08</v>
      </c>
      <c r="O383" s="26">
        <v>554.5</v>
      </c>
      <c r="P383" s="26">
        <v>74.61</v>
      </c>
      <c r="R383" s="26">
        <v>35.04</v>
      </c>
      <c r="S383" s="26">
        <v>2.855</v>
      </c>
      <c r="T383" s="26">
        <v>3.9809999999999999</v>
      </c>
      <c r="V383" s="26">
        <v>45.19</v>
      </c>
      <c r="W383" s="27">
        <v>6.1370000000000001E-2</v>
      </c>
      <c r="X383" s="8">
        <v>3.0114399999999999</v>
      </c>
      <c r="Y383" s="8">
        <v>25.703669999999999</v>
      </c>
      <c r="Z383" s="8">
        <v>22.692219999999999</v>
      </c>
      <c r="AA383" s="13">
        <f>stats_ic_ctd2_TCELLS_RIGHTJOIN_545[[#This Row],[AVG_IC50_LYMPH]]/stats_ic_ctd2_TCELLS_RIGHTJOIN_545[[#This Row],[AVG_IC50_SOLIDTUMORS_y]]</f>
        <v>1.1327084789412407</v>
      </c>
      <c r="AB383" s="8" t="s">
        <v>6011</v>
      </c>
      <c r="AC383" s="20" t="s">
        <v>6012</v>
      </c>
      <c r="AD383" s="1">
        <v>2.1179999999999999</v>
      </c>
      <c r="AG383" s="1"/>
      <c r="AI383" s="1">
        <v>70.95</v>
      </c>
      <c r="AK383" s="1">
        <v>4.0430000000000001</v>
      </c>
      <c r="AM383"/>
      <c r="AN383"/>
      <c r="AO383"/>
      <c r="AP383"/>
      <c r="AQ383"/>
      <c r="AR383"/>
    </row>
    <row r="384" spans="1:44">
      <c r="A384" s="17" t="s">
        <v>989</v>
      </c>
      <c r="B384" s="6" t="s">
        <v>990</v>
      </c>
      <c r="C384" s="17" t="s">
        <v>991</v>
      </c>
      <c r="D384" s="8">
        <v>-7.0721499999999997</v>
      </c>
      <c r="E384" s="8">
        <v>17.360710000000001</v>
      </c>
      <c r="F384" s="8">
        <v>24.432860000000002</v>
      </c>
      <c r="G384" s="13">
        <f xml:space="preserve"> stats_ic_ctd2_TCELLS_RIGHTJOIN_545[[#This Row],[AVG_IC50_LEUK]]/stats_ic_ctd2_TCELLS_RIGHTJOIN_545[[#This Row],[AVG_IC50_SOLIDTUMORS_x]]</f>
        <v>0.7105475986028652</v>
      </c>
      <c r="H384" s="14" t="s">
        <v>6013</v>
      </c>
      <c r="I384" s="29" t="s">
        <v>6014</v>
      </c>
      <c r="J384" s="26">
        <v>17.940000000000001</v>
      </c>
      <c r="L384" s="26">
        <v>30.28</v>
      </c>
      <c r="M384" s="26">
        <v>22.04</v>
      </c>
      <c r="N384" s="26">
        <v>15.17</v>
      </c>
      <c r="O384" s="26">
        <v>5.9580000000000002</v>
      </c>
      <c r="P384" s="26">
        <v>7.9829999999999997</v>
      </c>
      <c r="Q384" s="26">
        <v>3.7730000000000001</v>
      </c>
      <c r="R384" s="26">
        <v>28.06</v>
      </c>
      <c r="S384" s="26">
        <v>0.8448</v>
      </c>
      <c r="T384" s="26">
        <v>35.090000000000003</v>
      </c>
      <c r="U384" s="26">
        <v>3.2789999999999999</v>
      </c>
      <c r="V384" s="26">
        <v>55.04</v>
      </c>
      <c r="W384" s="27">
        <v>0.23139999999999999</v>
      </c>
      <c r="X384" s="8">
        <v>-9.6594800000000003</v>
      </c>
      <c r="Y384" s="8">
        <v>14.77338</v>
      </c>
      <c r="Z384" s="8">
        <v>24.432860000000002</v>
      </c>
      <c r="AA384" s="13">
        <f>stats_ic_ctd2_TCELLS_RIGHTJOIN_545[[#This Row],[AVG_IC50_LYMPH]]/stats_ic_ctd2_TCELLS_RIGHTJOIN_545[[#This Row],[AVG_IC50_SOLIDTUMORS_y]]</f>
        <v>0.60465209557947774</v>
      </c>
      <c r="AB384" s="8" t="s">
        <v>6015</v>
      </c>
      <c r="AC384" s="20" t="s">
        <v>6016</v>
      </c>
      <c r="AD384" s="1">
        <v>2.4380000000000002</v>
      </c>
      <c r="AE384" s="1">
        <v>30.63</v>
      </c>
      <c r="AF384" s="1">
        <v>4.1950000000000003</v>
      </c>
      <c r="AG384" s="1"/>
      <c r="AH384" s="1">
        <v>11.14</v>
      </c>
      <c r="AI384" s="1"/>
      <c r="AJ384" s="1">
        <v>0</v>
      </c>
      <c r="AK384" s="1">
        <v>3.066E-2</v>
      </c>
      <c r="AL384" s="1">
        <v>54.98</v>
      </c>
      <c r="AM384"/>
      <c r="AN384"/>
      <c r="AO384"/>
      <c r="AP384"/>
      <c r="AQ384"/>
      <c r="AR384"/>
    </row>
    <row r="385" spans="1:44">
      <c r="A385" s="17" t="s">
        <v>799</v>
      </c>
      <c r="B385" s="6" t="s">
        <v>800</v>
      </c>
      <c r="C385" s="17" t="s">
        <v>801</v>
      </c>
      <c r="D385" s="8">
        <v>-10.87738</v>
      </c>
      <c r="E385" s="8">
        <v>15.80156</v>
      </c>
      <c r="F385" s="8">
        <v>26.678940000000001</v>
      </c>
      <c r="G385" s="13">
        <f xml:space="preserve"> stats_ic_ctd2_TCELLS_RIGHTJOIN_545[[#This Row],[AVG_IC50_LEUK]]/stats_ic_ctd2_TCELLS_RIGHTJOIN_545[[#This Row],[AVG_IC50_SOLIDTUMORS_x]]</f>
        <v>0.59228590041433427</v>
      </c>
      <c r="H385" s="14" t="s">
        <v>6017</v>
      </c>
      <c r="I385" s="29" t="s">
        <v>6018</v>
      </c>
      <c r="J385" s="26">
        <v>16.45</v>
      </c>
      <c r="L385" s="26">
        <v>22.15</v>
      </c>
      <c r="M385" s="26">
        <v>12.4</v>
      </c>
      <c r="N385" s="26">
        <v>15.74</v>
      </c>
      <c r="O385" s="26">
        <v>11.04</v>
      </c>
      <c r="P385" s="26">
        <v>16.23</v>
      </c>
      <c r="R385" s="26">
        <v>16.22</v>
      </c>
      <c r="S385" s="26">
        <v>6.2050000000000001</v>
      </c>
      <c r="T385" s="26">
        <v>41.34</v>
      </c>
      <c r="W385" s="27">
        <v>0.24060000000000001</v>
      </c>
      <c r="X385" s="8">
        <v>-16.382349999999999</v>
      </c>
      <c r="Y385" s="8">
        <v>10.2966</v>
      </c>
      <c r="Z385" s="8">
        <v>26.678940000000001</v>
      </c>
      <c r="AA385" s="13">
        <f>stats_ic_ctd2_TCELLS_RIGHTJOIN_545[[#This Row],[AVG_IC50_LYMPH]]/stats_ic_ctd2_TCELLS_RIGHTJOIN_545[[#This Row],[AVG_IC50_SOLIDTUMORS_y]]</f>
        <v>0.38594486887410068</v>
      </c>
      <c r="AB385" s="8" t="s">
        <v>6019</v>
      </c>
      <c r="AC385" s="20" t="s">
        <v>6020</v>
      </c>
      <c r="AD385" s="1">
        <v>0.3236</v>
      </c>
      <c r="AE385" s="1">
        <v>8.48</v>
      </c>
      <c r="AG385" s="1">
        <v>23.18</v>
      </c>
      <c r="AI385" s="1">
        <v>1.57E-3</v>
      </c>
      <c r="AJ385" s="1">
        <v>16.39</v>
      </c>
      <c r="AK385" s="1">
        <v>1.2310000000000001</v>
      </c>
      <c r="AL385" s="1">
        <v>22.47</v>
      </c>
      <c r="AM385"/>
      <c r="AN385"/>
      <c r="AO385"/>
      <c r="AP385"/>
      <c r="AQ385"/>
      <c r="AR385"/>
    </row>
    <row r="386" spans="1:44">
      <c r="A386" s="17" t="s">
        <v>1229</v>
      </c>
      <c r="B386" s="6" t="s">
        <v>1230</v>
      </c>
      <c r="C386" s="17" t="s">
        <v>1337</v>
      </c>
      <c r="D386" s="8">
        <v>-2.4816799999999999</v>
      </c>
      <c r="E386" s="8">
        <v>1.8020000000000001E-2</v>
      </c>
      <c r="F386" s="8">
        <v>2.4996999999999998</v>
      </c>
      <c r="G386" s="13">
        <f xml:space="preserve"> stats_ic_ctd2_TCELLS_RIGHTJOIN_545[[#This Row],[AVG_IC50_LEUK]]/stats_ic_ctd2_TCELLS_RIGHTJOIN_545[[#This Row],[AVG_IC50_SOLIDTUMORS_x]]</f>
        <v>7.208865063807658E-3</v>
      </c>
      <c r="H386" s="14" t="s">
        <v>6021</v>
      </c>
      <c r="I386" s="29" t="s">
        <v>6022</v>
      </c>
      <c r="J386" s="26">
        <v>7.1000000000000004E-3</v>
      </c>
      <c r="K386" s="26">
        <v>4.45E-3</v>
      </c>
      <c r="L386" s="26">
        <v>1.8400000000000001E-3</v>
      </c>
      <c r="M386" s="26">
        <v>2.96E-3</v>
      </c>
      <c r="N386" s="26">
        <v>6.8900000000000003E-3</v>
      </c>
      <c r="O386" s="26">
        <v>4.7499999999999999E-3</v>
      </c>
      <c r="P386" s="26">
        <v>5.0299999999999997E-3</v>
      </c>
      <c r="Q386" s="26">
        <v>0</v>
      </c>
      <c r="R386" s="26">
        <v>6.7099999999999998E-3</v>
      </c>
      <c r="S386" s="26">
        <v>6.4400000000000004E-3</v>
      </c>
      <c r="T386" s="26">
        <v>1.9400000000000001E-3</v>
      </c>
      <c r="U386" s="26">
        <v>0</v>
      </c>
      <c r="V386" s="26">
        <v>0.1883</v>
      </c>
      <c r="W386" s="27">
        <v>1.5900000000000001E-2</v>
      </c>
      <c r="X386" s="8">
        <v>-2.4952000000000001</v>
      </c>
      <c r="Y386" s="8">
        <v>4.4999999999999997E-3</v>
      </c>
      <c r="Z386" s="8">
        <v>2.4996999999999998</v>
      </c>
      <c r="AA386" s="13">
        <f>stats_ic_ctd2_TCELLS_RIGHTJOIN_545[[#This Row],[AVG_IC50_LYMPH]]/stats_ic_ctd2_TCELLS_RIGHTJOIN_545[[#This Row],[AVG_IC50_SOLIDTUMORS_y]]</f>
        <v>1.8002160259231108E-3</v>
      </c>
      <c r="AB386" s="8" t="s">
        <v>6023</v>
      </c>
      <c r="AC386" s="20" t="s">
        <v>6024</v>
      </c>
      <c r="AD386" s="1">
        <v>0</v>
      </c>
      <c r="AE386" s="1">
        <v>1.2800000000000001E-3</v>
      </c>
      <c r="AF386" s="1">
        <v>0</v>
      </c>
      <c r="AG386" s="1">
        <v>2.98E-3</v>
      </c>
      <c r="AH386" s="1">
        <v>5.4000000000000001E-4</v>
      </c>
      <c r="AI386" s="1">
        <v>2.65E-3</v>
      </c>
      <c r="AJ386" s="1">
        <v>1.5859999999999999E-2</v>
      </c>
      <c r="AK386" s="1">
        <v>1.465E-2</v>
      </c>
      <c r="AL386" s="1">
        <v>2.5400000000000002E-3</v>
      </c>
      <c r="AM386"/>
      <c r="AN386"/>
      <c r="AO386"/>
      <c r="AP386"/>
      <c r="AQ386"/>
      <c r="AR386"/>
    </row>
    <row r="387" spans="1:44">
      <c r="A387" s="17" t="s">
        <v>1229</v>
      </c>
      <c r="B387" s="6" t="s">
        <v>1230</v>
      </c>
      <c r="C387" s="17" t="s">
        <v>1231</v>
      </c>
      <c r="D387" s="8">
        <v>-4.1300600000000003</v>
      </c>
      <c r="E387" s="8">
        <v>0.40794000000000002</v>
      </c>
      <c r="F387" s="8">
        <v>4.5380000000000003</v>
      </c>
      <c r="G387" s="13">
        <f xml:space="preserve"> stats_ic_ctd2_TCELLS_RIGHTJOIN_545[[#This Row],[AVG_IC50_LEUK]]/stats_ic_ctd2_TCELLS_RIGHTJOIN_545[[#This Row],[AVG_IC50_SOLIDTUMORS_x]]</f>
        <v>8.9894226531511676E-2</v>
      </c>
      <c r="H387" s="14" t="s">
        <v>6025</v>
      </c>
      <c r="I387" s="29" t="s">
        <v>6026</v>
      </c>
      <c r="J387" s="26">
        <v>0.49409999999999998</v>
      </c>
      <c r="K387" s="26">
        <v>0.1928</v>
      </c>
      <c r="L387" s="26">
        <v>0.223</v>
      </c>
      <c r="M387" s="26">
        <v>0.2576</v>
      </c>
      <c r="N387" s="26">
        <v>0.37190000000000001</v>
      </c>
      <c r="O387" s="26">
        <v>0.29299999999999998</v>
      </c>
      <c r="P387" s="26">
        <v>0.41089999999999999</v>
      </c>
      <c r="Q387" s="26">
        <v>0.3281</v>
      </c>
      <c r="R387" s="26">
        <v>0.20250000000000001</v>
      </c>
      <c r="S387" s="26">
        <v>0.53190000000000004</v>
      </c>
      <c r="T387" s="26">
        <v>0.23630000000000001</v>
      </c>
      <c r="U387" s="26">
        <v>0.20130000000000001</v>
      </c>
      <c r="V387" s="26">
        <v>1.7410000000000001</v>
      </c>
      <c r="W387" s="27">
        <v>0.2268</v>
      </c>
      <c r="X387" s="8">
        <v>-3.9969000000000001</v>
      </c>
      <c r="Y387" s="8">
        <v>0.54110000000000003</v>
      </c>
      <c r="Z387" s="8">
        <v>4.5380000000000003</v>
      </c>
      <c r="AA387" s="13">
        <f>stats_ic_ctd2_TCELLS_RIGHTJOIN_545[[#This Row],[AVG_IC50_LYMPH]]/stats_ic_ctd2_TCELLS_RIGHTJOIN_545[[#This Row],[AVG_IC50_SOLIDTUMORS_y]]</f>
        <v>0.11923754958131336</v>
      </c>
      <c r="AB387" s="8" t="s">
        <v>6027</v>
      </c>
      <c r="AC387" s="20" t="s">
        <v>6028</v>
      </c>
      <c r="AD387" s="1">
        <v>0.28820000000000001</v>
      </c>
      <c r="AF387" s="1">
        <v>1.5720000000000001</v>
      </c>
      <c r="AG387" s="1"/>
      <c r="AH387" s="1">
        <v>0.27629999999999999</v>
      </c>
      <c r="AI387" s="1">
        <v>0.1192</v>
      </c>
      <c r="AJ387" s="1">
        <v>0.27179999999999999</v>
      </c>
      <c r="AK387" s="1">
        <v>0.47649999999999998</v>
      </c>
      <c r="AL387" s="1">
        <v>0.78369999999999995</v>
      </c>
      <c r="AM387"/>
      <c r="AN387"/>
      <c r="AO387"/>
      <c r="AP387"/>
      <c r="AQ387"/>
      <c r="AR387"/>
    </row>
    <row r="388" spans="1:44">
      <c r="A388" s="17" t="s">
        <v>1229</v>
      </c>
      <c r="B388" s="6" t="s">
        <v>1230</v>
      </c>
      <c r="C388" s="17" t="s">
        <v>1236</v>
      </c>
      <c r="D388" s="8">
        <v>-3.9851100000000002</v>
      </c>
      <c r="E388" s="8">
        <v>4.5500000000000002E-3</v>
      </c>
      <c r="F388" s="8">
        <v>3.9896600000000002</v>
      </c>
      <c r="G388" s="13">
        <f xml:space="preserve"> stats_ic_ctd2_TCELLS_RIGHTJOIN_545[[#This Row],[AVG_IC50_LEUK]]/stats_ic_ctd2_TCELLS_RIGHTJOIN_545[[#This Row],[AVG_IC50_SOLIDTUMORS_x]]</f>
        <v>1.1404480582305259E-3</v>
      </c>
      <c r="H388" s="14" t="s">
        <v>6029</v>
      </c>
      <c r="I388" s="29" t="s">
        <v>6030</v>
      </c>
      <c r="J388" s="26">
        <v>3.7000000000000002E-3</v>
      </c>
      <c r="K388" s="26">
        <v>6.3099999999999996E-3</v>
      </c>
      <c r="L388" s="26">
        <v>1.25E-3</v>
      </c>
      <c r="M388" s="26">
        <v>8.0999999999999996E-4</v>
      </c>
      <c r="N388" s="26">
        <v>8.09E-3</v>
      </c>
      <c r="O388" s="26">
        <v>2.5899999999999999E-3</v>
      </c>
      <c r="P388" s="26">
        <v>3.1900000000000001E-3</v>
      </c>
      <c r="Q388" s="26">
        <v>1.8799999999999999E-3</v>
      </c>
      <c r="R388" s="26">
        <v>5.6600000000000001E-3</v>
      </c>
      <c r="S388" s="26">
        <v>7.0200000000000002E-3</v>
      </c>
      <c r="T388" s="26">
        <v>1.9E-3</v>
      </c>
      <c r="U388" s="26">
        <v>1.0000000000000001E-5</v>
      </c>
      <c r="V388" s="26">
        <v>8.1300000000000001E-3</v>
      </c>
      <c r="W388" s="27">
        <v>1.32E-2</v>
      </c>
      <c r="X388" s="8">
        <v>-3.9817</v>
      </c>
      <c r="Y388" s="8">
        <v>7.9600000000000001E-3</v>
      </c>
      <c r="Z388" s="8">
        <v>3.9896600000000002</v>
      </c>
      <c r="AA388" s="13">
        <f>stats_ic_ctd2_TCELLS_RIGHTJOIN_545[[#This Row],[AVG_IC50_LYMPH]]/stats_ic_ctd2_TCELLS_RIGHTJOIN_545[[#This Row],[AVG_IC50_SOLIDTUMORS_y]]</f>
        <v>1.9951574820912055E-3</v>
      </c>
      <c r="AB388" s="8" t="s">
        <v>6031</v>
      </c>
      <c r="AC388" s="20" t="s">
        <v>6032</v>
      </c>
      <c r="AD388" s="1">
        <v>2.7100000000000002E-3</v>
      </c>
      <c r="AF388" s="1">
        <v>8.8100000000000001E-3</v>
      </c>
      <c r="AG388" s="1">
        <v>1.172E-2</v>
      </c>
      <c r="AH388" s="1">
        <v>4.0600000000000002E-3</v>
      </c>
      <c r="AI388" s="1">
        <v>8.4000000000000003E-4</v>
      </c>
      <c r="AJ388" s="1">
        <v>1.6160000000000001E-2</v>
      </c>
      <c r="AK388" s="1">
        <v>1.9050000000000001E-2</v>
      </c>
      <c r="AL388" s="1">
        <v>3.3E-4</v>
      </c>
      <c r="AM388"/>
      <c r="AN388"/>
      <c r="AO388"/>
      <c r="AP388"/>
      <c r="AQ388"/>
      <c r="AR388"/>
    </row>
    <row r="389" spans="1:44">
      <c r="A389" s="17" t="s">
        <v>1503</v>
      </c>
      <c r="B389" s="6" t="s">
        <v>1504</v>
      </c>
      <c r="C389" s="17" t="s">
        <v>2924</v>
      </c>
      <c r="D389" s="8">
        <v>-0.37297000000000002</v>
      </c>
      <c r="E389" s="8">
        <v>0.12077</v>
      </c>
      <c r="F389" s="8">
        <v>0.49374000000000001</v>
      </c>
      <c r="G389" s="13">
        <f xml:space="preserve"> stats_ic_ctd2_TCELLS_RIGHTJOIN_545[[#This Row],[AVG_IC50_LEUK]]/stats_ic_ctd2_TCELLS_RIGHTJOIN_545[[#This Row],[AVG_IC50_SOLIDTUMORS_x]]</f>
        <v>0.24460242232754081</v>
      </c>
      <c r="H389" s="14" t="s">
        <v>6033</v>
      </c>
      <c r="I389" s="29" t="s">
        <v>6034</v>
      </c>
      <c r="J389" s="26">
        <v>0.223</v>
      </c>
      <c r="K389" s="26">
        <v>6.3829999999999998E-2</v>
      </c>
      <c r="L389" s="26">
        <v>1.8030000000000001E-2</v>
      </c>
      <c r="M389" s="26">
        <v>0.15310000000000001</v>
      </c>
      <c r="N389" s="26">
        <v>0.2397</v>
      </c>
      <c r="O389" s="26">
        <v>9.4469999999999998E-2</v>
      </c>
      <c r="P389" s="26">
        <v>0.16400000000000001</v>
      </c>
      <c r="Q389" s="26">
        <v>3.882E-2</v>
      </c>
      <c r="R389" s="26">
        <v>0.1706</v>
      </c>
      <c r="S389" s="26">
        <v>0.12640000000000001</v>
      </c>
      <c r="T389" s="26">
        <v>0.15040000000000001</v>
      </c>
      <c r="U389" s="26">
        <v>1.7829999999999999E-2</v>
      </c>
      <c r="V389" s="26">
        <v>0.21529999999999999</v>
      </c>
      <c r="W389" s="27">
        <v>1.5270000000000001E-2</v>
      </c>
      <c r="X389" s="8">
        <v>-0.40237000000000001</v>
      </c>
      <c r="Y389" s="8">
        <v>9.1359999999999997E-2</v>
      </c>
      <c r="Z389" s="8">
        <v>0.49374000000000001</v>
      </c>
      <c r="AA389" s="13">
        <f>stats_ic_ctd2_TCELLS_RIGHTJOIN_545[[#This Row],[AVG_IC50_LYMPH]]/stats_ic_ctd2_TCELLS_RIGHTJOIN_545[[#This Row],[AVG_IC50_SOLIDTUMORS_y]]</f>
        <v>0.18503665897030824</v>
      </c>
      <c r="AB389" s="8" t="s">
        <v>6035</v>
      </c>
      <c r="AC389" s="20" t="s">
        <v>6036</v>
      </c>
      <c r="AD389" s="1">
        <v>1.6219999999999998E-2</v>
      </c>
      <c r="AG389" s="1"/>
      <c r="AH389" s="1">
        <v>8.1369999999999998E-2</v>
      </c>
      <c r="AI389" s="1">
        <v>0.27950000000000003</v>
      </c>
      <c r="AJ389" s="1">
        <v>0.1173</v>
      </c>
      <c r="AK389" s="1">
        <v>2.2970000000000001E-2</v>
      </c>
      <c r="AL389" s="1">
        <v>3.083E-2</v>
      </c>
      <c r="AM389"/>
      <c r="AN389"/>
      <c r="AO389"/>
      <c r="AP389"/>
      <c r="AQ389"/>
      <c r="AR389"/>
    </row>
    <row r="390" spans="1:44">
      <c r="A390" s="17" t="s">
        <v>292</v>
      </c>
      <c r="B390" s="6" t="s">
        <v>1377</v>
      </c>
      <c r="C390" s="17" t="s">
        <v>3869</v>
      </c>
      <c r="D390" s="8">
        <v>-5.87697</v>
      </c>
      <c r="E390" s="8">
        <v>3.7459899999999999</v>
      </c>
      <c r="F390" s="8">
        <v>9.6229600000000008</v>
      </c>
      <c r="G390" s="13">
        <f xml:space="preserve"> stats_ic_ctd2_TCELLS_RIGHTJOIN_545[[#This Row],[AVG_IC50_LEUK]]/stats_ic_ctd2_TCELLS_RIGHTJOIN_545[[#This Row],[AVG_IC50_SOLIDTUMORS_x]]</f>
        <v>0.3892762725814094</v>
      </c>
      <c r="H390" s="14" t="s">
        <v>6037</v>
      </c>
      <c r="I390" s="29" t="s">
        <v>6038</v>
      </c>
      <c r="K390" s="26">
        <v>0.4022</v>
      </c>
      <c r="N390" s="26">
        <v>0.12479999999999999</v>
      </c>
      <c r="O390" s="26">
        <v>0.17710000000000001</v>
      </c>
      <c r="P390" s="26">
        <v>0.1651</v>
      </c>
      <c r="Q390" s="26">
        <v>24.72</v>
      </c>
      <c r="R390" s="26">
        <v>8.0630000000000006</v>
      </c>
      <c r="S390" s="26">
        <v>5.4260000000000003E-2</v>
      </c>
      <c r="T390" s="26">
        <v>5.4400000000000004E-3</v>
      </c>
      <c r="U390" s="26">
        <v>2.0500000000000002E-3</v>
      </c>
      <c r="X390" s="8">
        <v>4.0014500000000002</v>
      </c>
      <c r="Y390" s="8">
        <v>13.624409999999999</v>
      </c>
      <c r="Z390" s="8">
        <v>9.6229600000000008</v>
      </c>
      <c r="AA390" s="13">
        <f>stats_ic_ctd2_TCELLS_RIGHTJOIN_545[[#This Row],[AVG_IC50_LYMPH]]/stats_ic_ctd2_TCELLS_RIGHTJOIN_545[[#This Row],[AVG_IC50_SOLIDTUMORS_y]]</f>
        <v>1.4158231978518043</v>
      </c>
      <c r="AB390" s="8" t="s">
        <v>6039</v>
      </c>
      <c r="AC390" s="20" t="s">
        <v>6040</v>
      </c>
      <c r="AD390" s="1">
        <v>28</v>
      </c>
      <c r="AE390" s="1">
        <v>0.51990000000000003</v>
      </c>
      <c r="AG390" s="1">
        <v>31.1</v>
      </c>
      <c r="AI390" s="1"/>
      <c r="AJ390" s="1">
        <v>0.23330000000000001</v>
      </c>
      <c r="AK390" s="1">
        <v>3.2599999999999999E-3</v>
      </c>
      <c r="AL390" s="1">
        <v>21.89</v>
      </c>
      <c r="AM390"/>
      <c r="AN390"/>
      <c r="AO390"/>
      <c r="AP390"/>
      <c r="AQ390"/>
      <c r="AR390"/>
    </row>
    <row r="391" spans="1:44">
      <c r="A391" s="17" t="s">
        <v>292</v>
      </c>
      <c r="B391" s="6" t="s">
        <v>293</v>
      </c>
      <c r="C391" s="17" t="s">
        <v>3405</v>
      </c>
      <c r="D391" s="8">
        <v>-72.18862</v>
      </c>
      <c r="E391" s="8">
        <v>30.715710000000001</v>
      </c>
      <c r="F391" s="8">
        <v>102.90433</v>
      </c>
      <c r="G391" s="13">
        <f xml:space="preserve"> stats_ic_ctd2_TCELLS_RIGHTJOIN_545[[#This Row],[AVG_IC50_LEUK]]/stats_ic_ctd2_TCELLS_RIGHTJOIN_545[[#This Row],[AVG_IC50_SOLIDTUMORS_x]]</f>
        <v>0.29848802280720355</v>
      </c>
      <c r="H391" s="14" t="s">
        <v>6041</v>
      </c>
      <c r="I391" s="29" t="s">
        <v>6042</v>
      </c>
      <c r="J391" s="26">
        <v>26.95</v>
      </c>
      <c r="K391" s="26">
        <v>8.3960000000000008</v>
      </c>
      <c r="L391" s="26">
        <v>54.36</v>
      </c>
      <c r="M391" s="26">
        <v>2.9340000000000002</v>
      </c>
      <c r="N391" s="26">
        <v>9.7289999999999992</v>
      </c>
      <c r="O391" s="26">
        <v>24.2</v>
      </c>
      <c r="P391" s="26">
        <v>13.01</v>
      </c>
      <c r="Q391" s="26">
        <v>16.8</v>
      </c>
      <c r="R391" s="26">
        <v>6.3360000000000003</v>
      </c>
      <c r="S391" s="26">
        <v>85.21</v>
      </c>
      <c r="T391" s="26">
        <v>62.86</v>
      </c>
      <c r="U391" s="26">
        <v>12.88</v>
      </c>
      <c r="V391" s="26">
        <v>6.2549999999999999</v>
      </c>
      <c r="W391" s="27">
        <v>100.1</v>
      </c>
      <c r="X391" s="8">
        <v>-58.564619999999998</v>
      </c>
      <c r="Y391" s="8">
        <v>44.339709999999997</v>
      </c>
      <c r="Z391" s="8">
        <v>102.90433</v>
      </c>
      <c r="AA391" s="13">
        <f>stats_ic_ctd2_TCELLS_RIGHTJOIN_545[[#This Row],[AVG_IC50_LYMPH]]/stats_ic_ctd2_TCELLS_RIGHTJOIN_545[[#This Row],[AVG_IC50_SOLIDTUMORS_y]]</f>
        <v>0.43088284040137081</v>
      </c>
      <c r="AB391" s="8" t="s">
        <v>6043</v>
      </c>
      <c r="AC391" s="20" t="s">
        <v>6044</v>
      </c>
      <c r="AD391" s="1">
        <v>38.68</v>
      </c>
      <c r="AG391" s="1">
        <v>3.1779999999999999</v>
      </c>
      <c r="AH391" s="1">
        <v>14.66</v>
      </c>
      <c r="AI391" s="1">
        <v>0</v>
      </c>
      <c r="AJ391" s="1">
        <v>36.659999999999997</v>
      </c>
      <c r="AK391" s="1">
        <v>16.8</v>
      </c>
      <c r="AL391" s="1">
        <v>200.4</v>
      </c>
      <c r="AM391"/>
      <c r="AN391"/>
      <c r="AO391"/>
      <c r="AP391"/>
      <c r="AQ391"/>
      <c r="AR391"/>
    </row>
    <row r="392" spans="1:44">
      <c r="A392" s="17" t="s">
        <v>580</v>
      </c>
      <c r="B392" s="6" t="s">
        <v>581</v>
      </c>
      <c r="C392" s="17" t="s">
        <v>3530</v>
      </c>
      <c r="D392" s="8">
        <v>-23.159739999999999</v>
      </c>
      <c r="E392" s="8">
        <v>22.143329999999999</v>
      </c>
      <c r="F392" s="8">
        <v>45.303069999999998</v>
      </c>
      <c r="G392" s="13">
        <f xml:space="preserve"> stats_ic_ctd2_TCELLS_RIGHTJOIN_545[[#This Row],[AVG_IC50_LEUK]]/stats_ic_ctd2_TCELLS_RIGHTJOIN_545[[#This Row],[AVG_IC50_SOLIDTUMORS_x]]</f>
        <v>0.48878210681969236</v>
      </c>
      <c r="H392" s="14" t="s">
        <v>6045</v>
      </c>
      <c r="I392" s="29" t="s">
        <v>6046</v>
      </c>
      <c r="L392" s="26">
        <v>32.33</v>
      </c>
      <c r="M392" s="26">
        <v>24.48</v>
      </c>
      <c r="Q392" s="26">
        <v>16.78</v>
      </c>
      <c r="R392" s="26">
        <v>14.51</v>
      </c>
      <c r="T392" s="26">
        <v>20.41</v>
      </c>
      <c r="U392" s="26">
        <v>24.35</v>
      </c>
      <c r="X392" s="8">
        <v>-18.87707</v>
      </c>
      <c r="Y392" s="8">
        <v>26.425999999999998</v>
      </c>
      <c r="Z392" s="8">
        <v>45.303069999999998</v>
      </c>
      <c r="AA392" s="13">
        <f>stats_ic_ctd2_TCELLS_RIGHTJOIN_545[[#This Row],[AVG_IC50_LYMPH]]/stats_ic_ctd2_TCELLS_RIGHTJOIN_545[[#This Row],[AVG_IC50_SOLIDTUMORS_y]]</f>
        <v>0.58331587682689057</v>
      </c>
      <c r="AB392" s="8" t="s">
        <v>6047</v>
      </c>
      <c r="AC392" s="20" t="s">
        <v>6048</v>
      </c>
      <c r="AD392" s="1">
        <v>22.07</v>
      </c>
      <c r="AG392" s="1">
        <v>23.47</v>
      </c>
      <c r="AH392" s="1">
        <v>23.41</v>
      </c>
      <c r="AI392" s="1">
        <v>44.79</v>
      </c>
      <c r="AL392" s="1">
        <v>18.39</v>
      </c>
      <c r="AM392"/>
      <c r="AN392"/>
      <c r="AO392"/>
      <c r="AP392"/>
      <c r="AQ392"/>
      <c r="AR392"/>
    </row>
    <row r="393" spans="1:44">
      <c r="A393" s="17" t="s">
        <v>22</v>
      </c>
      <c r="B393" s="6" t="s">
        <v>1517</v>
      </c>
      <c r="C393" s="17" t="s">
        <v>3205</v>
      </c>
      <c r="D393" s="8">
        <v>-0.28599000000000002</v>
      </c>
      <c r="E393" s="8">
        <v>4.4819999999999999E-2</v>
      </c>
      <c r="F393" s="8">
        <v>0.33080999999999999</v>
      </c>
      <c r="G393" s="13">
        <f xml:space="preserve"> stats_ic_ctd2_TCELLS_RIGHTJOIN_545[[#This Row],[AVG_IC50_LEUK]]/stats_ic_ctd2_TCELLS_RIGHTJOIN_545[[#This Row],[AVG_IC50_SOLIDTUMORS_x]]</f>
        <v>0.13548562619026028</v>
      </c>
      <c r="H393" s="14" t="s">
        <v>6049</v>
      </c>
      <c r="I393" s="29" t="s">
        <v>6050</v>
      </c>
      <c r="L393" s="26">
        <v>8.6040000000000005E-2</v>
      </c>
      <c r="M393" s="26">
        <v>3.5209999999999998E-2</v>
      </c>
      <c r="Q393" s="26">
        <v>3.0899999999999999E-3</v>
      </c>
      <c r="R393" s="26">
        <v>8.3400000000000002E-3</v>
      </c>
      <c r="T393" s="26">
        <v>7.3830000000000007E-2</v>
      </c>
      <c r="U393" s="26">
        <v>6.2429999999999999E-2</v>
      </c>
      <c r="X393" s="8">
        <v>-0.28487000000000001</v>
      </c>
      <c r="Y393" s="8">
        <v>4.5940000000000002E-2</v>
      </c>
      <c r="Z393" s="8">
        <v>0.33080999999999999</v>
      </c>
      <c r="AA393" s="13">
        <f>stats_ic_ctd2_TCELLS_RIGHTJOIN_545[[#This Row],[AVG_IC50_LYMPH]]/stats_ic_ctd2_TCELLS_RIGHTJOIN_545[[#This Row],[AVG_IC50_SOLIDTUMORS_y]]</f>
        <v>0.13887125540340378</v>
      </c>
      <c r="AB393" s="8" t="s">
        <v>6051</v>
      </c>
      <c r="AC393" s="20" t="s">
        <v>6052</v>
      </c>
      <c r="AD393" s="1">
        <v>9.0039999999999995E-2</v>
      </c>
      <c r="AF393" s="1">
        <v>3.8800000000000002E-3</v>
      </c>
      <c r="AG393" s="1">
        <v>1.796E-2</v>
      </c>
      <c r="AH393" s="1">
        <v>0.1103</v>
      </c>
      <c r="AI393" s="1">
        <v>4.0169999999999997E-2</v>
      </c>
      <c r="AL393" s="1">
        <v>1.328E-2</v>
      </c>
      <c r="AM393"/>
      <c r="AN393"/>
      <c r="AO393"/>
      <c r="AP393"/>
      <c r="AQ393"/>
      <c r="AR393"/>
    </row>
    <row r="394" spans="1:44">
      <c r="A394" s="17" t="s">
        <v>1320</v>
      </c>
      <c r="B394" s="6" t="s">
        <v>1321</v>
      </c>
      <c r="C394" s="17" t="s">
        <v>1322</v>
      </c>
      <c r="D394" s="8">
        <v>5.7544599999999999</v>
      </c>
      <c r="E394" s="8">
        <v>30.013179999999998</v>
      </c>
      <c r="F394" s="8">
        <v>24.25872</v>
      </c>
      <c r="G394" s="13">
        <f xml:space="preserve"> stats_ic_ctd2_TCELLS_RIGHTJOIN_545[[#This Row],[AVG_IC50_LEUK]]/stats_ic_ctd2_TCELLS_RIGHTJOIN_545[[#This Row],[AVG_IC50_SOLIDTUMORS_x]]</f>
        <v>1.2372120210794304</v>
      </c>
      <c r="H394" s="14" t="s">
        <v>6053</v>
      </c>
      <c r="I394" s="29" t="s">
        <v>6054</v>
      </c>
      <c r="L394" s="26">
        <v>0</v>
      </c>
      <c r="R394" s="26">
        <v>0.51570000000000005</v>
      </c>
      <c r="T394" s="26">
        <v>0</v>
      </c>
      <c r="U394" s="26">
        <v>149</v>
      </c>
      <c r="V394" s="26">
        <v>0.55020000000000002</v>
      </c>
      <c r="X394" s="8">
        <v>-24.258710000000001</v>
      </c>
      <c r="Y394" s="8">
        <v>1.0000000000000001E-5</v>
      </c>
      <c r="Z394" s="8">
        <v>24.25872</v>
      </c>
      <c r="AA394" s="13">
        <f>stats_ic_ctd2_TCELLS_RIGHTJOIN_545[[#This Row],[AVG_IC50_LYMPH]]/stats_ic_ctd2_TCELLS_RIGHTJOIN_545[[#This Row],[AVG_IC50_SOLIDTUMORS_y]]</f>
        <v>4.122229037640898E-7</v>
      </c>
      <c r="AB394" s="8" t="s">
        <v>6055</v>
      </c>
      <c r="AC394" s="20" t="s">
        <v>6056</v>
      </c>
      <c r="AG394" s="1"/>
      <c r="AI394" s="1">
        <v>0</v>
      </c>
      <c r="AL394" s="1">
        <v>1.0000000000000001E-5</v>
      </c>
      <c r="AM394"/>
      <c r="AN394"/>
      <c r="AO394"/>
      <c r="AP394"/>
      <c r="AQ394"/>
      <c r="AR394"/>
    </row>
    <row r="395" spans="1:44">
      <c r="A395" s="17" t="s">
        <v>530</v>
      </c>
      <c r="B395" s="6" t="s">
        <v>531</v>
      </c>
      <c r="C395" s="17" t="s">
        <v>532</v>
      </c>
      <c r="D395" s="8">
        <v>-24.259789999999999</v>
      </c>
      <c r="E395" s="8">
        <v>16.79054</v>
      </c>
      <c r="F395" s="8">
        <v>41.050330000000002</v>
      </c>
      <c r="G395" s="13">
        <f xml:space="preserve"> stats_ic_ctd2_TCELLS_RIGHTJOIN_545[[#This Row],[AVG_IC50_LEUK]]/stats_ic_ctd2_TCELLS_RIGHTJOIN_545[[#This Row],[AVG_IC50_SOLIDTUMORS_x]]</f>
        <v>0.40902326485560525</v>
      </c>
      <c r="H395" s="14" t="s">
        <v>6057</v>
      </c>
      <c r="I395" s="29" t="s">
        <v>6058</v>
      </c>
      <c r="J395" s="26">
        <v>40.630000000000003</v>
      </c>
      <c r="K395" s="26">
        <v>2.3690000000000002</v>
      </c>
      <c r="L395" s="26">
        <v>23.1</v>
      </c>
      <c r="M395" s="26">
        <v>39.869999999999997</v>
      </c>
      <c r="N395" s="26">
        <v>10.54</v>
      </c>
      <c r="O395" s="26">
        <v>2.4119999999999999</v>
      </c>
      <c r="P395" s="26">
        <v>4.5910000000000002</v>
      </c>
      <c r="Q395" s="26">
        <v>45.97</v>
      </c>
      <c r="R395" s="26">
        <v>6.2409999999999997</v>
      </c>
      <c r="S395" s="26">
        <v>4.9950000000000001</v>
      </c>
      <c r="T395" s="26">
        <v>23.1</v>
      </c>
      <c r="U395" s="26">
        <v>5.7450000000000001</v>
      </c>
      <c r="W395" s="27">
        <v>8.7140000000000004</v>
      </c>
      <c r="X395" s="8">
        <v>-25.814609999999998</v>
      </c>
      <c r="Y395" s="8">
        <v>15.235709999999999</v>
      </c>
      <c r="Z395" s="8">
        <v>41.050330000000002</v>
      </c>
      <c r="AA395" s="13">
        <f>stats_ic_ctd2_TCELLS_RIGHTJOIN_545[[#This Row],[AVG_IC50_LYMPH]]/stats_ic_ctd2_TCELLS_RIGHTJOIN_545[[#This Row],[AVG_IC50_SOLIDTUMORS_y]]</f>
        <v>0.37114707725857499</v>
      </c>
      <c r="AB395" s="8" t="s">
        <v>6059</v>
      </c>
      <c r="AC395" s="20" t="s">
        <v>6060</v>
      </c>
      <c r="AD395" s="1">
        <v>22.16</v>
      </c>
      <c r="AE395" s="1">
        <v>62.62</v>
      </c>
      <c r="AG395" s="1">
        <v>0</v>
      </c>
      <c r="AH395" s="1">
        <v>5.5339999999999998</v>
      </c>
      <c r="AI395" s="1"/>
      <c r="AJ395" s="1">
        <v>4.9459999999999997</v>
      </c>
      <c r="AK395" s="1">
        <v>11.39</v>
      </c>
      <c r="AL395" s="1">
        <v>0</v>
      </c>
      <c r="AM395"/>
      <c r="AN395"/>
      <c r="AO395"/>
      <c r="AP395"/>
      <c r="AQ395"/>
      <c r="AR395"/>
    </row>
    <row r="396" spans="1:44">
      <c r="A396" s="17" t="s">
        <v>312</v>
      </c>
      <c r="B396" s="6" t="s">
        <v>450</v>
      </c>
      <c r="C396" s="17" t="s">
        <v>4084</v>
      </c>
      <c r="D396" s="8">
        <v>-40.203099999999999</v>
      </c>
      <c r="E396" s="8">
        <v>303.06643000000003</v>
      </c>
      <c r="F396" s="8">
        <v>343.26952999999997</v>
      </c>
      <c r="G396" s="13">
        <f xml:space="preserve"> stats_ic_ctd2_TCELLS_RIGHTJOIN_545[[#This Row],[AVG_IC50_LEUK]]/stats_ic_ctd2_TCELLS_RIGHTJOIN_545[[#This Row],[AVG_IC50_SOLIDTUMORS_x]]</f>
        <v>0.88288182758312406</v>
      </c>
      <c r="H396" s="14" t="s">
        <v>6061</v>
      </c>
      <c r="I396" s="29" t="s">
        <v>6062</v>
      </c>
      <c r="J396" s="26">
        <v>290.3</v>
      </c>
      <c r="K396" s="26">
        <v>316</v>
      </c>
      <c r="L396" s="26">
        <v>261.39999999999998</v>
      </c>
      <c r="M396" s="26">
        <v>346.8</v>
      </c>
      <c r="N396" s="26">
        <v>256.10000000000002</v>
      </c>
      <c r="O396" s="26">
        <v>80.03</v>
      </c>
      <c r="P396" s="26">
        <v>257.5</v>
      </c>
      <c r="Q396" s="26">
        <v>257.2</v>
      </c>
      <c r="R396" s="26">
        <v>264</v>
      </c>
      <c r="S396" s="26">
        <v>278.39999999999998</v>
      </c>
      <c r="T396" s="26">
        <v>335.2</v>
      </c>
      <c r="U396" s="26">
        <v>318.10000000000002</v>
      </c>
      <c r="V396" s="26">
        <v>525.79999999999995</v>
      </c>
      <c r="W396" s="27">
        <v>456.1</v>
      </c>
      <c r="X396" s="8">
        <v>-19.886199999999999</v>
      </c>
      <c r="Y396" s="8">
        <v>323.38333</v>
      </c>
      <c r="Z396" s="8">
        <v>343.26952999999997</v>
      </c>
      <c r="AA396" s="13">
        <f>stats_ic_ctd2_TCELLS_RIGHTJOIN_545[[#This Row],[AVG_IC50_LYMPH]]/stats_ic_ctd2_TCELLS_RIGHTJOIN_545[[#This Row],[AVG_IC50_SOLIDTUMORS_y]]</f>
        <v>0.94206826338475202</v>
      </c>
      <c r="AB396" s="8" t="s">
        <v>6063</v>
      </c>
      <c r="AC396" s="20" t="s">
        <v>6064</v>
      </c>
      <c r="AD396" s="1">
        <v>272.7</v>
      </c>
      <c r="AG396" s="1"/>
      <c r="AH396" s="1">
        <v>371.2</v>
      </c>
      <c r="AI396" s="1">
        <v>214</v>
      </c>
      <c r="AJ396" s="1">
        <v>459.8</v>
      </c>
      <c r="AK396" s="1">
        <v>200.5</v>
      </c>
      <c r="AL396" s="1">
        <v>422.1</v>
      </c>
      <c r="AM396"/>
      <c r="AN396"/>
      <c r="AO396"/>
      <c r="AP396"/>
      <c r="AQ396"/>
      <c r="AR396"/>
    </row>
    <row r="397" spans="1:44">
      <c r="A397" s="17" t="s">
        <v>1253</v>
      </c>
      <c r="B397" s="6" t="s">
        <v>1254</v>
      </c>
      <c r="C397" s="17" t="s">
        <v>4187</v>
      </c>
      <c r="D397" s="8">
        <v>1.4690000000000001</v>
      </c>
      <c r="E397" s="8">
        <v>11.999370000000001</v>
      </c>
      <c r="F397" s="8">
        <v>10.53037</v>
      </c>
      <c r="G397" s="13">
        <f xml:space="preserve"> stats_ic_ctd2_TCELLS_RIGHTJOIN_545[[#This Row],[AVG_IC50_LEUK]]/stats_ic_ctd2_TCELLS_RIGHTJOIN_545[[#This Row],[AVG_IC50_SOLIDTUMORS_x]]</f>
        <v>1.1395012710854415</v>
      </c>
      <c r="H397" s="14" t="s">
        <v>6065</v>
      </c>
      <c r="I397" s="29" t="s">
        <v>6066</v>
      </c>
      <c r="J397" s="26">
        <v>0.46329999999999999</v>
      </c>
      <c r="K397" s="26">
        <v>1.32E-3</v>
      </c>
      <c r="L397" s="26">
        <v>21.99</v>
      </c>
      <c r="M397" s="26">
        <v>36.96</v>
      </c>
      <c r="N397" s="26">
        <v>0.12139999999999999</v>
      </c>
      <c r="Q397" s="26">
        <v>0.1343</v>
      </c>
      <c r="R397" s="26">
        <v>1.409E-2</v>
      </c>
      <c r="S397" s="26">
        <v>0.25929999999999997</v>
      </c>
      <c r="U397" s="26">
        <v>32.049999999999997</v>
      </c>
      <c r="V397" s="26">
        <v>28</v>
      </c>
      <c r="X397" s="8">
        <v>-10.44608</v>
      </c>
      <c r="Y397" s="8">
        <v>8.4290000000000004E-2</v>
      </c>
      <c r="Z397" s="8">
        <v>10.53037</v>
      </c>
      <c r="AA397" s="13">
        <f>stats_ic_ctd2_TCELLS_RIGHTJOIN_545[[#This Row],[AVG_IC50_LYMPH]]/stats_ic_ctd2_TCELLS_RIGHTJOIN_545[[#This Row],[AVG_IC50_SOLIDTUMORS_y]]</f>
        <v>8.0044670795043297E-3</v>
      </c>
      <c r="AB397" s="8" t="s">
        <v>6067</v>
      </c>
      <c r="AC397" s="20" t="s">
        <v>6068</v>
      </c>
      <c r="AD397" s="1">
        <v>0.36530000000000001</v>
      </c>
      <c r="AE397" s="1">
        <v>4.2950000000000002E-2</v>
      </c>
      <c r="AG397" s="1">
        <v>5.0000000000000002E-5</v>
      </c>
      <c r="AH397" s="1">
        <v>7.0349999999999996E-2</v>
      </c>
      <c r="AI397" s="1">
        <v>0.1133</v>
      </c>
      <c r="AJ397" s="1">
        <v>0</v>
      </c>
      <c r="AK397" s="1">
        <v>8.0369999999999997E-2</v>
      </c>
      <c r="AL397" s="1">
        <v>2.0200000000000001E-3</v>
      </c>
      <c r="AM397"/>
      <c r="AN397"/>
      <c r="AO397"/>
      <c r="AP397"/>
      <c r="AQ397"/>
      <c r="AR397"/>
    </row>
    <row r="398" spans="1:44">
      <c r="A398" s="17" t="s">
        <v>1674</v>
      </c>
      <c r="B398" s="6" t="s">
        <v>1675</v>
      </c>
      <c r="C398" s="17" t="s">
        <v>1676</v>
      </c>
      <c r="D398" s="8">
        <v>31.941420000000001</v>
      </c>
      <c r="E398" s="8">
        <v>38.301670000000001</v>
      </c>
      <c r="F398" s="8">
        <v>6.3602499999999997</v>
      </c>
      <c r="G398" s="13">
        <f xml:space="preserve"> stats_ic_ctd2_TCELLS_RIGHTJOIN_545[[#This Row],[AVG_IC50_LEUK]]/stats_ic_ctd2_TCELLS_RIGHTJOIN_545[[#This Row],[AVG_IC50_SOLIDTUMORS_x]]</f>
        <v>6.0220384418851465</v>
      </c>
      <c r="H398" s="14" t="s">
        <v>6069</v>
      </c>
      <c r="I398" s="29" t="s">
        <v>6070</v>
      </c>
      <c r="J398" s="26">
        <v>0</v>
      </c>
      <c r="K398" s="26">
        <v>71.78</v>
      </c>
      <c r="N398" s="26">
        <v>0</v>
      </c>
      <c r="O398" s="26">
        <v>156.69999999999999</v>
      </c>
      <c r="S398" s="26">
        <v>0</v>
      </c>
      <c r="W398" s="27">
        <v>1.33</v>
      </c>
      <c r="X398" s="8">
        <v>-6.1593</v>
      </c>
      <c r="Y398" s="8">
        <v>0.20094999999999999</v>
      </c>
      <c r="Z398" s="8">
        <v>6.3602499999999997</v>
      </c>
      <c r="AA398" s="13">
        <f>stats_ic_ctd2_TCELLS_RIGHTJOIN_545[[#This Row],[AVG_IC50_LYMPH]]/stats_ic_ctd2_TCELLS_RIGHTJOIN_545[[#This Row],[AVG_IC50_SOLIDTUMORS_y]]</f>
        <v>3.1594670020832515E-2</v>
      </c>
      <c r="AB398" s="8" t="s">
        <v>6071</v>
      </c>
      <c r="AC398" s="20" t="s">
        <v>6072</v>
      </c>
      <c r="AG398" s="1"/>
      <c r="AI398" s="1"/>
      <c r="AJ398" s="1">
        <v>0</v>
      </c>
      <c r="AK398" s="1">
        <v>0.40189999999999998</v>
      </c>
      <c r="AM398"/>
      <c r="AN398"/>
      <c r="AO398"/>
      <c r="AP398"/>
      <c r="AQ398"/>
      <c r="AR398"/>
    </row>
    <row r="399" spans="1:44">
      <c r="A399" s="17" t="s">
        <v>1100</v>
      </c>
      <c r="B399" s="6" t="s">
        <v>1101</v>
      </c>
      <c r="C399" s="17" t="s">
        <v>1102</v>
      </c>
      <c r="D399" s="8">
        <v>0.16733000000000001</v>
      </c>
      <c r="E399" s="8">
        <v>28.07912</v>
      </c>
      <c r="F399" s="8">
        <v>27.911799999999999</v>
      </c>
      <c r="G399" s="13">
        <f xml:space="preserve"> stats_ic_ctd2_TCELLS_RIGHTJOIN_545[[#This Row],[AVG_IC50_LEUK]]/stats_ic_ctd2_TCELLS_RIGHTJOIN_545[[#This Row],[AVG_IC50_SOLIDTUMORS_x]]</f>
        <v>1.0059945972671056</v>
      </c>
      <c r="H399" s="14" t="s">
        <v>6073</v>
      </c>
      <c r="I399" s="29" t="s">
        <v>6074</v>
      </c>
      <c r="J399" s="26">
        <v>30.54</v>
      </c>
      <c r="K399" s="26">
        <v>15.36</v>
      </c>
      <c r="L399" s="26">
        <v>35.25</v>
      </c>
      <c r="M399" s="26">
        <v>32.950000000000003</v>
      </c>
      <c r="N399" s="26">
        <v>33.31</v>
      </c>
      <c r="O399" s="26">
        <v>48.58</v>
      </c>
      <c r="P399" s="26">
        <v>25.34</v>
      </c>
      <c r="Q399" s="26">
        <v>6.08E-2</v>
      </c>
      <c r="R399" s="26">
        <v>55.43</v>
      </c>
      <c r="S399" s="26">
        <v>0.37</v>
      </c>
      <c r="T399" s="26">
        <v>37.770000000000003</v>
      </c>
      <c r="U399" s="26">
        <v>66.44</v>
      </c>
      <c r="V399" s="26">
        <v>0.2069</v>
      </c>
      <c r="W399" s="27">
        <v>11.5</v>
      </c>
      <c r="X399" s="8">
        <v>-20.930330000000001</v>
      </c>
      <c r="Y399" s="8">
        <v>6.9814699999999998</v>
      </c>
      <c r="Z399" s="8">
        <v>27.911799999999999</v>
      </c>
      <c r="AA399" s="13">
        <f>stats_ic_ctd2_TCELLS_RIGHTJOIN_545[[#This Row],[AVG_IC50_LYMPH]]/stats_ic_ctd2_TCELLS_RIGHTJOIN_545[[#This Row],[AVG_IC50_SOLIDTUMORS_y]]</f>
        <v>0.250126111537056</v>
      </c>
      <c r="AB399" s="8" t="s">
        <v>6075</v>
      </c>
      <c r="AC399" s="20" t="s">
        <v>6076</v>
      </c>
      <c r="AD399" s="1">
        <v>0</v>
      </c>
      <c r="AG399" s="1"/>
      <c r="AH399" s="1">
        <v>0</v>
      </c>
      <c r="AI399" s="1">
        <v>0.32879999999999998</v>
      </c>
      <c r="AJ399" s="1">
        <v>41.56</v>
      </c>
      <c r="AK399" s="1">
        <v>0</v>
      </c>
      <c r="AL399" s="1">
        <v>0</v>
      </c>
      <c r="AM399"/>
      <c r="AN399"/>
      <c r="AO399"/>
      <c r="AP399"/>
      <c r="AQ399"/>
      <c r="AR399"/>
    </row>
    <row r="400" spans="1:44">
      <c r="A400" s="17" t="s">
        <v>1294</v>
      </c>
      <c r="B400" s="6" t="s">
        <v>1295</v>
      </c>
      <c r="C400" s="17" t="s">
        <v>4489</v>
      </c>
      <c r="D400" s="8">
        <v>-3.1786500000000002</v>
      </c>
      <c r="E400" s="8">
        <v>4.7640000000000002E-2</v>
      </c>
      <c r="F400" s="8">
        <v>3.2262900000000001</v>
      </c>
      <c r="G400" s="13">
        <f xml:space="preserve"> stats_ic_ctd2_TCELLS_RIGHTJOIN_545[[#This Row],[AVG_IC50_LEUK]]/stats_ic_ctd2_TCELLS_RIGHTJOIN_545[[#This Row],[AVG_IC50_SOLIDTUMORS_x]]</f>
        <v>1.4766186548636359E-2</v>
      </c>
      <c r="H400" s="14" t="s">
        <v>6077</v>
      </c>
      <c r="I400" s="29" t="s">
        <v>6078</v>
      </c>
      <c r="J400" s="26">
        <v>0.11210000000000001</v>
      </c>
      <c r="K400" s="26">
        <v>0.1832</v>
      </c>
      <c r="N400" s="26">
        <v>3.8199999999999998E-2</v>
      </c>
      <c r="O400" s="26">
        <v>0</v>
      </c>
      <c r="P400" s="26">
        <v>0</v>
      </c>
      <c r="S400" s="26">
        <v>0</v>
      </c>
      <c r="W400" s="27">
        <v>0</v>
      </c>
      <c r="X400" s="8">
        <v>-3.2235800000000001</v>
      </c>
      <c r="Y400" s="8">
        <v>2.7100000000000002E-3</v>
      </c>
      <c r="Z400" s="8">
        <v>3.2262900000000001</v>
      </c>
      <c r="AA400" s="13">
        <f>stats_ic_ctd2_TCELLS_RIGHTJOIN_545[[#This Row],[AVG_IC50_LYMPH]]/stats_ic_ctd2_TCELLS_RIGHTJOIN_545[[#This Row],[AVG_IC50_SOLIDTUMORS_y]]</f>
        <v>8.3997408788422621E-4</v>
      </c>
      <c r="AB400" s="8" t="s">
        <v>6079</v>
      </c>
      <c r="AC400" s="20" t="s">
        <v>6080</v>
      </c>
      <c r="AG400" s="1"/>
      <c r="AI400" s="1"/>
      <c r="AJ400" s="1">
        <v>0</v>
      </c>
      <c r="AK400" s="1">
        <v>5.4200000000000003E-3</v>
      </c>
      <c r="AM400"/>
      <c r="AN400"/>
      <c r="AO400"/>
      <c r="AP400"/>
      <c r="AQ400"/>
      <c r="AR400"/>
    </row>
    <row r="401" spans="1:44">
      <c r="A401" s="17" t="s">
        <v>1472</v>
      </c>
      <c r="B401" s="6" t="s">
        <v>1473</v>
      </c>
      <c r="C401" s="17" t="s">
        <v>1474</v>
      </c>
      <c r="D401" s="8">
        <v>-2.248E-2</v>
      </c>
      <c r="E401" s="8">
        <v>1.96905</v>
      </c>
      <c r="F401" s="8">
        <v>1.99153</v>
      </c>
      <c r="G401" s="13">
        <f xml:space="preserve"> stats_ic_ctd2_TCELLS_RIGHTJOIN_545[[#This Row],[AVG_IC50_LEUK]]/stats_ic_ctd2_TCELLS_RIGHTJOIN_545[[#This Row],[AVG_IC50_SOLIDTUMORS_x]]</f>
        <v>0.98871219615069816</v>
      </c>
      <c r="H401" s="14" t="s">
        <v>6081</v>
      </c>
      <c r="I401" s="29" t="s">
        <v>6082</v>
      </c>
      <c r="K401" s="26">
        <v>16.68</v>
      </c>
      <c r="N401" s="26">
        <v>0</v>
      </c>
      <c r="O401" s="26">
        <v>0.185</v>
      </c>
      <c r="P401" s="26">
        <v>0.19539999999999999</v>
      </c>
      <c r="Q401" s="26">
        <v>2.1099999999999999E-3</v>
      </c>
      <c r="R401" s="26">
        <v>2.2200000000000002</v>
      </c>
      <c r="S401" s="26">
        <v>0.18099999999999999</v>
      </c>
      <c r="T401" s="26">
        <v>2.9999999999999997E-4</v>
      </c>
      <c r="U401" s="26">
        <v>0.22670000000000001</v>
      </c>
      <c r="W401" s="27">
        <v>0</v>
      </c>
      <c r="X401" s="8">
        <v>-1.7313499999999999</v>
      </c>
      <c r="Y401" s="8">
        <v>0.26018000000000002</v>
      </c>
      <c r="Z401" s="8">
        <v>1.99153</v>
      </c>
      <c r="AA401" s="13">
        <f>stats_ic_ctd2_TCELLS_RIGHTJOIN_545[[#This Row],[AVG_IC50_LYMPH]]/stats_ic_ctd2_TCELLS_RIGHTJOIN_545[[#This Row],[AVG_IC50_SOLIDTUMORS_y]]</f>
        <v>0.13064327426651873</v>
      </c>
      <c r="AB401" s="8" t="s">
        <v>6083</v>
      </c>
      <c r="AC401" s="20" t="s">
        <v>6084</v>
      </c>
      <c r="AD401" s="1">
        <v>8.3059999999999995E-2</v>
      </c>
      <c r="AE401" s="1">
        <v>0</v>
      </c>
      <c r="AG401" s="1">
        <v>0.42549999999999999</v>
      </c>
      <c r="AH401" s="1">
        <v>0.3538</v>
      </c>
      <c r="AI401" s="1">
        <v>0.74070000000000003</v>
      </c>
      <c r="AJ401" s="1">
        <v>0</v>
      </c>
      <c r="AK401" s="1">
        <v>0.34570000000000001</v>
      </c>
      <c r="AL401" s="1">
        <v>0.13270000000000001</v>
      </c>
      <c r="AM401"/>
      <c r="AN401"/>
      <c r="AO401"/>
      <c r="AP401"/>
      <c r="AQ401"/>
      <c r="AR401"/>
    </row>
    <row r="402" spans="1:44">
      <c r="A402" s="17" t="s">
        <v>1059</v>
      </c>
      <c r="B402" s="6" t="s">
        <v>1060</v>
      </c>
      <c r="C402" s="17" t="s">
        <v>1061</v>
      </c>
      <c r="D402" s="8">
        <v>-6.7186300000000001</v>
      </c>
      <c r="E402" s="8">
        <v>3.1870000000000002E-2</v>
      </c>
      <c r="F402" s="8">
        <v>6.7504999999999997</v>
      </c>
      <c r="G402" s="13">
        <f xml:space="preserve"> stats_ic_ctd2_TCELLS_RIGHTJOIN_545[[#This Row],[AVG_IC50_LEUK]]/stats_ic_ctd2_TCELLS_RIGHTJOIN_545[[#This Row],[AVG_IC50_SOLIDTUMORS_x]]</f>
        <v>4.7211317680171845E-3</v>
      </c>
      <c r="H402" s="14" t="s">
        <v>1810</v>
      </c>
      <c r="I402" s="29" t="s">
        <v>1810</v>
      </c>
      <c r="V402" s="26">
        <v>3.1870000000000002E-2</v>
      </c>
      <c r="X402" s="8">
        <v>-6.72776</v>
      </c>
      <c r="Y402" s="8">
        <v>2.274E-2</v>
      </c>
      <c r="Z402" s="8">
        <v>6.7504999999999997</v>
      </c>
      <c r="AA402" s="13">
        <f>stats_ic_ctd2_TCELLS_RIGHTJOIN_545[[#This Row],[AVG_IC50_LYMPH]]/stats_ic_ctd2_TCELLS_RIGHTJOIN_545[[#This Row],[AVG_IC50_SOLIDTUMORS_y]]</f>
        <v>3.3686393600474039E-3</v>
      </c>
      <c r="AB402" s="8" t="s">
        <v>6085</v>
      </c>
      <c r="AC402" s="20" t="s">
        <v>6086</v>
      </c>
      <c r="AE402" s="1">
        <v>7.6600000000000001E-3</v>
      </c>
      <c r="AF402" s="1">
        <v>9.8700000000000003E-3</v>
      </c>
      <c r="AG402" s="1">
        <v>5.5999999999999995E-4</v>
      </c>
      <c r="AI402" s="1">
        <v>4.3099999999999996E-3</v>
      </c>
      <c r="AL402" s="1">
        <v>9.1329999999999995E-2</v>
      </c>
      <c r="AM402"/>
      <c r="AN402"/>
      <c r="AO402"/>
      <c r="AP402"/>
      <c r="AQ402"/>
      <c r="AR402"/>
    </row>
    <row r="403" spans="1:44">
      <c r="A403" s="17" t="s">
        <v>1620</v>
      </c>
      <c r="B403" s="6" t="s">
        <v>1621</v>
      </c>
      <c r="C403" s="17" t="s">
        <v>1622</v>
      </c>
      <c r="D403" s="8">
        <v>-7.46631</v>
      </c>
      <c r="E403" s="8">
        <v>0.47141</v>
      </c>
      <c r="F403" s="8">
        <v>7.9377199999999997</v>
      </c>
      <c r="G403" s="13">
        <f xml:space="preserve"> stats_ic_ctd2_TCELLS_RIGHTJOIN_545[[#This Row],[AVG_IC50_LEUK]]/stats_ic_ctd2_TCELLS_RIGHTJOIN_545[[#This Row],[AVG_IC50_SOLIDTUMORS_x]]</f>
        <v>5.9388590174508551E-2</v>
      </c>
      <c r="H403" s="14" t="s">
        <v>6087</v>
      </c>
      <c r="I403" s="29" t="s">
        <v>6088</v>
      </c>
      <c r="L403" s="26">
        <v>0.50060000000000004</v>
      </c>
      <c r="Q403" s="26">
        <v>1.7430000000000001E-2</v>
      </c>
      <c r="R403" s="26">
        <v>1.3049999999999999</v>
      </c>
      <c r="T403" s="26">
        <v>0</v>
      </c>
      <c r="U403" s="26">
        <v>0.53400000000000003</v>
      </c>
      <c r="X403" s="8">
        <v>21.33736</v>
      </c>
      <c r="Y403" s="8">
        <v>29.275079999999999</v>
      </c>
      <c r="Z403" s="8">
        <v>7.9377199999999997</v>
      </c>
      <c r="AA403" s="13">
        <f>stats_ic_ctd2_TCELLS_RIGHTJOIN_545[[#This Row],[AVG_IC50_LYMPH]]/stats_ic_ctd2_TCELLS_RIGHTJOIN_545[[#This Row],[AVG_IC50_SOLIDTUMORS_y]]</f>
        <v>3.6880968338515343</v>
      </c>
      <c r="AB403" s="8" t="s">
        <v>6089</v>
      </c>
      <c r="AC403" s="20" t="s">
        <v>6090</v>
      </c>
      <c r="AD403" s="1">
        <v>112.5</v>
      </c>
      <c r="AG403" s="1"/>
      <c r="AH403" s="1">
        <v>2.62</v>
      </c>
      <c r="AI403" s="1">
        <v>0.80330000000000001</v>
      </c>
      <c r="AL403" s="1">
        <v>1.177</v>
      </c>
      <c r="AM403"/>
      <c r="AN403"/>
      <c r="AO403"/>
      <c r="AP403"/>
      <c r="AQ403"/>
      <c r="AR403"/>
    </row>
    <row r="404" spans="1:44">
      <c r="A404" s="17" t="s">
        <v>771</v>
      </c>
      <c r="B404" s="6" t="s">
        <v>772</v>
      </c>
      <c r="C404" s="17" t="s">
        <v>125</v>
      </c>
      <c r="D404" s="8">
        <v>-19.327729999999999</v>
      </c>
      <c r="E404" s="8">
        <v>12.254350000000001</v>
      </c>
      <c r="F404" s="8">
        <v>31.582080000000001</v>
      </c>
      <c r="G404" s="13">
        <f xml:space="preserve"> stats_ic_ctd2_TCELLS_RIGHTJOIN_545[[#This Row],[AVG_IC50_LEUK]]/stats_ic_ctd2_TCELLS_RIGHTJOIN_545[[#This Row],[AVG_IC50_SOLIDTUMORS_x]]</f>
        <v>0.38801592548685837</v>
      </c>
      <c r="H404" s="14" t="s">
        <v>6091</v>
      </c>
      <c r="I404" s="29" t="s">
        <v>6092</v>
      </c>
      <c r="J404" s="26">
        <v>0</v>
      </c>
      <c r="L404" s="26">
        <v>8.0999999999999996E-4</v>
      </c>
      <c r="M404" s="26">
        <v>0</v>
      </c>
      <c r="N404" s="26">
        <v>0</v>
      </c>
      <c r="O404" s="26">
        <v>68.040000000000006</v>
      </c>
      <c r="P404" s="26">
        <v>2.9E-4</v>
      </c>
      <c r="R404" s="26">
        <v>0</v>
      </c>
      <c r="S404" s="26">
        <v>0.22470000000000001</v>
      </c>
      <c r="T404" s="26">
        <v>0.35639999999999999</v>
      </c>
      <c r="U404" s="26">
        <v>0</v>
      </c>
      <c r="V404" s="26">
        <v>78.430000000000007</v>
      </c>
      <c r="W404" s="27">
        <v>0</v>
      </c>
      <c r="X404" s="8">
        <v>-2.5738599999999998</v>
      </c>
      <c r="Y404" s="8">
        <v>29.008220000000001</v>
      </c>
      <c r="Z404" s="8">
        <v>31.582080000000001</v>
      </c>
      <c r="AA404" s="13">
        <f>stats_ic_ctd2_TCELLS_RIGHTJOIN_545[[#This Row],[AVG_IC50_LYMPH]]/stats_ic_ctd2_TCELLS_RIGHTJOIN_545[[#This Row],[AVG_IC50_SOLIDTUMORS_y]]</f>
        <v>0.9185025178835593</v>
      </c>
      <c r="AB404" s="8" t="s">
        <v>6093</v>
      </c>
      <c r="AC404" s="20" t="s">
        <v>6094</v>
      </c>
      <c r="AE404" s="1">
        <v>0.62129999999999996</v>
      </c>
      <c r="AG404" s="1">
        <v>74.209999999999994</v>
      </c>
      <c r="AH404" s="1">
        <v>9.9779999999999998</v>
      </c>
      <c r="AI404" s="1">
        <v>37.119999999999997</v>
      </c>
      <c r="AJ404" s="1">
        <v>0</v>
      </c>
      <c r="AK404" s="1">
        <v>52.12</v>
      </c>
      <c r="AM404"/>
      <c r="AN404"/>
      <c r="AO404"/>
      <c r="AP404"/>
      <c r="AQ404"/>
      <c r="AR404"/>
    </row>
    <row r="405" spans="1:44">
      <c r="A405" s="17" t="s">
        <v>1698</v>
      </c>
      <c r="B405" s="6" t="s">
        <v>1699</v>
      </c>
      <c r="C405" s="17" t="s">
        <v>4306</v>
      </c>
      <c r="D405" s="8">
        <v>61.93421</v>
      </c>
      <c r="E405" s="8">
        <v>93.869519999999994</v>
      </c>
      <c r="F405" s="8">
        <v>31.935310000000001</v>
      </c>
      <c r="G405" s="13">
        <f xml:space="preserve"> stats_ic_ctd2_TCELLS_RIGHTJOIN_545[[#This Row],[AVG_IC50_LEUK]]/stats_ic_ctd2_TCELLS_RIGHTJOIN_545[[#This Row],[AVG_IC50_SOLIDTUMORS_x]]</f>
        <v>2.9393646092679231</v>
      </c>
      <c r="H405" s="14" t="s">
        <v>6095</v>
      </c>
      <c r="I405" s="29" t="s">
        <v>6096</v>
      </c>
      <c r="L405" s="26">
        <v>0</v>
      </c>
      <c r="Q405" s="26">
        <v>5.2210000000000001</v>
      </c>
      <c r="R405" s="26">
        <v>1.359E-2</v>
      </c>
      <c r="T405" s="26">
        <v>461.7</v>
      </c>
      <c r="U405" s="26">
        <v>2.4129999999999998</v>
      </c>
      <c r="X405" s="8">
        <v>-17.295660000000002</v>
      </c>
      <c r="Y405" s="8">
        <v>14.63965</v>
      </c>
      <c r="Z405" s="8">
        <v>31.935310000000001</v>
      </c>
      <c r="AA405" s="13">
        <f>stats_ic_ctd2_TCELLS_RIGHTJOIN_545[[#This Row],[AVG_IC50_LYMPH]]/stats_ic_ctd2_TCELLS_RIGHTJOIN_545[[#This Row],[AVG_IC50_SOLIDTUMORS_y]]</f>
        <v>0.45841577864752209</v>
      </c>
      <c r="AB405" s="8" t="s">
        <v>6097</v>
      </c>
      <c r="AC405" s="20" t="s">
        <v>6098</v>
      </c>
      <c r="AG405" s="1">
        <v>15.43</v>
      </c>
      <c r="AH405" s="1">
        <v>5.8959999999999999E-2</v>
      </c>
      <c r="AI405" s="1"/>
      <c r="AL405" s="1">
        <v>28.43</v>
      </c>
      <c r="AM405"/>
      <c r="AN405"/>
      <c r="AO405"/>
      <c r="AP405"/>
      <c r="AQ405"/>
      <c r="AR405"/>
    </row>
    <row r="406" spans="1:44">
      <c r="A406" s="17" t="s">
        <v>1654</v>
      </c>
      <c r="B406" s="6" t="s">
        <v>1655</v>
      </c>
      <c r="C406" s="17" t="s">
        <v>3748</v>
      </c>
      <c r="D406" s="8">
        <v>0.79332999999999998</v>
      </c>
      <c r="E406" s="8">
        <v>93.673779999999994</v>
      </c>
      <c r="F406" s="8">
        <v>92.880449999999996</v>
      </c>
      <c r="G406" s="13">
        <f xml:space="preserve"> stats_ic_ctd2_TCELLS_RIGHTJOIN_545[[#This Row],[AVG_IC50_LEUK]]/stats_ic_ctd2_TCELLS_RIGHTJOIN_545[[#This Row],[AVG_IC50_SOLIDTUMORS_x]]</f>
        <v>1.0085414099522558</v>
      </c>
      <c r="H406" s="14" t="s">
        <v>6099</v>
      </c>
      <c r="I406" s="29" t="s">
        <v>6100</v>
      </c>
      <c r="J406" s="26">
        <v>104.2</v>
      </c>
      <c r="L406" s="26">
        <v>199.8</v>
      </c>
      <c r="M406" s="26">
        <v>153.30000000000001</v>
      </c>
      <c r="N406" s="26">
        <v>117.1</v>
      </c>
      <c r="O406" s="26">
        <v>107.7</v>
      </c>
      <c r="P406" s="26">
        <v>79.45</v>
      </c>
      <c r="R406" s="26">
        <v>57.29</v>
      </c>
      <c r="S406" s="26">
        <v>208</v>
      </c>
      <c r="T406" s="26">
        <v>96.56</v>
      </c>
      <c r="U406" s="26">
        <v>0.5766</v>
      </c>
      <c r="V406" s="26">
        <v>0</v>
      </c>
      <c r="W406" s="27">
        <v>0.1087</v>
      </c>
      <c r="X406" s="8">
        <v>31.979050000000001</v>
      </c>
      <c r="Y406" s="8">
        <v>124.8595</v>
      </c>
      <c r="Z406" s="8">
        <v>92.880449999999996</v>
      </c>
      <c r="AA406" s="13">
        <f>stats_ic_ctd2_TCELLS_RIGHTJOIN_545[[#This Row],[AVG_IC50_LYMPH]]/stats_ic_ctd2_TCELLS_RIGHTJOIN_545[[#This Row],[AVG_IC50_SOLIDTUMORS_y]]</f>
        <v>1.3443033490901477</v>
      </c>
      <c r="AB406" s="8" t="s">
        <v>6101</v>
      </c>
      <c r="AC406" s="20" t="s">
        <v>6102</v>
      </c>
      <c r="AE406" s="1">
        <v>215.7</v>
      </c>
      <c r="AG406" s="1">
        <v>149.19999999999999</v>
      </c>
      <c r="AH406" s="1">
        <v>207.8</v>
      </c>
      <c r="AI406" s="1"/>
      <c r="AJ406" s="1">
        <v>0</v>
      </c>
      <c r="AK406" s="1">
        <v>1.157</v>
      </c>
      <c r="AL406" s="1">
        <v>175.3</v>
      </c>
      <c r="AM406"/>
      <c r="AN406"/>
      <c r="AO406"/>
      <c r="AP406"/>
      <c r="AQ406"/>
      <c r="AR406"/>
    </row>
    <row r="407" spans="1:44">
      <c r="A407" s="17" t="s">
        <v>1278</v>
      </c>
      <c r="B407" s="6" t="s">
        <v>1279</v>
      </c>
      <c r="C407" s="17" t="s">
        <v>1280</v>
      </c>
      <c r="D407" s="8">
        <v>9.1130000000000003E-2</v>
      </c>
      <c r="E407" s="8">
        <v>10.924759999999999</v>
      </c>
      <c r="F407" s="8">
        <v>10.833629999999999</v>
      </c>
      <c r="G407" s="13">
        <f xml:space="preserve"> stats_ic_ctd2_TCELLS_RIGHTJOIN_545[[#This Row],[AVG_IC50_LEUK]]/stats_ic_ctd2_TCELLS_RIGHTJOIN_545[[#This Row],[AVG_IC50_SOLIDTUMORS_x]]</f>
        <v>1.0084117696469235</v>
      </c>
      <c r="H407" s="14" t="s">
        <v>6103</v>
      </c>
      <c r="I407" s="29" t="s">
        <v>6104</v>
      </c>
      <c r="K407" s="26">
        <v>1.1000000000000001E-3</v>
      </c>
      <c r="L407" s="26">
        <v>66.39</v>
      </c>
      <c r="M407" s="26">
        <v>16.43</v>
      </c>
      <c r="P407" s="26">
        <v>0</v>
      </c>
      <c r="S407" s="26">
        <v>1.9300000000000001E-3</v>
      </c>
      <c r="T407" s="26">
        <v>4.5750000000000002</v>
      </c>
      <c r="V407" s="26">
        <v>5.0000000000000002E-5</v>
      </c>
      <c r="W407" s="27">
        <v>0</v>
      </c>
      <c r="X407" s="8">
        <v>-7.7072000000000003</v>
      </c>
      <c r="Y407" s="8">
        <v>3.12643</v>
      </c>
      <c r="Z407" s="8">
        <v>10.833629999999999</v>
      </c>
      <c r="AA407" s="13">
        <f>stats_ic_ctd2_TCELLS_RIGHTJOIN_545[[#This Row],[AVG_IC50_LYMPH]]/stats_ic_ctd2_TCELLS_RIGHTJOIN_545[[#This Row],[AVG_IC50_SOLIDTUMORS_y]]</f>
        <v>0.28858563565490053</v>
      </c>
      <c r="AB407" s="8" t="s">
        <v>6105</v>
      </c>
      <c r="AC407" s="20" t="s">
        <v>6106</v>
      </c>
      <c r="AD407" s="1">
        <v>0</v>
      </c>
      <c r="AF407" s="1">
        <v>8.8199999999999997E-3</v>
      </c>
      <c r="AG407" s="1">
        <v>19.7</v>
      </c>
      <c r="AH407" s="1">
        <v>0</v>
      </c>
      <c r="AI407" s="1">
        <v>0</v>
      </c>
      <c r="AJ407" s="1">
        <v>2.1059999999999999</v>
      </c>
      <c r="AK407" s="1">
        <v>7.0190000000000002E-2</v>
      </c>
      <c r="AM407"/>
      <c r="AN407"/>
      <c r="AO407"/>
      <c r="AP407"/>
      <c r="AQ407"/>
      <c r="AR407"/>
    </row>
    <row r="408" spans="1:44">
      <c r="A408" s="17" t="s">
        <v>1055</v>
      </c>
      <c r="B408" s="6" t="s">
        <v>1056</v>
      </c>
      <c r="C408" s="17" t="s">
        <v>3554</v>
      </c>
      <c r="D408" s="8">
        <v>-6.2762599999999997</v>
      </c>
      <c r="E408" s="8">
        <v>5.3775000000000004</v>
      </c>
      <c r="F408" s="8">
        <v>11.65376</v>
      </c>
      <c r="G408" s="13">
        <f xml:space="preserve"> stats_ic_ctd2_TCELLS_RIGHTJOIN_545[[#This Row],[AVG_IC50_LEUK]]/stats_ic_ctd2_TCELLS_RIGHTJOIN_545[[#This Row],[AVG_IC50_SOLIDTUMORS_x]]</f>
        <v>0.46143905486297987</v>
      </c>
      <c r="H408" s="14" t="s">
        <v>6107</v>
      </c>
      <c r="I408" s="29" t="s">
        <v>6108</v>
      </c>
      <c r="J408" s="26">
        <v>4.9290000000000003</v>
      </c>
      <c r="L408" s="26">
        <v>4.0309999999999997</v>
      </c>
      <c r="M408" s="26">
        <v>3.2370000000000001</v>
      </c>
      <c r="N408" s="26">
        <v>9.6259999999999994</v>
      </c>
      <c r="P408" s="26">
        <v>7.1580000000000004</v>
      </c>
      <c r="Q408" s="26">
        <v>4.5739999999999998</v>
      </c>
      <c r="R408" s="26">
        <v>3.6179999999999999</v>
      </c>
      <c r="S408" s="26">
        <v>4.258</v>
      </c>
      <c r="T408" s="26">
        <v>9.7520000000000007</v>
      </c>
      <c r="U408" s="26">
        <v>4.7969999999999997</v>
      </c>
      <c r="V408" s="26">
        <v>4.5389999999999997</v>
      </c>
      <c r="W408" s="27">
        <v>4.0110000000000001</v>
      </c>
      <c r="X408" s="8">
        <v>-7.8818700000000002</v>
      </c>
      <c r="Y408" s="8">
        <v>3.77189</v>
      </c>
      <c r="Z408" s="8">
        <v>11.65376</v>
      </c>
      <c r="AA408" s="13">
        <f>stats_ic_ctd2_TCELLS_RIGHTJOIN_545[[#This Row],[AVG_IC50_LYMPH]]/stats_ic_ctd2_TCELLS_RIGHTJOIN_545[[#This Row],[AVG_IC50_SOLIDTUMORS_y]]</f>
        <v>0.32366292080839143</v>
      </c>
      <c r="AB408" s="8" t="s">
        <v>6109</v>
      </c>
      <c r="AC408" s="20" t="s">
        <v>6110</v>
      </c>
      <c r="AD408" s="1">
        <v>4.9180000000000001</v>
      </c>
      <c r="AG408" s="1">
        <v>4.0599999999999996</v>
      </c>
      <c r="AH408" s="1">
        <v>5.5270000000000001</v>
      </c>
      <c r="AI408" s="1">
        <v>5.1159999999999997</v>
      </c>
      <c r="AJ408" s="1">
        <v>3.363</v>
      </c>
      <c r="AK408" s="1">
        <v>6.2500000000000003E-3</v>
      </c>
      <c r="AL408" s="1">
        <v>3.4129999999999998</v>
      </c>
      <c r="AM408"/>
      <c r="AN408"/>
      <c r="AO408"/>
      <c r="AP408"/>
      <c r="AQ408"/>
      <c r="AR408"/>
    </row>
    <row r="409" spans="1:44">
      <c r="A409" s="17" t="s">
        <v>222</v>
      </c>
      <c r="B409" s="6" t="s">
        <v>223</v>
      </c>
      <c r="C409" s="17" t="s">
        <v>224</v>
      </c>
      <c r="D409" s="8">
        <v>-119.69607999999999</v>
      </c>
      <c r="E409" s="8">
        <v>83.35</v>
      </c>
      <c r="F409" s="8">
        <v>203.04607999999999</v>
      </c>
      <c r="G409" s="13">
        <f xml:space="preserve"> stats_ic_ctd2_TCELLS_RIGHTJOIN_545[[#This Row],[AVG_IC50_LEUK]]/stats_ic_ctd2_TCELLS_RIGHTJOIN_545[[#This Row],[AVG_IC50_SOLIDTUMORS_x]]</f>
        <v>0.4104979519919813</v>
      </c>
      <c r="H409" s="14" t="s">
        <v>6111</v>
      </c>
      <c r="I409" s="29" t="s">
        <v>6112</v>
      </c>
      <c r="J409" s="26">
        <v>34.49</v>
      </c>
      <c r="L409" s="26">
        <v>43.75</v>
      </c>
      <c r="M409" s="26">
        <v>149.9</v>
      </c>
      <c r="N409" s="26">
        <v>38.950000000000003</v>
      </c>
      <c r="O409" s="26">
        <v>19.149999999999999</v>
      </c>
      <c r="R409" s="26">
        <v>50.04</v>
      </c>
      <c r="S409" s="26">
        <v>189.7</v>
      </c>
      <c r="T409" s="26">
        <v>188.9</v>
      </c>
      <c r="W409" s="27">
        <v>35.270000000000003</v>
      </c>
      <c r="X409" s="8">
        <v>-78.498580000000004</v>
      </c>
      <c r="Y409" s="8">
        <v>124.5475</v>
      </c>
      <c r="Z409" s="8">
        <v>203.04607999999999</v>
      </c>
      <c r="AA409" s="13">
        <f>stats_ic_ctd2_TCELLS_RIGHTJOIN_545[[#This Row],[AVG_IC50_LYMPH]]/stats_ic_ctd2_TCELLS_RIGHTJOIN_545[[#This Row],[AVG_IC50_SOLIDTUMORS_y]]</f>
        <v>0.6133952450596436</v>
      </c>
      <c r="AB409" s="8" t="s">
        <v>6113</v>
      </c>
      <c r="AC409" s="20" t="s">
        <v>6114</v>
      </c>
      <c r="AD409" s="1">
        <v>212.8</v>
      </c>
      <c r="AG409" s="1">
        <v>138.80000000000001</v>
      </c>
      <c r="AH409" s="1">
        <v>325.39999999999998</v>
      </c>
      <c r="AI409" s="1"/>
      <c r="AJ409" s="1">
        <v>33.380000000000003</v>
      </c>
      <c r="AK409" s="1">
        <v>34.94</v>
      </c>
      <c r="AL409" s="1">
        <v>1.9650000000000001</v>
      </c>
      <c r="AM409"/>
      <c r="AN409"/>
      <c r="AO409"/>
      <c r="AP409"/>
      <c r="AQ409"/>
      <c r="AR409"/>
    </row>
    <row r="410" spans="1:44">
      <c r="A410" s="17" t="s">
        <v>934</v>
      </c>
      <c r="B410" s="6" t="s">
        <v>935</v>
      </c>
      <c r="C410" s="17" t="s">
        <v>936</v>
      </c>
      <c r="D410" s="8">
        <v>-17.61158</v>
      </c>
      <c r="E410" s="8">
        <v>37.221269999999997</v>
      </c>
      <c r="F410" s="8">
        <v>54.832850000000001</v>
      </c>
      <c r="G410" s="13">
        <f xml:space="preserve"> stats_ic_ctd2_TCELLS_RIGHTJOIN_545[[#This Row],[AVG_IC50_LEUK]]/stats_ic_ctd2_TCELLS_RIGHTJOIN_545[[#This Row],[AVG_IC50_SOLIDTUMORS_x]]</f>
        <v>0.67881333908414387</v>
      </c>
      <c r="H410" s="14" t="s">
        <v>6115</v>
      </c>
      <c r="I410" s="29" t="s">
        <v>6116</v>
      </c>
      <c r="J410" s="26">
        <v>25.29</v>
      </c>
      <c r="L410" s="26">
        <v>15.32</v>
      </c>
      <c r="M410" s="26">
        <v>8.8339999999999996</v>
      </c>
      <c r="N410" s="26">
        <v>28.04</v>
      </c>
      <c r="O410" s="26">
        <v>15.71</v>
      </c>
      <c r="P410" s="26">
        <v>25.94</v>
      </c>
      <c r="Q410" s="26">
        <v>35.5</v>
      </c>
      <c r="R410" s="26">
        <v>77.94</v>
      </c>
      <c r="T410" s="26">
        <v>86.36</v>
      </c>
      <c r="V410" s="26">
        <v>64.63</v>
      </c>
      <c r="W410" s="27">
        <v>25.87</v>
      </c>
      <c r="X410" s="8">
        <v>14.22715</v>
      </c>
      <c r="Y410" s="8">
        <v>69.06</v>
      </c>
      <c r="Z410" s="8">
        <v>54.832850000000001</v>
      </c>
      <c r="AA410" s="13">
        <f>stats_ic_ctd2_TCELLS_RIGHTJOIN_545[[#This Row],[AVG_IC50_LYMPH]]/stats_ic_ctd2_TCELLS_RIGHTJOIN_545[[#This Row],[AVG_IC50_SOLIDTUMORS_y]]</f>
        <v>1.2594639891962573</v>
      </c>
      <c r="AB410" s="8" t="s">
        <v>6117</v>
      </c>
      <c r="AC410" s="20" t="s">
        <v>6118</v>
      </c>
      <c r="AD410" s="1">
        <v>105.1</v>
      </c>
      <c r="AG410" s="1"/>
      <c r="AI410" s="1"/>
      <c r="AJ410" s="1">
        <v>45.09</v>
      </c>
      <c r="AK410" s="1">
        <v>61.02</v>
      </c>
      <c r="AL410" s="1">
        <v>65.03</v>
      </c>
      <c r="AM410"/>
      <c r="AN410"/>
      <c r="AO410"/>
      <c r="AP410"/>
      <c r="AQ410"/>
      <c r="AR410"/>
    </row>
    <row r="411" spans="1:44">
      <c r="A411" s="17" t="s">
        <v>934</v>
      </c>
      <c r="B411" s="6" t="s">
        <v>999</v>
      </c>
      <c r="C411" s="17" t="s">
        <v>1000</v>
      </c>
      <c r="D411" s="8">
        <v>-8.9101900000000001</v>
      </c>
      <c r="E411" s="8">
        <v>15.356920000000001</v>
      </c>
      <c r="F411" s="8">
        <v>24.267119999999998</v>
      </c>
      <c r="G411" s="13">
        <f xml:space="preserve"> stats_ic_ctd2_TCELLS_RIGHTJOIN_545[[#This Row],[AVG_IC50_LEUK]]/stats_ic_ctd2_TCELLS_RIGHTJOIN_545[[#This Row],[AVG_IC50_SOLIDTUMORS_x]]</f>
        <v>0.63282828782319456</v>
      </c>
      <c r="H411" s="14" t="s">
        <v>6119</v>
      </c>
      <c r="I411" s="29" t="s">
        <v>6120</v>
      </c>
      <c r="J411" s="26">
        <v>10.37</v>
      </c>
      <c r="K411" s="26">
        <v>31.13</v>
      </c>
      <c r="L411" s="26">
        <v>21.39</v>
      </c>
      <c r="M411" s="26">
        <v>14.29</v>
      </c>
      <c r="N411" s="26">
        <v>19.260000000000002</v>
      </c>
      <c r="O411" s="26">
        <v>4.9660000000000002</v>
      </c>
      <c r="P411" s="26">
        <v>5.2839999999999998</v>
      </c>
      <c r="Q411" s="26">
        <v>13.07</v>
      </c>
      <c r="R411" s="26">
        <v>13.61</v>
      </c>
      <c r="S411" s="26">
        <v>13.16</v>
      </c>
      <c r="T411" s="26">
        <v>21.04</v>
      </c>
      <c r="U411" s="26">
        <v>17.170000000000002</v>
      </c>
      <c r="W411" s="27">
        <v>14.9</v>
      </c>
      <c r="X411" s="8">
        <v>-5.4585400000000002</v>
      </c>
      <c r="Y411" s="8">
        <v>18.80857</v>
      </c>
      <c r="Z411" s="8">
        <v>24.267119999999998</v>
      </c>
      <c r="AA411" s="13">
        <f>stats_ic_ctd2_TCELLS_RIGHTJOIN_545[[#This Row],[AVG_IC50_LYMPH]]/stats_ic_ctd2_TCELLS_RIGHTJOIN_545[[#This Row],[AVG_IC50_SOLIDTUMORS_y]]</f>
        <v>0.7750639548491951</v>
      </c>
      <c r="AB411" s="8" t="s">
        <v>6121</v>
      </c>
      <c r="AC411" s="20" t="s">
        <v>6122</v>
      </c>
      <c r="AD411" s="1">
        <v>19.77</v>
      </c>
      <c r="AE411" s="1">
        <v>16.53</v>
      </c>
      <c r="AG411" s="1">
        <v>27.52</v>
      </c>
      <c r="AH411" s="1">
        <v>31.97</v>
      </c>
      <c r="AI411" s="1">
        <v>12.37</v>
      </c>
      <c r="AJ411" s="1">
        <v>11.35</v>
      </c>
      <c r="AK411" s="1">
        <v>12.15</v>
      </c>
      <c r="AM411"/>
      <c r="AN411"/>
      <c r="AO411"/>
      <c r="AP411"/>
      <c r="AQ411"/>
      <c r="AR411"/>
    </row>
    <row r="412" spans="1:44">
      <c r="A412" s="17" t="s">
        <v>192</v>
      </c>
      <c r="B412" s="6" t="s">
        <v>1402</v>
      </c>
      <c r="C412" s="17" t="s">
        <v>4386</v>
      </c>
      <c r="D412" s="8">
        <v>-1.4129400000000001</v>
      </c>
      <c r="E412" s="8">
        <v>2.7376499999999999</v>
      </c>
      <c r="F412" s="8">
        <v>4.1505900000000002</v>
      </c>
      <c r="G412" s="13">
        <f xml:space="preserve"> stats_ic_ctd2_TCELLS_RIGHTJOIN_545[[#This Row],[AVG_IC50_LEUK]]/stats_ic_ctd2_TCELLS_RIGHTJOIN_545[[#This Row],[AVG_IC50_SOLIDTUMORS_x]]</f>
        <v>0.65958092704892557</v>
      </c>
      <c r="H412" s="14" t="s">
        <v>6123</v>
      </c>
      <c r="I412" s="29" t="s">
        <v>6124</v>
      </c>
      <c r="J412" s="26">
        <v>0.1288</v>
      </c>
      <c r="L412" s="26">
        <v>23.75</v>
      </c>
      <c r="M412" s="26">
        <v>3.22</v>
      </c>
      <c r="N412" s="26">
        <v>0.45319999999999999</v>
      </c>
      <c r="O412" s="26">
        <v>0.152</v>
      </c>
      <c r="P412" s="26">
        <v>0.41349999999999998</v>
      </c>
      <c r="Q412" s="26">
        <v>0.1447</v>
      </c>
      <c r="R412" s="26">
        <v>0.36770000000000003</v>
      </c>
      <c r="S412" s="26">
        <v>1.286</v>
      </c>
      <c r="T412" s="26">
        <v>4.3390000000000004</v>
      </c>
      <c r="U412" s="26">
        <v>0.73019999999999996</v>
      </c>
      <c r="V412" s="26">
        <v>0.60429999999999995</v>
      </c>
      <c r="W412" s="27">
        <v>5.0000000000000002E-5</v>
      </c>
      <c r="X412" s="8">
        <v>-2.04935</v>
      </c>
      <c r="Y412" s="8">
        <v>2.1012400000000002</v>
      </c>
      <c r="Z412" s="8">
        <v>4.1505900000000002</v>
      </c>
      <c r="AA412" s="13">
        <f>stats_ic_ctd2_TCELLS_RIGHTJOIN_545[[#This Row],[AVG_IC50_LYMPH]]/stats_ic_ctd2_TCELLS_RIGHTJOIN_545[[#This Row],[AVG_IC50_SOLIDTUMORS_y]]</f>
        <v>0.50625091854411064</v>
      </c>
      <c r="AB412" s="8" t="s">
        <v>6125</v>
      </c>
      <c r="AC412" s="20" t="s">
        <v>6126</v>
      </c>
      <c r="AD412" s="1">
        <v>8.1899999999999994E-3</v>
      </c>
      <c r="AE412" s="1">
        <v>1.6539999999999999</v>
      </c>
      <c r="AF412" s="1">
        <v>4.2359999999999998</v>
      </c>
      <c r="AG412" s="1">
        <v>3.6890000000000001</v>
      </c>
      <c r="AH412" s="1">
        <v>4.3120000000000003</v>
      </c>
      <c r="AI412" s="1">
        <v>2.798</v>
      </c>
      <c r="AJ412" s="1">
        <v>0</v>
      </c>
      <c r="AK412" s="1">
        <v>0.11799999999999999</v>
      </c>
      <c r="AL412" s="1">
        <v>2.0960000000000001</v>
      </c>
      <c r="AM412"/>
      <c r="AN412"/>
      <c r="AO412"/>
      <c r="AP412"/>
      <c r="AQ412"/>
      <c r="AR412"/>
    </row>
    <row r="413" spans="1:44">
      <c r="A413" s="17" t="s">
        <v>1588</v>
      </c>
      <c r="B413" s="6" t="s">
        <v>1589</v>
      </c>
      <c r="C413" s="17" t="s">
        <v>1590</v>
      </c>
      <c r="D413" s="8">
        <v>-10.81476</v>
      </c>
      <c r="E413" s="8">
        <v>0.37019999999999997</v>
      </c>
      <c r="F413" s="8">
        <v>11.18496</v>
      </c>
      <c r="G413" s="13">
        <f xml:space="preserve"> stats_ic_ctd2_TCELLS_RIGHTJOIN_545[[#This Row],[AVG_IC50_LEUK]]/stats_ic_ctd2_TCELLS_RIGHTJOIN_545[[#This Row],[AVG_IC50_SOLIDTUMORS_x]]</f>
        <v>3.3098017337567585E-2</v>
      </c>
      <c r="H413" s="14" t="s">
        <v>6127</v>
      </c>
      <c r="I413" s="29" t="s">
        <v>6128</v>
      </c>
      <c r="J413" s="26">
        <v>0.51170000000000004</v>
      </c>
      <c r="L413" s="26">
        <v>0</v>
      </c>
      <c r="M413" s="26">
        <v>0.42970000000000003</v>
      </c>
      <c r="N413" s="26">
        <v>0.3886</v>
      </c>
      <c r="O413" s="26">
        <v>0</v>
      </c>
      <c r="P413" s="26">
        <v>0.85709999999999997</v>
      </c>
      <c r="R413" s="26">
        <v>0.71319999999999995</v>
      </c>
      <c r="S413" s="26">
        <v>0</v>
      </c>
      <c r="T413" s="26">
        <v>0.6915</v>
      </c>
      <c r="V413" s="26">
        <v>0.1406</v>
      </c>
      <c r="W413" s="27">
        <v>0.33979999999999999</v>
      </c>
      <c r="X413" s="8">
        <v>21.19022</v>
      </c>
      <c r="Y413" s="8">
        <v>32.37518</v>
      </c>
      <c r="Z413" s="8">
        <v>11.18496</v>
      </c>
      <c r="AA413" s="13">
        <f>stats_ic_ctd2_TCELLS_RIGHTJOIN_545[[#This Row],[AVG_IC50_LYMPH]]/stats_ic_ctd2_TCELLS_RIGHTJOIN_545[[#This Row],[AVG_IC50_SOLIDTUMORS_y]]</f>
        <v>2.8945280090407119</v>
      </c>
      <c r="AB413" s="8" t="s">
        <v>6129</v>
      </c>
      <c r="AC413" s="20" t="s">
        <v>6130</v>
      </c>
      <c r="AD413" s="1">
        <v>0</v>
      </c>
      <c r="AF413" s="1">
        <v>0.1255</v>
      </c>
      <c r="AG413" s="1">
        <v>40.33</v>
      </c>
      <c r="AH413" s="1">
        <v>1.0000000000000001E-5</v>
      </c>
      <c r="AI413" s="1">
        <v>0.27060000000000001</v>
      </c>
      <c r="AK413" s="1">
        <v>1.2E-4</v>
      </c>
      <c r="AL413" s="1">
        <v>185.9</v>
      </c>
      <c r="AM413"/>
      <c r="AN413"/>
      <c r="AO413"/>
      <c r="AP413"/>
      <c r="AQ413"/>
      <c r="AR413"/>
    </row>
    <row r="414" spans="1:44">
      <c r="A414" s="17" t="s">
        <v>1542</v>
      </c>
      <c r="B414" s="6" t="s">
        <v>1543</v>
      </c>
      <c r="C414" s="17" t="s">
        <v>1475</v>
      </c>
      <c r="D414" s="8">
        <v>-3.2620000000000003E-2</v>
      </c>
      <c r="E414" s="8">
        <v>6.1839999999999999E-2</v>
      </c>
      <c r="F414" s="8">
        <v>9.4460000000000002E-2</v>
      </c>
      <c r="G414" s="13">
        <f xml:space="preserve"> stats_ic_ctd2_TCELLS_RIGHTJOIN_545[[#This Row],[AVG_IC50_LEUK]]/stats_ic_ctd2_TCELLS_RIGHTJOIN_545[[#This Row],[AVG_IC50_SOLIDTUMORS_x]]</f>
        <v>0.65466864281177217</v>
      </c>
      <c r="H414" s="14" t="s">
        <v>6131</v>
      </c>
      <c r="I414" s="29" t="s">
        <v>6132</v>
      </c>
      <c r="J414" s="26">
        <v>1.093E-2</v>
      </c>
      <c r="N414" s="26">
        <v>0.29049999999999998</v>
      </c>
      <c r="O414" s="26">
        <v>4.0600000000000002E-3</v>
      </c>
      <c r="P414" s="26">
        <v>4.3900000000000002E-2</v>
      </c>
      <c r="Q414" s="26">
        <v>7.2539999999999993E-2</v>
      </c>
      <c r="R414" s="26">
        <v>3.6600000000000001E-2</v>
      </c>
      <c r="S414" s="26">
        <v>2.6890000000000001E-2</v>
      </c>
      <c r="W414" s="27">
        <v>9.2800000000000001E-3</v>
      </c>
      <c r="X414" s="8">
        <v>-7.2429999999999994E-2</v>
      </c>
      <c r="Y414" s="8">
        <v>2.2030000000000001E-2</v>
      </c>
      <c r="Z414" s="8">
        <v>9.4460000000000002E-2</v>
      </c>
      <c r="AA414" s="13">
        <f>stats_ic_ctd2_TCELLS_RIGHTJOIN_545[[#This Row],[AVG_IC50_LYMPH]]/stats_ic_ctd2_TCELLS_RIGHTJOIN_545[[#This Row],[AVG_IC50_SOLIDTUMORS_y]]</f>
        <v>0.23322041075587552</v>
      </c>
      <c r="AB414" s="8" t="s">
        <v>6133</v>
      </c>
      <c r="AC414" s="20" t="s">
        <v>6134</v>
      </c>
      <c r="AD414" s="1">
        <v>4.3060000000000001E-2</v>
      </c>
      <c r="AE414" s="1">
        <v>1.04E-2</v>
      </c>
      <c r="AG414" s="1">
        <v>2.8800000000000002E-3</v>
      </c>
      <c r="AH414" s="1">
        <v>4.6539999999999998E-2</v>
      </c>
      <c r="AI414" s="1">
        <v>3.9140000000000001E-2</v>
      </c>
      <c r="AJ414" s="1">
        <v>5.5900000000000004E-3</v>
      </c>
      <c r="AK414" s="1">
        <v>6.5700000000000003E-3</v>
      </c>
      <c r="AM414"/>
      <c r="AN414"/>
      <c r="AO414"/>
      <c r="AP414"/>
      <c r="AQ414"/>
      <c r="AR414"/>
    </row>
    <row r="415" spans="1:44">
      <c r="A415" s="17" t="s">
        <v>1718</v>
      </c>
      <c r="B415" s="6" t="s">
        <v>1719</v>
      </c>
      <c r="C415" s="17" t="s">
        <v>1720</v>
      </c>
      <c r="D415" s="8">
        <v>97.072680000000005</v>
      </c>
      <c r="E415" s="8">
        <v>121.45780000000001</v>
      </c>
      <c r="F415" s="8">
        <v>24.385120000000001</v>
      </c>
      <c r="G415" s="13">
        <f xml:space="preserve"> stats_ic_ctd2_TCELLS_RIGHTJOIN_545[[#This Row],[AVG_IC50_LEUK]]/stats_ic_ctd2_TCELLS_RIGHTJOIN_545[[#This Row],[AVG_IC50_SOLIDTUMORS_x]]</f>
        <v>4.9808161698609643</v>
      </c>
      <c r="H415" s="14" t="s">
        <v>6135</v>
      </c>
      <c r="I415" s="29" t="s">
        <v>6136</v>
      </c>
      <c r="L415" s="26">
        <v>32.67</v>
      </c>
      <c r="M415" s="26">
        <v>86.47</v>
      </c>
      <c r="Q415" s="26">
        <v>485.5</v>
      </c>
      <c r="R415" s="26">
        <v>0</v>
      </c>
      <c r="T415" s="26">
        <v>2.649</v>
      </c>
      <c r="X415" s="8">
        <v>-9.4401200000000003</v>
      </c>
      <c r="Y415" s="8">
        <v>14.945</v>
      </c>
      <c r="Z415" s="8">
        <v>24.385120000000001</v>
      </c>
      <c r="AA415" s="13">
        <f>stats_ic_ctd2_TCELLS_RIGHTJOIN_545[[#This Row],[AVG_IC50_LYMPH]]/stats_ic_ctd2_TCELLS_RIGHTJOIN_545[[#This Row],[AVG_IC50_SOLIDTUMORS_y]]</f>
        <v>0.61287375251792897</v>
      </c>
      <c r="AB415" s="8" t="s">
        <v>6137</v>
      </c>
      <c r="AC415" s="20" t="s">
        <v>6138</v>
      </c>
      <c r="AD415" s="1">
        <v>29.89</v>
      </c>
      <c r="AG415" s="1"/>
      <c r="AH415" s="1">
        <v>0</v>
      </c>
      <c r="AI415" s="1"/>
      <c r="AM415"/>
      <c r="AN415"/>
      <c r="AO415"/>
      <c r="AP415"/>
      <c r="AQ415"/>
      <c r="AR415"/>
    </row>
    <row r="416" spans="1:44">
      <c r="A416" s="17" t="s">
        <v>87</v>
      </c>
      <c r="B416" s="6" t="s">
        <v>550</v>
      </c>
      <c r="C416" s="17" t="s">
        <v>1323</v>
      </c>
      <c r="D416" s="8">
        <v>-2.3881299999999999</v>
      </c>
      <c r="E416" s="8">
        <v>2.8721800000000002</v>
      </c>
      <c r="F416" s="8">
        <v>5.2603</v>
      </c>
      <c r="G416" s="13">
        <f xml:space="preserve"> stats_ic_ctd2_TCELLS_RIGHTJOIN_545[[#This Row],[AVG_IC50_LEUK]]/stats_ic_ctd2_TCELLS_RIGHTJOIN_545[[#This Row],[AVG_IC50_SOLIDTUMORS_x]]</f>
        <v>0.54601068380130413</v>
      </c>
      <c r="H416" s="14" t="s">
        <v>6139</v>
      </c>
      <c r="I416" s="29" t="s">
        <v>6140</v>
      </c>
      <c r="J416" s="26">
        <v>1.1140000000000001</v>
      </c>
      <c r="L416" s="26">
        <v>6.883</v>
      </c>
      <c r="M416" s="26">
        <v>3.0680000000000001</v>
      </c>
      <c r="N416" s="26">
        <v>0.99129999999999996</v>
      </c>
      <c r="O416" s="26">
        <v>2.7410000000000001</v>
      </c>
      <c r="P416" s="26">
        <v>2.9740000000000002</v>
      </c>
      <c r="Q416" s="26">
        <v>2.512</v>
      </c>
      <c r="R416" s="26">
        <v>2.2309999999999999</v>
      </c>
      <c r="S416" s="26">
        <v>2.7530000000000001</v>
      </c>
      <c r="T416" s="26">
        <v>3.1949999999999998</v>
      </c>
      <c r="U416" s="26">
        <v>3.6110000000000002</v>
      </c>
      <c r="V416" s="26">
        <v>2.3410000000000002</v>
      </c>
      <c r="W416" s="27">
        <v>2.9239999999999999</v>
      </c>
      <c r="X416" s="8">
        <v>-3.4119299999999999</v>
      </c>
      <c r="Y416" s="8">
        <v>1.8483799999999999</v>
      </c>
      <c r="Z416" s="8">
        <v>5.2603</v>
      </c>
      <c r="AA416" s="13">
        <f>stats_ic_ctd2_TCELLS_RIGHTJOIN_545[[#This Row],[AVG_IC50_LYMPH]]/stats_ic_ctd2_TCELLS_RIGHTJOIN_545[[#This Row],[AVG_IC50_SOLIDTUMORS_y]]</f>
        <v>0.35138300096952646</v>
      </c>
      <c r="AB416" s="8" t="s">
        <v>6141</v>
      </c>
      <c r="AC416" s="20" t="s">
        <v>6142</v>
      </c>
      <c r="AD416" s="1">
        <v>2.391</v>
      </c>
      <c r="AE416" s="1">
        <v>1.248</v>
      </c>
      <c r="AG416" s="1">
        <v>1.4419999999999999</v>
      </c>
      <c r="AH416" s="1">
        <v>1.7949999999999999</v>
      </c>
      <c r="AI416" s="1">
        <v>1.403</v>
      </c>
      <c r="AJ416" s="1">
        <v>1.546</v>
      </c>
      <c r="AK416" s="1">
        <v>2.319</v>
      </c>
      <c r="AL416" s="1">
        <v>2.6429999999999998</v>
      </c>
      <c r="AM416"/>
      <c r="AN416"/>
      <c r="AO416"/>
      <c r="AP416"/>
      <c r="AQ416"/>
      <c r="AR416"/>
    </row>
    <row r="417" spans="1:44">
      <c r="A417" s="17" t="s">
        <v>87</v>
      </c>
      <c r="B417" s="6" t="s">
        <v>550</v>
      </c>
      <c r="C417" s="17" t="s">
        <v>88</v>
      </c>
      <c r="D417" s="8">
        <v>-32.940980000000003</v>
      </c>
      <c r="E417" s="8">
        <v>55.041310000000003</v>
      </c>
      <c r="F417" s="8">
        <v>87.982280000000003</v>
      </c>
      <c r="G417" s="13">
        <f xml:space="preserve"> stats_ic_ctd2_TCELLS_RIGHTJOIN_545[[#This Row],[AVG_IC50_LEUK]]/stats_ic_ctd2_TCELLS_RIGHTJOIN_545[[#This Row],[AVG_IC50_SOLIDTUMORS_x]]</f>
        <v>0.62559540398362035</v>
      </c>
      <c r="H417" s="14" t="s">
        <v>6143</v>
      </c>
      <c r="I417" s="29" t="s">
        <v>6144</v>
      </c>
      <c r="K417" s="26">
        <v>112.2</v>
      </c>
      <c r="L417" s="26">
        <v>106.4</v>
      </c>
      <c r="M417" s="26">
        <v>26.56</v>
      </c>
      <c r="N417" s="26">
        <v>1.17</v>
      </c>
      <c r="O417" s="26">
        <v>1.038</v>
      </c>
      <c r="P417" s="26">
        <v>2.202</v>
      </c>
      <c r="Q417" s="26">
        <v>0</v>
      </c>
      <c r="R417" s="26">
        <v>126.3</v>
      </c>
      <c r="S417" s="26">
        <v>156.5</v>
      </c>
      <c r="T417" s="26">
        <v>169.6</v>
      </c>
      <c r="U417" s="26">
        <v>1.427</v>
      </c>
      <c r="V417" s="26">
        <v>7.7450000000000001</v>
      </c>
      <c r="W417" s="27">
        <v>4.3949999999999996</v>
      </c>
      <c r="X417" s="8">
        <v>-5.06114</v>
      </c>
      <c r="Y417" s="8">
        <v>82.921139999999994</v>
      </c>
      <c r="Z417" s="8">
        <v>87.982280000000003</v>
      </c>
      <c r="AA417" s="13">
        <f>stats_ic_ctd2_TCELLS_RIGHTJOIN_545[[#This Row],[AVG_IC50_LYMPH]]/stats_ic_ctd2_TCELLS_RIGHTJOIN_545[[#This Row],[AVG_IC50_SOLIDTUMORS_y]]</f>
        <v>0.94247546210441457</v>
      </c>
      <c r="AB417" s="8" t="s">
        <v>6145</v>
      </c>
      <c r="AC417" s="20" t="s">
        <v>6146</v>
      </c>
      <c r="AD417" s="1">
        <v>222.6</v>
      </c>
      <c r="AG417" s="1">
        <v>11.4</v>
      </c>
      <c r="AH417" s="1">
        <v>32.1</v>
      </c>
      <c r="AI417" s="1">
        <v>228.1</v>
      </c>
      <c r="AJ417" s="1">
        <v>5.1680000000000001</v>
      </c>
      <c r="AK417" s="1">
        <v>0</v>
      </c>
      <c r="AL417" s="1">
        <v>81.08</v>
      </c>
      <c r="AM417"/>
      <c r="AN417"/>
      <c r="AO417"/>
      <c r="AP417"/>
      <c r="AQ417"/>
      <c r="AR417"/>
    </row>
    <row r="418" spans="1:44">
      <c r="A418" s="17" t="s">
        <v>782</v>
      </c>
      <c r="B418" s="6" t="s">
        <v>783</v>
      </c>
      <c r="C418" s="17" t="s">
        <v>3663</v>
      </c>
      <c r="D418" s="8">
        <v>-17.37857</v>
      </c>
      <c r="E418" s="8">
        <v>7.61998</v>
      </c>
      <c r="F418" s="8">
        <v>24.998550000000002</v>
      </c>
      <c r="G418" s="13">
        <f xml:space="preserve"> stats_ic_ctd2_TCELLS_RIGHTJOIN_545[[#This Row],[AVG_IC50_LEUK]]/stats_ic_ctd2_TCELLS_RIGHTJOIN_545[[#This Row],[AVG_IC50_SOLIDTUMORS_x]]</f>
        <v>0.30481687937900398</v>
      </c>
      <c r="H418" s="14" t="s">
        <v>6147</v>
      </c>
      <c r="I418" s="29" t="s">
        <v>6148</v>
      </c>
      <c r="K418" s="26">
        <v>7.6509999999999995E-2</v>
      </c>
      <c r="L418" s="26">
        <v>19.21</v>
      </c>
      <c r="M418" s="26">
        <v>29.21</v>
      </c>
      <c r="N418" s="26">
        <v>1.0919999999999999E-2</v>
      </c>
      <c r="O418" s="26">
        <v>1.3129999999999999</v>
      </c>
      <c r="P418" s="26">
        <v>2.1389999999999998</v>
      </c>
      <c r="R418" s="26">
        <v>8.4510000000000005</v>
      </c>
      <c r="S418" s="26">
        <v>4.226</v>
      </c>
      <c r="T418" s="26">
        <v>21.94</v>
      </c>
      <c r="U418" s="26">
        <v>1.16E-3</v>
      </c>
      <c r="V418" s="26">
        <v>1.1100000000000001E-3</v>
      </c>
      <c r="W418" s="27">
        <v>4.8609999999999998</v>
      </c>
      <c r="X418" s="8">
        <v>-6.7951199999999998</v>
      </c>
      <c r="Y418" s="8">
        <v>18.203430000000001</v>
      </c>
      <c r="Z418" s="8">
        <v>24.998550000000002</v>
      </c>
      <c r="AA418" s="13">
        <f>stats_ic_ctd2_TCELLS_RIGHTJOIN_545[[#This Row],[AVG_IC50_LYMPH]]/stats_ic_ctd2_TCELLS_RIGHTJOIN_545[[#This Row],[AVG_IC50_SOLIDTUMORS_y]]</f>
        <v>0.72817943440719557</v>
      </c>
      <c r="AB418" s="8" t="s">
        <v>6149</v>
      </c>
      <c r="AC418" s="20" t="s">
        <v>6150</v>
      </c>
      <c r="AE418" s="1">
        <v>37.17</v>
      </c>
      <c r="AG418" s="1">
        <v>25.15</v>
      </c>
      <c r="AH418" s="1">
        <v>5.6580000000000004</v>
      </c>
      <c r="AI418" s="1">
        <v>2.0910000000000002</v>
      </c>
      <c r="AJ418" s="1">
        <v>4.22</v>
      </c>
      <c r="AK418" s="1">
        <v>7.8049999999999997</v>
      </c>
      <c r="AL418" s="1">
        <v>45.33</v>
      </c>
      <c r="AM418"/>
      <c r="AN418"/>
      <c r="AO418"/>
      <c r="AP418"/>
      <c r="AQ418"/>
      <c r="AR418"/>
    </row>
    <row r="419" spans="1:44">
      <c r="A419" s="17" t="s">
        <v>1670</v>
      </c>
      <c r="B419" s="6" t="s">
        <v>1671</v>
      </c>
      <c r="C419" s="17" t="s">
        <v>1672</v>
      </c>
      <c r="D419" s="8">
        <v>43.197859999999999</v>
      </c>
      <c r="E419" s="8">
        <v>91.010660000000001</v>
      </c>
      <c r="F419" s="8">
        <v>47.812800000000003</v>
      </c>
      <c r="G419" s="13">
        <f xml:space="preserve"> stats_ic_ctd2_TCELLS_RIGHTJOIN_545[[#This Row],[AVG_IC50_LEUK]]/stats_ic_ctd2_TCELLS_RIGHTJOIN_545[[#This Row],[AVG_IC50_SOLIDTUMORS_x]]</f>
        <v>1.9034789847070239</v>
      </c>
      <c r="H419" s="14" t="s">
        <v>6151</v>
      </c>
      <c r="I419" s="29" t="s">
        <v>6152</v>
      </c>
      <c r="J419" s="26">
        <v>65.349999999999994</v>
      </c>
      <c r="K419" s="26">
        <v>49.67</v>
      </c>
      <c r="L419" s="26">
        <v>47.73</v>
      </c>
      <c r="M419" s="26">
        <v>0.6079</v>
      </c>
      <c r="N419" s="26">
        <v>36.29</v>
      </c>
      <c r="O419" s="26">
        <v>41.64</v>
      </c>
      <c r="P419" s="26">
        <v>42.95</v>
      </c>
      <c r="Q419" s="26">
        <v>42.01</v>
      </c>
      <c r="R419" s="26">
        <v>55.23</v>
      </c>
      <c r="U419" s="26">
        <v>565.4</v>
      </c>
      <c r="V419" s="26">
        <v>61.09</v>
      </c>
      <c r="W419" s="27">
        <v>84.16</v>
      </c>
      <c r="X419" s="8">
        <v>-15.34117</v>
      </c>
      <c r="Y419" s="8">
        <v>32.471629999999998</v>
      </c>
      <c r="Z419" s="8">
        <v>47.812800000000003</v>
      </c>
      <c r="AA419" s="13">
        <f>stats_ic_ctd2_TCELLS_RIGHTJOIN_545[[#This Row],[AVG_IC50_LYMPH]]/stats_ic_ctd2_TCELLS_RIGHTJOIN_545[[#This Row],[AVG_IC50_SOLIDTUMORS_y]]</f>
        <v>0.67914094133788427</v>
      </c>
      <c r="AB419" s="8" t="s">
        <v>6153</v>
      </c>
      <c r="AC419" s="20" t="s">
        <v>6154</v>
      </c>
      <c r="AD419" s="1">
        <v>0.4874</v>
      </c>
      <c r="AF419" s="1">
        <v>6.7240000000000002</v>
      </c>
      <c r="AG419" s="1"/>
      <c r="AH419" s="1">
        <v>0</v>
      </c>
      <c r="AI419" s="1">
        <v>67.28</v>
      </c>
      <c r="AJ419" s="1">
        <v>64.69</v>
      </c>
      <c r="AK419" s="1">
        <v>21.43</v>
      </c>
      <c r="AL419" s="1">
        <v>66.69</v>
      </c>
      <c r="AM419"/>
      <c r="AN419"/>
      <c r="AO419"/>
      <c r="AP419"/>
      <c r="AQ419"/>
      <c r="AR419"/>
    </row>
    <row r="420" spans="1:44">
      <c r="A420" s="17" t="s">
        <v>1156</v>
      </c>
      <c r="B420" s="6" t="s">
        <v>1157</v>
      </c>
      <c r="C420" s="17" t="s">
        <v>1158</v>
      </c>
      <c r="D420" s="8">
        <v>-0.68952999999999998</v>
      </c>
      <c r="E420" s="8">
        <v>18.556329999999999</v>
      </c>
      <c r="F420" s="8">
        <v>19.24587</v>
      </c>
      <c r="G420" s="13">
        <f xml:space="preserve"> stats_ic_ctd2_TCELLS_RIGHTJOIN_545[[#This Row],[AVG_IC50_LEUK]]/stats_ic_ctd2_TCELLS_RIGHTJOIN_545[[#This Row],[AVG_IC50_SOLIDTUMORS_x]]</f>
        <v>0.96417205353668078</v>
      </c>
      <c r="H420" s="14" t="s">
        <v>6155</v>
      </c>
      <c r="I420" s="29" t="s">
        <v>6156</v>
      </c>
      <c r="L420" s="26">
        <v>2.206</v>
      </c>
      <c r="M420" s="26">
        <v>3.048</v>
      </c>
      <c r="Q420" s="26">
        <v>66.34</v>
      </c>
      <c r="T420" s="26">
        <v>26.92</v>
      </c>
      <c r="U420" s="26">
        <v>6.6369999999999996</v>
      </c>
      <c r="V420" s="26">
        <v>6.1870000000000003</v>
      </c>
      <c r="X420" s="8">
        <v>-10.381069999999999</v>
      </c>
      <c r="Y420" s="8">
        <v>8.8648000000000007</v>
      </c>
      <c r="Z420" s="8">
        <v>19.24587</v>
      </c>
      <c r="AA420" s="13">
        <f>stats_ic_ctd2_TCELLS_RIGHTJOIN_545[[#This Row],[AVG_IC50_LYMPH]]/stats_ic_ctd2_TCELLS_RIGHTJOIN_545[[#This Row],[AVG_IC50_SOLIDTUMORS_y]]</f>
        <v>0.46060791224299036</v>
      </c>
      <c r="AB420" s="8" t="s">
        <v>6157</v>
      </c>
      <c r="AC420" s="20" t="s">
        <v>6158</v>
      </c>
      <c r="AD420" s="1">
        <v>18.600000000000001</v>
      </c>
      <c r="AG420" s="1">
        <v>2.2789999999999999</v>
      </c>
      <c r="AH420" s="1">
        <v>14.11</v>
      </c>
      <c r="AI420" s="1">
        <v>3.1890000000000001</v>
      </c>
      <c r="AL420" s="1">
        <v>6.1459999999999999</v>
      </c>
      <c r="AM420"/>
      <c r="AN420"/>
      <c r="AO420"/>
      <c r="AP420"/>
      <c r="AQ420"/>
      <c r="AR420"/>
    </row>
    <row r="421" spans="1:44">
      <c r="A421" s="17" t="s">
        <v>1267</v>
      </c>
      <c r="B421" s="6" t="s">
        <v>1268</v>
      </c>
      <c r="C421" s="17" t="s">
        <v>1269</v>
      </c>
      <c r="D421" s="8">
        <v>-3.69211</v>
      </c>
      <c r="E421" s="8">
        <v>2.8124600000000002</v>
      </c>
      <c r="F421" s="8">
        <v>6.5045799999999998</v>
      </c>
      <c r="G421" s="13">
        <f xml:space="preserve"> stats_ic_ctd2_TCELLS_RIGHTJOIN_545[[#This Row],[AVG_IC50_LEUK]]/stats_ic_ctd2_TCELLS_RIGHTJOIN_545[[#This Row],[AVG_IC50_SOLIDTUMORS_x]]</f>
        <v>0.43238149119543462</v>
      </c>
      <c r="H421" s="14" t="s">
        <v>6159</v>
      </c>
      <c r="I421" s="29" t="s">
        <v>6160</v>
      </c>
      <c r="J421" s="26">
        <v>1.825</v>
      </c>
      <c r="K421" s="26">
        <v>2.2970000000000002</v>
      </c>
      <c r="L421" s="26">
        <v>1.228</v>
      </c>
      <c r="M421" s="26">
        <v>1.3440000000000001</v>
      </c>
      <c r="N421" s="26">
        <v>2.3540000000000001</v>
      </c>
      <c r="O421" s="26">
        <v>2.7330000000000001</v>
      </c>
      <c r="P421" s="26">
        <v>3.403</v>
      </c>
      <c r="R421" s="26">
        <v>2.0640000000000001</v>
      </c>
      <c r="S421" s="26">
        <v>3.0539999999999998</v>
      </c>
      <c r="T421" s="26">
        <v>2.5550000000000002</v>
      </c>
      <c r="U421" s="26">
        <v>4.7450000000000001</v>
      </c>
      <c r="V421" s="26">
        <v>4.5140000000000002</v>
      </c>
      <c r="W421" s="27">
        <v>4.4459999999999997</v>
      </c>
      <c r="X421" s="8">
        <v>-3.5849500000000001</v>
      </c>
      <c r="Y421" s="8">
        <v>2.9196200000000001</v>
      </c>
      <c r="Z421" s="8">
        <v>6.5045799999999998</v>
      </c>
      <c r="AA421" s="13">
        <f>stats_ic_ctd2_TCELLS_RIGHTJOIN_545[[#This Row],[AVG_IC50_LYMPH]]/stats_ic_ctd2_TCELLS_RIGHTJOIN_545[[#This Row],[AVG_IC50_SOLIDTUMORS_y]]</f>
        <v>0.44885603682328457</v>
      </c>
      <c r="AB421" s="8" t="s">
        <v>6161</v>
      </c>
      <c r="AC421" s="20" t="s">
        <v>6162</v>
      </c>
      <c r="AE421" s="1">
        <v>2.6819999999999999</v>
      </c>
      <c r="AF421" s="1">
        <v>4.7069999999999999</v>
      </c>
      <c r="AG421" s="1">
        <v>1.3879999999999999</v>
      </c>
      <c r="AH421" s="1">
        <v>2.6949999999999998</v>
      </c>
      <c r="AI421" s="1">
        <v>1.526</v>
      </c>
      <c r="AJ421" s="1">
        <v>3.3450000000000002</v>
      </c>
      <c r="AK421" s="1">
        <v>2.718</v>
      </c>
      <c r="AL421" s="1">
        <v>4.2960000000000003</v>
      </c>
      <c r="AM421"/>
      <c r="AN421"/>
      <c r="AO421"/>
      <c r="AP421"/>
      <c r="AQ421"/>
      <c r="AR421"/>
    </row>
    <row r="422" spans="1:44">
      <c r="A422" s="17" t="s">
        <v>568</v>
      </c>
      <c r="B422" s="6" t="s">
        <v>569</v>
      </c>
      <c r="C422" s="17" t="s">
        <v>570</v>
      </c>
      <c r="D422" s="8">
        <v>-18.117429999999999</v>
      </c>
      <c r="E422" s="8">
        <v>16.142969999999998</v>
      </c>
      <c r="F422" s="8">
        <v>34.260399999999997</v>
      </c>
      <c r="G422" s="13">
        <f xml:space="preserve"> stats_ic_ctd2_TCELLS_RIGHTJOIN_545[[#This Row],[AVG_IC50_LEUK]]/stats_ic_ctd2_TCELLS_RIGHTJOIN_545[[#This Row],[AVG_IC50_SOLIDTUMORS_x]]</f>
        <v>0.47118451623448643</v>
      </c>
      <c r="H422" s="14" t="s">
        <v>6163</v>
      </c>
      <c r="I422" s="29" t="s">
        <v>6164</v>
      </c>
      <c r="J422" s="26">
        <v>25.88</v>
      </c>
      <c r="K422" s="26">
        <v>4.1779999999999999</v>
      </c>
      <c r="L422" s="26">
        <v>44.07</v>
      </c>
      <c r="M422" s="26">
        <v>22.92</v>
      </c>
      <c r="N422" s="26">
        <v>17.5</v>
      </c>
      <c r="O422" s="26">
        <v>12.24</v>
      </c>
      <c r="P422" s="26">
        <v>9.0370000000000008</v>
      </c>
      <c r="Q422" s="26">
        <v>8.2289999999999992</v>
      </c>
      <c r="R422" s="26">
        <v>10.46</v>
      </c>
      <c r="S422" s="26">
        <v>16.510000000000002</v>
      </c>
      <c r="T422" s="26">
        <v>2.206</v>
      </c>
      <c r="U422" s="26">
        <v>0.64559999999999995</v>
      </c>
      <c r="V422" s="26">
        <v>46.39</v>
      </c>
      <c r="W422" s="27">
        <v>5.7359999999999998</v>
      </c>
      <c r="X422" s="8">
        <v>-28.367529999999999</v>
      </c>
      <c r="Y422" s="8">
        <v>5.8928700000000003</v>
      </c>
      <c r="Z422" s="8">
        <v>34.260399999999997</v>
      </c>
      <c r="AA422" s="13">
        <f>stats_ic_ctd2_TCELLS_RIGHTJOIN_545[[#This Row],[AVG_IC50_LYMPH]]/stats_ic_ctd2_TCELLS_RIGHTJOIN_545[[#This Row],[AVG_IC50_SOLIDTUMORS_y]]</f>
        <v>0.17200237008324482</v>
      </c>
      <c r="AB422" s="8" t="s">
        <v>6165</v>
      </c>
      <c r="AC422" s="20" t="s">
        <v>6166</v>
      </c>
      <c r="AD422" s="1">
        <v>15.6</v>
      </c>
      <c r="AG422" s="1">
        <v>0.30480000000000002</v>
      </c>
      <c r="AH422" s="1">
        <v>0</v>
      </c>
      <c r="AI422" s="1">
        <v>8.5039999999999996</v>
      </c>
      <c r="AJ422" s="1">
        <v>12.07</v>
      </c>
      <c r="AK422" s="1">
        <v>0.52029999999999998</v>
      </c>
      <c r="AL422" s="1">
        <v>4.2510000000000003</v>
      </c>
      <c r="AM422"/>
      <c r="AN422"/>
      <c r="AO422"/>
      <c r="AP422"/>
      <c r="AQ422"/>
      <c r="AR422"/>
    </row>
    <row r="423" spans="1:44">
      <c r="A423" s="17" t="s">
        <v>1420</v>
      </c>
      <c r="B423" s="6" t="s">
        <v>1421</v>
      </c>
      <c r="C423" s="17" t="s">
        <v>1422</v>
      </c>
      <c r="F423" s="8">
        <v>2.2656000000000001</v>
      </c>
      <c r="G423" s="13">
        <f xml:space="preserve"> stats_ic_ctd2_TCELLS_RIGHTJOIN_545[[#This Row],[AVG_IC50_LEUK]]/stats_ic_ctd2_TCELLS_RIGHTJOIN_545[[#This Row],[AVG_IC50_SOLIDTUMORS_x]]</f>
        <v>0</v>
      </c>
      <c r="H423" s="14" t="s">
        <v>1810</v>
      </c>
      <c r="I423" s="29" t="s">
        <v>1810</v>
      </c>
      <c r="X423" s="8">
        <v>-1.4531400000000001</v>
      </c>
      <c r="Y423" s="8">
        <v>0.81247000000000003</v>
      </c>
      <c r="Z423" s="8">
        <v>2.2656000000000001</v>
      </c>
      <c r="AA423" s="13">
        <f>stats_ic_ctd2_TCELLS_RIGHTJOIN_545[[#This Row],[AVG_IC50_LYMPH]]/stats_ic_ctd2_TCELLS_RIGHTJOIN_545[[#This Row],[AVG_IC50_SOLIDTUMORS_y]]</f>
        <v>0.35861140536723163</v>
      </c>
      <c r="AB423" s="8" t="s">
        <v>6167</v>
      </c>
      <c r="AC423" s="20" t="s">
        <v>6168</v>
      </c>
      <c r="AE423" s="1">
        <v>0.64029999999999998</v>
      </c>
      <c r="AG423" s="1">
        <v>0.8196</v>
      </c>
      <c r="AI423" s="1"/>
      <c r="AL423" s="1">
        <v>0.97750000000000004</v>
      </c>
      <c r="AM423"/>
      <c r="AN423"/>
      <c r="AO423"/>
      <c r="AP423"/>
      <c r="AQ423"/>
      <c r="AR423"/>
    </row>
    <row r="424" spans="1:44">
      <c r="A424" s="17" t="s">
        <v>1144</v>
      </c>
      <c r="B424" s="6" t="s">
        <v>1145</v>
      </c>
      <c r="C424" s="17" t="s">
        <v>1623</v>
      </c>
      <c r="D424" s="8">
        <v>10.052809999999999</v>
      </c>
      <c r="E424" s="8">
        <v>51.21537</v>
      </c>
      <c r="F424" s="8">
        <v>41.162550000000003</v>
      </c>
      <c r="G424" s="13">
        <f xml:space="preserve"> stats_ic_ctd2_TCELLS_RIGHTJOIN_545[[#This Row],[AVG_IC50_LEUK]]/stats_ic_ctd2_TCELLS_RIGHTJOIN_545[[#This Row],[AVG_IC50_SOLIDTUMORS_x]]</f>
        <v>1.2442224789280547</v>
      </c>
      <c r="H424" s="14" t="s">
        <v>6169</v>
      </c>
      <c r="I424" s="29" t="s">
        <v>6170</v>
      </c>
      <c r="J424" s="26">
        <v>83.41</v>
      </c>
      <c r="L424" s="26">
        <v>1.046</v>
      </c>
      <c r="M424" s="26">
        <v>8.8429999999999995E-2</v>
      </c>
      <c r="N424" s="26">
        <v>33.729999999999997</v>
      </c>
      <c r="O424" s="26">
        <v>46.06</v>
      </c>
      <c r="P424" s="26">
        <v>57.79</v>
      </c>
      <c r="Q424" s="26">
        <v>65.8</v>
      </c>
      <c r="R424" s="26">
        <v>40.799999999999997</v>
      </c>
      <c r="S424" s="26">
        <v>54.91</v>
      </c>
      <c r="T424" s="26">
        <v>130.9</v>
      </c>
      <c r="V424" s="26">
        <v>35.340000000000003</v>
      </c>
      <c r="W424" s="27">
        <v>64.709999999999994</v>
      </c>
      <c r="X424" s="8">
        <v>-3.93777</v>
      </c>
      <c r="Y424" s="8">
        <v>37.224780000000003</v>
      </c>
      <c r="Z424" s="8">
        <v>41.162550000000003</v>
      </c>
      <c r="AA424" s="13">
        <f>stats_ic_ctd2_TCELLS_RIGHTJOIN_545[[#This Row],[AVG_IC50_LYMPH]]/stats_ic_ctd2_TCELLS_RIGHTJOIN_545[[#This Row],[AVG_IC50_SOLIDTUMORS_y]]</f>
        <v>0.90433610162635691</v>
      </c>
      <c r="AB424" s="8" t="s">
        <v>6171</v>
      </c>
      <c r="AC424" s="20" t="s">
        <v>6172</v>
      </c>
      <c r="AD424" s="1">
        <v>53.09</v>
      </c>
      <c r="AF424" s="1">
        <v>0.2387</v>
      </c>
      <c r="AG424" s="1"/>
      <c r="AI424" s="1">
        <v>46.45</v>
      </c>
      <c r="AJ424" s="1">
        <v>37.299999999999997</v>
      </c>
      <c r="AK424" s="1">
        <v>51.47</v>
      </c>
      <c r="AL424" s="1">
        <v>34.799999999999997</v>
      </c>
      <c r="AM424"/>
      <c r="AN424"/>
      <c r="AO424"/>
      <c r="AP424"/>
      <c r="AQ424"/>
      <c r="AR424"/>
    </row>
    <row r="425" spans="1:44">
      <c r="A425" s="17" t="s">
        <v>1144</v>
      </c>
      <c r="B425" s="6" t="s">
        <v>1145</v>
      </c>
      <c r="C425" s="17" t="s">
        <v>1255</v>
      </c>
      <c r="D425" s="8">
        <v>-3.8280099999999999</v>
      </c>
      <c r="E425" s="8">
        <v>32.518929999999997</v>
      </c>
      <c r="F425" s="8">
        <v>36.34693</v>
      </c>
      <c r="G425" s="13">
        <f xml:space="preserve"> stats_ic_ctd2_TCELLS_RIGHTJOIN_545[[#This Row],[AVG_IC50_LEUK]]/stats_ic_ctd2_TCELLS_RIGHTJOIN_545[[#This Row],[AVG_IC50_SOLIDTUMORS_x]]</f>
        <v>0.89468161410055802</v>
      </c>
      <c r="H425" s="14" t="s">
        <v>6173</v>
      </c>
      <c r="I425" s="29" t="s">
        <v>6174</v>
      </c>
      <c r="J425" s="26">
        <v>19.96</v>
      </c>
      <c r="K425" s="26">
        <v>31.8</v>
      </c>
      <c r="L425" s="26">
        <v>54.83</v>
      </c>
      <c r="M425" s="26">
        <v>7.9850000000000003</v>
      </c>
      <c r="N425" s="26">
        <v>35.299999999999997</v>
      </c>
      <c r="O425" s="26">
        <v>24.88</v>
      </c>
      <c r="P425" s="26">
        <v>46.51</v>
      </c>
      <c r="Q425" s="26">
        <v>26.78</v>
      </c>
      <c r="R425" s="26">
        <v>11.68</v>
      </c>
      <c r="S425" s="26">
        <v>24.76</v>
      </c>
      <c r="T425" s="26">
        <v>25.46</v>
      </c>
      <c r="U425" s="26">
        <v>66.010000000000005</v>
      </c>
      <c r="V425" s="26">
        <v>46.38</v>
      </c>
      <c r="W425" s="27">
        <v>32.93</v>
      </c>
      <c r="X425" s="8">
        <v>-3.8235999999999999</v>
      </c>
      <c r="Y425" s="8">
        <v>32.523330000000001</v>
      </c>
      <c r="Z425" s="8">
        <v>36.34693</v>
      </c>
      <c r="AA425" s="13">
        <f>stats_ic_ctd2_TCELLS_RIGHTJOIN_545[[#This Row],[AVG_IC50_LYMPH]]/stats_ic_ctd2_TCELLS_RIGHTJOIN_545[[#This Row],[AVG_IC50_SOLIDTUMORS_y]]</f>
        <v>0.89480266971653455</v>
      </c>
      <c r="AB425" s="8" t="s">
        <v>6175</v>
      </c>
      <c r="AC425" s="20" t="s">
        <v>6176</v>
      </c>
      <c r="AD425" s="1">
        <v>57.84</v>
      </c>
      <c r="AE425" s="1">
        <v>22.81</v>
      </c>
      <c r="AF425" s="1">
        <v>0</v>
      </c>
      <c r="AG425" s="1">
        <v>60.79</v>
      </c>
      <c r="AH425" s="1">
        <v>36.82</v>
      </c>
      <c r="AI425" s="1">
        <v>34.89</v>
      </c>
      <c r="AJ425" s="1">
        <v>24.54</v>
      </c>
      <c r="AK425" s="1">
        <v>22.3</v>
      </c>
      <c r="AL425" s="1">
        <v>32.72</v>
      </c>
      <c r="AM425"/>
      <c r="AN425"/>
      <c r="AO425"/>
      <c r="AP425"/>
      <c r="AQ425"/>
      <c r="AR425"/>
    </row>
    <row r="426" spans="1:44">
      <c r="A426" s="17" t="s">
        <v>1144</v>
      </c>
      <c r="B426" s="6" t="s">
        <v>1145</v>
      </c>
      <c r="C426" s="17" t="s">
        <v>1146</v>
      </c>
      <c r="D426" s="8">
        <v>-3.8591299999999999</v>
      </c>
      <c r="E426" s="8">
        <v>5.4238900000000001</v>
      </c>
      <c r="F426" s="8">
        <v>9.2830100000000009</v>
      </c>
      <c r="G426" s="13">
        <f xml:space="preserve"> stats_ic_ctd2_TCELLS_RIGHTJOIN_545[[#This Row],[AVG_IC50_LEUK]]/stats_ic_ctd2_TCELLS_RIGHTJOIN_545[[#This Row],[AVG_IC50_SOLIDTUMORS_x]]</f>
        <v>0.58428139148832114</v>
      </c>
      <c r="H426" s="14" t="s">
        <v>6177</v>
      </c>
      <c r="I426" s="29" t="s">
        <v>6178</v>
      </c>
      <c r="J426" s="26">
        <v>1.0000000000000001E-5</v>
      </c>
      <c r="K426" s="26">
        <v>0.3765</v>
      </c>
      <c r="N426" s="26">
        <v>1.04</v>
      </c>
      <c r="O426" s="26">
        <v>0.56679999999999997</v>
      </c>
      <c r="P426" s="26">
        <v>14.71</v>
      </c>
      <c r="W426" s="27">
        <v>15.85</v>
      </c>
      <c r="X426" s="8">
        <v>-9.2830100000000009</v>
      </c>
      <c r="Y426" s="8">
        <v>0</v>
      </c>
      <c r="Z426" s="8">
        <v>9.2830100000000009</v>
      </c>
      <c r="AA426" s="13">
        <f>stats_ic_ctd2_TCELLS_RIGHTJOIN_545[[#This Row],[AVG_IC50_LYMPH]]/stats_ic_ctd2_TCELLS_RIGHTJOIN_545[[#This Row],[AVG_IC50_SOLIDTUMORS_y]]</f>
        <v>0</v>
      </c>
      <c r="AB426" s="8" t="s">
        <v>6179</v>
      </c>
      <c r="AC426" s="20" t="s">
        <v>6180</v>
      </c>
      <c r="AG426" s="1"/>
      <c r="AI426" s="1"/>
      <c r="AJ426" s="1">
        <v>0</v>
      </c>
      <c r="AK426" s="1">
        <v>0</v>
      </c>
      <c r="AM426"/>
      <c r="AN426"/>
      <c r="AO426"/>
      <c r="AP426"/>
      <c r="AQ426"/>
      <c r="AR426"/>
    </row>
    <row r="427" spans="1:44">
      <c r="A427" s="17" t="s">
        <v>913</v>
      </c>
      <c r="B427" s="6" t="s">
        <v>914</v>
      </c>
      <c r="C427" s="17" t="s">
        <v>915</v>
      </c>
      <c r="D427" s="8">
        <v>-9.4462299999999999</v>
      </c>
      <c r="E427" s="8">
        <v>2.7908300000000001</v>
      </c>
      <c r="F427" s="8">
        <v>12.23706</v>
      </c>
      <c r="G427" s="13">
        <f xml:space="preserve"> stats_ic_ctd2_TCELLS_RIGHTJOIN_545[[#This Row],[AVG_IC50_LEUK]]/stats_ic_ctd2_TCELLS_RIGHTJOIN_545[[#This Row],[AVG_IC50_SOLIDTUMORS_x]]</f>
        <v>0.22806376695055841</v>
      </c>
      <c r="H427" s="14" t="s">
        <v>6181</v>
      </c>
      <c r="I427" s="29" t="s">
        <v>6182</v>
      </c>
      <c r="L427" s="26">
        <v>3.5150000000000001</v>
      </c>
      <c r="M427" s="26">
        <v>2.3290000000000002</v>
      </c>
      <c r="Q427" s="26">
        <v>2.9670000000000001</v>
      </c>
      <c r="R427" s="26">
        <v>1.8380000000000001</v>
      </c>
      <c r="T427" s="26">
        <v>3.5489999999999999</v>
      </c>
      <c r="U427" s="26">
        <v>2.5470000000000002</v>
      </c>
      <c r="X427" s="8">
        <v>-9.7505600000000001</v>
      </c>
      <c r="Y427" s="8">
        <v>2.4864999999999999</v>
      </c>
      <c r="Z427" s="8">
        <v>12.23706</v>
      </c>
      <c r="AA427" s="13">
        <f>stats_ic_ctd2_TCELLS_RIGHTJOIN_545[[#This Row],[AVG_IC50_LYMPH]]/stats_ic_ctd2_TCELLS_RIGHTJOIN_545[[#This Row],[AVG_IC50_SOLIDTUMORS_y]]</f>
        <v>0.20319423129411804</v>
      </c>
      <c r="AB427" s="8" t="s">
        <v>6183</v>
      </c>
      <c r="AC427" s="20" t="s">
        <v>6184</v>
      </c>
      <c r="AD427" s="1">
        <v>2.4990000000000001</v>
      </c>
      <c r="AG427" s="1">
        <v>2.6720000000000002</v>
      </c>
      <c r="AH427" s="1">
        <v>4.5949999999999998</v>
      </c>
      <c r="AI427" s="1">
        <v>2.617</v>
      </c>
      <c r="AL427" s="1">
        <v>4.9480000000000003E-2</v>
      </c>
      <c r="AM427"/>
      <c r="AN427"/>
      <c r="AO427"/>
      <c r="AP427"/>
      <c r="AQ427"/>
      <c r="AR427"/>
    </row>
    <row r="428" spans="1:44">
      <c r="A428" s="17" t="s">
        <v>1556</v>
      </c>
      <c r="B428" s="6" t="s">
        <v>1557</v>
      </c>
      <c r="C428" s="17" t="s">
        <v>4552</v>
      </c>
      <c r="F428" s="8">
        <v>9.7599999999999996E-3</v>
      </c>
      <c r="G428" s="13">
        <f xml:space="preserve"> stats_ic_ctd2_TCELLS_RIGHTJOIN_545[[#This Row],[AVG_IC50_LEUK]]/stats_ic_ctd2_TCELLS_RIGHTJOIN_545[[#This Row],[AVG_IC50_SOLIDTUMORS_x]]</f>
        <v>0</v>
      </c>
      <c r="H428" s="14" t="s">
        <v>1810</v>
      </c>
      <c r="I428" s="29" t="s">
        <v>1810</v>
      </c>
      <c r="X428" s="8">
        <v>-5.4400000000000004E-3</v>
      </c>
      <c r="Y428" s="8">
        <v>4.3200000000000001E-3</v>
      </c>
      <c r="Z428" s="8">
        <v>9.7599999999999996E-3</v>
      </c>
      <c r="AA428" s="13">
        <f>stats_ic_ctd2_TCELLS_RIGHTJOIN_545[[#This Row],[AVG_IC50_LYMPH]]/stats_ic_ctd2_TCELLS_RIGHTJOIN_545[[#This Row],[AVG_IC50_SOLIDTUMORS_y]]</f>
        <v>0.44262295081967218</v>
      </c>
      <c r="AB428" s="8" t="s">
        <v>1810</v>
      </c>
      <c r="AC428" s="20" t="s">
        <v>1810</v>
      </c>
      <c r="AG428" s="1"/>
      <c r="AI428" s="1">
        <v>4.3200000000000001E-3</v>
      </c>
      <c r="AM428"/>
      <c r="AN428"/>
      <c r="AO428"/>
      <c r="AP428"/>
      <c r="AQ428"/>
      <c r="AR428"/>
    </row>
    <row r="429" spans="1:44">
      <c r="A429" s="17" t="s">
        <v>397</v>
      </c>
      <c r="B429" s="6" t="s">
        <v>398</v>
      </c>
      <c r="C429" s="17" t="s">
        <v>399</v>
      </c>
      <c r="D429" s="8">
        <v>-44.270949999999999</v>
      </c>
      <c r="E429" s="8">
        <v>6.7472899999999996</v>
      </c>
      <c r="F429" s="8">
        <v>51.018239999999999</v>
      </c>
      <c r="G429" s="13">
        <f xml:space="preserve"> stats_ic_ctd2_TCELLS_RIGHTJOIN_545[[#This Row],[AVG_IC50_LEUK]]/stats_ic_ctd2_TCELLS_RIGHTJOIN_545[[#This Row],[AVG_IC50_SOLIDTUMORS_x]]</f>
        <v>0.13225250420241857</v>
      </c>
      <c r="H429" s="14" t="s">
        <v>6185</v>
      </c>
      <c r="I429" s="29" t="s">
        <v>6186</v>
      </c>
      <c r="J429" s="26">
        <v>10.039999999999999</v>
      </c>
      <c r="K429" s="26">
        <v>3.1419999999999999</v>
      </c>
      <c r="L429" s="26">
        <v>2.8420000000000001</v>
      </c>
      <c r="M429" s="26">
        <v>7.8</v>
      </c>
      <c r="N429" s="26">
        <v>7.4119999999999999</v>
      </c>
      <c r="O429" s="26">
        <v>3.589</v>
      </c>
      <c r="P429" s="26">
        <v>4.9450000000000003</v>
      </c>
      <c r="Q429" s="26">
        <v>2.601</v>
      </c>
      <c r="R429" s="26">
        <v>8.6690000000000005</v>
      </c>
      <c r="S429" s="26">
        <v>2.996</v>
      </c>
      <c r="T429" s="26">
        <v>11.99</v>
      </c>
      <c r="U429" s="26">
        <v>5.2670000000000003</v>
      </c>
      <c r="V429" s="26">
        <v>8.609</v>
      </c>
      <c r="W429" s="27">
        <v>14.56</v>
      </c>
      <c r="X429" s="8">
        <v>-35.164520000000003</v>
      </c>
      <c r="Y429" s="8">
        <v>15.85371</v>
      </c>
      <c r="Z429" s="8">
        <v>51.018239999999999</v>
      </c>
      <c r="AA429" s="13">
        <f>stats_ic_ctd2_TCELLS_RIGHTJOIN_545[[#This Row],[AVG_IC50_LYMPH]]/stats_ic_ctd2_TCELLS_RIGHTJOIN_545[[#This Row],[AVG_IC50_SOLIDTUMORS_y]]</f>
        <v>0.3107459214586783</v>
      </c>
      <c r="AB429" s="8" t="s">
        <v>6187</v>
      </c>
      <c r="AC429" s="20" t="s">
        <v>6188</v>
      </c>
      <c r="AD429" s="1">
        <v>19.27</v>
      </c>
      <c r="AF429" s="1">
        <v>22.97</v>
      </c>
      <c r="AG429" s="1"/>
      <c r="AH429" s="1">
        <v>26.28</v>
      </c>
      <c r="AI429" s="1">
        <v>3.2759999999999998</v>
      </c>
      <c r="AJ429" s="1">
        <v>15.18</v>
      </c>
      <c r="AK429" s="1">
        <v>16.79</v>
      </c>
      <c r="AL429" s="1">
        <v>7.21</v>
      </c>
      <c r="AM429"/>
      <c r="AN429"/>
      <c r="AO429"/>
      <c r="AP429"/>
      <c r="AQ429"/>
      <c r="AR429"/>
    </row>
    <row r="430" spans="1:44">
      <c r="A430" s="17" t="s">
        <v>498</v>
      </c>
      <c r="B430" s="6" t="s">
        <v>499</v>
      </c>
      <c r="C430" s="17" t="s">
        <v>500</v>
      </c>
      <c r="D430" s="8">
        <v>-26.296240000000001</v>
      </c>
      <c r="E430" s="8">
        <v>16.33531</v>
      </c>
      <c r="F430" s="8">
        <v>42.631540000000001</v>
      </c>
      <c r="G430" s="13">
        <f xml:space="preserve"> stats_ic_ctd2_TCELLS_RIGHTJOIN_545[[#This Row],[AVG_IC50_LEUK]]/stats_ic_ctd2_TCELLS_RIGHTJOIN_545[[#This Row],[AVG_IC50_SOLIDTUMORS_x]]</f>
        <v>0.38317428833206585</v>
      </c>
      <c r="H430" s="14" t="s">
        <v>6189</v>
      </c>
      <c r="I430" s="29" t="s">
        <v>6190</v>
      </c>
      <c r="J430" s="26">
        <v>9.5269999999999992</v>
      </c>
      <c r="L430" s="26">
        <v>2.4249999999999998</v>
      </c>
      <c r="M430" s="26">
        <v>20.75</v>
      </c>
      <c r="N430" s="26">
        <v>23.88</v>
      </c>
      <c r="O430" s="26">
        <v>7.2350000000000003</v>
      </c>
      <c r="P430" s="26">
        <v>20.99</v>
      </c>
      <c r="Q430" s="26">
        <v>7.3079999999999998</v>
      </c>
      <c r="R430" s="26">
        <v>9.1969999999999992</v>
      </c>
      <c r="S430" s="26">
        <v>22.62</v>
      </c>
      <c r="T430" s="26">
        <v>24.57</v>
      </c>
      <c r="U430" s="26">
        <v>5.9770000000000003</v>
      </c>
      <c r="V430" s="26">
        <v>33.04</v>
      </c>
      <c r="W430" s="27">
        <v>24.84</v>
      </c>
      <c r="X430" s="8">
        <v>-29.981259999999999</v>
      </c>
      <c r="Y430" s="8">
        <v>12.65029</v>
      </c>
      <c r="Z430" s="8">
        <v>42.631540000000001</v>
      </c>
      <c r="AA430" s="13">
        <f>stats_ic_ctd2_TCELLS_RIGHTJOIN_545[[#This Row],[AVG_IC50_LYMPH]]/stats_ic_ctd2_TCELLS_RIGHTJOIN_545[[#This Row],[AVG_IC50_SOLIDTUMORS_y]]</f>
        <v>0.29673546862252687</v>
      </c>
      <c r="AB430" s="8" t="s">
        <v>6191</v>
      </c>
      <c r="AC430" s="20" t="s">
        <v>6192</v>
      </c>
      <c r="AD430" s="1">
        <v>4.3419999999999996</v>
      </c>
      <c r="AG430" s="1">
        <v>4.5030000000000001</v>
      </c>
      <c r="AH430" s="1">
        <v>30.02</v>
      </c>
      <c r="AI430" s="1">
        <v>23.61</v>
      </c>
      <c r="AJ430" s="1">
        <v>4.9119999999999999</v>
      </c>
      <c r="AK430" s="1">
        <v>5.5949999999999998</v>
      </c>
      <c r="AL430" s="1">
        <v>15.57</v>
      </c>
      <c r="AM430"/>
      <c r="AN430"/>
      <c r="AO430"/>
      <c r="AP430"/>
      <c r="AQ430"/>
      <c r="AR430"/>
    </row>
    <row r="431" spans="1:44">
      <c r="A431" s="17" t="s">
        <v>1262</v>
      </c>
      <c r="B431" s="6" t="s">
        <v>1263</v>
      </c>
      <c r="C431" s="17" t="s">
        <v>2801</v>
      </c>
      <c r="D431" s="8">
        <v>-3.8104399999999998</v>
      </c>
      <c r="E431" s="8">
        <v>6.6309999999999994E-2</v>
      </c>
      <c r="F431" s="8">
        <v>3.8767499999999999</v>
      </c>
      <c r="G431" s="13">
        <f xml:space="preserve"> stats_ic_ctd2_TCELLS_RIGHTJOIN_545[[#This Row],[AVG_IC50_LEUK]]/stats_ic_ctd2_TCELLS_RIGHTJOIN_545[[#This Row],[AVG_IC50_SOLIDTUMORS_x]]</f>
        <v>1.7104533436512543E-2</v>
      </c>
      <c r="H431" s="14" t="s">
        <v>6193</v>
      </c>
      <c r="I431" s="29" t="s">
        <v>6194</v>
      </c>
      <c r="J431" s="26">
        <v>2.1499999999999998E-2</v>
      </c>
      <c r="K431" s="26">
        <v>6.77E-3</v>
      </c>
      <c r="L431" s="26">
        <v>4.3490000000000001E-2</v>
      </c>
      <c r="M431" s="26">
        <v>1.272E-2</v>
      </c>
      <c r="N431" s="26">
        <v>1.9980000000000001E-2</v>
      </c>
      <c r="O431" s="26">
        <v>0.36470000000000002</v>
      </c>
      <c r="P431" s="26">
        <v>2.511E-2</v>
      </c>
      <c r="Q431" s="26">
        <v>2.7459999999999998E-2</v>
      </c>
      <c r="R431" s="26">
        <v>6.8300000000000001E-3</v>
      </c>
      <c r="S431" s="26">
        <v>3.6200000000000003E-2</v>
      </c>
      <c r="T431" s="26">
        <v>0.13400000000000001</v>
      </c>
      <c r="U431" s="26">
        <v>7.7799999999999996E-3</v>
      </c>
      <c r="V431" s="26">
        <v>8.5500000000000003E-3</v>
      </c>
      <c r="W431" s="27">
        <v>0.21329999999999999</v>
      </c>
      <c r="X431" s="8">
        <v>-3.55253</v>
      </c>
      <c r="Y431" s="8">
        <v>0.32422000000000001</v>
      </c>
      <c r="Z431" s="8">
        <v>3.8767499999999999</v>
      </c>
      <c r="AA431" s="13">
        <f>stats_ic_ctd2_TCELLS_RIGHTJOIN_545[[#This Row],[AVG_IC50_LYMPH]]/stats_ic_ctd2_TCELLS_RIGHTJOIN_545[[#This Row],[AVG_IC50_SOLIDTUMORS_y]]</f>
        <v>8.3631908170503644E-2</v>
      </c>
      <c r="AB431" s="8" t="s">
        <v>6195</v>
      </c>
      <c r="AC431" s="20" t="s">
        <v>6196</v>
      </c>
      <c r="AD431" s="1">
        <v>0.57440000000000002</v>
      </c>
      <c r="AE431" s="1">
        <v>0.94740000000000002</v>
      </c>
      <c r="AF431" s="1">
        <v>0.59889999999999999</v>
      </c>
      <c r="AG431" s="1"/>
      <c r="AH431" s="1">
        <v>0.20250000000000001</v>
      </c>
      <c r="AI431" s="1">
        <v>4.002E-2</v>
      </c>
      <c r="AJ431" s="1">
        <v>4.1090000000000002E-2</v>
      </c>
      <c r="AK431" s="1">
        <v>0.17369999999999999</v>
      </c>
      <c r="AL431" s="1">
        <v>1.5769999999999999E-2</v>
      </c>
      <c r="AM431"/>
      <c r="AN431"/>
      <c r="AO431"/>
      <c r="AP431"/>
      <c r="AQ431"/>
      <c r="AR431"/>
    </row>
    <row r="432" spans="1:44">
      <c r="A432" s="17" t="s">
        <v>1256</v>
      </c>
      <c r="B432" s="6" t="s">
        <v>692</v>
      </c>
      <c r="C432" s="17" t="s">
        <v>2778</v>
      </c>
      <c r="D432" s="8">
        <v>-3.7922600000000002</v>
      </c>
      <c r="E432" s="8">
        <v>3.9370000000000002E-2</v>
      </c>
      <c r="F432" s="8">
        <v>3.8316300000000001</v>
      </c>
      <c r="G432" s="13">
        <f xml:space="preserve"> stats_ic_ctd2_TCELLS_RIGHTJOIN_545[[#This Row],[AVG_IC50_LEUK]]/stats_ic_ctd2_TCELLS_RIGHTJOIN_545[[#This Row],[AVG_IC50_SOLIDTUMORS_x]]</f>
        <v>1.0275000456724684E-2</v>
      </c>
      <c r="H432" s="14" t="s">
        <v>6197</v>
      </c>
      <c r="I432" s="29" t="s">
        <v>6198</v>
      </c>
      <c r="J432" s="26">
        <v>1.303E-2</v>
      </c>
      <c r="K432" s="26">
        <v>3.9269999999999999E-2</v>
      </c>
      <c r="L432" s="26">
        <v>4.3889999999999998E-2</v>
      </c>
      <c r="M432" s="26">
        <v>3.0300000000000001E-3</v>
      </c>
      <c r="N432" s="26">
        <v>1.7100000000000001E-2</v>
      </c>
      <c r="O432" s="26">
        <v>0.13059999999999999</v>
      </c>
      <c r="P432" s="26">
        <v>1.431E-2</v>
      </c>
      <c r="Q432" s="26">
        <v>1.753E-2</v>
      </c>
      <c r="R432" s="26">
        <v>4.4999999999999999E-4</v>
      </c>
      <c r="S432" s="26">
        <v>5.4039999999999998E-2</v>
      </c>
      <c r="T432" s="26">
        <v>2.8680000000000001E-2</v>
      </c>
      <c r="U432" s="26">
        <v>7.0099999999999997E-3</v>
      </c>
      <c r="W432" s="27">
        <v>0.1429</v>
      </c>
      <c r="X432" s="8">
        <v>-3.7873999999999999</v>
      </c>
      <c r="Y432" s="8">
        <v>4.4229999999999998E-2</v>
      </c>
      <c r="Z432" s="8">
        <v>3.8316300000000001</v>
      </c>
      <c r="AA432" s="13">
        <f>stats_ic_ctd2_TCELLS_RIGHTJOIN_545[[#This Row],[AVG_IC50_LYMPH]]/stats_ic_ctd2_TCELLS_RIGHTJOIN_545[[#This Row],[AVG_IC50_SOLIDTUMORS_y]]</f>
        <v>1.1543390149883991E-2</v>
      </c>
      <c r="AB432" s="8" t="s">
        <v>6199</v>
      </c>
      <c r="AC432" s="20" t="s">
        <v>6200</v>
      </c>
      <c r="AG432" s="1"/>
      <c r="AH432" s="1">
        <v>1.1089999999999999E-2</v>
      </c>
      <c r="AI432" s="1"/>
      <c r="AJ432" s="1">
        <v>6.2210000000000001E-2</v>
      </c>
      <c r="AK432" s="1">
        <v>5.9389999999999998E-2</v>
      </c>
      <c r="AM432"/>
      <c r="AN432"/>
      <c r="AO432"/>
      <c r="AP432"/>
      <c r="AQ432"/>
      <c r="AR432"/>
    </row>
    <row r="433" spans="1:44">
      <c r="A433" s="17" t="s">
        <v>519</v>
      </c>
      <c r="B433" s="6" t="s">
        <v>692</v>
      </c>
      <c r="C433" s="17" t="s">
        <v>2886</v>
      </c>
      <c r="D433" s="8">
        <v>-1.6906699999999999</v>
      </c>
      <c r="E433" s="8">
        <v>4.802E-2</v>
      </c>
      <c r="F433" s="8">
        <v>1.7386900000000001</v>
      </c>
      <c r="G433" s="13">
        <f xml:space="preserve"> stats_ic_ctd2_TCELLS_RIGHTJOIN_545[[#This Row],[AVG_IC50_LEUK]]/stats_ic_ctd2_TCELLS_RIGHTJOIN_545[[#This Row],[AVG_IC50_SOLIDTUMORS_x]]</f>
        <v>2.7618494383702671E-2</v>
      </c>
      <c r="H433" s="14" t="s">
        <v>6201</v>
      </c>
      <c r="I433" s="29" t="s">
        <v>6202</v>
      </c>
      <c r="J433" s="26">
        <v>1.567E-2</v>
      </c>
      <c r="K433" s="26">
        <v>1.503E-2</v>
      </c>
      <c r="L433" s="26">
        <v>1.486E-2</v>
      </c>
      <c r="M433" s="26">
        <v>8.0400000000000003E-3</v>
      </c>
      <c r="N433" s="26">
        <v>2.1090000000000001E-2</v>
      </c>
      <c r="O433" s="26">
        <v>0.1706</v>
      </c>
      <c r="P433" s="26">
        <v>5.3109999999999997E-2</v>
      </c>
      <c r="Q433" s="26">
        <v>4.6080000000000003E-2</v>
      </c>
      <c r="R433" s="26">
        <v>3.3300000000000001E-3</v>
      </c>
      <c r="S433" s="26">
        <v>3.5909999999999997E-2</v>
      </c>
      <c r="T433" s="26">
        <v>2.9139999999999999E-2</v>
      </c>
      <c r="U433" s="26">
        <v>2.3959999999999999E-2</v>
      </c>
      <c r="V433" s="26">
        <v>0.1132</v>
      </c>
      <c r="W433" s="27">
        <v>0.12230000000000001</v>
      </c>
      <c r="X433" s="8">
        <v>-1.6660699999999999</v>
      </c>
      <c r="Y433" s="8">
        <v>7.2620000000000004E-2</v>
      </c>
      <c r="Z433" s="8">
        <v>1.7386900000000001</v>
      </c>
      <c r="AA433" s="13">
        <f>stats_ic_ctd2_TCELLS_RIGHTJOIN_545[[#This Row],[AVG_IC50_LYMPH]]/stats_ic_ctd2_TCELLS_RIGHTJOIN_545[[#This Row],[AVG_IC50_SOLIDTUMORS_y]]</f>
        <v>4.1767077512380013E-2</v>
      </c>
      <c r="AB433" s="8" t="s">
        <v>6203</v>
      </c>
      <c r="AC433" s="20" t="s">
        <v>6204</v>
      </c>
      <c r="AD433" s="1">
        <v>5.305E-2</v>
      </c>
      <c r="AE433" s="1">
        <v>0.247</v>
      </c>
      <c r="AF433" s="1">
        <v>7.6600000000000001E-3</v>
      </c>
      <c r="AG433" s="1">
        <v>1.503E-2</v>
      </c>
      <c r="AH433" s="1">
        <v>1.525E-2</v>
      </c>
      <c r="AI433" s="1">
        <v>0.13189999999999999</v>
      </c>
      <c r="AJ433" s="1">
        <v>7.9519999999999993E-2</v>
      </c>
      <c r="AK433" s="1">
        <v>7.9450000000000007E-2</v>
      </c>
      <c r="AL433" s="1">
        <v>2.47E-2</v>
      </c>
      <c r="AM433"/>
      <c r="AN433"/>
      <c r="AO433"/>
      <c r="AP433"/>
      <c r="AQ433"/>
      <c r="AR433"/>
    </row>
    <row r="434" spans="1:44">
      <c r="A434" s="17" t="s">
        <v>519</v>
      </c>
      <c r="B434" s="6" t="s">
        <v>692</v>
      </c>
      <c r="C434" s="17" t="s">
        <v>2840</v>
      </c>
      <c r="D434" s="8">
        <v>-16.40316</v>
      </c>
      <c r="E434" s="8">
        <v>1.2949299999999999</v>
      </c>
      <c r="F434" s="8">
        <v>17.698090000000001</v>
      </c>
      <c r="G434" s="13">
        <f xml:space="preserve"> stats_ic_ctd2_TCELLS_RIGHTJOIN_545[[#This Row],[AVG_IC50_LEUK]]/stats_ic_ctd2_TCELLS_RIGHTJOIN_545[[#This Row],[AVG_IC50_SOLIDTUMORS_x]]</f>
        <v>7.3167782512124177E-2</v>
      </c>
      <c r="H434" s="14" t="s">
        <v>6205</v>
      </c>
      <c r="I434" s="29" t="s">
        <v>6206</v>
      </c>
      <c r="J434" s="26">
        <v>5.6619999999999997E-2</v>
      </c>
      <c r="K434" s="26">
        <v>0.26910000000000001</v>
      </c>
      <c r="L434" s="26">
        <v>0.63129999999999997</v>
      </c>
      <c r="M434" s="26">
        <v>9.9150000000000002E-2</v>
      </c>
      <c r="N434" s="26">
        <v>0.1071</v>
      </c>
      <c r="O434" s="26">
        <v>10.08</v>
      </c>
      <c r="P434" s="26">
        <v>5.9279999999999999E-2</v>
      </c>
      <c r="R434" s="26">
        <v>2.4549999999999999E-2</v>
      </c>
      <c r="S434" s="26">
        <v>0.50160000000000005</v>
      </c>
      <c r="T434" s="26">
        <v>1.669</v>
      </c>
      <c r="U434" s="26">
        <v>0.6139</v>
      </c>
      <c r="V434" s="26">
        <v>0.98850000000000005</v>
      </c>
      <c r="W434" s="27">
        <v>1.734</v>
      </c>
      <c r="X434" s="8">
        <v>-16.552579999999999</v>
      </c>
      <c r="Y434" s="8">
        <v>1.14551</v>
      </c>
      <c r="Z434" s="8">
        <v>17.698090000000001</v>
      </c>
      <c r="AA434" s="13">
        <f>stats_ic_ctd2_TCELLS_RIGHTJOIN_545[[#This Row],[AVG_IC50_LYMPH]]/stats_ic_ctd2_TCELLS_RIGHTJOIN_545[[#This Row],[AVG_IC50_SOLIDTUMORS_y]]</f>
        <v>6.4725063552055623E-2</v>
      </c>
      <c r="AB434" s="8" t="s">
        <v>6207</v>
      </c>
      <c r="AC434" s="20" t="s">
        <v>6208</v>
      </c>
      <c r="AE434" s="1">
        <v>4.3840000000000003</v>
      </c>
      <c r="AF434" s="1">
        <v>0.32279999999999998</v>
      </c>
      <c r="AG434" s="1"/>
      <c r="AH434" s="1">
        <v>0.66949999999999998</v>
      </c>
      <c r="AI434" s="1">
        <v>2.0390000000000001</v>
      </c>
      <c r="AJ434" s="1">
        <v>0.2069</v>
      </c>
      <c r="AK434" s="1">
        <v>0.1386</v>
      </c>
      <c r="AL434" s="1">
        <v>0.25779999999999997</v>
      </c>
      <c r="AM434"/>
      <c r="AN434"/>
      <c r="AO434"/>
      <c r="AP434"/>
      <c r="AQ434"/>
      <c r="AR434"/>
    </row>
    <row r="435" spans="1:44">
      <c r="A435" s="17" t="s">
        <v>1467</v>
      </c>
      <c r="B435" s="6" t="s">
        <v>1468</v>
      </c>
      <c r="C435" s="17" t="s">
        <v>2947</v>
      </c>
      <c r="D435" s="8">
        <v>-0.83230000000000004</v>
      </c>
      <c r="E435" s="8">
        <v>8.251E-2</v>
      </c>
      <c r="F435" s="8">
        <v>0.91481000000000001</v>
      </c>
      <c r="G435" s="13">
        <f xml:space="preserve"> stats_ic_ctd2_TCELLS_RIGHTJOIN_545[[#This Row],[AVG_IC50_LEUK]]/stats_ic_ctd2_TCELLS_RIGHTJOIN_545[[#This Row],[AVG_IC50_SOLIDTUMORS_x]]</f>
        <v>9.0193592112023255E-2</v>
      </c>
      <c r="H435" s="14" t="s">
        <v>6209</v>
      </c>
      <c r="I435" s="29" t="s">
        <v>6210</v>
      </c>
      <c r="J435" s="26">
        <v>5.7499999999999999E-3</v>
      </c>
      <c r="K435" s="26">
        <v>8.9980000000000004E-2</v>
      </c>
      <c r="L435" s="26">
        <v>5.0700000000000002E-2</v>
      </c>
      <c r="M435" s="26">
        <v>1.9630000000000002E-2</v>
      </c>
      <c r="N435" s="26">
        <v>1.8419999999999999E-2</v>
      </c>
      <c r="O435" s="26">
        <v>2.784E-2</v>
      </c>
      <c r="P435" s="26">
        <v>1.6789999999999999E-2</v>
      </c>
      <c r="Q435" s="26">
        <v>0.2417</v>
      </c>
      <c r="R435" s="26">
        <v>3.9100000000000003E-3</v>
      </c>
      <c r="S435" s="26">
        <v>4.7329999999999997E-2</v>
      </c>
      <c r="T435" s="26">
        <v>0.13569999999999999</v>
      </c>
      <c r="U435" s="26">
        <v>0.20080000000000001</v>
      </c>
      <c r="V435" s="26">
        <v>0.1482</v>
      </c>
      <c r="W435" s="27">
        <v>0.1484</v>
      </c>
      <c r="X435" s="8">
        <v>-0.80215999999999998</v>
      </c>
      <c r="Y435" s="8">
        <v>0.11265</v>
      </c>
      <c r="Z435" s="8">
        <v>0.91481000000000001</v>
      </c>
      <c r="AA435" s="13">
        <f>stats_ic_ctd2_TCELLS_RIGHTJOIN_545[[#This Row],[AVG_IC50_LYMPH]]/stats_ic_ctd2_TCELLS_RIGHTJOIN_545[[#This Row],[AVG_IC50_SOLIDTUMORS_y]]</f>
        <v>0.1231403242203299</v>
      </c>
      <c r="AB435" s="8" t="s">
        <v>6211</v>
      </c>
      <c r="AC435" s="20" t="s">
        <v>6212</v>
      </c>
      <c r="AD435" s="1">
        <v>0.25619999999999998</v>
      </c>
      <c r="AE435" s="1">
        <v>0.17269999999999999</v>
      </c>
      <c r="AF435" s="1">
        <v>3.4950000000000002E-2</v>
      </c>
      <c r="AG435" s="1"/>
      <c r="AH435" s="1">
        <v>6.8290000000000003E-2</v>
      </c>
      <c r="AI435" s="1">
        <v>0.28499999999999998</v>
      </c>
      <c r="AJ435" s="1">
        <v>1.8530000000000001E-2</v>
      </c>
      <c r="AK435" s="1">
        <v>3.4160000000000003E-2</v>
      </c>
      <c r="AL435" s="1">
        <v>3.1390000000000001E-2</v>
      </c>
      <c r="AM435"/>
      <c r="AN435"/>
      <c r="AO435"/>
      <c r="AP435"/>
      <c r="AQ435"/>
      <c r="AR435"/>
    </row>
    <row r="436" spans="1:44">
      <c r="A436" s="17" t="s">
        <v>618</v>
      </c>
      <c r="B436" s="6" t="s">
        <v>619</v>
      </c>
      <c r="C436" s="17" t="s">
        <v>3644</v>
      </c>
      <c r="D436" s="8">
        <v>-18.596699999999998</v>
      </c>
      <c r="E436" s="8">
        <v>14.62682</v>
      </c>
      <c r="F436" s="8">
        <v>33.223520000000001</v>
      </c>
      <c r="G436" s="13">
        <f xml:space="preserve"> stats_ic_ctd2_TCELLS_RIGHTJOIN_545[[#This Row],[AVG_IC50_LEUK]]/stats_ic_ctd2_TCELLS_RIGHTJOIN_545[[#This Row],[AVG_IC50_SOLIDTUMORS_x]]</f>
        <v>0.44025497599291102</v>
      </c>
      <c r="H436" s="14" t="s">
        <v>6213</v>
      </c>
      <c r="I436" s="29" t="s">
        <v>6214</v>
      </c>
      <c r="J436" s="26">
        <v>16.96</v>
      </c>
      <c r="L436" s="26">
        <v>20.420000000000002</v>
      </c>
      <c r="M436" s="26">
        <v>5.9409999999999998</v>
      </c>
      <c r="N436" s="26">
        <v>21.02</v>
      </c>
      <c r="O436" s="26">
        <v>8.1639999999999997</v>
      </c>
      <c r="P436" s="26">
        <v>10.83</v>
      </c>
      <c r="R436" s="26">
        <v>15.88</v>
      </c>
      <c r="S436" s="26">
        <v>18.600000000000001</v>
      </c>
      <c r="T436" s="26">
        <v>10.57</v>
      </c>
      <c r="U436" s="26">
        <v>12.45</v>
      </c>
      <c r="W436" s="27">
        <v>20.059999999999999</v>
      </c>
      <c r="X436" s="8">
        <v>-19.789180000000002</v>
      </c>
      <c r="Y436" s="8">
        <v>13.434329999999999</v>
      </c>
      <c r="Z436" s="8">
        <v>33.223520000000001</v>
      </c>
      <c r="AA436" s="13">
        <f>stats_ic_ctd2_TCELLS_RIGHTJOIN_545[[#This Row],[AVG_IC50_LYMPH]]/stats_ic_ctd2_TCELLS_RIGHTJOIN_545[[#This Row],[AVG_IC50_SOLIDTUMORS_y]]</f>
        <v>0.40436203027252982</v>
      </c>
      <c r="AB436" s="8" t="s">
        <v>6215</v>
      </c>
      <c r="AC436" s="20" t="s">
        <v>6216</v>
      </c>
      <c r="AG436" s="1"/>
      <c r="AH436" s="1">
        <v>11.91</v>
      </c>
      <c r="AI436" s="1"/>
      <c r="AJ436" s="1">
        <v>25.75</v>
      </c>
      <c r="AK436" s="1">
        <v>2.6429999999999998</v>
      </c>
      <c r="AM436"/>
      <c r="AN436"/>
      <c r="AO436"/>
      <c r="AP436"/>
      <c r="AQ436"/>
      <c r="AR436"/>
    </row>
    <row r="437" spans="1:44">
      <c r="A437" s="17" t="s">
        <v>22</v>
      </c>
      <c r="B437" s="6" t="s">
        <v>1362</v>
      </c>
      <c r="C437" s="17" t="s">
        <v>1363</v>
      </c>
      <c r="D437" s="8">
        <v>-2.0230000000000001</v>
      </c>
      <c r="E437" s="8">
        <v>0.50785999999999998</v>
      </c>
      <c r="F437" s="8">
        <v>2.5308600000000001</v>
      </c>
      <c r="G437" s="13">
        <f xml:space="preserve"> stats_ic_ctd2_TCELLS_RIGHTJOIN_545[[#This Row],[AVG_IC50_LEUK]]/stats_ic_ctd2_TCELLS_RIGHTJOIN_545[[#This Row],[AVG_IC50_SOLIDTUMORS_x]]</f>
        <v>0.20066696695984762</v>
      </c>
      <c r="H437" s="14" t="s">
        <v>6217</v>
      </c>
      <c r="I437" s="29" t="s">
        <v>6218</v>
      </c>
      <c r="J437" s="26">
        <v>0.435</v>
      </c>
      <c r="K437" s="26">
        <v>3.0280000000000001E-2</v>
      </c>
      <c r="L437" s="26">
        <v>0.61380000000000001</v>
      </c>
      <c r="M437" s="26">
        <v>0.91249999999999998</v>
      </c>
      <c r="N437" s="26">
        <v>0.43209999999999998</v>
      </c>
      <c r="O437" s="26">
        <v>0.30649999999999999</v>
      </c>
      <c r="P437" s="26">
        <v>0.46150000000000002</v>
      </c>
      <c r="Q437" s="26">
        <v>0.6028</v>
      </c>
      <c r="R437" s="26">
        <v>0.50990000000000002</v>
      </c>
      <c r="S437" s="26">
        <v>0.41620000000000001</v>
      </c>
      <c r="T437" s="26">
        <v>0.63739999999999997</v>
      </c>
      <c r="U437" s="26">
        <v>0.50870000000000004</v>
      </c>
      <c r="V437" s="26">
        <v>0.63529999999999998</v>
      </c>
      <c r="W437" s="27">
        <v>0.60799999999999998</v>
      </c>
      <c r="X437" s="8">
        <v>-2.0940599999999998</v>
      </c>
      <c r="Y437" s="8">
        <v>0.43680000000000002</v>
      </c>
      <c r="Z437" s="8">
        <v>2.5308600000000001</v>
      </c>
      <c r="AA437" s="13">
        <f>stats_ic_ctd2_TCELLS_RIGHTJOIN_545[[#This Row],[AVG_IC50_LYMPH]]/stats_ic_ctd2_TCELLS_RIGHTJOIN_545[[#This Row],[AVG_IC50_SOLIDTUMORS_y]]</f>
        <v>0.17258955453877339</v>
      </c>
      <c r="AB437" s="8" t="s">
        <v>6219</v>
      </c>
      <c r="AC437" s="20" t="s">
        <v>6220</v>
      </c>
      <c r="AD437" s="1">
        <v>0.41909999999999997</v>
      </c>
      <c r="AE437" s="1">
        <v>0.42759999999999998</v>
      </c>
      <c r="AF437" s="1">
        <v>0.53590000000000004</v>
      </c>
      <c r="AG437" s="1">
        <v>2.5100000000000001E-3</v>
      </c>
      <c r="AH437" s="1">
        <v>0.68799999999999994</v>
      </c>
      <c r="AI437" s="1">
        <v>0.60709999999999997</v>
      </c>
      <c r="AJ437" s="1">
        <v>0.46579999999999999</v>
      </c>
      <c r="AK437" s="1">
        <v>0.28910000000000002</v>
      </c>
      <c r="AL437" s="1">
        <v>0.49609999999999999</v>
      </c>
      <c r="AM437"/>
      <c r="AN437"/>
      <c r="AO437"/>
      <c r="AP437"/>
      <c r="AQ437"/>
      <c r="AR437"/>
    </row>
    <row r="438" spans="1:44">
      <c r="A438" s="17" t="s">
        <v>1285</v>
      </c>
      <c r="B438" s="6" t="s">
        <v>1286</v>
      </c>
      <c r="C438" s="17" t="s">
        <v>1287</v>
      </c>
      <c r="D438" s="8">
        <v>-3.31542</v>
      </c>
      <c r="E438" s="8">
        <v>3.0380199999999999</v>
      </c>
      <c r="F438" s="8">
        <v>6.3534499999999996</v>
      </c>
      <c r="G438" s="13">
        <f xml:space="preserve"> stats_ic_ctd2_TCELLS_RIGHTJOIN_545[[#This Row],[AVG_IC50_LEUK]]/stats_ic_ctd2_TCELLS_RIGHTJOIN_545[[#This Row],[AVG_IC50_SOLIDTUMORS_x]]</f>
        <v>0.47816855409265835</v>
      </c>
      <c r="H438" s="14" t="s">
        <v>6221</v>
      </c>
      <c r="I438" s="29" t="s">
        <v>6222</v>
      </c>
      <c r="J438" s="26">
        <v>2.25</v>
      </c>
      <c r="K438" s="26">
        <v>2.4820000000000002</v>
      </c>
      <c r="L438" s="26">
        <v>2.8679999999999999</v>
      </c>
      <c r="M438" s="26">
        <v>2.419</v>
      </c>
      <c r="N438" s="26">
        <v>2.6859999999999999</v>
      </c>
      <c r="O438" s="26">
        <v>0.86129999999999995</v>
      </c>
      <c r="P438" s="26">
        <v>3.08</v>
      </c>
      <c r="Q438" s="26">
        <v>3.7360000000000002</v>
      </c>
      <c r="R438" s="26">
        <v>1.798</v>
      </c>
      <c r="S438" s="26">
        <v>2.4220000000000002</v>
      </c>
      <c r="T438" s="26">
        <v>2.4020000000000001</v>
      </c>
      <c r="U438" s="26">
        <v>3.3149999999999999</v>
      </c>
      <c r="V438" s="26">
        <v>2.452</v>
      </c>
      <c r="W438" s="27">
        <v>9.7609999999999992</v>
      </c>
      <c r="X438" s="8">
        <v>-3.7585899999999999</v>
      </c>
      <c r="Y438" s="8">
        <v>2.5948600000000002</v>
      </c>
      <c r="Z438" s="8">
        <v>6.3534499999999996</v>
      </c>
      <c r="AA438" s="13">
        <f>stats_ic_ctd2_TCELLS_RIGHTJOIN_545[[#This Row],[AVG_IC50_LYMPH]]/stats_ic_ctd2_TCELLS_RIGHTJOIN_545[[#This Row],[AVG_IC50_SOLIDTUMORS_y]]</f>
        <v>0.40841747397083478</v>
      </c>
      <c r="AB438" s="8" t="s">
        <v>6223</v>
      </c>
      <c r="AC438" s="20" t="s">
        <v>6224</v>
      </c>
      <c r="AD438" s="1">
        <v>4.8499999999999996</v>
      </c>
      <c r="AG438" s="1">
        <v>1.367</v>
      </c>
      <c r="AH438" s="1">
        <v>3.8969999999999998</v>
      </c>
      <c r="AI438" s="1">
        <v>1.44</v>
      </c>
      <c r="AJ438" s="1">
        <v>2.5070000000000001</v>
      </c>
      <c r="AK438" s="1">
        <v>1.6180000000000001</v>
      </c>
      <c r="AL438" s="1">
        <v>2.4849999999999999</v>
      </c>
      <c r="AM438"/>
      <c r="AN438"/>
      <c r="AO438"/>
      <c r="AP438"/>
      <c r="AQ438"/>
      <c r="AR438"/>
    </row>
    <row r="439" spans="1:44">
      <c r="A439" s="17" t="s">
        <v>1688</v>
      </c>
      <c r="B439" s="6" t="s">
        <v>1689</v>
      </c>
      <c r="C439" s="17" t="s">
        <v>1690</v>
      </c>
      <c r="D439" s="8">
        <v>25.8323</v>
      </c>
      <c r="E439" s="8">
        <v>57.625450000000001</v>
      </c>
      <c r="F439" s="8">
        <v>31.79316</v>
      </c>
      <c r="G439" s="13">
        <f xml:space="preserve"> stats_ic_ctd2_TCELLS_RIGHTJOIN_545[[#This Row],[AVG_IC50_LEUK]]/stats_ic_ctd2_TCELLS_RIGHTJOIN_545[[#This Row],[AVG_IC50_SOLIDTUMORS_x]]</f>
        <v>1.8125109300239424</v>
      </c>
      <c r="H439" s="14" t="s">
        <v>6225</v>
      </c>
      <c r="I439" s="29" t="s">
        <v>6226</v>
      </c>
      <c r="J439" s="26">
        <v>58.57</v>
      </c>
      <c r="M439" s="26">
        <v>47.4</v>
      </c>
      <c r="N439" s="26">
        <v>66.180000000000007</v>
      </c>
      <c r="O439" s="26">
        <v>35.520000000000003</v>
      </c>
      <c r="P439" s="26">
        <v>35.14</v>
      </c>
      <c r="R439" s="26">
        <v>44.61</v>
      </c>
      <c r="S439" s="26">
        <v>44.64</v>
      </c>
      <c r="T439" s="26">
        <v>61.65</v>
      </c>
      <c r="U439" s="26">
        <v>33.78</v>
      </c>
      <c r="V439" s="26">
        <v>186.7</v>
      </c>
      <c r="W439" s="27">
        <v>19.690000000000001</v>
      </c>
      <c r="X439" s="8">
        <v>25.355180000000001</v>
      </c>
      <c r="Y439" s="8">
        <v>57.148330000000001</v>
      </c>
      <c r="Z439" s="8">
        <v>31.79316</v>
      </c>
      <c r="AA439" s="13">
        <f>stats_ic_ctd2_TCELLS_RIGHTJOIN_545[[#This Row],[AVG_IC50_LYMPH]]/stats_ic_ctd2_TCELLS_RIGHTJOIN_545[[#This Row],[AVG_IC50_SOLIDTUMORS_y]]</f>
        <v>1.7975039285179579</v>
      </c>
      <c r="AB439" s="8" t="s">
        <v>6227</v>
      </c>
      <c r="AC439" s="20" t="s">
        <v>6228</v>
      </c>
      <c r="AD439" s="1">
        <v>0</v>
      </c>
      <c r="AG439" s="1">
        <v>107.8</v>
      </c>
      <c r="AI439" s="1">
        <v>116.7</v>
      </c>
      <c r="AJ439" s="1">
        <v>38.43</v>
      </c>
      <c r="AK439" s="1">
        <v>24.05</v>
      </c>
      <c r="AL439" s="1">
        <v>55.91</v>
      </c>
      <c r="AM439"/>
      <c r="AN439"/>
      <c r="AO439"/>
      <c r="AP439"/>
      <c r="AQ439"/>
      <c r="AR439"/>
    </row>
    <row r="440" spans="1:44">
      <c r="A440" s="17" t="s">
        <v>669</v>
      </c>
      <c r="B440" s="6" t="s">
        <v>670</v>
      </c>
      <c r="C440" s="17" t="s">
        <v>3738</v>
      </c>
      <c r="D440" s="8">
        <v>-15.338749999999999</v>
      </c>
      <c r="E440" s="8">
        <v>6.6444299999999998</v>
      </c>
      <c r="F440" s="8">
        <v>21.983180000000001</v>
      </c>
      <c r="G440" s="13">
        <f xml:space="preserve"> stats_ic_ctd2_TCELLS_RIGHTJOIN_545[[#This Row],[AVG_IC50_LEUK]]/stats_ic_ctd2_TCELLS_RIGHTJOIN_545[[#This Row],[AVG_IC50_SOLIDTUMORS_x]]</f>
        <v>0.30225062979969231</v>
      </c>
      <c r="H440" s="14" t="s">
        <v>6229</v>
      </c>
      <c r="I440" s="29" t="s">
        <v>6230</v>
      </c>
      <c r="J440" s="26">
        <v>0.4335</v>
      </c>
      <c r="K440" s="26">
        <v>1.224</v>
      </c>
      <c r="L440" s="26">
        <v>10.82</v>
      </c>
      <c r="M440" s="26">
        <v>0.83709999999999996</v>
      </c>
      <c r="N440" s="26">
        <v>0.72950000000000004</v>
      </c>
      <c r="O440" s="26">
        <v>0.3488</v>
      </c>
      <c r="P440" s="26">
        <v>0.31969999999999998</v>
      </c>
      <c r="Q440" s="26">
        <v>6.0000000000000002E-5</v>
      </c>
      <c r="R440" s="26">
        <v>0.61909999999999998</v>
      </c>
      <c r="S440" s="26">
        <v>0.73160000000000003</v>
      </c>
      <c r="T440" s="26">
        <v>75.900000000000006</v>
      </c>
      <c r="U440" s="26">
        <v>0</v>
      </c>
      <c r="V440" s="26">
        <v>0.69140000000000001</v>
      </c>
      <c r="W440" s="27">
        <v>0.36720000000000003</v>
      </c>
      <c r="X440" s="8">
        <v>-21.84693</v>
      </c>
      <c r="Y440" s="8">
        <v>0.13625000000000001</v>
      </c>
      <c r="Z440" s="8">
        <v>21.983180000000001</v>
      </c>
      <c r="AA440" s="13">
        <f>stats_ic_ctd2_TCELLS_RIGHTJOIN_545[[#This Row],[AVG_IC50_LYMPH]]/stats_ic_ctd2_TCELLS_RIGHTJOIN_545[[#This Row],[AVG_IC50_SOLIDTUMORS_y]]</f>
        <v>6.1979204100589633E-3</v>
      </c>
      <c r="AB440" s="8" t="s">
        <v>6231</v>
      </c>
      <c r="AC440" s="20" t="s">
        <v>6232</v>
      </c>
      <c r="AD440" s="1">
        <v>0</v>
      </c>
      <c r="AG440" s="1"/>
      <c r="AH440" s="1">
        <v>0</v>
      </c>
      <c r="AI440" s="1"/>
      <c r="AJ440" s="1">
        <v>0</v>
      </c>
      <c r="AK440" s="1">
        <v>3.5E-4</v>
      </c>
      <c r="AL440" s="1">
        <v>0.68089999999999995</v>
      </c>
      <c r="AM440"/>
      <c r="AN440"/>
      <c r="AO440"/>
      <c r="AP440"/>
      <c r="AQ440"/>
      <c r="AR440"/>
    </row>
    <row r="441" spans="1:44">
      <c r="A441" s="17" t="s">
        <v>1262</v>
      </c>
      <c r="B441" s="6" t="s">
        <v>1443</v>
      </c>
      <c r="C441" s="17" t="s">
        <v>1444</v>
      </c>
      <c r="D441" s="8">
        <v>-1.2384599999999999</v>
      </c>
      <c r="E441" s="8">
        <v>7.8200000000000006E-3</v>
      </c>
      <c r="F441" s="8">
        <v>1.2462800000000001</v>
      </c>
      <c r="G441" s="13">
        <f xml:space="preserve"> stats_ic_ctd2_TCELLS_RIGHTJOIN_545[[#This Row],[AVG_IC50_LEUK]]/stats_ic_ctd2_TCELLS_RIGHTJOIN_545[[#This Row],[AVG_IC50_SOLIDTUMORS_x]]</f>
        <v>6.2746734281220913E-3</v>
      </c>
      <c r="H441" s="14" t="s">
        <v>6233</v>
      </c>
      <c r="I441" s="29" t="s">
        <v>6234</v>
      </c>
      <c r="J441" s="26">
        <v>1.7600000000000001E-3</v>
      </c>
      <c r="K441" s="26">
        <v>1.23E-3</v>
      </c>
      <c r="N441" s="26">
        <v>1.82E-3</v>
      </c>
      <c r="O441" s="26">
        <v>4.6199999999999998E-2</v>
      </c>
      <c r="P441" s="26">
        <v>2.0799999999999998E-3</v>
      </c>
      <c r="R441" s="26">
        <v>0</v>
      </c>
      <c r="S441" s="26">
        <v>3.1199999999999999E-3</v>
      </c>
      <c r="U441" s="26">
        <v>6.0000000000000002E-5</v>
      </c>
      <c r="W441" s="27">
        <v>1.4080000000000001E-2</v>
      </c>
      <c r="X441" s="8">
        <v>-1.2175100000000001</v>
      </c>
      <c r="Y441" s="8">
        <v>2.877E-2</v>
      </c>
      <c r="Z441" s="8">
        <v>1.2462800000000001</v>
      </c>
      <c r="AA441" s="13">
        <f>stats_ic_ctd2_TCELLS_RIGHTJOIN_545[[#This Row],[AVG_IC50_LYMPH]]/stats_ic_ctd2_TCELLS_RIGHTJOIN_545[[#This Row],[AVG_IC50_SOLIDTUMORS_y]]</f>
        <v>2.3084700067400585E-2</v>
      </c>
      <c r="AB441" s="8" t="s">
        <v>6235</v>
      </c>
      <c r="AC441" s="20" t="s">
        <v>6236</v>
      </c>
      <c r="AD441" s="1">
        <v>6.7900000000000002E-2</v>
      </c>
      <c r="AE441" s="1">
        <v>8.3169999999999994E-2</v>
      </c>
      <c r="AG441" s="1"/>
      <c r="AI441" s="1">
        <v>1.145E-2</v>
      </c>
      <c r="AJ441" s="1">
        <v>1.92E-3</v>
      </c>
      <c r="AK441" s="1">
        <v>6.6600000000000001E-3</v>
      </c>
      <c r="AL441" s="1">
        <v>1.5299999999999999E-3</v>
      </c>
      <c r="AM441"/>
      <c r="AN441"/>
      <c r="AO441"/>
      <c r="AP441"/>
      <c r="AQ441"/>
      <c r="AR441"/>
    </row>
    <row r="442" spans="1:44">
      <c r="A442" s="17" t="s">
        <v>1461</v>
      </c>
      <c r="B442" s="6" t="s">
        <v>1462</v>
      </c>
      <c r="C442" s="17" t="s">
        <v>3794</v>
      </c>
      <c r="D442" s="8">
        <v>-0.86719999999999997</v>
      </c>
      <c r="E442" s="8">
        <v>0.20835999999999999</v>
      </c>
      <c r="F442" s="8">
        <v>1.0755600000000001</v>
      </c>
      <c r="G442" s="13">
        <f xml:space="preserve"> stats_ic_ctd2_TCELLS_RIGHTJOIN_545[[#This Row],[AVG_IC50_LEUK]]/stats_ic_ctd2_TCELLS_RIGHTJOIN_545[[#This Row],[AVG_IC50_SOLIDTUMORS_x]]</f>
        <v>0.19372233999033059</v>
      </c>
      <c r="H442" s="14" t="s">
        <v>6237</v>
      </c>
      <c r="I442" s="29" t="s">
        <v>6238</v>
      </c>
      <c r="L442" s="26">
        <v>0.1104</v>
      </c>
      <c r="M442" s="26">
        <v>0.17419999999999999</v>
      </c>
      <c r="Q442" s="26">
        <v>0.16539999999999999</v>
      </c>
      <c r="R442" s="26">
        <v>0.122</v>
      </c>
      <c r="T442" s="26">
        <v>0.23749999999999999</v>
      </c>
      <c r="U442" s="26">
        <v>0.14410000000000001</v>
      </c>
      <c r="V442" s="26">
        <v>0.16200000000000001</v>
      </c>
      <c r="W442" s="27">
        <v>0.55130000000000001</v>
      </c>
      <c r="X442" s="8">
        <v>-0.81986000000000003</v>
      </c>
      <c r="Y442" s="8">
        <v>0.25569999999999998</v>
      </c>
      <c r="Z442" s="8">
        <v>1.0755600000000001</v>
      </c>
      <c r="AA442" s="13">
        <f>stats_ic_ctd2_TCELLS_RIGHTJOIN_545[[#This Row],[AVG_IC50_LYMPH]]/stats_ic_ctd2_TCELLS_RIGHTJOIN_545[[#This Row],[AVG_IC50_SOLIDTUMORS_y]]</f>
        <v>0.237736620923054</v>
      </c>
      <c r="AB442" s="8" t="s">
        <v>6239</v>
      </c>
      <c r="AC442" s="20" t="s">
        <v>6240</v>
      </c>
      <c r="AG442" s="1"/>
      <c r="AH442" s="1">
        <v>0.1052</v>
      </c>
      <c r="AI442" s="1">
        <v>0.11070000000000001</v>
      </c>
      <c r="AK442" s="1">
        <v>0.1067</v>
      </c>
      <c r="AL442" s="1">
        <v>0.70020000000000004</v>
      </c>
      <c r="AM442"/>
      <c r="AN442"/>
      <c r="AO442"/>
      <c r="AP442"/>
      <c r="AQ442"/>
      <c r="AR442"/>
    </row>
    <row r="443" spans="1:44">
      <c r="A443" s="17" t="s">
        <v>1366</v>
      </c>
      <c r="B443" s="6" t="s">
        <v>1367</v>
      </c>
      <c r="C443" s="17" t="s">
        <v>1368</v>
      </c>
      <c r="D443" s="8">
        <v>4.5373000000000001</v>
      </c>
      <c r="E443" s="8">
        <v>16.581130000000002</v>
      </c>
      <c r="F443" s="8">
        <v>12.04382</v>
      </c>
      <c r="G443" s="13">
        <f xml:space="preserve"> stats_ic_ctd2_TCELLS_RIGHTJOIN_545[[#This Row],[AVG_IC50_LEUK]]/stats_ic_ctd2_TCELLS_RIGHTJOIN_545[[#This Row],[AVG_IC50_SOLIDTUMORS_x]]</f>
        <v>1.3767334616425686</v>
      </c>
      <c r="H443" s="14" t="s">
        <v>6241</v>
      </c>
      <c r="I443" s="29" t="s">
        <v>6242</v>
      </c>
      <c r="J443" s="26">
        <v>0</v>
      </c>
      <c r="L443" s="26">
        <v>0</v>
      </c>
      <c r="M443" s="26">
        <v>195.3</v>
      </c>
      <c r="O443" s="26">
        <v>0</v>
      </c>
      <c r="P443" s="26">
        <v>0</v>
      </c>
      <c r="Q443" s="26">
        <v>0</v>
      </c>
      <c r="R443" s="26">
        <v>0</v>
      </c>
      <c r="S443" s="26">
        <v>0.41799999999999998</v>
      </c>
      <c r="T443" s="26">
        <v>0</v>
      </c>
      <c r="U443" s="26">
        <v>0</v>
      </c>
      <c r="V443" s="26">
        <v>1.5100000000000001E-3</v>
      </c>
      <c r="W443" s="27">
        <v>3.254</v>
      </c>
      <c r="X443" s="8">
        <v>-11.85267</v>
      </c>
      <c r="Y443" s="8">
        <v>0.19114999999999999</v>
      </c>
      <c r="Z443" s="8">
        <v>12.04382</v>
      </c>
      <c r="AA443" s="13">
        <f>stats_ic_ctd2_TCELLS_RIGHTJOIN_545[[#This Row],[AVG_IC50_LYMPH]]/stats_ic_ctd2_TCELLS_RIGHTJOIN_545[[#This Row],[AVG_IC50_SOLIDTUMORS_y]]</f>
        <v>1.5871210297065216E-2</v>
      </c>
      <c r="AB443" s="8" t="s">
        <v>6243</v>
      </c>
      <c r="AC443" s="20" t="s">
        <v>6244</v>
      </c>
      <c r="AD443" s="1">
        <v>0</v>
      </c>
      <c r="AE443" s="1">
        <v>0.98939999999999995</v>
      </c>
      <c r="AG443" s="1">
        <v>0.28639999999999999</v>
      </c>
      <c r="AH443" s="1">
        <v>0</v>
      </c>
      <c r="AI443" s="1">
        <v>0</v>
      </c>
      <c r="AJ443" s="1">
        <v>0</v>
      </c>
      <c r="AK443" s="1">
        <v>0</v>
      </c>
      <c r="AL443" s="1">
        <v>0.25340000000000001</v>
      </c>
      <c r="AM443"/>
      <c r="AN443"/>
      <c r="AO443"/>
      <c r="AP443"/>
      <c r="AQ443"/>
      <c r="AR443"/>
    </row>
    <row r="444" spans="1:44">
      <c r="A444" s="17" t="s">
        <v>861</v>
      </c>
      <c r="B444" s="6" t="s">
        <v>862</v>
      </c>
      <c r="C444" s="17" t="s">
        <v>3991</v>
      </c>
      <c r="D444" s="8">
        <v>-14.102259999999999</v>
      </c>
      <c r="E444" s="8">
        <v>14.76118</v>
      </c>
      <c r="F444" s="8">
        <v>28.86345</v>
      </c>
      <c r="G444" s="13">
        <f xml:space="preserve"> stats_ic_ctd2_TCELLS_RIGHTJOIN_545[[#This Row],[AVG_IC50_LEUK]]/stats_ic_ctd2_TCELLS_RIGHTJOIN_545[[#This Row],[AVG_IC50_SOLIDTUMORS_x]]</f>
        <v>0.51141426267476686</v>
      </c>
      <c r="H444" s="14" t="s">
        <v>6245</v>
      </c>
      <c r="I444" s="29" t="s">
        <v>6246</v>
      </c>
      <c r="J444" s="26">
        <v>20.010000000000002</v>
      </c>
      <c r="L444" s="26">
        <v>16.91</v>
      </c>
      <c r="M444" s="26">
        <v>20.36</v>
      </c>
      <c r="N444" s="26">
        <v>14.81</v>
      </c>
      <c r="O444" s="26">
        <v>6.1950000000000003</v>
      </c>
      <c r="P444" s="26">
        <v>2.0529999999999999</v>
      </c>
      <c r="R444" s="26">
        <v>17.350000000000001</v>
      </c>
      <c r="S444" s="26">
        <v>9.3610000000000007</v>
      </c>
      <c r="T444" s="26">
        <v>58.8</v>
      </c>
      <c r="U444" s="26">
        <v>0.30520000000000003</v>
      </c>
      <c r="V444" s="26">
        <v>10.98</v>
      </c>
      <c r="W444" s="27">
        <v>0</v>
      </c>
      <c r="X444" s="8">
        <v>-6.3755300000000004</v>
      </c>
      <c r="Y444" s="8">
        <v>22.487919999999999</v>
      </c>
      <c r="Z444" s="8">
        <v>28.86345</v>
      </c>
      <c r="AA444" s="13">
        <f>stats_ic_ctd2_TCELLS_RIGHTJOIN_545[[#This Row],[AVG_IC50_LYMPH]]/stats_ic_ctd2_TCELLS_RIGHTJOIN_545[[#This Row],[AVG_IC50_SOLIDTUMORS_y]]</f>
        <v>0.77911406987037235</v>
      </c>
      <c r="AB444" s="8" t="s">
        <v>6247</v>
      </c>
      <c r="AC444" s="20" t="s">
        <v>6248</v>
      </c>
      <c r="AE444" s="1">
        <v>34.07</v>
      </c>
      <c r="AG444" s="1">
        <v>54.84</v>
      </c>
      <c r="AI444" s="1">
        <v>24.91</v>
      </c>
      <c r="AJ444" s="1">
        <v>8.8800000000000008</v>
      </c>
      <c r="AK444" s="1">
        <v>0.87749999999999995</v>
      </c>
      <c r="AL444" s="1">
        <v>11.35</v>
      </c>
      <c r="AM444"/>
      <c r="AN444"/>
      <c r="AO444"/>
      <c r="AP444"/>
      <c r="AQ444"/>
      <c r="AR444"/>
    </row>
    <row r="445" spans="1:44">
      <c r="A445" s="17" t="s">
        <v>796</v>
      </c>
      <c r="B445" s="6" t="s">
        <v>797</v>
      </c>
      <c r="C445" s="17" t="s">
        <v>3120</v>
      </c>
      <c r="D445" s="8">
        <v>-14.87185</v>
      </c>
      <c r="E445" s="8">
        <v>4.7852399999999999</v>
      </c>
      <c r="F445" s="8">
        <v>19.65709</v>
      </c>
      <c r="G445" s="13">
        <f xml:space="preserve"> stats_ic_ctd2_TCELLS_RIGHTJOIN_545[[#This Row],[AVG_IC50_LEUK]]/stats_ic_ctd2_TCELLS_RIGHTJOIN_545[[#This Row],[AVG_IC50_SOLIDTUMORS_x]]</f>
        <v>0.24343582900622623</v>
      </c>
      <c r="H445" s="14" t="s">
        <v>6249</v>
      </c>
      <c r="I445" s="29" t="s">
        <v>6250</v>
      </c>
      <c r="J445" s="26">
        <v>1.127</v>
      </c>
      <c r="L445" s="26">
        <v>2.6949999999999998</v>
      </c>
      <c r="M445" s="26">
        <v>16.88</v>
      </c>
      <c r="N445" s="26">
        <v>1.613</v>
      </c>
      <c r="O445" s="26">
        <v>1.448</v>
      </c>
      <c r="P445" s="26">
        <v>1.7649999999999999</v>
      </c>
      <c r="Q445" s="26">
        <v>1.58</v>
      </c>
      <c r="R445" s="26">
        <v>2.4830000000000001</v>
      </c>
      <c r="S445" s="26">
        <v>0.61909999999999998</v>
      </c>
      <c r="T445" s="26">
        <v>22.47</v>
      </c>
      <c r="U445" s="26">
        <v>1.006</v>
      </c>
      <c r="V445" s="26">
        <v>3.875</v>
      </c>
      <c r="W445" s="27">
        <v>4.6470000000000002</v>
      </c>
      <c r="X445" s="8">
        <v>-10.39414</v>
      </c>
      <c r="Y445" s="8">
        <v>9.26295</v>
      </c>
      <c r="Z445" s="8">
        <v>19.65709</v>
      </c>
      <c r="AA445" s="13">
        <f>stats_ic_ctd2_TCELLS_RIGHTJOIN_545[[#This Row],[AVG_IC50_LYMPH]]/stats_ic_ctd2_TCELLS_RIGHTJOIN_545[[#This Row],[AVG_IC50_SOLIDTUMORS_y]]</f>
        <v>0.47122692117704096</v>
      </c>
      <c r="AB445" s="8" t="s">
        <v>6251</v>
      </c>
      <c r="AC445" s="20" t="s">
        <v>6252</v>
      </c>
      <c r="AD445" s="1">
        <v>4.4619999999999997</v>
      </c>
      <c r="AF445" s="1">
        <v>3.19</v>
      </c>
      <c r="AG445" s="1">
        <v>2.63</v>
      </c>
      <c r="AH445" s="1">
        <v>22.94</v>
      </c>
      <c r="AI445" s="1">
        <v>4.1239999999999997</v>
      </c>
      <c r="AJ445" s="1">
        <v>0.60560000000000003</v>
      </c>
      <c r="AK445" s="1">
        <v>1.012</v>
      </c>
      <c r="AL445" s="1">
        <v>35.14</v>
      </c>
      <c r="AM445"/>
      <c r="AN445"/>
      <c r="AO445"/>
      <c r="AP445"/>
      <c r="AQ445"/>
      <c r="AR445"/>
    </row>
    <row r="446" spans="1:44">
      <c r="A446" s="17" t="s">
        <v>22</v>
      </c>
      <c r="B446" s="6" t="s">
        <v>189</v>
      </c>
      <c r="C446" s="17" t="s">
        <v>3409</v>
      </c>
      <c r="D446" s="8">
        <v>-4.1098699999999999</v>
      </c>
      <c r="E446" s="8">
        <v>14.495710000000001</v>
      </c>
      <c r="F446" s="8">
        <v>18.605589999999999</v>
      </c>
      <c r="G446" s="13">
        <f xml:space="preserve"> stats_ic_ctd2_TCELLS_RIGHTJOIN_545[[#This Row],[AVG_IC50_LEUK]]/stats_ic_ctd2_TCELLS_RIGHTJOIN_545[[#This Row],[AVG_IC50_SOLIDTUMORS_x]]</f>
        <v>0.77910509690904728</v>
      </c>
      <c r="H446" s="14" t="s">
        <v>6253</v>
      </c>
      <c r="I446" s="29" t="s">
        <v>6254</v>
      </c>
      <c r="J446" s="26">
        <v>18.559999999999999</v>
      </c>
      <c r="K446" s="26">
        <v>12.32</v>
      </c>
      <c r="N446" s="26">
        <v>10.45</v>
      </c>
      <c r="O446" s="26">
        <v>15.27</v>
      </c>
      <c r="P446" s="26">
        <v>14.88</v>
      </c>
      <c r="S446" s="26">
        <v>10.210000000000001</v>
      </c>
      <c r="W446" s="27">
        <v>19.78</v>
      </c>
      <c r="X446" s="8">
        <v>-6.0505899999999997</v>
      </c>
      <c r="Y446" s="8">
        <v>12.555</v>
      </c>
      <c r="Z446" s="8">
        <v>18.605589999999999</v>
      </c>
      <c r="AA446" s="13">
        <f>stats_ic_ctd2_TCELLS_RIGHTJOIN_545[[#This Row],[AVG_IC50_LYMPH]]/stats_ic_ctd2_TCELLS_RIGHTJOIN_545[[#This Row],[AVG_IC50_SOLIDTUMORS_y]]</f>
        <v>0.6747971980463936</v>
      </c>
      <c r="AB446" s="8" t="s">
        <v>6255</v>
      </c>
      <c r="AC446" s="20" t="s">
        <v>6256</v>
      </c>
      <c r="AG446" s="1"/>
      <c r="AI446" s="1"/>
      <c r="AJ446" s="1">
        <v>17.14</v>
      </c>
      <c r="AK446" s="1">
        <v>7.97</v>
      </c>
      <c r="AM446"/>
      <c r="AN446"/>
      <c r="AO446"/>
      <c r="AP446"/>
      <c r="AQ446"/>
      <c r="AR446"/>
    </row>
    <row r="447" spans="1:44">
      <c r="A447" s="17" t="s">
        <v>22</v>
      </c>
      <c r="B447" s="6" t="s">
        <v>189</v>
      </c>
      <c r="C447" s="17" t="s">
        <v>3107</v>
      </c>
      <c r="D447" s="8">
        <v>-132.69095999999999</v>
      </c>
      <c r="E447" s="8">
        <v>33.85333</v>
      </c>
      <c r="F447" s="8">
        <v>166.54429999999999</v>
      </c>
      <c r="G447" s="13">
        <f xml:space="preserve"> stats_ic_ctd2_TCELLS_RIGHTJOIN_545[[#This Row],[AVG_IC50_LEUK]]/stats_ic_ctd2_TCELLS_RIGHTJOIN_545[[#This Row],[AVG_IC50_SOLIDTUMORS_x]]</f>
        <v>0.203269220261516</v>
      </c>
      <c r="H447" s="14" t="s">
        <v>6257</v>
      </c>
      <c r="I447" s="29" t="s">
        <v>6258</v>
      </c>
      <c r="J447" s="26">
        <v>32.47</v>
      </c>
      <c r="K447" s="26">
        <v>29.4</v>
      </c>
      <c r="L447" s="26">
        <v>10.8</v>
      </c>
      <c r="M447" s="26">
        <v>15.65</v>
      </c>
      <c r="P447" s="26">
        <v>20.22</v>
      </c>
      <c r="Q447" s="26">
        <v>29.79</v>
      </c>
      <c r="R447" s="26">
        <v>17.93</v>
      </c>
      <c r="S447" s="26">
        <v>20.98</v>
      </c>
      <c r="T447" s="26">
        <v>11.87</v>
      </c>
      <c r="U447" s="26">
        <v>20.97</v>
      </c>
      <c r="V447" s="26">
        <v>23.26</v>
      </c>
      <c r="W447" s="27">
        <v>172.9</v>
      </c>
      <c r="X447" s="8">
        <v>-117.9593</v>
      </c>
      <c r="Y447" s="8">
        <v>48.585000000000001</v>
      </c>
      <c r="Z447" s="8">
        <v>166.54429999999999</v>
      </c>
      <c r="AA447" s="13">
        <f>stats_ic_ctd2_TCELLS_RIGHTJOIN_545[[#This Row],[AVG_IC50_LYMPH]]/stats_ic_ctd2_TCELLS_RIGHTJOIN_545[[#This Row],[AVG_IC50_SOLIDTUMORS_y]]</f>
        <v>0.29172418389581634</v>
      </c>
      <c r="AB447" s="8" t="s">
        <v>6259</v>
      </c>
      <c r="AC447" s="20" t="s">
        <v>6260</v>
      </c>
      <c r="AD447" s="1">
        <v>24.71</v>
      </c>
      <c r="AE447" s="1">
        <v>52.76</v>
      </c>
      <c r="AG447" s="1"/>
      <c r="AH447" s="1">
        <v>93.3</v>
      </c>
      <c r="AI447" s="1"/>
      <c r="AK447" s="1">
        <v>23.57</v>
      </c>
      <c r="AM447"/>
      <c r="AN447"/>
      <c r="AO447"/>
      <c r="AP447"/>
      <c r="AQ447"/>
      <c r="AR447"/>
    </row>
    <row r="448" spans="1:44">
      <c r="A448" s="17" t="s">
        <v>22</v>
      </c>
      <c r="B448" s="6" t="s">
        <v>189</v>
      </c>
      <c r="C448" s="17" t="s">
        <v>3227</v>
      </c>
      <c r="D448" s="8">
        <v>-6.6291599999999997</v>
      </c>
      <c r="E448" s="8">
        <v>2.1120899999999998</v>
      </c>
      <c r="F448" s="8">
        <v>8.7412600000000005</v>
      </c>
      <c r="G448" s="13">
        <f xml:space="preserve"> stats_ic_ctd2_TCELLS_RIGHTJOIN_545[[#This Row],[AVG_IC50_LEUK]]/stats_ic_ctd2_TCELLS_RIGHTJOIN_545[[#This Row],[AVG_IC50_SOLIDTUMORS_x]]</f>
        <v>0.24162306120627916</v>
      </c>
      <c r="H448" s="14" t="s">
        <v>6261</v>
      </c>
      <c r="I448" s="29" t="s">
        <v>6262</v>
      </c>
      <c r="J448" s="26">
        <v>1.6359999999999999</v>
      </c>
      <c r="L448" s="26">
        <v>1.2450000000000001</v>
      </c>
      <c r="M448" s="26">
        <v>2.0670000000000002</v>
      </c>
      <c r="N448" s="26">
        <v>1.1819999999999999</v>
      </c>
      <c r="O448" s="26">
        <v>0.88680000000000003</v>
      </c>
      <c r="P448" s="26">
        <v>1.0609999999999999</v>
      </c>
      <c r="R448" s="26">
        <v>1.0269999999999999</v>
      </c>
      <c r="S448" s="26">
        <v>1.2729999999999999</v>
      </c>
      <c r="T448" s="26">
        <v>1.2669999999999999</v>
      </c>
      <c r="U448" s="26">
        <v>0.70930000000000004</v>
      </c>
      <c r="V448" s="26">
        <v>12.5</v>
      </c>
      <c r="W448" s="27">
        <v>0.49099999999999999</v>
      </c>
      <c r="X448" s="8">
        <v>-7.6317599999999999</v>
      </c>
      <c r="Y448" s="8">
        <v>1.1094999999999999</v>
      </c>
      <c r="Z448" s="8">
        <v>8.7412600000000005</v>
      </c>
      <c r="AA448" s="13">
        <f>stats_ic_ctd2_TCELLS_RIGHTJOIN_545[[#This Row],[AVG_IC50_LYMPH]]/stats_ic_ctd2_TCELLS_RIGHTJOIN_545[[#This Row],[AVG_IC50_SOLIDTUMORS_y]]</f>
        <v>0.12692678172254343</v>
      </c>
      <c r="AB448" s="8" t="s">
        <v>6263</v>
      </c>
      <c r="AC448" s="20" t="s">
        <v>6264</v>
      </c>
      <c r="AD448" s="1">
        <v>0.8448</v>
      </c>
      <c r="AG448" s="1">
        <v>0.61650000000000005</v>
      </c>
      <c r="AH448" s="1">
        <v>1.367</v>
      </c>
      <c r="AI448" s="1">
        <v>2.375</v>
      </c>
      <c r="AJ448" s="1">
        <v>0.26090000000000002</v>
      </c>
      <c r="AK448" s="1">
        <v>0.4703</v>
      </c>
      <c r="AL448" s="1">
        <v>1.8320000000000001</v>
      </c>
      <c r="AM448"/>
      <c r="AN448"/>
      <c r="AO448"/>
      <c r="AP448"/>
      <c r="AQ448"/>
      <c r="AR448"/>
    </row>
    <row r="449" spans="1:44">
      <c r="A449" s="17" t="s">
        <v>22</v>
      </c>
      <c r="B449" s="6" t="s">
        <v>189</v>
      </c>
      <c r="C449" s="17" t="s">
        <v>3137</v>
      </c>
      <c r="D449" s="8">
        <v>-4.0489800000000002</v>
      </c>
      <c r="E449" s="8">
        <v>0.33250000000000002</v>
      </c>
      <c r="F449" s="8">
        <v>4.3814799999999998</v>
      </c>
      <c r="G449" s="13">
        <f xml:space="preserve"> stats_ic_ctd2_TCELLS_RIGHTJOIN_545[[#This Row],[AVG_IC50_LEUK]]/stats_ic_ctd2_TCELLS_RIGHTJOIN_545[[#This Row],[AVG_IC50_SOLIDTUMORS_x]]</f>
        <v>7.5887599623871399E-2</v>
      </c>
      <c r="H449" s="14" t="s">
        <v>1810</v>
      </c>
      <c r="I449" s="29" t="s">
        <v>1810</v>
      </c>
      <c r="V449" s="26">
        <v>0.33250000000000002</v>
      </c>
      <c r="X449" s="8">
        <v>-1.40144</v>
      </c>
      <c r="Y449" s="8">
        <v>2.9800300000000002</v>
      </c>
      <c r="Z449" s="8">
        <v>4.3814799999999998</v>
      </c>
      <c r="AA449" s="13">
        <f>stats_ic_ctd2_TCELLS_RIGHTJOIN_545[[#This Row],[AVG_IC50_LYMPH]]/stats_ic_ctd2_TCELLS_RIGHTJOIN_545[[#This Row],[AVG_IC50_SOLIDTUMORS_y]]</f>
        <v>0.68014232633721949</v>
      </c>
      <c r="AB449" s="8" t="s">
        <v>6265</v>
      </c>
      <c r="AC449" s="20" t="s">
        <v>6266</v>
      </c>
      <c r="AE449" s="1">
        <v>1.379</v>
      </c>
      <c r="AG449" s="1"/>
      <c r="AI449" s="1">
        <v>6.6070000000000002</v>
      </c>
      <c r="AL449" s="1">
        <v>0.95409999999999995</v>
      </c>
      <c r="AM449"/>
      <c r="AN449"/>
      <c r="AO449"/>
      <c r="AP449"/>
      <c r="AQ449"/>
      <c r="AR449"/>
    </row>
    <row r="450" spans="1:44">
      <c r="A450" s="17" t="s">
        <v>22</v>
      </c>
      <c r="B450" s="6" t="s">
        <v>1664</v>
      </c>
      <c r="C450" s="17" t="s">
        <v>4548</v>
      </c>
      <c r="F450" s="8">
        <v>6.6038500000000004</v>
      </c>
      <c r="G450" s="13">
        <f xml:space="preserve"> stats_ic_ctd2_TCELLS_RIGHTJOIN_545[[#This Row],[AVG_IC50_LEUK]]/stats_ic_ctd2_TCELLS_RIGHTJOIN_545[[#This Row],[AVG_IC50_SOLIDTUMORS_x]]</f>
        <v>0</v>
      </c>
      <c r="H450" s="14" t="s">
        <v>1810</v>
      </c>
      <c r="I450" s="29" t="s">
        <v>1810</v>
      </c>
      <c r="X450" s="8">
        <v>18.73677</v>
      </c>
      <c r="Y450" s="8">
        <v>25.340620000000001</v>
      </c>
      <c r="Z450" s="8">
        <v>6.6038500000000004</v>
      </c>
      <c r="AA450" s="13">
        <f>stats_ic_ctd2_TCELLS_RIGHTJOIN_545[[#This Row],[AVG_IC50_LYMPH]]/stats_ic_ctd2_TCELLS_RIGHTJOIN_545[[#This Row],[AVG_IC50_SOLIDTUMORS_y]]</f>
        <v>3.8372494832559796</v>
      </c>
      <c r="AB450" s="8" t="s">
        <v>6267</v>
      </c>
      <c r="AC450" s="20" t="s">
        <v>6268</v>
      </c>
      <c r="AD450" s="1">
        <v>6.3940000000000001</v>
      </c>
      <c r="AF450" s="1">
        <v>2.7410000000000001</v>
      </c>
      <c r="AG450" s="1">
        <v>5.2629999999999999</v>
      </c>
      <c r="AH450" s="1">
        <v>6.8510000000000001E-2</v>
      </c>
      <c r="AI450" s="1">
        <v>1.111</v>
      </c>
      <c r="AJ450" s="1">
        <v>187</v>
      </c>
      <c r="AK450" s="1">
        <v>9.0600000000000003E-3</v>
      </c>
      <c r="AL450" s="1">
        <v>0.1384</v>
      </c>
      <c r="AM450"/>
      <c r="AN450"/>
      <c r="AO450"/>
      <c r="AP450"/>
      <c r="AQ450"/>
      <c r="AR450"/>
    </row>
    <row r="451" spans="1:44">
      <c r="A451" s="17" t="s">
        <v>22</v>
      </c>
      <c r="B451" s="6" t="s">
        <v>1545</v>
      </c>
      <c r="C451" s="17" t="s">
        <v>3995</v>
      </c>
      <c r="D451" s="8">
        <v>-2.9530000000000001E-2</v>
      </c>
      <c r="E451" s="8">
        <v>3.2030000000000003E-2</v>
      </c>
      <c r="F451" s="8">
        <v>6.1559999999999997E-2</v>
      </c>
      <c r="G451" s="13">
        <f xml:space="preserve"> stats_ic_ctd2_TCELLS_RIGHTJOIN_545[[#This Row],[AVG_IC50_LEUK]]/stats_ic_ctd2_TCELLS_RIGHTJOIN_545[[#This Row],[AVG_IC50_SOLIDTUMORS_x]]</f>
        <v>0.52030539311241075</v>
      </c>
      <c r="H451" s="14" t="s">
        <v>6269</v>
      </c>
      <c r="I451" s="29" t="s">
        <v>6270</v>
      </c>
      <c r="K451" s="26">
        <v>5.2780000000000001E-2</v>
      </c>
      <c r="L451" s="26">
        <v>3.2480000000000002E-2</v>
      </c>
      <c r="M451" s="26">
        <v>2.2120000000000001E-2</v>
      </c>
      <c r="N451" s="26">
        <v>6.4920000000000005E-2</v>
      </c>
      <c r="O451" s="26">
        <v>2.606E-2</v>
      </c>
      <c r="P451" s="26">
        <v>2.1680000000000001E-2</v>
      </c>
      <c r="Q451" s="26">
        <v>2.494E-2</v>
      </c>
      <c r="R451" s="26">
        <v>7.0499999999999998E-3</v>
      </c>
      <c r="S451" s="26">
        <v>1.6650000000000002E-2</v>
      </c>
      <c r="T451" s="26">
        <v>5.6399999999999999E-2</v>
      </c>
      <c r="U451" s="26">
        <v>2.7390000000000001E-2</v>
      </c>
      <c r="W451" s="27">
        <v>3.193E-2</v>
      </c>
      <c r="X451" s="8">
        <v>-4.8379999999999999E-2</v>
      </c>
      <c r="Y451" s="8">
        <v>1.3180000000000001E-2</v>
      </c>
      <c r="Z451" s="8">
        <v>6.1559999999999997E-2</v>
      </c>
      <c r="AA451" s="13">
        <f>stats_ic_ctd2_TCELLS_RIGHTJOIN_545[[#This Row],[AVG_IC50_LYMPH]]/stats_ic_ctd2_TCELLS_RIGHTJOIN_545[[#This Row],[AVG_IC50_SOLIDTUMORS_y]]</f>
        <v>0.21410006497725798</v>
      </c>
      <c r="AB451" s="8" t="s">
        <v>6271</v>
      </c>
      <c r="AC451" s="20" t="s">
        <v>6272</v>
      </c>
      <c r="AD451" s="1">
        <v>8.6300000000000005E-3</v>
      </c>
      <c r="AE451" s="1">
        <v>7.7999999999999996E-3</v>
      </c>
      <c r="AF451" s="1">
        <v>8.3999999999999995E-3</v>
      </c>
      <c r="AG451" s="1">
        <v>5.94E-3</v>
      </c>
      <c r="AH451" s="1">
        <v>9.7400000000000004E-3</v>
      </c>
      <c r="AI451" s="1">
        <v>9.0399999999999994E-3</v>
      </c>
      <c r="AJ451" s="1">
        <v>4.1700000000000001E-2</v>
      </c>
      <c r="AK451" s="1">
        <v>9.7000000000000003E-3</v>
      </c>
      <c r="AL451" s="1">
        <v>1.7659999999999999E-2</v>
      </c>
      <c r="AM451"/>
      <c r="AN451"/>
      <c r="AO451"/>
      <c r="AP451"/>
      <c r="AQ451"/>
      <c r="AR451"/>
    </row>
    <row r="452" spans="1:44">
      <c r="A452" s="17" t="s">
        <v>184</v>
      </c>
      <c r="B452" s="6" t="s">
        <v>185</v>
      </c>
      <c r="C452" s="17" t="s">
        <v>3490</v>
      </c>
      <c r="D452" s="8">
        <v>-158.35</v>
      </c>
      <c r="E452" s="8">
        <v>154.62286</v>
      </c>
      <c r="F452" s="8">
        <v>312.97286000000003</v>
      </c>
      <c r="G452" s="13">
        <f xml:space="preserve"> stats_ic_ctd2_TCELLS_RIGHTJOIN_545[[#This Row],[AVG_IC50_LEUK]]/stats_ic_ctd2_TCELLS_RIGHTJOIN_545[[#This Row],[AVG_IC50_SOLIDTUMORS_x]]</f>
        <v>0.49404558593355347</v>
      </c>
      <c r="H452" s="14" t="s">
        <v>6273</v>
      </c>
      <c r="I452" s="29" t="s">
        <v>6274</v>
      </c>
      <c r="J452" s="26">
        <v>273.60000000000002</v>
      </c>
      <c r="K452" s="26">
        <v>212.6</v>
      </c>
      <c r="L452" s="26">
        <v>251.4</v>
      </c>
      <c r="M452" s="26">
        <v>38.909999999999997</v>
      </c>
      <c r="N452" s="26">
        <v>29.52</v>
      </c>
      <c r="O452" s="26">
        <v>34.68</v>
      </c>
      <c r="P452" s="26">
        <v>53.38</v>
      </c>
      <c r="Q452" s="26">
        <v>37.56</v>
      </c>
      <c r="R452" s="26">
        <v>48.57</v>
      </c>
      <c r="S452" s="26">
        <v>164.4</v>
      </c>
      <c r="T452" s="26">
        <v>162.19999999999999</v>
      </c>
      <c r="U452" s="26">
        <v>550</v>
      </c>
      <c r="V452" s="26">
        <v>161.9</v>
      </c>
      <c r="W452" s="27">
        <v>146</v>
      </c>
      <c r="X452" s="8">
        <v>-76.058570000000003</v>
      </c>
      <c r="Y452" s="8">
        <v>236.91428999999999</v>
      </c>
      <c r="Z452" s="8">
        <v>312.97286000000003</v>
      </c>
      <c r="AA452" s="13">
        <f>stats_ic_ctd2_TCELLS_RIGHTJOIN_545[[#This Row],[AVG_IC50_LYMPH]]/stats_ic_ctd2_TCELLS_RIGHTJOIN_545[[#This Row],[AVG_IC50_SOLIDTUMORS_y]]</f>
        <v>0.75698030174245767</v>
      </c>
      <c r="AB452" s="8" t="s">
        <v>6275</v>
      </c>
      <c r="AC452" s="20" t="s">
        <v>6276</v>
      </c>
      <c r="AD452" s="1">
        <v>220.9</v>
      </c>
      <c r="AG452" s="1">
        <v>205.3</v>
      </c>
      <c r="AH452" s="1">
        <v>255.1</v>
      </c>
      <c r="AI452" s="1">
        <v>391.5</v>
      </c>
      <c r="AJ452" s="1">
        <v>154.4</v>
      </c>
      <c r="AK452" s="1">
        <v>161.69999999999999</v>
      </c>
      <c r="AL452" s="1">
        <v>269.5</v>
      </c>
      <c r="AM452"/>
      <c r="AN452"/>
      <c r="AO452"/>
      <c r="AP452"/>
      <c r="AQ452"/>
      <c r="AR452"/>
    </row>
    <row r="453" spans="1:44">
      <c r="A453" s="17" t="s">
        <v>22</v>
      </c>
      <c r="B453" s="6" t="s">
        <v>1333</v>
      </c>
      <c r="C453" s="17" t="s">
        <v>3143</v>
      </c>
      <c r="D453" s="8">
        <v>-2.6693600000000002</v>
      </c>
      <c r="E453" s="8">
        <v>0.46997</v>
      </c>
      <c r="F453" s="8">
        <v>3.1393300000000002</v>
      </c>
      <c r="G453" s="13">
        <f xml:space="preserve"> stats_ic_ctd2_TCELLS_RIGHTJOIN_545[[#This Row],[AVG_IC50_LEUK]]/stats_ic_ctd2_TCELLS_RIGHTJOIN_545[[#This Row],[AVG_IC50_SOLIDTUMORS_x]]</f>
        <v>0.14970391771492642</v>
      </c>
      <c r="H453" s="14" t="s">
        <v>6277</v>
      </c>
      <c r="I453" s="29" t="s">
        <v>6278</v>
      </c>
      <c r="J453" s="26">
        <v>0.24959999999999999</v>
      </c>
      <c r="K453" s="26">
        <v>0.27429999999999999</v>
      </c>
      <c r="L453" s="26">
        <v>0.41360000000000002</v>
      </c>
      <c r="M453" s="26">
        <v>0.38629999999999998</v>
      </c>
      <c r="N453" s="26">
        <v>0.29060000000000002</v>
      </c>
      <c r="O453" s="26">
        <v>0.16209999999999999</v>
      </c>
      <c r="P453" s="26">
        <v>0.18629999999999999</v>
      </c>
      <c r="Q453" s="26">
        <v>0.58069999999999999</v>
      </c>
      <c r="R453" s="26">
        <v>0.7228</v>
      </c>
      <c r="S453" s="26">
        <v>0.39960000000000001</v>
      </c>
      <c r="T453" s="26">
        <v>1.1910000000000001</v>
      </c>
      <c r="U453" s="26">
        <v>0.51959999999999995</v>
      </c>
      <c r="V453" s="26">
        <v>0.91859999999999997</v>
      </c>
      <c r="W453" s="27">
        <v>0.28449999999999998</v>
      </c>
      <c r="X453" s="8">
        <v>-2.6084999999999998</v>
      </c>
      <c r="Y453" s="8">
        <v>0.53083000000000002</v>
      </c>
      <c r="Z453" s="8">
        <v>3.1393300000000002</v>
      </c>
      <c r="AA453" s="13">
        <f>stats_ic_ctd2_TCELLS_RIGHTJOIN_545[[#This Row],[AVG_IC50_LYMPH]]/stats_ic_ctd2_TCELLS_RIGHTJOIN_545[[#This Row],[AVG_IC50_SOLIDTUMORS_y]]</f>
        <v>0.16909021988768305</v>
      </c>
      <c r="AB453" s="8" t="s">
        <v>6279</v>
      </c>
      <c r="AC453" s="20" t="s">
        <v>6280</v>
      </c>
      <c r="AD453" s="1">
        <v>0.18759999999999999</v>
      </c>
      <c r="AG453" s="1"/>
      <c r="AH453" s="1">
        <v>1.2749999999999999</v>
      </c>
      <c r="AI453" s="1">
        <v>0.33329999999999999</v>
      </c>
      <c r="AJ453" s="1">
        <v>0.86319999999999997</v>
      </c>
      <c r="AK453" s="1">
        <v>0.2432</v>
      </c>
      <c r="AL453" s="1">
        <v>0.28270000000000001</v>
      </c>
      <c r="AM453"/>
      <c r="AN453"/>
      <c r="AO453"/>
      <c r="AP453"/>
      <c r="AQ453"/>
      <c r="AR453"/>
    </row>
    <row r="454" spans="1:44">
      <c r="A454" s="17" t="s">
        <v>630</v>
      </c>
      <c r="B454" s="6" t="s">
        <v>631</v>
      </c>
      <c r="C454" s="17" t="s">
        <v>3287</v>
      </c>
      <c r="D454" s="8">
        <v>-18.91038</v>
      </c>
      <c r="E454" s="8">
        <v>6.4809999999999999</v>
      </c>
      <c r="F454" s="8">
        <v>25.391380000000002</v>
      </c>
      <c r="G454" s="13">
        <f xml:space="preserve"> stats_ic_ctd2_TCELLS_RIGHTJOIN_545[[#This Row],[AVG_IC50_LEUK]]/stats_ic_ctd2_TCELLS_RIGHTJOIN_545[[#This Row],[AVG_IC50_SOLIDTUMORS_x]]</f>
        <v>0.25524410252613289</v>
      </c>
      <c r="H454" s="14" t="s">
        <v>6281</v>
      </c>
      <c r="I454" s="29" t="s">
        <v>6282</v>
      </c>
      <c r="L454" s="26">
        <v>8.2309999999999999</v>
      </c>
      <c r="M454" s="26">
        <v>3.8420000000000001</v>
      </c>
      <c r="R454" s="26">
        <v>3.972</v>
      </c>
      <c r="T454" s="26">
        <v>5.41</v>
      </c>
      <c r="U454" s="26">
        <v>10.95</v>
      </c>
      <c r="X454" s="8">
        <v>-18.174189999999999</v>
      </c>
      <c r="Y454" s="8">
        <v>7.2171799999999999</v>
      </c>
      <c r="Z454" s="8">
        <v>25.391380000000002</v>
      </c>
      <c r="AA454" s="13">
        <f>stats_ic_ctd2_TCELLS_RIGHTJOIN_545[[#This Row],[AVG_IC50_LYMPH]]/stats_ic_ctd2_TCELLS_RIGHTJOIN_545[[#This Row],[AVG_IC50_SOLIDTUMORS_y]]</f>
        <v>0.2842374065529325</v>
      </c>
      <c r="AB454" s="8" t="s">
        <v>6283</v>
      </c>
      <c r="AC454" s="20" t="s">
        <v>6284</v>
      </c>
      <c r="AD454" s="1">
        <v>8.0999999999999996E-3</v>
      </c>
      <c r="AF454" s="1">
        <v>0</v>
      </c>
      <c r="AG454" s="1">
        <v>3.605</v>
      </c>
      <c r="AH454" s="1">
        <v>17.07</v>
      </c>
      <c r="AI454" s="1">
        <v>5.9</v>
      </c>
      <c r="AL454" s="1">
        <v>16.72</v>
      </c>
      <c r="AM454"/>
      <c r="AN454"/>
      <c r="AO454"/>
      <c r="AP454"/>
      <c r="AQ454"/>
      <c r="AR454"/>
    </row>
    <row r="455" spans="1:44">
      <c r="A455" s="17" t="s">
        <v>22</v>
      </c>
      <c r="B455" s="6" t="s">
        <v>1652</v>
      </c>
      <c r="C455" s="17" t="s">
        <v>4368</v>
      </c>
      <c r="D455" s="8">
        <v>-4.3759499999999996</v>
      </c>
      <c r="E455" s="8">
        <v>0.34039000000000003</v>
      </c>
      <c r="F455" s="8">
        <v>4.7163399999999998</v>
      </c>
      <c r="G455" s="13">
        <f xml:space="preserve"> stats_ic_ctd2_TCELLS_RIGHTJOIN_545[[#This Row],[AVG_IC50_LEUK]]/stats_ic_ctd2_TCELLS_RIGHTJOIN_545[[#This Row],[AVG_IC50_SOLIDTUMORS_x]]</f>
        <v>7.2172489684797961E-2</v>
      </c>
      <c r="H455" s="14" t="s">
        <v>6285</v>
      </c>
      <c r="I455" s="29" t="s">
        <v>6286</v>
      </c>
      <c r="J455" s="26">
        <v>0.2571</v>
      </c>
      <c r="L455" s="26">
        <v>0</v>
      </c>
      <c r="M455" s="26">
        <v>0</v>
      </c>
      <c r="N455" s="26">
        <v>0</v>
      </c>
      <c r="Q455" s="26">
        <v>0.93100000000000005</v>
      </c>
      <c r="R455" s="26">
        <v>0.13170000000000001</v>
      </c>
      <c r="S455" s="26">
        <v>0</v>
      </c>
      <c r="T455" s="26">
        <v>0.48709999999999998</v>
      </c>
      <c r="U455" s="26">
        <v>1.597</v>
      </c>
      <c r="W455" s="27">
        <v>0</v>
      </c>
      <c r="X455" s="8">
        <v>30.164190000000001</v>
      </c>
      <c r="Y455" s="8">
        <v>34.880540000000003</v>
      </c>
      <c r="Z455" s="8">
        <v>4.7163399999999998</v>
      </c>
      <c r="AA455" s="13">
        <f>stats_ic_ctd2_TCELLS_RIGHTJOIN_545[[#This Row],[AVG_IC50_LYMPH]]/stats_ic_ctd2_TCELLS_RIGHTJOIN_545[[#This Row],[AVG_IC50_SOLIDTUMORS_y]]</f>
        <v>7.3956797007849318</v>
      </c>
      <c r="AB455" s="8" t="s">
        <v>6287</v>
      </c>
      <c r="AC455" s="20" t="s">
        <v>6288</v>
      </c>
      <c r="AD455" s="1">
        <v>0</v>
      </c>
      <c r="AE455" s="1">
        <v>2.3969999999999998</v>
      </c>
      <c r="AF455" s="1">
        <v>276.5</v>
      </c>
      <c r="AG455" s="1"/>
      <c r="AH455" s="1">
        <v>8.8699999999999994E-3</v>
      </c>
      <c r="AI455" s="1">
        <v>6.9629999999999997E-2</v>
      </c>
      <c r="AJ455" s="1">
        <v>0</v>
      </c>
      <c r="AK455" s="1">
        <v>0</v>
      </c>
      <c r="AL455" s="1">
        <v>6.88E-2</v>
      </c>
      <c r="AM455"/>
      <c r="AN455"/>
      <c r="AO455"/>
      <c r="AP455"/>
      <c r="AQ455"/>
      <c r="AR455"/>
    </row>
    <row r="456" spans="1:44">
      <c r="A456" s="17" t="s">
        <v>22</v>
      </c>
      <c r="B456" s="6" t="s">
        <v>1459</v>
      </c>
      <c r="C456" s="17" t="s">
        <v>3213</v>
      </c>
      <c r="D456" s="8">
        <v>-1.1813199999999999</v>
      </c>
      <c r="E456" s="8">
        <v>0.16027</v>
      </c>
      <c r="F456" s="8">
        <v>1.3415900000000001</v>
      </c>
      <c r="G456" s="13">
        <f xml:space="preserve"> stats_ic_ctd2_TCELLS_RIGHTJOIN_545[[#This Row],[AVG_IC50_LEUK]]/stats_ic_ctd2_TCELLS_RIGHTJOIN_545[[#This Row],[AVG_IC50_SOLIDTUMORS_x]]</f>
        <v>0.11946272706266445</v>
      </c>
      <c r="H456" s="14" t="s">
        <v>6289</v>
      </c>
      <c r="I456" s="29" t="s">
        <v>6290</v>
      </c>
      <c r="J456" s="26">
        <v>9.8150000000000001E-2</v>
      </c>
      <c r="K456" s="26">
        <v>8.4650000000000003E-2</v>
      </c>
      <c r="L456" s="26">
        <v>8.3909999999999998E-2</v>
      </c>
      <c r="M456" s="26">
        <v>9.2700000000000005E-3</v>
      </c>
      <c r="N456" s="26">
        <v>0.11849999999999999</v>
      </c>
      <c r="O456" s="26">
        <v>8.1710000000000005E-2</v>
      </c>
      <c r="P456" s="26">
        <v>0.1183</v>
      </c>
      <c r="Q456" s="26">
        <v>5.9270000000000003E-2</v>
      </c>
      <c r="R456" s="26">
        <v>4.3729999999999998E-2</v>
      </c>
      <c r="T456" s="26">
        <v>0.2487</v>
      </c>
      <c r="U456" s="26">
        <v>0.49459999999999998</v>
      </c>
      <c r="W456" s="27">
        <v>0.48249999999999998</v>
      </c>
      <c r="X456" s="8">
        <v>-0.56516999999999995</v>
      </c>
      <c r="Y456" s="8">
        <v>0.77642999999999995</v>
      </c>
      <c r="Z456" s="8">
        <v>1.3415900000000001</v>
      </c>
      <c r="AA456" s="13">
        <f>stats_ic_ctd2_TCELLS_RIGHTJOIN_545[[#This Row],[AVG_IC50_LYMPH]]/stats_ic_ctd2_TCELLS_RIGHTJOIN_545[[#This Row],[AVG_IC50_SOLIDTUMORS_y]]</f>
        <v>0.57873866084273129</v>
      </c>
      <c r="AB456" s="8" t="s">
        <v>6291</v>
      </c>
      <c r="AC456" s="20" t="s">
        <v>6292</v>
      </c>
      <c r="AD456" s="1">
        <v>0.2011</v>
      </c>
      <c r="AF456" s="1">
        <v>4.9509999999999996</v>
      </c>
      <c r="AG456" s="1">
        <v>1.7770000000000001E-2</v>
      </c>
      <c r="AH456" s="1">
        <v>0.7107</v>
      </c>
      <c r="AI456" s="1">
        <v>5.5669999999999997E-2</v>
      </c>
      <c r="AJ456" s="1">
        <v>0.16650000000000001</v>
      </c>
      <c r="AK456" s="1">
        <v>0.08</v>
      </c>
      <c r="AL456" s="1">
        <v>2.8680000000000001E-2</v>
      </c>
      <c r="AM456"/>
      <c r="AN456"/>
      <c r="AO456"/>
      <c r="AP456"/>
      <c r="AQ456"/>
      <c r="AR456"/>
    </row>
    <row r="457" spans="1:44">
      <c r="A457" s="17" t="s">
        <v>22</v>
      </c>
      <c r="B457" s="6" t="s">
        <v>995</v>
      </c>
      <c r="C457" s="17" t="s">
        <v>3334</v>
      </c>
      <c r="D457" s="8">
        <v>-7.5160200000000001</v>
      </c>
      <c r="E457" s="8">
        <v>2.9489200000000002</v>
      </c>
      <c r="F457" s="8">
        <v>10.46494</v>
      </c>
      <c r="G457" s="13">
        <f xml:space="preserve"> stats_ic_ctd2_TCELLS_RIGHTJOIN_545[[#This Row],[AVG_IC50_LEUK]]/stats_ic_ctd2_TCELLS_RIGHTJOIN_545[[#This Row],[AVG_IC50_SOLIDTUMORS_x]]</f>
        <v>0.28179043549222454</v>
      </c>
      <c r="H457" s="14" t="s">
        <v>6293</v>
      </c>
      <c r="I457" s="29" t="s">
        <v>6294</v>
      </c>
      <c r="J457" s="26">
        <v>1.0449999999999999</v>
      </c>
      <c r="K457" s="26">
        <v>1.504</v>
      </c>
      <c r="L457" s="26">
        <v>2.7829999999999999</v>
      </c>
      <c r="M457" s="26">
        <v>2.609</v>
      </c>
      <c r="N457" s="26">
        <v>4.4269999999999996</v>
      </c>
      <c r="O457" s="26">
        <v>3.2</v>
      </c>
      <c r="P457" s="26">
        <v>4.6139999999999999</v>
      </c>
      <c r="Q457" s="26">
        <v>1.81</v>
      </c>
      <c r="R457" s="26">
        <v>2.665</v>
      </c>
      <c r="S457" s="26">
        <v>2.57</v>
      </c>
      <c r="T457" s="26">
        <v>3.7589999999999999</v>
      </c>
      <c r="U457" s="26">
        <v>1.6739999999999999</v>
      </c>
      <c r="W457" s="27">
        <v>5.6760000000000002</v>
      </c>
      <c r="X457" s="8">
        <v>-8.1519300000000001</v>
      </c>
      <c r="Y457" s="8">
        <v>2.3130099999999998</v>
      </c>
      <c r="Z457" s="8">
        <v>10.46494</v>
      </c>
      <c r="AA457" s="13">
        <f>stats_ic_ctd2_TCELLS_RIGHTJOIN_545[[#This Row],[AVG_IC50_LYMPH]]/stats_ic_ctd2_TCELLS_RIGHTJOIN_545[[#This Row],[AVG_IC50_SOLIDTUMORS_y]]</f>
        <v>0.22102467859347494</v>
      </c>
      <c r="AB457" s="8" t="s">
        <v>6295</v>
      </c>
      <c r="AC457" s="20" t="s">
        <v>6296</v>
      </c>
      <c r="AD457" s="1">
        <v>3.145</v>
      </c>
      <c r="AE457" s="1">
        <v>2.5310000000000001</v>
      </c>
      <c r="AG457" s="1">
        <v>1.8839999999999999</v>
      </c>
      <c r="AH457" s="1">
        <v>3.6779999999999999</v>
      </c>
      <c r="AI457" s="1">
        <v>0.82609999999999995</v>
      </c>
      <c r="AJ457" s="1">
        <v>1.974</v>
      </c>
      <c r="AK457" s="1">
        <v>2.1219999999999999</v>
      </c>
      <c r="AL457" s="1">
        <v>2.3439999999999999</v>
      </c>
      <c r="AM457"/>
      <c r="AN457"/>
      <c r="AO457"/>
      <c r="AP457"/>
      <c r="AQ457"/>
      <c r="AR457"/>
    </row>
    <row r="458" spans="1:44">
      <c r="A458" s="17" t="s">
        <v>87</v>
      </c>
      <c r="B458" s="6" t="s">
        <v>1124</v>
      </c>
      <c r="C458" s="17" t="s">
        <v>3761</v>
      </c>
      <c r="D458" s="8">
        <v>-5.3385499999999997</v>
      </c>
      <c r="E458" s="8">
        <v>3.1823999999999999</v>
      </c>
      <c r="F458" s="8">
        <v>8.5209499999999991</v>
      </c>
      <c r="G458" s="13">
        <f xml:space="preserve"> stats_ic_ctd2_TCELLS_RIGHTJOIN_545[[#This Row],[AVG_IC50_LEUK]]/stats_ic_ctd2_TCELLS_RIGHTJOIN_545[[#This Row],[AVG_IC50_SOLIDTUMORS_x]]</f>
        <v>0.37347948292150523</v>
      </c>
      <c r="H458" s="14" t="s">
        <v>6297</v>
      </c>
      <c r="I458" s="29" t="s">
        <v>6298</v>
      </c>
      <c r="J458" s="26">
        <v>2.714</v>
      </c>
      <c r="K458" s="26">
        <v>3.0579999999999998</v>
      </c>
      <c r="L458" s="26">
        <v>3.835</v>
      </c>
      <c r="M458" s="26">
        <v>3.371</v>
      </c>
      <c r="N458" s="26">
        <v>2.7440000000000002</v>
      </c>
      <c r="O458" s="26">
        <v>2.7719999999999998</v>
      </c>
      <c r="P458" s="26">
        <v>4.7469999999999999</v>
      </c>
      <c r="R458" s="26">
        <v>2.6349999999999998</v>
      </c>
      <c r="T458" s="26">
        <v>3.7650000000000001</v>
      </c>
      <c r="W458" s="27">
        <v>2.1829999999999998</v>
      </c>
      <c r="X458" s="8">
        <v>-6.1748099999999999</v>
      </c>
      <c r="Y458" s="8">
        <v>2.3461400000000001</v>
      </c>
      <c r="Z458" s="8">
        <v>8.5209499999999991</v>
      </c>
      <c r="AA458" s="13">
        <f>stats_ic_ctd2_TCELLS_RIGHTJOIN_545[[#This Row],[AVG_IC50_LYMPH]]/stats_ic_ctd2_TCELLS_RIGHTJOIN_545[[#This Row],[AVG_IC50_SOLIDTUMORS_y]]</f>
        <v>0.27533784378502402</v>
      </c>
      <c r="AB458" s="8" t="s">
        <v>6299</v>
      </c>
      <c r="AC458" s="20" t="s">
        <v>6300</v>
      </c>
      <c r="AE458" s="1">
        <v>2.0569999999999999</v>
      </c>
      <c r="AF458" s="1">
        <v>2.86</v>
      </c>
      <c r="AG458" s="1">
        <v>2.5059999999999998</v>
      </c>
      <c r="AI458" s="1">
        <v>1.405</v>
      </c>
      <c r="AJ458" s="1">
        <v>2.218</v>
      </c>
      <c r="AK458" s="1">
        <v>2.766</v>
      </c>
      <c r="AL458" s="1">
        <v>2.6110000000000002</v>
      </c>
      <c r="AM458"/>
      <c r="AN458"/>
      <c r="AO458"/>
      <c r="AP458"/>
      <c r="AQ458"/>
      <c r="AR458"/>
    </row>
    <row r="459" spans="1:44">
      <c r="A459" s="17" t="s">
        <v>22</v>
      </c>
      <c r="B459" s="6" t="s">
        <v>704</v>
      </c>
      <c r="C459" s="17" t="s">
        <v>3570</v>
      </c>
      <c r="D459" s="8">
        <v>-16.20655</v>
      </c>
      <c r="E459" s="8">
        <v>9.6834299999999995</v>
      </c>
      <c r="F459" s="8">
        <v>25.889980000000001</v>
      </c>
      <c r="G459" s="13">
        <f xml:space="preserve"> stats_ic_ctd2_TCELLS_RIGHTJOIN_545[[#This Row],[AVG_IC50_LEUK]]/stats_ic_ctd2_TCELLS_RIGHTJOIN_545[[#This Row],[AVG_IC50_SOLIDTUMORS_x]]</f>
        <v>0.37402230515434925</v>
      </c>
      <c r="H459" s="14" t="s">
        <v>6301</v>
      </c>
      <c r="I459" s="29" t="s">
        <v>6302</v>
      </c>
      <c r="J459" s="26">
        <v>6.8339999999999996</v>
      </c>
      <c r="K459" s="26">
        <v>9.0009999999999994</v>
      </c>
      <c r="L459" s="26">
        <v>13.19</v>
      </c>
      <c r="M459" s="26">
        <v>5.8959999999999999</v>
      </c>
      <c r="N459" s="26">
        <v>8.4480000000000004</v>
      </c>
      <c r="O459" s="26">
        <v>9.1460000000000008</v>
      </c>
      <c r="P459" s="26">
        <v>14.13</v>
      </c>
      <c r="Q459" s="26">
        <v>11.01</v>
      </c>
      <c r="R459" s="26">
        <v>6.9960000000000004</v>
      </c>
      <c r="S459" s="26">
        <v>12.32</v>
      </c>
      <c r="T459" s="26">
        <v>12.31</v>
      </c>
      <c r="U459" s="26">
        <v>10.83</v>
      </c>
      <c r="V459" s="26">
        <v>7.3079999999999998</v>
      </c>
      <c r="W459" s="27">
        <v>8.1489999999999991</v>
      </c>
      <c r="X459" s="8">
        <v>-15.676259999999999</v>
      </c>
      <c r="Y459" s="8">
        <v>10.213710000000001</v>
      </c>
      <c r="Z459" s="8">
        <v>25.889980000000001</v>
      </c>
      <c r="AA459" s="13">
        <f>stats_ic_ctd2_TCELLS_RIGHTJOIN_545[[#This Row],[AVG_IC50_LYMPH]]/stats_ic_ctd2_TCELLS_RIGHTJOIN_545[[#This Row],[AVG_IC50_SOLIDTUMORS_y]]</f>
        <v>0.39450436037416792</v>
      </c>
      <c r="AB459" s="8" t="s">
        <v>6303</v>
      </c>
      <c r="AC459" s="20" t="s">
        <v>6304</v>
      </c>
      <c r="AD459" s="1">
        <v>8.65</v>
      </c>
      <c r="AG459" s="1">
        <v>6.742</v>
      </c>
      <c r="AH459" s="1">
        <v>12.28</v>
      </c>
      <c r="AI459" s="1">
        <v>8.3569999999999993</v>
      </c>
      <c r="AJ459" s="1">
        <v>11.69</v>
      </c>
      <c r="AK459" s="1">
        <v>5.9870000000000001</v>
      </c>
      <c r="AL459" s="1">
        <v>17.79</v>
      </c>
      <c r="AM459"/>
      <c r="AN459"/>
      <c r="AO459"/>
      <c r="AP459"/>
      <c r="AQ459"/>
      <c r="AR459"/>
    </row>
    <row r="460" spans="1:44">
      <c r="A460" s="17" t="s">
        <v>22</v>
      </c>
      <c r="B460" s="6" t="s">
        <v>704</v>
      </c>
      <c r="C460" s="17" t="s">
        <v>4513</v>
      </c>
      <c r="D460" s="8">
        <v>-6.8091600000000003</v>
      </c>
      <c r="E460" s="8">
        <v>6.3782500000000004</v>
      </c>
      <c r="F460" s="8">
        <v>13.18741</v>
      </c>
      <c r="G460" s="13">
        <f xml:space="preserve"> stats_ic_ctd2_TCELLS_RIGHTJOIN_545[[#This Row],[AVG_IC50_LEUK]]/stats_ic_ctd2_TCELLS_RIGHTJOIN_545[[#This Row],[AVG_IC50_SOLIDTUMORS_x]]</f>
        <v>0.48366206859421224</v>
      </c>
      <c r="H460" s="14" t="s">
        <v>6305</v>
      </c>
      <c r="I460" s="29" t="s">
        <v>6306</v>
      </c>
      <c r="K460" s="26">
        <v>0</v>
      </c>
      <c r="L460" s="26">
        <v>0</v>
      </c>
      <c r="M460" s="26">
        <v>15.24</v>
      </c>
      <c r="N460" s="26">
        <v>32.549999999999997</v>
      </c>
      <c r="P460" s="26">
        <v>0</v>
      </c>
      <c r="T460" s="26">
        <v>0</v>
      </c>
      <c r="U460" s="26">
        <v>0</v>
      </c>
      <c r="V460" s="26">
        <v>3.2360000000000002</v>
      </c>
      <c r="X460" s="8">
        <v>-10.750360000000001</v>
      </c>
      <c r="Y460" s="8">
        <v>2.4370500000000002</v>
      </c>
      <c r="Z460" s="8">
        <v>13.18741</v>
      </c>
      <c r="AA460" s="13">
        <f>stats_ic_ctd2_TCELLS_RIGHTJOIN_545[[#This Row],[AVG_IC50_LYMPH]]/stats_ic_ctd2_TCELLS_RIGHTJOIN_545[[#This Row],[AVG_IC50_SOLIDTUMORS_y]]</f>
        <v>0.18480126120292006</v>
      </c>
      <c r="AB460" s="8" t="s">
        <v>6307</v>
      </c>
      <c r="AC460" s="20" t="s">
        <v>6308</v>
      </c>
      <c r="AE460" s="1">
        <v>4.1319999999999997</v>
      </c>
      <c r="AG460" s="1">
        <v>1.988</v>
      </c>
      <c r="AI460" s="1">
        <v>0.41120000000000001</v>
      </c>
      <c r="AL460" s="1">
        <v>3.2170000000000001</v>
      </c>
      <c r="AM460"/>
      <c r="AN460"/>
      <c r="AO460"/>
      <c r="AP460"/>
      <c r="AQ460"/>
      <c r="AR460"/>
    </row>
    <row r="461" spans="1:44">
      <c r="A461" s="17" t="s">
        <v>457</v>
      </c>
      <c r="B461" s="6" t="s">
        <v>1599</v>
      </c>
      <c r="C461" s="17" t="s">
        <v>4073</v>
      </c>
      <c r="D461" s="8">
        <v>7.3675499999999996</v>
      </c>
      <c r="E461" s="8">
        <v>11.344670000000001</v>
      </c>
      <c r="F461" s="8">
        <v>3.9771100000000001</v>
      </c>
      <c r="G461" s="13">
        <f xml:space="preserve"> stats_ic_ctd2_TCELLS_RIGHTJOIN_545[[#This Row],[AVG_IC50_LEUK]]/stats_ic_ctd2_TCELLS_RIGHTJOIN_545[[#This Row],[AVG_IC50_SOLIDTUMORS_x]]</f>
        <v>2.8524908790553947</v>
      </c>
      <c r="H461" s="14" t="s">
        <v>6309</v>
      </c>
      <c r="I461" s="29" t="s">
        <v>6310</v>
      </c>
      <c r="L461" s="26">
        <v>5.0570000000000004</v>
      </c>
      <c r="M461" s="26">
        <v>3.4769999999999999</v>
      </c>
      <c r="Q461" s="26">
        <v>4.7889999999999997</v>
      </c>
      <c r="R461" s="26">
        <v>3.0630000000000002</v>
      </c>
      <c r="T461" s="26">
        <v>5.0019999999999998</v>
      </c>
      <c r="U461" s="26">
        <v>46.68</v>
      </c>
      <c r="X461" s="8">
        <v>0.19511999999999999</v>
      </c>
      <c r="Y461" s="8">
        <v>4.1722299999999999</v>
      </c>
      <c r="Z461" s="8">
        <v>3.9771100000000001</v>
      </c>
      <c r="AA461" s="13">
        <f>stats_ic_ctd2_TCELLS_RIGHTJOIN_545[[#This Row],[AVG_IC50_LYMPH]]/stats_ic_ctd2_TCELLS_RIGHTJOIN_545[[#This Row],[AVG_IC50_SOLIDTUMORS_y]]</f>
        <v>1.0490607501426914</v>
      </c>
      <c r="AB461" s="8" t="s">
        <v>6311</v>
      </c>
      <c r="AC461" s="20" t="s">
        <v>6312</v>
      </c>
      <c r="AD461" s="1">
        <v>4.4630000000000001</v>
      </c>
      <c r="AF461" s="1">
        <v>8.0009999999999994</v>
      </c>
      <c r="AG461" s="1">
        <v>0.85240000000000005</v>
      </c>
      <c r="AH461" s="1">
        <v>2.7730000000000001</v>
      </c>
      <c r="AI461" s="1">
        <v>5.2089999999999996</v>
      </c>
      <c r="AL461" s="1">
        <v>3.7349999999999999</v>
      </c>
      <c r="AM461"/>
      <c r="AN461"/>
      <c r="AO461"/>
      <c r="AP461"/>
      <c r="AQ461"/>
      <c r="AR461"/>
    </row>
    <row r="462" spans="1:44">
      <c r="A462" s="17" t="s">
        <v>473</v>
      </c>
      <c r="B462" s="6" t="s">
        <v>474</v>
      </c>
      <c r="C462" s="17" t="s">
        <v>475</v>
      </c>
      <c r="D462" s="8">
        <v>-26.72514</v>
      </c>
      <c r="E462" s="8">
        <v>31.447500000000002</v>
      </c>
      <c r="F462" s="8">
        <v>58.172640000000001</v>
      </c>
      <c r="G462" s="13">
        <f xml:space="preserve"> stats_ic_ctd2_TCELLS_RIGHTJOIN_545[[#This Row],[AVG_IC50_LEUK]]/stats_ic_ctd2_TCELLS_RIGHTJOIN_545[[#This Row],[AVG_IC50_SOLIDTUMORS_x]]</f>
        <v>0.54058918419380664</v>
      </c>
      <c r="H462" s="14" t="s">
        <v>6313</v>
      </c>
      <c r="I462" s="29" t="s">
        <v>6314</v>
      </c>
      <c r="J462" s="26">
        <v>33.94</v>
      </c>
      <c r="L462" s="26">
        <v>25.73</v>
      </c>
      <c r="M462" s="26">
        <v>34.24</v>
      </c>
      <c r="N462" s="26">
        <v>30</v>
      </c>
      <c r="O462" s="26">
        <v>13.77</v>
      </c>
      <c r="P462" s="26">
        <v>18.36</v>
      </c>
      <c r="Q462" s="26">
        <v>19.25</v>
      </c>
      <c r="R462" s="26">
        <v>23.62</v>
      </c>
      <c r="T462" s="26">
        <v>99.36</v>
      </c>
      <c r="U462" s="26">
        <v>30.92</v>
      </c>
      <c r="V462" s="26">
        <v>19.71</v>
      </c>
      <c r="W462" s="27">
        <v>28.47</v>
      </c>
      <c r="X462" s="8">
        <v>-40.339300000000001</v>
      </c>
      <c r="Y462" s="8">
        <v>17.83333</v>
      </c>
      <c r="Z462" s="8">
        <v>58.172640000000001</v>
      </c>
      <c r="AA462" s="13">
        <f>stats_ic_ctd2_TCELLS_RIGHTJOIN_545[[#This Row],[AVG_IC50_LYMPH]]/stats_ic_ctd2_TCELLS_RIGHTJOIN_545[[#This Row],[AVG_IC50_SOLIDTUMORS_y]]</f>
        <v>0.30655871901292431</v>
      </c>
      <c r="AB462" s="8" t="s">
        <v>6315</v>
      </c>
      <c r="AC462" s="20" t="s">
        <v>6316</v>
      </c>
      <c r="AD462" s="1">
        <v>19.329999999999998</v>
      </c>
      <c r="AE462" s="1">
        <v>13.12</v>
      </c>
      <c r="AG462" s="1"/>
      <c r="AH462" s="1">
        <v>20.260000000000002</v>
      </c>
      <c r="AI462" s="1"/>
      <c r="AJ462" s="1">
        <v>23.04</v>
      </c>
      <c r="AK462" s="1">
        <v>10.27</v>
      </c>
      <c r="AL462" s="1">
        <v>20.98</v>
      </c>
      <c r="AM462"/>
      <c r="AN462"/>
      <c r="AO462"/>
      <c r="AP462"/>
      <c r="AQ462"/>
      <c r="AR462"/>
    </row>
    <row r="463" spans="1:44">
      <c r="A463" s="17" t="s">
        <v>1001</v>
      </c>
      <c r="B463" s="6" t="s">
        <v>1002</v>
      </c>
      <c r="C463" s="17" t="s">
        <v>1003</v>
      </c>
      <c r="D463" s="8">
        <v>-7.6717000000000004</v>
      </c>
      <c r="E463" s="8">
        <v>6.3280000000000003E-2</v>
      </c>
      <c r="F463" s="8">
        <v>7.7349800000000002</v>
      </c>
      <c r="G463" s="13">
        <f xml:space="preserve"> stats_ic_ctd2_TCELLS_RIGHTJOIN_545[[#This Row],[AVG_IC50_LEUK]]/stats_ic_ctd2_TCELLS_RIGHTJOIN_545[[#This Row],[AVG_IC50_SOLIDTUMORS_x]]</f>
        <v>8.1810166283558597E-3</v>
      </c>
      <c r="H463" s="14" t="s">
        <v>6317</v>
      </c>
      <c r="I463" s="29" t="s">
        <v>6318</v>
      </c>
      <c r="J463" s="26">
        <v>5.2639999999999999E-2</v>
      </c>
      <c r="L463" s="26">
        <v>6.0269999999999997E-2</v>
      </c>
      <c r="M463" s="26">
        <v>9.9019999999999997E-2</v>
      </c>
      <c r="N463" s="26">
        <v>8.6220000000000005E-2</v>
      </c>
      <c r="O463" s="26">
        <v>4.3400000000000001E-2</v>
      </c>
      <c r="P463" s="26">
        <v>0.23430000000000001</v>
      </c>
      <c r="Q463" s="26">
        <v>3.5009999999999999E-2</v>
      </c>
      <c r="R463" s="26">
        <v>6.7799999999999996E-3</v>
      </c>
      <c r="S463" s="26">
        <v>4.931E-2</v>
      </c>
      <c r="T463" s="26">
        <v>4.7600000000000003E-2</v>
      </c>
      <c r="U463" s="26">
        <v>5.0899999999999999E-3</v>
      </c>
      <c r="V463" s="26">
        <v>7.6009999999999994E-2</v>
      </c>
      <c r="W463" s="27">
        <v>2.6939999999999999E-2</v>
      </c>
      <c r="X463" s="8">
        <v>-7.69536</v>
      </c>
      <c r="Y463" s="8">
        <v>3.9609999999999999E-2</v>
      </c>
      <c r="Z463" s="8">
        <v>7.7349800000000002</v>
      </c>
      <c r="AA463" s="13">
        <f>stats_ic_ctd2_TCELLS_RIGHTJOIN_545[[#This Row],[AVG_IC50_LYMPH]]/stats_ic_ctd2_TCELLS_RIGHTJOIN_545[[#This Row],[AVG_IC50_SOLIDTUMORS_y]]</f>
        <v>5.1208923617126348E-3</v>
      </c>
      <c r="AB463" s="8" t="s">
        <v>6319</v>
      </c>
      <c r="AC463" s="20" t="s">
        <v>6320</v>
      </c>
      <c r="AD463" s="1">
        <v>3.9879999999999999E-2</v>
      </c>
      <c r="AF463" s="1">
        <v>7.7499999999999999E-3</v>
      </c>
      <c r="AG463" s="1"/>
      <c r="AI463" s="1">
        <v>3.3649999999999999E-2</v>
      </c>
      <c r="AJ463" s="1">
        <v>0.1099</v>
      </c>
      <c r="AL463" s="1">
        <v>6.8900000000000003E-3</v>
      </c>
      <c r="AM463"/>
      <c r="AN463"/>
      <c r="AO463"/>
      <c r="AP463"/>
      <c r="AQ463"/>
      <c r="AR463"/>
    </row>
    <row r="464" spans="1:44">
      <c r="A464" s="17" t="s">
        <v>22</v>
      </c>
      <c r="B464" s="6" t="s">
        <v>515</v>
      </c>
      <c r="C464" s="17" t="s">
        <v>794</v>
      </c>
      <c r="D464" s="8">
        <v>-13.40479</v>
      </c>
      <c r="E464" s="8">
        <v>2.3019699999999998</v>
      </c>
      <c r="F464" s="8">
        <v>15.706759999999999</v>
      </c>
      <c r="G464" s="13">
        <f xml:space="preserve"> stats_ic_ctd2_TCELLS_RIGHTJOIN_545[[#This Row],[AVG_IC50_LEUK]]/stats_ic_ctd2_TCELLS_RIGHTJOIN_545[[#This Row],[AVG_IC50_SOLIDTUMORS_x]]</f>
        <v>0.14655918852774219</v>
      </c>
      <c r="H464" s="14" t="s">
        <v>6321</v>
      </c>
      <c r="I464" s="29" t="s">
        <v>6322</v>
      </c>
      <c r="J464" s="26">
        <v>2.8809999999999998</v>
      </c>
      <c r="K464" s="26">
        <v>0.63460000000000005</v>
      </c>
      <c r="L464" s="26">
        <v>2.4700000000000002</v>
      </c>
      <c r="M464" s="26">
        <v>2.8460000000000001</v>
      </c>
      <c r="N464" s="26">
        <v>2.7130000000000001</v>
      </c>
      <c r="O464" s="26">
        <v>1.8049999999999999</v>
      </c>
      <c r="P464" s="26">
        <v>3.226</v>
      </c>
      <c r="Q464" s="26">
        <v>2.802</v>
      </c>
      <c r="R464" s="26">
        <v>2.944</v>
      </c>
      <c r="S464" s="26">
        <v>3.0049999999999999</v>
      </c>
      <c r="T464" s="26">
        <v>3.4489999999999998</v>
      </c>
      <c r="U464" s="26">
        <v>2.012</v>
      </c>
      <c r="V464" s="26">
        <v>5.0400000000000002E-3</v>
      </c>
      <c r="W464" s="27">
        <v>1.4350000000000001</v>
      </c>
      <c r="X464" s="8">
        <v>-12.7446</v>
      </c>
      <c r="Y464" s="8">
        <v>2.96217</v>
      </c>
      <c r="Z464" s="8">
        <v>15.706759999999999</v>
      </c>
      <c r="AA464" s="13">
        <f>stats_ic_ctd2_TCELLS_RIGHTJOIN_545[[#This Row],[AVG_IC50_LYMPH]]/stats_ic_ctd2_TCELLS_RIGHTJOIN_545[[#This Row],[AVG_IC50_SOLIDTUMORS_y]]</f>
        <v>0.18859204571789473</v>
      </c>
      <c r="AB464" s="8" t="s">
        <v>6323</v>
      </c>
      <c r="AC464" s="20" t="s">
        <v>6324</v>
      </c>
      <c r="AD464" s="1">
        <v>2.7770000000000001</v>
      </c>
      <c r="AG464" s="1"/>
      <c r="AH464" s="1">
        <v>3.4239999999999999</v>
      </c>
      <c r="AI464" s="1">
        <v>6.6120000000000001</v>
      </c>
      <c r="AJ464" s="1">
        <v>1.486</v>
      </c>
      <c r="AK464" s="1">
        <v>0.8</v>
      </c>
      <c r="AL464" s="1">
        <v>2.6739999999999999</v>
      </c>
      <c r="AM464"/>
      <c r="AN464"/>
      <c r="AO464"/>
      <c r="AP464"/>
      <c r="AQ464"/>
      <c r="AR464"/>
    </row>
    <row r="465" spans="1:44">
      <c r="A465" s="17" t="s">
        <v>22</v>
      </c>
      <c r="B465" s="6" t="s">
        <v>515</v>
      </c>
      <c r="C465" s="17" t="s">
        <v>1541</v>
      </c>
      <c r="D465" s="8">
        <v>-0.40372000000000002</v>
      </c>
      <c r="E465" s="8">
        <v>0.76663999999999999</v>
      </c>
      <c r="F465" s="8">
        <v>1.1703600000000001</v>
      </c>
      <c r="G465" s="13">
        <f xml:space="preserve"> stats_ic_ctd2_TCELLS_RIGHTJOIN_545[[#This Row],[AVG_IC50_LEUK]]/stats_ic_ctd2_TCELLS_RIGHTJOIN_545[[#This Row],[AVG_IC50_SOLIDTUMORS_x]]</f>
        <v>0.65504631053692874</v>
      </c>
      <c r="H465" s="14" t="s">
        <v>6325</v>
      </c>
      <c r="I465" s="29" t="s">
        <v>6326</v>
      </c>
      <c r="J465" s="26">
        <v>1.8660000000000001</v>
      </c>
      <c r="K465" s="26">
        <v>0</v>
      </c>
      <c r="N465" s="26">
        <v>0</v>
      </c>
      <c r="O465" s="26">
        <v>2.8400000000000001E-3</v>
      </c>
      <c r="S465" s="26">
        <v>2.7309999999999999</v>
      </c>
      <c r="W465" s="27">
        <v>0</v>
      </c>
      <c r="X465" s="8">
        <v>0.82342000000000004</v>
      </c>
      <c r="Y465" s="8">
        <v>1.9937800000000001</v>
      </c>
      <c r="Z465" s="8">
        <v>1.1703600000000001</v>
      </c>
      <c r="AA465" s="13">
        <f>stats_ic_ctd2_TCELLS_RIGHTJOIN_545[[#This Row],[AVG_IC50_LYMPH]]/stats_ic_ctd2_TCELLS_RIGHTJOIN_545[[#This Row],[AVG_IC50_SOLIDTUMORS_y]]</f>
        <v>1.7035612973785843</v>
      </c>
      <c r="AB465" s="8" t="s">
        <v>6327</v>
      </c>
      <c r="AC465" s="20" t="s">
        <v>6328</v>
      </c>
      <c r="AG465" s="1"/>
      <c r="AI465" s="1"/>
      <c r="AJ465" s="1">
        <v>8.5569999999999993E-2</v>
      </c>
      <c r="AK465" s="1">
        <v>3.9020000000000001</v>
      </c>
      <c r="AM465"/>
      <c r="AN465"/>
      <c r="AO465"/>
      <c r="AP465"/>
      <c r="AQ465"/>
      <c r="AR465"/>
    </row>
    <row r="466" spans="1:44">
      <c r="A466" s="17" t="s">
        <v>22</v>
      </c>
      <c r="B466" s="6" t="s">
        <v>515</v>
      </c>
      <c r="C466" s="17" t="s">
        <v>1346</v>
      </c>
      <c r="D466" s="8">
        <v>-0.50402000000000002</v>
      </c>
      <c r="E466" s="8">
        <v>39.705570000000002</v>
      </c>
      <c r="F466" s="8">
        <v>40.209589999999999</v>
      </c>
      <c r="G466" s="13">
        <f xml:space="preserve"> stats_ic_ctd2_TCELLS_RIGHTJOIN_545[[#This Row],[AVG_IC50_LEUK]]/stats_ic_ctd2_TCELLS_RIGHTJOIN_545[[#This Row],[AVG_IC50_SOLIDTUMORS_x]]</f>
        <v>0.98746517932662337</v>
      </c>
      <c r="H466" s="14" t="s">
        <v>6329</v>
      </c>
      <c r="I466" s="29" t="s">
        <v>6330</v>
      </c>
      <c r="K466" s="26">
        <v>69.36</v>
      </c>
      <c r="M466" s="26">
        <v>1.4840000000000001E-2</v>
      </c>
      <c r="N466" s="26">
        <v>7.3999999999999999E-4</v>
      </c>
      <c r="S466" s="26">
        <v>81.63</v>
      </c>
      <c r="T466" s="26">
        <v>3.252E-2</v>
      </c>
      <c r="U466" s="26">
        <v>8.7000000000000001E-4</v>
      </c>
      <c r="W466" s="27">
        <v>126.9</v>
      </c>
      <c r="X466" s="8">
        <v>-4.8601900000000002</v>
      </c>
      <c r="Y466" s="8">
        <v>35.349400000000003</v>
      </c>
      <c r="Z466" s="8">
        <v>40.209589999999999</v>
      </c>
      <c r="AA466" s="13">
        <f>stats_ic_ctd2_TCELLS_RIGHTJOIN_545[[#This Row],[AVG_IC50_LYMPH]]/stats_ic_ctd2_TCELLS_RIGHTJOIN_545[[#This Row],[AVG_IC50_SOLIDTUMORS_y]]</f>
        <v>0.87912858599155086</v>
      </c>
      <c r="AB466" s="8" t="s">
        <v>6331</v>
      </c>
      <c r="AC466" s="20" t="s">
        <v>6332</v>
      </c>
      <c r="AG466" s="1">
        <v>53.51</v>
      </c>
      <c r="AI466" s="1">
        <v>4.351E-2</v>
      </c>
      <c r="AJ466" s="1">
        <v>0.46350000000000002</v>
      </c>
      <c r="AK466" s="1">
        <v>58.28</v>
      </c>
      <c r="AL466" s="1">
        <v>64.45</v>
      </c>
      <c r="AM466"/>
      <c r="AN466"/>
      <c r="AO466"/>
      <c r="AP466"/>
      <c r="AQ466"/>
      <c r="AR466"/>
    </row>
    <row r="467" spans="1:44">
      <c r="A467" s="17" t="s">
        <v>22</v>
      </c>
      <c r="B467" s="6" t="s">
        <v>515</v>
      </c>
      <c r="C467" s="17" t="s">
        <v>516</v>
      </c>
      <c r="D467" s="8">
        <v>-26.546679999999999</v>
      </c>
      <c r="E467" s="8">
        <v>27.060379999999999</v>
      </c>
      <c r="F467" s="8">
        <v>53.607059999999997</v>
      </c>
      <c r="G467" s="13">
        <f xml:space="preserve"> stats_ic_ctd2_TCELLS_RIGHTJOIN_545[[#This Row],[AVG_IC50_LEUK]]/stats_ic_ctd2_TCELLS_RIGHTJOIN_545[[#This Row],[AVG_IC50_SOLIDTUMORS_x]]</f>
        <v>0.50479134651294066</v>
      </c>
      <c r="H467" s="14" t="s">
        <v>6333</v>
      </c>
      <c r="I467" s="29" t="s">
        <v>6334</v>
      </c>
      <c r="J467" s="26">
        <v>28.42</v>
      </c>
      <c r="K467" s="26">
        <v>39.53</v>
      </c>
      <c r="L467" s="26">
        <v>35.04</v>
      </c>
      <c r="M467" s="26">
        <v>26.58</v>
      </c>
      <c r="N467" s="26">
        <v>21.8</v>
      </c>
      <c r="O467" s="26">
        <v>5.9690000000000003</v>
      </c>
      <c r="P467" s="26">
        <v>62.3</v>
      </c>
      <c r="Q467" s="26">
        <v>15.77</v>
      </c>
      <c r="R467" s="26">
        <v>21.6</v>
      </c>
      <c r="S467" s="26">
        <v>37.380000000000003</v>
      </c>
      <c r="T467" s="26">
        <v>42.14</v>
      </c>
      <c r="U467" s="26">
        <v>9.9540000000000006</v>
      </c>
      <c r="W467" s="27">
        <v>5.3019999999999996</v>
      </c>
      <c r="X467" s="8">
        <v>-23.778939999999999</v>
      </c>
      <c r="Y467" s="8">
        <v>29.828130000000002</v>
      </c>
      <c r="Z467" s="8">
        <v>53.607059999999997</v>
      </c>
      <c r="AA467" s="13">
        <f>stats_ic_ctd2_TCELLS_RIGHTJOIN_545[[#This Row],[AVG_IC50_LYMPH]]/stats_ic_ctd2_TCELLS_RIGHTJOIN_545[[#This Row],[AVG_IC50_SOLIDTUMORS_y]]</f>
        <v>0.55642167281697608</v>
      </c>
      <c r="AB467" s="8" t="s">
        <v>6335</v>
      </c>
      <c r="AC467" s="20" t="s">
        <v>6336</v>
      </c>
      <c r="AD467" s="1">
        <v>39.630000000000003</v>
      </c>
      <c r="AE467" s="1">
        <v>6.3449999999999998</v>
      </c>
      <c r="AF467" s="1">
        <v>32.53</v>
      </c>
      <c r="AG467" s="1">
        <v>8.3309999999999995</v>
      </c>
      <c r="AH467" s="1">
        <v>45.56</v>
      </c>
      <c r="AI467" s="1"/>
      <c r="AJ467" s="1">
        <v>63.95</v>
      </c>
      <c r="AK467" s="1">
        <v>5.0590000000000002</v>
      </c>
      <c r="AL467" s="1">
        <v>37.22</v>
      </c>
      <c r="AM467"/>
      <c r="AN467"/>
      <c r="AO467"/>
      <c r="AP467"/>
      <c r="AQ467"/>
      <c r="AR467"/>
    </row>
    <row r="468" spans="1:44">
      <c r="A468" s="17" t="s">
        <v>22</v>
      </c>
      <c r="B468" s="6" t="s">
        <v>515</v>
      </c>
      <c r="C468" s="17" t="s">
        <v>617</v>
      </c>
      <c r="D468" s="8">
        <v>-20.89433</v>
      </c>
      <c r="E468" s="8">
        <v>31.007079999999998</v>
      </c>
      <c r="F468" s="8">
        <v>51.901400000000002</v>
      </c>
      <c r="G468" s="13">
        <f xml:space="preserve"> stats_ic_ctd2_TCELLS_RIGHTJOIN_545[[#This Row],[AVG_IC50_LEUK]]/stats_ic_ctd2_TCELLS_RIGHTJOIN_545[[#This Row],[AVG_IC50_SOLIDTUMORS_x]]</f>
        <v>0.59742280555052463</v>
      </c>
      <c r="H468" s="14" t="s">
        <v>6337</v>
      </c>
      <c r="I468" s="29" t="s">
        <v>6338</v>
      </c>
      <c r="J468" s="26">
        <v>59.92</v>
      </c>
      <c r="K468" s="26">
        <v>37.83</v>
      </c>
      <c r="L468" s="26">
        <v>43.42</v>
      </c>
      <c r="M468" s="26">
        <v>22.18</v>
      </c>
      <c r="N468" s="26">
        <v>43.9</v>
      </c>
      <c r="O468" s="26">
        <v>13.68</v>
      </c>
      <c r="P468" s="26">
        <v>22.33</v>
      </c>
      <c r="Q468" s="26">
        <v>9.1669999999999998</v>
      </c>
      <c r="R468" s="26">
        <v>27.67</v>
      </c>
      <c r="S468" s="26">
        <v>24.76</v>
      </c>
      <c r="T468" s="26">
        <v>42.93</v>
      </c>
      <c r="U468" s="26">
        <v>49.94</v>
      </c>
      <c r="W468" s="27">
        <v>5.3650000000000002</v>
      </c>
      <c r="X468" s="8">
        <v>-16.582650000000001</v>
      </c>
      <c r="Y468" s="8">
        <v>35.318750000000001</v>
      </c>
      <c r="Z468" s="8">
        <v>51.901400000000002</v>
      </c>
      <c r="AA468" s="13">
        <f>stats_ic_ctd2_TCELLS_RIGHTJOIN_545[[#This Row],[AVG_IC50_LYMPH]]/stats_ic_ctd2_TCELLS_RIGHTJOIN_545[[#This Row],[AVG_IC50_SOLIDTUMORS_y]]</f>
        <v>0.68049705788283166</v>
      </c>
      <c r="AB468" s="8" t="s">
        <v>6339</v>
      </c>
      <c r="AC468" s="20" t="s">
        <v>6340</v>
      </c>
      <c r="AD468" s="1">
        <v>60.42</v>
      </c>
      <c r="AE468" s="1">
        <v>18.41</v>
      </c>
      <c r="AG468" s="1">
        <v>39.99</v>
      </c>
      <c r="AH468" s="1">
        <v>63.68</v>
      </c>
      <c r="AI468" s="1">
        <v>0</v>
      </c>
      <c r="AJ468" s="1">
        <v>39.04</v>
      </c>
      <c r="AK468" s="1">
        <v>20.14</v>
      </c>
      <c r="AL468" s="1">
        <v>40.869999999999997</v>
      </c>
      <c r="AM468"/>
      <c r="AN468"/>
      <c r="AO468"/>
      <c r="AP468"/>
      <c r="AQ468"/>
      <c r="AR468"/>
    </row>
    <row r="469" spans="1:44">
      <c r="A469" s="17" t="s">
        <v>22</v>
      </c>
      <c r="B469" s="6" t="s">
        <v>515</v>
      </c>
      <c r="C469" s="17" t="s">
        <v>1724</v>
      </c>
      <c r="D469" s="8">
        <v>85.331180000000003</v>
      </c>
      <c r="E469" s="8">
        <v>118.75</v>
      </c>
      <c r="F469" s="8">
        <v>33.418819999999997</v>
      </c>
      <c r="G469" s="13">
        <f xml:space="preserve"> stats_ic_ctd2_TCELLS_RIGHTJOIN_545[[#This Row],[AVG_IC50_LEUK]]/stats_ic_ctd2_TCELLS_RIGHTJOIN_545[[#This Row],[AVG_IC50_SOLIDTUMORS_x]]</f>
        <v>3.5533869837414969</v>
      </c>
      <c r="H469" s="14" t="s">
        <v>6341</v>
      </c>
      <c r="I469" s="29" t="s">
        <v>6342</v>
      </c>
      <c r="J469" s="26">
        <v>341.3</v>
      </c>
      <c r="N469" s="26">
        <v>104.7</v>
      </c>
      <c r="O469" s="26">
        <v>47.61</v>
      </c>
      <c r="P469" s="26">
        <v>50.72</v>
      </c>
      <c r="S469" s="26">
        <v>93.6</v>
      </c>
      <c r="W469" s="27">
        <v>74.569999999999993</v>
      </c>
      <c r="X469" s="8">
        <v>46.411180000000002</v>
      </c>
      <c r="Y469" s="8">
        <v>79.83</v>
      </c>
      <c r="Z469" s="8">
        <v>33.418819999999997</v>
      </c>
      <c r="AA469" s="13">
        <f>stats_ic_ctd2_TCELLS_RIGHTJOIN_545[[#This Row],[AVG_IC50_LYMPH]]/stats_ic_ctd2_TCELLS_RIGHTJOIN_545[[#This Row],[AVG_IC50_SOLIDTUMORS_y]]</f>
        <v>2.3887737508385993</v>
      </c>
      <c r="AB469" s="8" t="s">
        <v>6343</v>
      </c>
      <c r="AC469" s="20" t="s">
        <v>6344</v>
      </c>
      <c r="AG469" s="1"/>
      <c r="AI469" s="1"/>
      <c r="AJ469" s="1">
        <v>78.17</v>
      </c>
      <c r="AK469" s="1">
        <v>81.489999999999995</v>
      </c>
      <c r="AM469"/>
      <c r="AN469"/>
      <c r="AO469"/>
      <c r="AP469"/>
      <c r="AQ469"/>
      <c r="AR469"/>
    </row>
    <row r="470" spans="1:44">
      <c r="A470" s="17" t="s">
        <v>22</v>
      </c>
      <c r="B470" s="6" t="s">
        <v>515</v>
      </c>
      <c r="C470" s="17" t="s">
        <v>1697</v>
      </c>
      <c r="D470" s="8">
        <v>-3.20336</v>
      </c>
      <c r="E470" s="8">
        <v>0.36408000000000001</v>
      </c>
      <c r="F470" s="8">
        <v>3.56745</v>
      </c>
      <c r="G470" s="13">
        <f xml:space="preserve"> stats_ic_ctd2_TCELLS_RIGHTJOIN_545[[#This Row],[AVG_IC50_LEUK]]/stats_ic_ctd2_TCELLS_RIGHTJOIN_545[[#This Row],[AVG_IC50_SOLIDTUMORS_x]]</f>
        <v>0.10205609048480008</v>
      </c>
      <c r="H470" s="14" t="s">
        <v>6345</v>
      </c>
      <c r="I470" s="29" t="s">
        <v>6346</v>
      </c>
      <c r="J470" s="26">
        <v>0.40660000000000002</v>
      </c>
      <c r="K470" s="26">
        <v>0.34370000000000001</v>
      </c>
      <c r="N470" s="26">
        <v>0.3695</v>
      </c>
      <c r="O470" s="26">
        <v>0.27889999999999998</v>
      </c>
      <c r="P470" s="26">
        <v>0</v>
      </c>
      <c r="W470" s="27">
        <v>0.78580000000000005</v>
      </c>
      <c r="X470" s="8">
        <v>137.37755000000001</v>
      </c>
      <c r="Y470" s="8">
        <v>140.94499999999999</v>
      </c>
      <c r="Z470" s="8">
        <v>3.56745</v>
      </c>
      <c r="AA470" s="13">
        <f>stats_ic_ctd2_TCELLS_RIGHTJOIN_545[[#This Row],[AVG_IC50_LYMPH]]/stats_ic_ctd2_TCELLS_RIGHTJOIN_545[[#This Row],[AVG_IC50_SOLIDTUMORS_y]]</f>
        <v>39.50861259443019</v>
      </c>
      <c r="AB470" s="8" t="s">
        <v>6347</v>
      </c>
      <c r="AC470" s="20" t="s">
        <v>6348</v>
      </c>
      <c r="AG470" s="1"/>
      <c r="AI470" s="1"/>
      <c r="AJ470" s="1">
        <v>2.79</v>
      </c>
      <c r="AK470" s="1">
        <v>279.10000000000002</v>
      </c>
      <c r="AM470"/>
      <c r="AN470"/>
      <c r="AO470"/>
      <c r="AP470"/>
      <c r="AQ470"/>
      <c r="AR470"/>
    </row>
    <row r="471" spans="1:44">
      <c r="A471" s="17" t="s">
        <v>22</v>
      </c>
      <c r="B471" s="6" t="s">
        <v>515</v>
      </c>
      <c r="C471" s="17" t="s">
        <v>1457</v>
      </c>
      <c r="D471" s="8">
        <v>-2.78064</v>
      </c>
      <c r="E471" s="8">
        <v>0.18173</v>
      </c>
      <c r="F471" s="8">
        <v>2.96238</v>
      </c>
      <c r="G471" s="13">
        <f xml:space="preserve"> stats_ic_ctd2_TCELLS_RIGHTJOIN_545[[#This Row],[AVG_IC50_LEUK]]/stats_ic_ctd2_TCELLS_RIGHTJOIN_545[[#This Row],[AVG_IC50_SOLIDTUMORS_x]]</f>
        <v>6.1345944814642284E-2</v>
      </c>
      <c r="H471" s="14" t="s">
        <v>6349</v>
      </c>
      <c r="I471" s="29" t="s">
        <v>6350</v>
      </c>
      <c r="J471" s="26">
        <v>0</v>
      </c>
      <c r="N471" s="26">
        <v>2.0000000000000002E-5</v>
      </c>
      <c r="O471" s="26">
        <v>6.2230000000000001E-2</v>
      </c>
      <c r="R471" s="26">
        <v>0.63180000000000003</v>
      </c>
      <c r="S471" s="26">
        <v>0.51439999999999997</v>
      </c>
      <c r="T471" s="26">
        <v>0</v>
      </c>
      <c r="U471" s="26">
        <v>0.24540000000000001</v>
      </c>
      <c r="W471" s="27">
        <v>0</v>
      </c>
      <c r="X471" s="8">
        <v>1.3851800000000001</v>
      </c>
      <c r="Y471" s="8">
        <v>4.34755</v>
      </c>
      <c r="Z471" s="8">
        <v>2.96238</v>
      </c>
      <c r="AA471" s="13">
        <f>stats_ic_ctd2_TCELLS_RIGHTJOIN_545[[#This Row],[AVG_IC50_LYMPH]]/stats_ic_ctd2_TCELLS_RIGHTJOIN_545[[#This Row],[AVG_IC50_SOLIDTUMORS_y]]</f>
        <v>1.467586872717207</v>
      </c>
      <c r="AB471" s="8" t="s">
        <v>6351</v>
      </c>
      <c r="AC471" s="20" t="s">
        <v>6352</v>
      </c>
      <c r="AD471" s="1">
        <v>0.29360000000000003</v>
      </c>
      <c r="AF471" s="1">
        <v>0.53959999999999997</v>
      </c>
      <c r="AG471" s="1"/>
      <c r="AH471" s="1">
        <v>0</v>
      </c>
      <c r="AI471" s="1"/>
      <c r="AJ471" s="1">
        <v>0</v>
      </c>
      <c r="AK471" s="1">
        <v>2.1199999999999999E-3</v>
      </c>
      <c r="AL471" s="1">
        <v>25.25</v>
      </c>
      <c r="AM471"/>
      <c r="AN471"/>
      <c r="AO471"/>
      <c r="AP471"/>
      <c r="AQ471"/>
      <c r="AR471"/>
    </row>
    <row r="472" spans="1:44">
      <c r="A472" s="17" t="s">
        <v>22</v>
      </c>
      <c r="B472" s="6" t="s">
        <v>515</v>
      </c>
      <c r="C472" s="17" t="s">
        <v>1562</v>
      </c>
      <c r="D472" s="8">
        <v>1.4889399999999999</v>
      </c>
      <c r="E472" s="8">
        <v>3.9794200000000002</v>
      </c>
      <c r="F472" s="8">
        <v>2.4904799999999998</v>
      </c>
      <c r="G472" s="13">
        <f xml:space="preserve"> stats_ic_ctd2_TCELLS_RIGHTJOIN_545[[#This Row],[AVG_IC50_LEUK]]/stats_ic_ctd2_TCELLS_RIGHTJOIN_545[[#This Row],[AVG_IC50_SOLIDTUMORS_x]]</f>
        <v>1.5978526227875753</v>
      </c>
      <c r="H472" s="14" t="s">
        <v>6353</v>
      </c>
      <c r="I472" s="29" t="s">
        <v>6354</v>
      </c>
      <c r="J472" s="26">
        <v>0</v>
      </c>
      <c r="K472" s="26">
        <v>0</v>
      </c>
      <c r="M472" s="26">
        <v>0</v>
      </c>
      <c r="N472" s="26">
        <v>0.41449999999999998</v>
      </c>
      <c r="P472" s="26">
        <v>0</v>
      </c>
      <c r="S472" s="26">
        <v>0.22239999999999999</v>
      </c>
      <c r="T472" s="26">
        <v>34.75</v>
      </c>
      <c r="U472" s="26">
        <v>7.7759999999999996E-2</v>
      </c>
      <c r="W472" s="27">
        <v>0.35010000000000002</v>
      </c>
      <c r="X472" s="8">
        <v>-2.33839</v>
      </c>
      <c r="Y472" s="8">
        <v>0.15210000000000001</v>
      </c>
      <c r="Z472" s="8">
        <v>2.4904799999999998</v>
      </c>
      <c r="AA472" s="13">
        <f>stats_ic_ctd2_TCELLS_RIGHTJOIN_545[[#This Row],[AVG_IC50_LYMPH]]/stats_ic_ctd2_TCELLS_RIGHTJOIN_545[[#This Row],[AVG_IC50_SOLIDTUMORS_y]]</f>
        <v>6.1072564324949417E-2</v>
      </c>
      <c r="AB472" s="8" t="s">
        <v>6355</v>
      </c>
      <c r="AC472" s="20" t="s">
        <v>6356</v>
      </c>
      <c r="AE472" s="1">
        <v>0.39800000000000002</v>
      </c>
      <c r="AG472" s="1">
        <v>2.48E-3</v>
      </c>
      <c r="AH472" s="1">
        <v>0</v>
      </c>
      <c r="AI472" s="1"/>
      <c r="AJ472" s="1">
        <v>0</v>
      </c>
      <c r="AK472" s="1">
        <v>0.36</v>
      </c>
      <c r="AM472"/>
      <c r="AN472"/>
      <c r="AO472"/>
      <c r="AP472"/>
      <c r="AQ472"/>
      <c r="AR472"/>
    </row>
    <row r="473" spans="1:44">
      <c r="A473" s="17" t="s">
        <v>22</v>
      </c>
      <c r="B473" s="6" t="s">
        <v>515</v>
      </c>
      <c r="C473" s="17" t="s">
        <v>1561</v>
      </c>
      <c r="D473" s="8">
        <v>0.17846999999999999</v>
      </c>
      <c r="E473" s="8">
        <v>0.45390000000000003</v>
      </c>
      <c r="F473" s="8">
        <v>0.27543000000000001</v>
      </c>
      <c r="G473" s="13">
        <f xml:space="preserve"> stats_ic_ctd2_TCELLS_RIGHTJOIN_545[[#This Row],[AVG_IC50_LEUK]]/stats_ic_ctd2_TCELLS_RIGHTJOIN_545[[#This Row],[AVG_IC50_SOLIDTUMORS_x]]</f>
        <v>1.6479686308680972</v>
      </c>
      <c r="H473" s="14" t="s">
        <v>6357</v>
      </c>
      <c r="I473" s="29" t="s">
        <v>6358</v>
      </c>
      <c r="J473" s="26">
        <v>3.0999999999999999E-3</v>
      </c>
      <c r="O473" s="26">
        <v>0.1762</v>
      </c>
      <c r="P473" s="26">
        <v>1.9189999999999999E-2</v>
      </c>
      <c r="S473" s="26">
        <v>0</v>
      </c>
      <c r="W473" s="27">
        <v>2.0710000000000002</v>
      </c>
      <c r="X473" s="8">
        <v>-0.27543000000000001</v>
      </c>
      <c r="Y473" s="8">
        <v>0</v>
      </c>
      <c r="Z473" s="8">
        <v>0.27543000000000001</v>
      </c>
      <c r="AA473" s="13">
        <f>stats_ic_ctd2_TCELLS_RIGHTJOIN_545[[#This Row],[AVG_IC50_LYMPH]]/stats_ic_ctd2_TCELLS_RIGHTJOIN_545[[#This Row],[AVG_IC50_SOLIDTUMORS_y]]</f>
        <v>0</v>
      </c>
      <c r="AB473" s="8" t="s">
        <v>1810</v>
      </c>
      <c r="AC473" s="20" t="s">
        <v>1810</v>
      </c>
      <c r="AG473" s="1"/>
      <c r="AI473" s="1"/>
      <c r="AK473" s="1">
        <v>0</v>
      </c>
      <c r="AM473"/>
      <c r="AN473"/>
      <c r="AO473"/>
      <c r="AP473"/>
      <c r="AQ473"/>
      <c r="AR473"/>
    </row>
    <row r="474" spans="1:44">
      <c r="A474" s="17" t="s">
        <v>22</v>
      </c>
      <c r="B474" s="6" t="s">
        <v>515</v>
      </c>
      <c r="C474" s="17" t="s">
        <v>1336</v>
      </c>
      <c r="D474" s="8">
        <v>-2.4932500000000002</v>
      </c>
      <c r="E474" s="8">
        <v>0.39306000000000002</v>
      </c>
      <c r="F474" s="8">
        <v>2.8863099999999999</v>
      </c>
      <c r="G474" s="13">
        <f xml:space="preserve"> stats_ic_ctd2_TCELLS_RIGHTJOIN_545[[#This Row],[AVG_IC50_LEUK]]/stats_ic_ctd2_TCELLS_RIGHTJOIN_545[[#This Row],[AVG_IC50_SOLIDTUMORS_x]]</f>
        <v>0.13618079832034674</v>
      </c>
      <c r="H474" s="14" t="s">
        <v>6359</v>
      </c>
      <c r="I474" s="29" t="s">
        <v>6360</v>
      </c>
      <c r="J474" s="26">
        <v>1.861</v>
      </c>
      <c r="N474" s="26">
        <v>0</v>
      </c>
      <c r="O474" s="26">
        <v>0</v>
      </c>
      <c r="P474" s="26">
        <v>2.16E-3</v>
      </c>
      <c r="S474" s="26">
        <v>0.22819999999999999</v>
      </c>
      <c r="W474" s="27">
        <v>0.26700000000000002</v>
      </c>
      <c r="X474" s="8">
        <v>-2.8410799999999998</v>
      </c>
      <c r="Y474" s="8">
        <v>4.5229999999999999E-2</v>
      </c>
      <c r="Z474" s="8">
        <v>2.8863099999999999</v>
      </c>
      <c r="AA474" s="13">
        <f>stats_ic_ctd2_TCELLS_RIGHTJOIN_545[[#This Row],[AVG_IC50_LYMPH]]/stats_ic_ctd2_TCELLS_RIGHTJOIN_545[[#This Row],[AVG_IC50_SOLIDTUMORS_y]]</f>
        <v>1.5670527420824514E-2</v>
      </c>
      <c r="AB474" s="8" t="s">
        <v>6361</v>
      </c>
      <c r="AC474" s="20" t="s">
        <v>6362</v>
      </c>
      <c r="AG474" s="1"/>
      <c r="AI474" s="1"/>
      <c r="AJ474" s="1">
        <v>0</v>
      </c>
      <c r="AK474" s="1">
        <v>9.0459999999999999E-2</v>
      </c>
      <c r="AM474"/>
      <c r="AN474"/>
      <c r="AO474"/>
      <c r="AP474"/>
      <c r="AQ474"/>
      <c r="AR474"/>
    </row>
    <row r="475" spans="1:44">
      <c r="A475" s="17" t="s">
        <v>22</v>
      </c>
      <c r="B475" s="6" t="s">
        <v>515</v>
      </c>
      <c r="C475" s="17" t="s">
        <v>1728</v>
      </c>
      <c r="D475" s="8">
        <v>107.50578</v>
      </c>
      <c r="E475" s="8">
        <v>145.756</v>
      </c>
      <c r="F475" s="8">
        <v>38.250219999999999</v>
      </c>
      <c r="G475" s="13">
        <f xml:space="preserve"> stats_ic_ctd2_TCELLS_RIGHTJOIN_545[[#This Row],[AVG_IC50_LEUK]]/stats_ic_ctd2_TCELLS_RIGHTJOIN_545[[#This Row],[AVG_IC50_SOLIDTUMORS_x]]</f>
        <v>3.810592461951853</v>
      </c>
      <c r="H475" s="14" t="s">
        <v>6363</v>
      </c>
      <c r="I475" s="29" t="s">
        <v>6364</v>
      </c>
      <c r="J475" s="26">
        <v>0</v>
      </c>
      <c r="K475" s="26">
        <v>484.2</v>
      </c>
      <c r="N475" s="26">
        <v>0</v>
      </c>
      <c r="O475" s="26">
        <v>79.180000000000007</v>
      </c>
      <c r="S475" s="26">
        <v>165.4</v>
      </c>
      <c r="X475" s="8">
        <v>46.484780000000001</v>
      </c>
      <c r="Y475" s="8">
        <v>84.734999999999999</v>
      </c>
      <c r="Z475" s="8">
        <v>38.250219999999999</v>
      </c>
      <c r="AA475" s="13">
        <f>stats_ic_ctd2_TCELLS_RIGHTJOIN_545[[#This Row],[AVG_IC50_LYMPH]]/stats_ic_ctd2_TCELLS_RIGHTJOIN_545[[#This Row],[AVG_IC50_SOLIDTUMORS_y]]</f>
        <v>2.215281376159405</v>
      </c>
      <c r="AB475" s="8" t="s">
        <v>6365</v>
      </c>
      <c r="AC475" s="20" t="s">
        <v>6366</v>
      </c>
      <c r="AG475" s="1"/>
      <c r="AI475" s="1"/>
      <c r="AJ475" s="1">
        <v>89.18</v>
      </c>
      <c r="AK475" s="1">
        <v>80.290000000000006</v>
      </c>
      <c r="AM475"/>
      <c r="AN475"/>
      <c r="AO475"/>
      <c r="AP475"/>
      <c r="AQ475"/>
      <c r="AR475"/>
    </row>
    <row r="476" spans="1:44">
      <c r="A476" s="17" t="s">
        <v>22</v>
      </c>
      <c r="B476" s="6" t="s">
        <v>515</v>
      </c>
      <c r="C476" s="17" t="s">
        <v>1419</v>
      </c>
      <c r="D476" s="8">
        <v>-3.1743199999999998</v>
      </c>
      <c r="E476" s="8">
        <v>2.9852599999999998</v>
      </c>
      <c r="F476" s="8">
        <v>6.1595800000000001</v>
      </c>
      <c r="G476" s="13">
        <f xml:space="preserve"> stats_ic_ctd2_TCELLS_RIGHTJOIN_545[[#This Row],[AVG_IC50_LEUK]]/stats_ic_ctd2_TCELLS_RIGHTJOIN_545[[#This Row],[AVG_IC50_SOLIDTUMORS_x]]</f>
        <v>0.48465317440474837</v>
      </c>
      <c r="H476" s="14" t="s">
        <v>6367</v>
      </c>
      <c r="I476" s="29" t="s">
        <v>6368</v>
      </c>
      <c r="K476" s="26">
        <v>6.1559999999999997E-2</v>
      </c>
      <c r="L476" s="26">
        <v>1.026E-2</v>
      </c>
      <c r="O476" s="26">
        <v>0</v>
      </c>
      <c r="P476" s="26">
        <v>0</v>
      </c>
      <c r="R476" s="26">
        <v>0</v>
      </c>
      <c r="T476" s="26">
        <v>20.57</v>
      </c>
      <c r="W476" s="27">
        <v>0.255</v>
      </c>
      <c r="X476" s="8">
        <v>0.54176999999999997</v>
      </c>
      <c r="Y476" s="8">
        <v>6.7013499999999997</v>
      </c>
      <c r="Z476" s="8">
        <v>6.1595800000000001</v>
      </c>
      <c r="AA476" s="13">
        <f>stats_ic_ctd2_TCELLS_RIGHTJOIN_545[[#This Row],[AVG_IC50_LYMPH]]/stats_ic_ctd2_TCELLS_RIGHTJOIN_545[[#This Row],[AVG_IC50_SOLIDTUMORS_y]]</f>
        <v>1.0879556723023323</v>
      </c>
      <c r="AB476" s="8" t="s">
        <v>6369</v>
      </c>
      <c r="AC476" s="20" t="s">
        <v>6370</v>
      </c>
      <c r="AD476" s="1">
        <v>1.521E-2</v>
      </c>
      <c r="AG476" s="1"/>
      <c r="AH476" s="1">
        <v>0</v>
      </c>
      <c r="AI476" s="1">
        <v>1.246</v>
      </c>
      <c r="AJ476" s="1">
        <v>38.67</v>
      </c>
      <c r="AK476" s="1">
        <v>0.1168</v>
      </c>
      <c r="AL476" s="1">
        <v>0.16009999999999999</v>
      </c>
      <c r="AM476"/>
      <c r="AN476"/>
      <c r="AO476"/>
      <c r="AP476"/>
      <c r="AQ476"/>
      <c r="AR476"/>
    </row>
    <row r="477" spans="1:44">
      <c r="A477" s="17" t="s">
        <v>22</v>
      </c>
      <c r="B477" s="6" t="s">
        <v>515</v>
      </c>
      <c r="C477" s="17" t="s">
        <v>1598</v>
      </c>
      <c r="D477" s="8">
        <v>5.0455899999999998</v>
      </c>
      <c r="E477" s="8">
        <v>10.44223</v>
      </c>
      <c r="F477" s="8">
        <v>5.3966399999999997</v>
      </c>
      <c r="G477" s="13">
        <f xml:space="preserve"> stats_ic_ctd2_TCELLS_RIGHTJOIN_545[[#This Row],[AVG_IC50_LEUK]]/stats_ic_ctd2_TCELLS_RIGHTJOIN_545[[#This Row],[AVG_IC50_SOLIDTUMORS_x]]</f>
        <v>1.9349502653502921</v>
      </c>
      <c r="H477" s="14" t="s">
        <v>6371</v>
      </c>
      <c r="I477" s="29" t="s">
        <v>6372</v>
      </c>
      <c r="J477" s="26">
        <v>0</v>
      </c>
      <c r="N477" s="26">
        <v>1.554</v>
      </c>
      <c r="O477" s="26">
        <v>60.81</v>
      </c>
      <c r="P477" s="26">
        <v>0</v>
      </c>
      <c r="S477" s="26">
        <v>0.28939999999999999</v>
      </c>
      <c r="W477" s="27">
        <v>0</v>
      </c>
      <c r="X477" s="8">
        <v>-5.3966399999999997</v>
      </c>
      <c r="Y477" s="8">
        <v>0</v>
      </c>
      <c r="Z477" s="8">
        <v>5.3966399999999997</v>
      </c>
      <c r="AA477" s="13">
        <f>stats_ic_ctd2_TCELLS_RIGHTJOIN_545[[#This Row],[AVG_IC50_LYMPH]]/stats_ic_ctd2_TCELLS_RIGHTJOIN_545[[#This Row],[AVG_IC50_SOLIDTUMORS_y]]</f>
        <v>0</v>
      </c>
      <c r="AB477" s="8" t="s">
        <v>1810</v>
      </c>
      <c r="AC477" s="20" t="s">
        <v>1810</v>
      </c>
      <c r="AG477" s="1"/>
      <c r="AI477" s="1"/>
      <c r="AJ477" s="1">
        <v>0</v>
      </c>
      <c r="AM477"/>
      <c r="AN477"/>
      <c r="AO477"/>
      <c r="AP477"/>
      <c r="AQ477"/>
      <c r="AR477"/>
    </row>
    <row r="478" spans="1:44">
      <c r="A478" s="17" t="s">
        <v>22</v>
      </c>
      <c r="B478" s="6" t="s">
        <v>515</v>
      </c>
      <c r="C478" s="17" t="s">
        <v>706</v>
      </c>
      <c r="D478" s="8">
        <v>-12.194459999999999</v>
      </c>
      <c r="E478" s="8">
        <v>37.703420000000001</v>
      </c>
      <c r="F478" s="8">
        <v>49.897869999999998</v>
      </c>
      <c r="G478" s="13">
        <f xml:space="preserve"> stats_ic_ctd2_TCELLS_RIGHTJOIN_545[[#This Row],[AVG_IC50_LEUK]]/stats_ic_ctd2_TCELLS_RIGHTJOIN_545[[#This Row],[AVG_IC50_SOLIDTUMORS_x]]</f>
        <v>0.75561181268859778</v>
      </c>
      <c r="H478" s="14" t="s">
        <v>6373</v>
      </c>
      <c r="I478" s="29" t="s">
        <v>6374</v>
      </c>
      <c r="J478" s="26">
        <v>39.53</v>
      </c>
      <c r="K478" s="26">
        <v>40.090000000000003</v>
      </c>
      <c r="L478" s="26">
        <v>42.38</v>
      </c>
      <c r="M478" s="26">
        <v>45.52</v>
      </c>
      <c r="N478" s="26">
        <v>54.43</v>
      </c>
      <c r="O478" s="26">
        <v>6.2809999999999997</v>
      </c>
      <c r="P478" s="26">
        <v>15.45</v>
      </c>
      <c r="R478" s="26">
        <v>40.6</v>
      </c>
      <c r="S478" s="26">
        <v>17.59</v>
      </c>
      <c r="T478" s="26">
        <v>58.61</v>
      </c>
      <c r="U478" s="26">
        <v>25.14</v>
      </c>
      <c r="V478" s="26">
        <v>66.819999999999993</v>
      </c>
      <c r="X478" s="8">
        <v>-22.1067</v>
      </c>
      <c r="Y478" s="8">
        <v>27.791170000000001</v>
      </c>
      <c r="Z478" s="8">
        <v>49.897869999999998</v>
      </c>
      <c r="AA478" s="13">
        <f>stats_ic_ctd2_TCELLS_RIGHTJOIN_545[[#This Row],[AVG_IC50_LYMPH]]/stats_ic_ctd2_TCELLS_RIGHTJOIN_545[[#This Row],[AVG_IC50_SOLIDTUMORS_y]]</f>
        <v>0.55696104863794793</v>
      </c>
      <c r="AB478" s="8" t="s">
        <v>6375</v>
      </c>
      <c r="AC478" s="20" t="s">
        <v>6376</v>
      </c>
      <c r="AE478" s="1">
        <v>33.159999999999997</v>
      </c>
      <c r="AG478" s="1">
        <v>42.38</v>
      </c>
      <c r="AH478" s="1">
        <v>33.25</v>
      </c>
      <c r="AI478" s="1">
        <v>6.1799999999999997E-3</v>
      </c>
      <c r="AJ478" s="1">
        <v>48.38</v>
      </c>
      <c r="AK478" s="1">
        <v>4.9119999999999999</v>
      </c>
      <c r="AL478" s="1">
        <v>32.450000000000003</v>
      </c>
      <c r="AM478"/>
      <c r="AN478"/>
      <c r="AO478"/>
      <c r="AP478"/>
      <c r="AQ478"/>
      <c r="AR478"/>
    </row>
    <row r="479" spans="1:44">
      <c r="A479" s="17" t="s">
        <v>22</v>
      </c>
      <c r="B479" s="6" t="s">
        <v>515</v>
      </c>
      <c r="C479" s="17" t="s">
        <v>1641</v>
      </c>
      <c r="D479" s="8">
        <v>3.9038400000000002</v>
      </c>
      <c r="E479" s="8">
        <v>5.74437</v>
      </c>
      <c r="F479" s="8">
        <v>1.84053</v>
      </c>
      <c r="G479" s="13">
        <f xml:space="preserve"> stats_ic_ctd2_TCELLS_RIGHTJOIN_545[[#This Row],[AVG_IC50_LEUK]]/stats_ic_ctd2_TCELLS_RIGHTJOIN_545[[#This Row],[AVG_IC50_SOLIDTUMORS_x]]</f>
        <v>3.121041221821975</v>
      </c>
      <c r="H479" s="14" t="s">
        <v>6377</v>
      </c>
      <c r="I479" s="29" t="s">
        <v>6378</v>
      </c>
      <c r="J479" s="26">
        <v>5.0000000000000002E-5</v>
      </c>
      <c r="N479" s="26">
        <v>0.49030000000000001</v>
      </c>
      <c r="O479" s="26">
        <v>0.33479999999999999</v>
      </c>
      <c r="P479" s="26">
        <v>33.630000000000003</v>
      </c>
      <c r="S479" s="26">
        <v>1.106E-2</v>
      </c>
      <c r="W479" s="27">
        <v>0</v>
      </c>
      <c r="X479" s="8">
        <v>21.546869999999998</v>
      </c>
      <c r="Y479" s="8">
        <v>23.3874</v>
      </c>
      <c r="Z479" s="8">
        <v>1.84053</v>
      </c>
      <c r="AA479" s="13">
        <f>stats_ic_ctd2_TCELLS_RIGHTJOIN_545[[#This Row],[AVG_IC50_LYMPH]]/stats_ic_ctd2_TCELLS_RIGHTJOIN_545[[#This Row],[AVG_IC50_SOLIDTUMORS_y]]</f>
        <v>12.706883343384785</v>
      </c>
      <c r="AB479" s="8" t="s">
        <v>6379</v>
      </c>
      <c r="AC479" s="20" t="s">
        <v>6380</v>
      </c>
      <c r="AG479" s="1"/>
      <c r="AI479" s="1"/>
      <c r="AJ479" s="1">
        <v>0.65480000000000005</v>
      </c>
      <c r="AK479" s="1">
        <v>46.12</v>
      </c>
      <c r="AM479"/>
      <c r="AN479"/>
      <c r="AO479"/>
      <c r="AP479"/>
      <c r="AQ479"/>
      <c r="AR479"/>
    </row>
    <row r="480" spans="1:44">
      <c r="A480" s="17" t="s">
        <v>22</v>
      </c>
      <c r="B480" s="6" t="s">
        <v>515</v>
      </c>
      <c r="C480" s="17" t="s">
        <v>1418</v>
      </c>
      <c r="D480" s="8">
        <v>-0.21875</v>
      </c>
      <c r="E480" s="8">
        <v>5.59</v>
      </c>
      <c r="F480" s="8">
        <v>5.8087499999999999</v>
      </c>
      <c r="G480" s="13">
        <f xml:space="preserve"> stats_ic_ctd2_TCELLS_RIGHTJOIN_545[[#This Row],[AVG_IC50_LEUK]]/stats_ic_ctd2_TCELLS_RIGHTJOIN_545[[#This Row],[AVG_IC50_SOLIDTUMORS_x]]</f>
        <v>0.96234129545943614</v>
      </c>
      <c r="H480" s="14" t="s">
        <v>6381</v>
      </c>
      <c r="I480" s="29" t="s">
        <v>6382</v>
      </c>
      <c r="J480" s="26">
        <v>0</v>
      </c>
      <c r="K480" s="26">
        <v>0.67410000000000003</v>
      </c>
      <c r="N480" s="26">
        <v>0.49969999999999998</v>
      </c>
      <c r="O480" s="26">
        <v>0.26910000000000001</v>
      </c>
      <c r="S480" s="26">
        <v>31.3</v>
      </c>
      <c r="W480" s="27">
        <v>0.79710000000000003</v>
      </c>
      <c r="X480" s="8">
        <v>-5.2372199999999998</v>
      </c>
      <c r="Y480" s="8">
        <v>0.57152999999999998</v>
      </c>
      <c r="Z480" s="8">
        <v>5.8087499999999999</v>
      </c>
      <c r="AA480" s="13">
        <f>stats_ic_ctd2_TCELLS_RIGHTJOIN_545[[#This Row],[AVG_IC50_LYMPH]]/stats_ic_ctd2_TCELLS_RIGHTJOIN_545[[#This Row],[AVG_IC50_SOLIDTUMORS_y]]</f>
        <v>9.8391220142027114E-2</v>
      </c>
      <c r="AB480" s="8" t="s">
        <v>6383</v>
      </c>
      <c r="AC480" s="20" t="s">
        <v>6384</v>
      </c>
      <c r="AG480" s="1"/>
      <c r="AI480" s="1"/>
      <c r="AJ480" s="1">
        <v>1.075</v>
      </c>
      <c r="AK480" s="1">
        <v>6.8059999999999996E-2</v>
      </c>
      <c r="AM480"/>
      <c r="AN480"/>
      <c r="AO480"/>
      <c r="AP480"/>
      <c r="AQ480"/>
      <c r="AR480"/>
    </row>
    <row r="481" spans="1:44">
      <c r="A481" s="17" t="s">
        <v>22</v>
      </c>
      <c r="B481" s="6" t="s">
        <v>515</v>
      </c>
      <c r="C481" s="17" t="s">
        <v>1428</v>
      </c>
      <c r="D481" s="8">
        <v>-1.1798599999999999</v>
      </c>
      <c r="E481" s="8">
        <v>0.8306</v>
      </c>
      <c r="F481" s="8">
        <v>2.0104600000000001</v>
      </c>
      <c r="G481" s="13">
        <f xml:space="preserve"> stats_ic_ctd2_TCELLS_RIGHTJOIN_545[[#This Row],[AVG_IC50_LEUK]]/stats_ic_ctd2_TCELLS_RIGHTJOIN_545[[#This Row],[AVG_IC50_SOLIDTUMORS_x]]</f>
        <v>0.4131392815574545</v>
      </c>
      <c r="H481" s="14" t="s">
        <v>6385</v>
      </c>
      <c r="I481" s="29" t="s">
        <v>6386</v>
      </c>
      <c r="K481" s="26">
        <v>0</v>
      </c>
      <c r="O481" s="26">
        <v>0.40089999999999998</v>
      </c>
      <c r="P481" s="26">
        <v>2.8290000000000002</v>
      </c>
      <c r="S481" s="26">
        <v>9.2499999999999999E-2</v>
      </c>
      <c r="X481" s="8">
        <v>-1.9071100000000001</v>
      </c>
      <c r="Y481" s="8">
        <v>0.10335</v>
      </c>
      <c r="Z481" s="8">
        <v>2.0104600000000001</v>
      </c>
      <c r="AA481" s="13">
        <f>stats_ic_ctd2_TCELLS_RIGHTJOIN_545[[#This Row],[AVG_IC50_LYMPH]]/stats_ic_ctd2_TCELLS_RIGHTJOIN_545[[#This Row],[AVG_IC50_SOLIDTUMORS_y]]</f>
        <v>5.1406145857167011E-2</v>
      </c>
      <c r="AB481" s="8" t="s">
        <v>6387</v>
      </c>
      <c r="AC481" s="20" t="s">
        <v>6388</v>
      </c>
      <c r="AG481" s="1"/>
      <c r="AI481" s="1"/>
      <c r="AJ481" s="1">
        <v>0</v>
      </c>
      <c r="AK481" s="1">
        <v>0.20669999999999999</v>
      </c>
      <c r="AM481"/>
      <c r="AN481"/>
      <c r="AO481"/>
      <c r="AP481"/>
      <c r="AQ481"/>
      <c r="AR481"/>
    </row>
    <row r="482" spans="1:44">
      <c r="A482" s="17" t="s">
        <v>22</v>
      </c>
      <c r="B482" s="6" t="s">
        <v>515</v>
      </c>
      <c r="C482" s="17" t="s">
        <v>1645</v>
      </c>
      <c r="D482" s="8">
        <v>14.110720000000001</v>
      </c>
      <c r="E482" s="8">
        <v>20.204319999999999</v>
      </c>
      <c r="F482" s="8">
        <v>6.0936000000000003</v>
      </c>
      <c r="G482" s="13">
        <f xml:space="preserve"> stats_ic_ctd2_TCELLS_RIGHTJOIN_545[[#This Row],[AVG_IC50_LEUK]]/stats_ic_ctd2_TCELLS_RIGHTJOIN_545[[#This Row],[AVG_IC50_SOLIDTUMORS_x]]</f>
        <v>3.3156623342523299</v>
      </c>
      <c r="H482" s="14" t="s">
        <v>6389</v>
      </c>
      <c r="I482" s="29" t="s">
        <v>6390</v>
      </c>
      <c r="J482" s="26">
        <v>0.1203</v>
      </c>
      <c r="N482" s="26">
        <v>0</v>
      </c>
      <c r="O482" s="26">
        <v>120.6</v>
      </c>
      <c r="P482" s="26">
        <v>0</v>
      </c>
      <c r="S482" s="26">
        <v>0.37090000000000001</v>
      </c>
      <c r="W482" s="27">
        <v>0.13469999999999999</v>
      </c>
      <c r="X482" s="8">
        <v>-3.3031000000000001</v>
      </c>
      <c r="Y482" s="8">
        <v>2.7905000000000002</v>
      </c>
      <c r="Z482" s="8">
        <v>6.0936000000000003</v>
      </c>
      <c r="AA482" s="13">
        <f>stats_ic_ctd2_TCELLS_RIGHTJOIN_545[[#This Row],[AVG_IC50_LYMPH]]/stats_ic_ctd2_TCELLS_RIGHTJOIN_545[[#This Row],[AVG_IC50_SOLIDTUMORS_y]]</f>
        <v>0.45793947748457398</v>
      </c>
      <c r="AB482" s="8" t="s">
        <v>6391</v>
      </c>
      <c r="AC482" s="20" t="s">
        <v>6392</v>
      </c>
      <c r="AG482" s="1"/>
      <c r="AI482" s="1"/>
      <c r="AJ482" s="1">
        <v>0</v>
      </c>
      <c r="AK482" s="1">
        <v>5.5810000000000004</v>
      </c>
      <c r="AM482"/>
      <c r="AN482"/>
      <c r="AO482"/>
      <c r="AP482"/>
      <c r="AQ482"/>
      <c r="AR482"/>
    </row>
    <row r="483" spans="1:44">
      <c r="A483" s="17" t="s">
        <v>22</v>
      </c>
      <c r="B483" s="6" t="s">
        <v>515</v>
      </c>
      <c r="C483" s="17" t="s">
        <v>1062</v>
      </c>
      <c r="D483" s="8">
        <v>-13.632070000000001</v>
      </c>
      <c r="E483" s="8">
        <v>33.459879999999998</v>
      </c>
      <c r="F483" s="8">
        <v>47.091940000000001</v>
      </c>
      <c r="G483" s="13">
        <f xml:space="preserve"> stats_ic_ctd2_TCELLS_RIGHTJOIN_545[[#This Row],[AVG_IC50_LEUK]]/stats_ic_ctd2_TCELLS_RIGHTJOIN_545[[#This Row],[AVG_IC50_SOLIDTUMORS_x]]</f>
        <v>0.71052243759760159</v>
      </c>
      <c r="H483" s="14" t="s">
        <v>6393</v>
      </c>
      <c r="I483" s="29" t="s">
        <v>6394</v>
      </c>
      <c r="K483" s="26">
        <v>63.83</v>
      </c>
      <c r="L483" s="26">
        <v>72.180000000000007</v>
      </c>
      <c r="M483" s="26">
        <v>18.579999999999998</v>
      </c>
      <c r="R483" s="26">
        <v>33.840000000000003</v>
      </c>
      <c r="S483" s="26">
        <v>14.53</v>
      </c>
      <c r="T483" s="26">
        <v>58</v>
      </c>
      <c r="U483" s="26">
        <v>1.0000000000000001E-5</v>
      </c>
      <c r="W483" s="27">
        <v>6.7190000000000003</v>
      </c>
      <c r="X483" s="8">
        <v>12.084720000000001</v>
      </c>
      <c r="Y483" s="8">
        <v>59.176670000000001</v>
      </c>
      <c r="Z483" s="8">
        <v>47.091940000000001</v>
      </c>
      <c r="AA483" s="13">
        <f>stats_ic_ctd2_TCELLS_RIGHTJOIN_545[[#This Row],[AVG_IC50_LYMPH]]/stats_ic_ctd2_TCELLS_RIGHTJOIN_545[[#This Row],[AVG_IC50_SOLIDTUMORS_y]]</f>
        <v>1.2566199226449366</v>
      </c>
      <c r="AB483" s="8" t="s">
        <v>6395</v>
      </c>
      <c r="AC483" s="20" t="s">
        <v>6396</v>
      </c>
      <c r="AG483" s="1">
        <v>46.53</v>
      </c>
      <c r="AI483" s="1">
        <v>66.260000000000005</v>
      </c>
      <c r="AL483" s="1">
        <v>64.739999999999995</v>
      </c>
      <c r="AM483"/>
      <c r="AN483"/>
      <c r="AO483"/>
      <c r="AP483"/>
      <c r="AQ483"/>
      <c r="AR483"/>
    </row>
    <row r="484" spans="1:44">
      <c r="A484" s="17" t="s">
        <v>22</v>
      </c>
      <c r="B484" s="6" t="s">
        <v>515</v>
      </c>
      <c r="C484" s="17" t="s">
        <v>1573</v>
      </c>
      <c r="D484" s="8">
        <v>-2.79006</v>
      </c>
      <c r="E484" s="8">
        <v>0.45937</v>
      </c>
      <c r="F484" s="8">
        <v>3.2494200000000002</v>
      </c>
      <c r="G484" s="13">
        <f xml:space="preserve"> stats_ic_ctd2_TCELLS_RIGHTJOIN_545[[#This Row],[AVG_IC50_LEUK]]/stats_ic_ctd2_TCELLS_RIGHTJOIN_545[[#This Row],[AVG_IC50_SOLIDTUMORS_x]]</f>
        <v>0.14136984446455059</v>
      </c>
      <c r="H484" s="14" t="s">
        <v>6397</v>
      </c>
      <c r="I484" s="29" t="s">
        <v>6398</v>
      </c>
      <c r="J484" s="26">
        <v>1.2999999999999999E-4</v>
      </c>
      <c r="K484" s="26">
        <v>0.74390000000000001</v>
      </c>
      <c r="N484" s="26">
        <v>0.2596</v>
      </c>
      <c r="P484" s="26">
        <v>0.25819999999999999</v>
      </c>
      <c r="S484" s="26">
        <v>1.0349999999999999</v>
      </c>
      <c r="X484" s="8">
        <v>8.5755800000000004</v>
      </c>
      <c r="Y484" s="8">
        <v>11.824999999999999</v>
      </c>
      <c r="Z484" s="8">
        <v>3.2494200000000002</v>
      </c>
      <c r="AA484" s="13">
        <f>stats_ic_ctd2_TCELLS_RIGHTJOIN_545[[#This Row],[AVG_IC50_LYMPH]]/stats_ic_ctd2_TCELLS_RIGHTJOIN_545[[#This Row],[AVG_IC50_SOLIDTUMORS_y]]</f>
        <v>3.6391109798056265</v>
      </c>
      <c r="AB484" s="8" t="s">
        <v>6399</v>
      </c>
      <c r="AC484" s="20" t="s">
        <v>6400</v>
      </c>
      <c r="AG484" s="1"/>
      <c r="AI484" s="1"/>
      <c r="AJ484" s="1">
        <v>23.65</v>
      </c>
      <c r="AK484" s="1">
        <v>0</v>
      </c>
      <c r="AM484"/>
      <c r="AN484"/>
      <c r="AO484"/>
      <c r="AP484"/>
      <c r="AQ484"/>
      <c r="AR484"/>
    </row>
    <row r="485" spans="1:44">
      <c r="A485" s="17" t="s">
        <v>22</v>
      </c>
      <c r="B485" s="6" t="s">
        <v>515</v>
      </c>
      <c r="C485" s="17" t="s">
        <v>1587</v>
      </c>
      <c r="D485" s="8">
        <v>2.61958</v>
      </c>
      <c r="E485" s="8">
        <v>7.0428800000000003</v>
      </c>
      <c r="F485" s="8">
        <v>4.4233000000000002</v>
      </c>
      <c r="G485" s="13">
        <f xml:space="preserve"> stats_ic_ctd2_TCELLS_RIGHTJOIN_545[[#This Row],[AVG_IC50_LEUK]]/stats_ic_ctd2_TCELLS_RIGHTJOIN_545[[#This Row],[AVG_IC50_SOLIDTUMORS_x]]</f>
        <v>1.5922230009269098</v>
      </c>
      <c r="H485" s="14" t="s">
        <v>6401</v>
      </c>
      <c r="I485" s="29" t="s">
        <v>6402</v>
      </c>
      <c r="K485" s="26">
        <v>2.8769999999999998</v>
      </c>
      <c r="O485" s="26">
        <v>0.1166</v>
      </c>
      <c r="P485" s="26">
        <v>1.09E-3</v>
      </c>
      <c r="S485" s="26">
        <v>0.25969999999999999</v>
      </c>
      <c r="W485" s="27">
        <v>31.96</v>
      </c>
      <c r="X485" s="8">
        <v>-4.4233000000000002</v>
      </c>
      <c r="Y485" s="8">
        <v>0</v>
      </c>
      <c r="Z485" s="8">
        <v>4.4233000000000002</v>
      </c>
      <c r="AA485" s="13">
        <f>stats_ic_ctd2_TCELLS_RIGHTJOIN_545[[#This Row],[AVG_IC50_LYMPH]]/stats_ic_ctd2_TCELLS_RIGHTJOIN_545[[#This Row],[AVG_IC50_SOLIDTUMORS_y]]</f>
        <v>0</v>
      </c>
      <c r="AB485" s="8" t="s">
        <v>1810</v>
      </c>
      <c r="AC485" s="20" t="s">
        <v>1810</v>
      </c>
      <c r="AG485" s="1"/>
      <c r="AI485" s="1"/>
      <c r="AJ485" s="1">
        <v>0</v>
      </c>
      <c r="AM485"/>
      <c r="AN485"/>
      <c r="AO485"/>
      <c r="AP485"/>
      <c r="AQ485"/>
      <c r="AR485"/>
    </row>
    <row r="486" spans="1:44">
      <c r="A486" s="17" t="s">
        <v>22</v>
      </c>
      <c r="B486" s="6" t="s">
        <v>515</v>
      </c>
      <c r="C486" s="17" t="s">
        <v>1289</v>
      </c>
      <c r="D486" s="8">
        <v>-3.4045100000000001</v>
      </c>
      <c r="E486" s="8">
        <v>0.43678</v>
      </c>
      <c r="F486" s="8">
        <v>3.8412899999999999</v>
      </c>
      <c r="G486" s="13">
        <f xml:space="preserve"> stats_ic_ctd2_TCELLS_RIGHTJOIN_545[[#This Row],[AVG_IC50_LEUK]]/stats_ic_ctd2_TCELLS_RIGHTJOIN_545[[#This Row],[AVG_IC50_SOLIDTUMORS_x]]</f>
        <v>0.11370659335796048</v>
      </c>
      <c r="H486" s="14" t="s">
        <v>6403</v>
      </c>
      <c r="I486" s="29" t="s">
        <v>6404</v>
      </c>
      <c r="J486" s="26">
        <v>0</v>
      </c>
      <c r="L486" s="26">
        <v>0</v>
      </c>
      <c r="M486" s="26">
        <v>0.58250000000000002</v>
      </c>
      <c r="N486" s="26">
        <v>0.4657</v>
      </c>
      <c r="O486" s="26">
        <v>1.716</v>
      </c>
      <c r="P486" s="26">
        <v>0</v>
      </c>
      <c r="Q486" s="26">
        <v>1.056</v>
      </c>
      <c r="R486" s="26">
        <v>0.11609999999999999</v>
      </c>
      <c r="S486" s="26">
        <v>0.49459999999999998</v>
      </c>
      <c r="T486" s="26">
        <v>0.39900000000000002</v>
      </c>
      <c r="U486" s="26">
        <v>0</v>
      </c>
      <c r="W486" s="27">
        <v>0.41149999999999998</v>
      </c>
      <c r="X486" s="8">
        <v>-3.39249</v>
      </c>
      <c r="Y486" s="8">
        <v>0.44879999999999998</v>
      </c>
      <c r="Z486" s="8">
        <v>3.8412899999999999</v>
      </c>
      <c r="AA486" s="13">
        <f>stats_ic_ctd2_TCELLS_RIGHTJOIN_545[[#This Row],[AVG_IC50_LYMPH]]/stats_ic_ctd2_TCELLS_RIGHTJOIN_545[[#This Row],[AVG_IC50_SOLIDTUMORS_y]]</f>
        <v>0.11683575049006974</v>
      </c>
      <c r="AB486" s="8" t="s">
        <v>6405</v>
      </c>
      <c r="AC486" s="20" t="s">
        <v>6406</v>
      </c>
      <c r="AD486" s="1">
        <v>0.8175</v>
      </c>
      <c r="AF486" s="1">
        <v>0.52910000000000001</v>
      </c>
      <c r="AG486" s="1"/>
      <c r="AI486" s="1"/>
      <c r="AJ486" s="1">
        <v>0.44369999999999998</v>
      </c>
      <c r="AK486" s="1">
        <v>0.25059999999999999</v>
      </c>
      <c r="AL486" s="1">
        <v>0.2031</v>
      </c>
      <c r="AM486"/>
      <c r="AN486"/>
      <c r="AO486"/>
      <c r="AP486"/>
      <c r="AQ486"/>
      <c r="AR486"/>
    </row>
    <row r="487" spans="1:44">
      <c r="A487" s="17" t="s">
        <v>22</v>
      </c>
      <c r="B487" s="6" t="s">
        <v>515</v>
      </c>
      <c r="C487" s="17" t="s">
        <v>1482</v>
      </c>
      <c r="D487" s="8">
        <v>-0.60499999999999998</v>
      </c>
      <c r="E487" s="8">
        <v>0.21826999999999999</v>
      </c>
      <c r="F487" s="8">
        <v>0.82325999999999999</v>
      </c>
      <c r="G487" s="13">
        <f xml:space="preserve"> stats_ic_ctd2_TCELLS_RIGHTJOIN_545[[#This Row],[AVG_IC50_LEUK]]/stats_ic_ctd2_TCELLS_RIGHTJOIN_545[[#This Row],[AVG_IC50_SOLIDTUMORS_x]]</f>
        <v>0.26512887787576223</v>
      </c>
      <c r="H487" s="14" t="s">
        <v>6407</v>
      </c>
      <c r="I487" s="29" t="s">
        <v>6408</v>
      </c>
      <c r="J487" s="26">
        <v>0</v>
      </c>
      <c r="K487" s="26">
        <v>0.51929999999999998</v>
      </c>
      <c r="N487" s="26">
        <v>0</v>
      </c>
      <c r="O487" s="26">
        <v>0.753</v>
      </c>
      <c r="P487" s="26">
        <v>0.25</v>
      </c>
      <c r="S487" s="26">
        <v>5.5700000000000003E-3</v>
      </c>
      <c r="W487" s="27">
        <v>0</v>
      </c>
      <c r="X487" s="8">
        <v>-0.43611</v>
      </c>
      <c r="Y487" s="8">
        <v>0.38714999999999999</v>
      </c>
      <c r="Z487" s="8">
        <v>0.82325999999999999</v>
      </c>
      <c r="AA487" s="13">
        <f>stats_ic_ctd2_TCELLS_RIGHTJOIN_545[[#This Row],[AVG_IC50_LYMPH]]/stats_ic_ctd2_TCELLS_RIGHTJOIN_545[[#This Row],[AVG_IC50_SOLIDTUMORS_y]]</f>
        <v>0.47026455797682387</v>
      </c>
      <c r="AB487" s="8" t="s">
        <v>6409</v>
      </c>
      <c r="AC487" s="20" t="s">
        <v>6410</v>
      </c>
      <c r="AG487" s="1"/>
      <c r="AI487" s="1"/>
      <c r="AJ487" s="1">
        <v>0.27160000000000001</v>
      </c>
      <c r="AK487" s="1">
        <v>0.50270000000000004</v>
      </c>
      <c r="AM487"/>
      <c r="AN487"/>
      <c r="AO487"/>
      <c r="AP487"/>
      <c r="AQ487"/>
      <c r="AR487"/>
    </row>
    <row r="488" spans="1:44">
      <c r="A488" s="17" t="s">
        <v>22</v>
      </c>
      <c r="B488" s="6" t="s">
        <v>515</v>
      </c>
      <c r="C488" s="17" t="s">
        <v>1319</v>
      </c>
      <c r="D488" s="8">
        <v>-2.9595799999999999</v>
      </c>
      <c r="E488" s="8">
        <v>0.13503999999999999</v>
      </c>
      <c r="F488" s="8">
        <v>3.0946099999999999</v>
      </c>
      <c r="G488" s="13">
        <f xml:space="preserve"> stats_ic_ctd2_TCELLS_RIGHTJOIN_545[[#This Row],[AVG_IC50_LEUK]]/stats_ic_ctd2_TCELLS_RIGHTJOIN_545[[#This Row],[AVG_IC50_SOLIDTUMORS_x]]</f>
        <v>4.3637162679626834E-2</v>
      </c>
      <c r="H488" s="14" t="s">
        <v>6411</v>
      </c>
      <c r="I488" s="29" t="s">
        <v>6412</v>
      </c>
      <c r="K488" s="26">
        <v>0</v>
      </c>
      <c r="L488" s="26">
        <v>9.8559999999999995E-2</v>
      </c>
      <c r="M488" s="26">
        <v>0.71730000000000005</v>
      </c>
      <c r="N488" s="26">
        <v>0</v>
      </c>
      <c r="P488" s="26">
        <v>5.9800000000000001E-3</v>
      </c>
      <c r="Q488" s="26">
        <v>3.0799999999999998E-3</v>
      </c>
      <c r="S488" s="26">
        <v>0.26319999999999999</v>
      </c>
      <c r="T488" s="26">
        <v>0.26079999999999998</v>
      </c>
      <c r="U488" s="26">
        <v>0</v>
      </c>
      <c r="W488" s="27">
        <v>1.4300000000000001E-3</v>
      </c>
      <c r="X488" s="8">
        <v>-2.6925400000000002</v>
      </c>
      <c r="Y488" s="8">
        <v>0.40206999999999998</v>
      </c>
      <c r="Z488" s="8">
        <v>3.0946099999999999</v>
      </c>
      <c r="AA488" s="13">
        <f>stats_ic_ctd2_TCELLS_RIGHTJOIN_545[[#This Row],[AVG_IC50_LYMPH]]/stats_ic_ctd2_TCELLS_RIGHTJOIN_545[[#This Row],[AVG_IC50_SOLIDTUMORS_y]]</f>
        <v>0.12992590342563359</v>
      </c>
      <c r="AB488" s="8" t="s">
        <v>6413</v>
      </c>
      <c r="AC488" s="20" t="s">
        <v>6414</v>
      </c>
      <c r="AD488" s="1">
        <v>0.49580000000000002</v>
      </c>
      <c r="AE488" s="1">
        <v>0.2555</v>
      </c>
      <c r="AG488" s="1"/>
      <c r="AH488" s="1">
        <v>5.1000000000000004E-3</v>
      </c>
      <c r="AI488" s="1">
        <v>1.649</v>
      </c>
      <c r="AK488" s="1">
        <v>7.0299999999999998E-3</v>
      </c>
      <c r="AL488" s="1">
        <v>0</v>
      </c>
      <c r="AM488"/>
      <c r="AN488"/>
      <c r="AO488"/>
      <c r="AP488"/>
      <c r="AQ488"/>
      <c r="AR488"/>
    </row>
    <row r="489" spans="1:44">
      <c r="A489" s="17" t="s">
        <v>22</v>
      </c>
      <c r="B489" s="6" t="s">
        <v>515</v>
      </c>
      <c r="C489" s="17" t="s">
        <v>1709</v>
      </c>
      <c r="D489" s="8">
        <v>50.38402</v>
      </c>
      <c r="E489" s="8">
        <v>77.573639999999997</v>
      </c>
      <c r="F489" s="8">
        <v>27.189620000000001</v>
      </c>
      <c r="G489" s="13">
        <f xml:space="preserve"> stats_ic_ctd2_TCELLS_RIGHTJOIN_545[[#This Row],[AVG_IC50_LEUK]]/stats_ic_ctd2_TCELLS_RIGHTJOIN_545[[#This Row],[AVG_IC50_SOLIDTUMORS_x]]</f>
        <v>2.8530608371871322</v>
      </c>
      <c r="H489" s="14" t="s">
        <v>6415</v>
      </c>
      <c r="I489" s="29" t="s">
        <v>6416</v>
      </c>
      <c r="J489" s="26">
        <v>38.71</v>
      </c>
      <c r="M489" s="26">
        <v>41.55</v>
      </c>
      <c r="N489" s="26">
        <v>63.31</v>
      </c>
      <c r="O489" s="26">
        <v>31.17</v>
      </c>
      <c r="P489" s="26">
        <v>63.85</v>
      </c>
      <c r="Q489" s="26">
        <v>36.57</v>
      </c>
      <c r="R489" s="26">
        <v>50.22</v>
      </c>
      <c r="S489" s="26">
        <v>259</v>
      </c>
      <c r="T489" s="26">
        <v>117.9</v>
      </c>
      <c r="U489" s="26">
        <v>55.09</v>
      </c>
      <c r="W489" s="27">
        <v>95.94</v>
      </c>
      <c r="X489" s="8">
        <v>19.39038</v>
      </c>
      <c r="Y489" s="8">
        <v>46.58</v>
      </c>
      <c r="Z489" s="8">
        <v>27.189620000000001</v>
      </c>
      <c r="AA489" s="13">
        <f>stats_ic_ctd2_TCELLS_RIGHTJOIN_545[[#This Row],[AVG_IC50_LYMPH]]/stats_ic_ctd2_TCELLS_RIGHTJOIN_545[[#This Row],[AVG_IC50_SOLIDTUMORS_y]]</f>
        <v>1.7131537697106467</v>
      </c>
      <c r="AB489" s="8" t="s">
        <v>6417</v>
      </c>
      <c r="AC489" s="20" t="s">
        <v>6418</v>
      </c>
      <c r="AD489" s="1">
        <v>65.040000000000006</v>
      </c>
      <c r="AF489" s="1">
        <v>0</v>
      </c>
      <c r="AG489" s="1"/>
      <c r="AH489" s="1">
        <v>64.2</v>
      </c>
      <c r="AI489" s="1"/>
      <c r="AJ489" s="1">
        <v>51.31</v>
      </c>
      <c r="AK489" s="1">
        <v>39.270000000000003</v>
      </c>
      <c r="AL489" s="1">
        <v>59.66</v>
      </c>
      <c r="AM489"/>
      <c r="AN489"/>
      <c r="AO489"/>
      <c r="AP489"/>
      <c r="AQ489"/>
      <c r="AR489"/>
    </row>
    <row r="490" spans="1:44">
      <c r="A490" s="17" t="s">
        <v>22</v>
      </c>
      <c r="B490" s="6" t="s">
        <v>515</v>
      </c>
      <c r="C490" s="17" t="s">
        <v>1596</v>
      </c>
      <c r="D490" s="8">
        <v>6.1395999999999997</v>
      </c>
      <c r="E490" s="8">
        <v>8.6427099999999992</v>
      </c>
      <c r="F490" s="8">
        <v>2.50312</v>
      </c>
      <c r="G490" s="13">
        <f xml:space="preserve"> stats_ic_ctd2_TCELLS_RIGHTJOIN_545[[#This Row],[AVG_IC50_LEUK]]/stats_ic_ctd2_TCELLS_RIGHTJOIN_545[[#This Row],[AVG_IC50_SOLIDTUMORS_x]]</f>
        <v>3.4527749368787748</v>
      </c>
      <c r="H490" s="14" t="s">
        <v>6419</v>
      </c>
      <c r="I490" s="29" t="s">
        <v>6420</v>
      </c>
      <c r="K490" s="26">
        <v>0</v>
      </c>
      <c r="O490" s="26">
        <v>39.21</v>
      </c>
      <c r="P490" s="26">
        <v>0</v>
      </c>
      <c r="Q490" s="26">
        <v>0.15240000000000001</v>
      </c>
      <c r="R490" s="26">
        <v>0.51970000000000005</v>
      </c>
      <c r="S490" s="26">
        <v>29.04</v>
      </c>
      <c r="U490" s="26">
        <v>0.21959999999999999</v>
      </c>
      <c r="V490" s="26">
        <v>0</v>
      </c>
      <c r="X490" s="8">
        <v>-1.7371799999999999</v>
      </c>
      <c r="Y490" s="8">
        <v>0.76593</v>
      </c>
      <c r="Z490" s="8">
        <v>2.50312</v>
      </c>
      <c r="AA490" s="13">
        <f>stats_ic_ctd2_TCELLS_RIGHTJOIN_545[[#This Row],[AVG_IC50_LYMPH]]/stats_ic_ctd2_TCELLS_RIGHTJOIN_545[[#This Row],[AVG_IC50_SOLIDTUMORS_y]]</f>
        <v>0.30599012432484257</v>
      </c>
      <c r="AB490" s="8" t="s">
        <v>6421</v>
      </c>
      <c r="AC490" s="20" t="s">
        <v>6422</v>
      </c>
      <c r="AE490" s="1">
        <v>0.28360000000000002</v>
      </c>
      <c r="AG490" s="1">
        <v>0</v>
      </c>
      <c r="AH490" s="1">
        <v>5.1000000000000004E-4</v>
      </c>
      <c r="AI490" s="1">
        <v>0.22750000000000001</v>
      </c>
      <c r="AK490" s="1">
        <v>4.0839999999999996</v>
      </c>
      <c r="AL490" s="1">
        <v>0</v>
      </c>
      <c r="AM490"/>
      <c r="AN490"/>
      <c r="AO490"/>
      <c r="AP490"/>
      <c r="AQ490"/>
      <c r="AR490"/>
    </row>
    <row r="491" spans="1:44">
      <c r="A491" s="17" t="s">
        <v>22</v>
      </c>
      <c r="B491" s="6" t="s">
        <v>515</v>
      </c>
      <c r="C491" s="17" t="s">
        <v>902</v>
      </c>
      <c r="D491" s="8">
        <v>-6.8597200000000003</v>
      </c>
      <c r="E491" s="8">
        <v>28.922360000000001</v>
      </c>
      <c r="F491" s="8">
        <v>35.782080000000001</v>
      </c>
      <c r="G491" s="13">
        <f xml:space="preserve"> stats_ic_ctd2_TCELLS_RIGHTJOIN_545[[#This Row],[AVG_IC50_LEUK]]/stats_ic_ctd2_TCELLS_RIGHTJOIN_545[[#This Row],[AVG_IC50_SOLIDTUMORS_x]]</f>
        <v>0.80829174827176065</v>
      </c>
      <c r="H491" s="14" t="s">
        <v>6423</v>
      </c>
      <c r="I491" s="29" t="s">
        <v>6424</v>
      </c>
      <c r="J491" s="26">
        <v>25</v>
      </c>
      <c r="L491" s="26">
        <v>38.159999999999997</v>
      </c>
      <c r="M491" s="26">
        <v>23.98</v>
      </c>
      <c r="N491" s="26">
        <v>30.39</v>
      </c>
      <c r="O491" s="26">
        <v>5.8259999999999996</v>
      </c>
      <c r="P491" s="26">
        <v>53.8</v>
      </c>
      <c r="R491" s="26">
        <v>6.07</v>
      </c>
      <c r="S491" s="26">
        <v>10.15</v>
      </c>
      <c r="T491" s="26">
        <v>31.96</v>
      </c>
      <c r="V491" s="26">
        <v>30.92</v>
      </c>
      <c r="W491" s="27">
        <v>61.89</v>
      </c>
      <c r="X491" s="8">
        <v>-14.91638</v>
      </c>
      <c r="Y491" s="8">
        <v>20.8657</v>
      </c>
      <c r="Z491" s="8">
        <v>35.782080000000001</v>
      </c>
      <c r="AA491" s="13">
        <f>stats_ic_ctd2_TCELLS_RIGHTJOIN_545[[#This Row],[AVG_IC50_LYMPH]]/stats_ic_ctd2_TCELLS_RIGHTJOIN_545[[#This Row],[AVG_IC50_SOLIDTUMORS_y]]</f>
        <v>0.58313267423246495</v>
      </c>
      <c r="AB491" s="8" t="s">
        <v>6425</v>
      </c>
      <c r="AC491" s="20" t="s">
        <v>6426</v>
      </c>
      <c r="AD491" s="1">
        <v>40.700000000000003</v>
      </c>
      <c r="AG491" s="1">
        <v>0</v>
      </c>
      <c r="AH491" s="1">
        <v>0</v>
      </c>
      <c r="AI491" s="1">
        <v>45.37</v>
      </c>
      <c r="AJ491" s="1">
        <v>38.51</v>
      </c>
      <c r="AK491" s="1">
        <v>21.23</v>
      </c>
      <c r="AL491" s="1">
        <v>0.24990000000000001</v>
      </c>
      <c r="AM491"/>
      <c r="AN491"/>
      <c r="AO491"/>
      <c r="AP491"/>
      <c r="AQ491"/>
      <c r="AR491"/>
    </row>
    <row r="492" spans="1:44">
      <c r="A492" s="17" t="s">
        <v>22</v>
      </c>
      <c r="B492" s="6" t="s">
        <v>515</v>
      </c>
      <c r="C492" s="17" t="s">
        <v>1597</v>
      </c>
      <c r="D492" s="8">
        <v>10.969670000000001</v>
      </c>
      <c r="E492" s="8">
        <v>17.924109999999999</v>
      </c>
      <c r="F492" s="8">
        <v>6.95444</v>
      </c>
      <c r="G492" s="13">
        <f xml:space="preserve"> stats_ic_ctd2_TCELLS_RIGHTJOIN_545[[#This Row],[AVG_IC50_LEUK]]/stats_ic_ctd2_TCELLS_RIGHTJOIN_545[[#This Row],[AVG_IC50_SOLIDTUMORS_x]]</f>
        <v>2.5773620881048651</v>
      </c>
      <c r="H492" s="14" t="s">
        <v>6427</v>
      </c>
      <c r="I492" s="29" t="s">
        <v>6428</v>
      </c>
      <c r="J492" s="26">
        <v>0.36699999999999999</v>
      </c>
      <c r="L492" s="26">
        <v>10.130000000000001</v>
      </c>
      <c r="N492" s="26">
        <v>0</v>
      </c>
      <c r="O492" s="26">
        <v>0</v>
      </c>
      <c r="P492" s="26">
        <v>3.9199999999999999E-3</v>
      </c>
      <c r="Q492" s="26">
        <v>17.72</v>
      </c>
      <c r="R492" s="26">
        <v>168.6</v>
      </c>
      <c r="S492" s="26">
        <v>4.6800000000000001E-3</v>
      </c>
      <c r="T492" s="26">
        <v>0.33960000000000001</v>
      </c>
      <c r="U492" s="26">
        <v>0</v>
      </c>
      <c r="W492" s="27">
        <v>0</v>
      </c>
      <c r="X492" s="8">
        <v>-6.8105599999999997</v>
      </c>
      <c r="Y492" s="8">
        <v>0.14388000000000001</v>
      </c>
      <c r="Z492" s="8">
        <v>6.95444</v>
      </c>
      <c r="AA492" s="13">
        <f>stats_ic_ctd2_TCELLS_RIGHTJOIN_545[[#This Row],[AVG_IC50_LYMPH]]/stats_ic_ctd2_TCELLS_RIGHTJOIN_545[[#This Row],[AVG_IC50_SOLIDTUMORS_y]]</f>
        <v>2.068894116564382E-2</v>
      </c>
      <c r="AB492" s="8" t="s">
        <v>6429</v>
      </c>
      <c r="AC492" s="20" t="s">
        <v>6430</v>
      </c>
      <c r="AD492" s="1">
        <v>7.6240000000000002E-2</v>
      </c>
      <c r="AE492" s="1">
        <v>0.37469999999999998</v>
      </c>
      <c r="AF492" s="1">
        <v>0.2339</v>
      </c>
      <c r="AG492" s="1"/>
      <c r="AH492" s="1">
        <v>0</v>
      </c>
      <c r="AI492" s="1">
        <v>0</v>
      </c>
      <c r="AJ492" s="1">
        <v>6.3000000000000003E-4</v>
      </c>
      <c r="AK492" s="1">
        <v>8.5500000000000003E-3</v>
      </c>
      <c r="AL492" s="1">
        <v>0.45700000000000002</v>
      </c>
      <c r="AM492"/>
      <c r="AN492"/>
      <c r="AO492"/>
      <c r="AP492"/>
      <c r="AQ492"/>
      <c r="AR492"/>
    </row>
    <row r="493" spans="1:44">
      <c r="A493" s="17" t="s">
        <v>22</v>
      </c>
      <c r="B493" s="6" t="s">
        <v>878</v>
      </c>
      <c r="C493" s="17" t="s">
        <v>879</v>
      </c>
      <c r="D493" s="8">
        <v>-10.947570000000001</v>
      </c>
      <c r="E493" s="8">
        <v>3.0141300000000002</v>
      </c>
      <c r="F493" s="8">
        <v>13.9617</v>
      </c>
      <c r="G493" s="13">
        <f xml:space="preserve"> stats_ic_ctd2_TCELLS_RIGHTJOIN_545[[#This Row],[AVG_IC50_LEUK]]/stats_ic_ctd2_TCELLS_RIGHTJOIN_545[[#This Row],[AVG_IC50_SOLIDTUMORS_x]]</f>
        <v>0.21588560132362106</v>
      </c>
      <c r="H493" s="14" t="s">
        <v>6431</v>
      </c>
      <c r="I493" s="29" t="s">
        <v>6432</v>
      </c>
      <c r="J493" s="26">
        <v>4.2990000000000004</v>
      </c>
      <c r="K493" s="26">
        <v>1.286</v>
      </c>
      <c r="L493" s="26">
        <v>4.7789999999999999</v>
      </c>
      <c r="M493" s="26">
        <v>0.46279999999999999</v>
      </c>
      <c r="N493" s="26">
        <v>2.4750000000000001</v>
      </c>
      <c r="O493" s="26">
        <v>3.97</v>
      </c>
      <c r="P493" s="26">
        <v>2.431</v>
      </c>
      <c r="Q493" s="26">
        <v>1.3109999999999999</v>
      </c>
      <c r="R493" s="26">
        <v>4.12</v>
      </c>
      <c r="S493" s="26">
        <v>2.9820000000000002</v>
      </c>
      <c r="T493" s="26">
        <v>3.8540000000000001</v>
      </c>
      <c r="U493" s="26">
        <v>1.2889999999999999</v>
      </c>
      <c r="V493" s="26">
        <v>4.1310000000000002</v>
      </c>
      <c r="W493" s="27">
        <v>4.8079999999999998</v>
      </c>
      <c r="X493" s="8">
        <v>-11.72208</v>
      </c>
      <c r="Y493" s="8">
        <v>2.23963</v>
      </c>
      <c r="Z493" s="8">
        <v>13.9617</v>
      </c>
      <c r="AA493" s="13">
        <f>stats_ic_ctd2_TCELLS_RIGHTJOIN_545[[#This Row],[AVG_IC50_LYMPH]]/stats_ic_ctd2_TCELLS_RIGHTJOIN_545[[#This Row],[AVG_IC50_SOLIDTUMORS_y]]</f>
        <v>0.16041241396105058</v>
      </c>
      <c r="AB493" s="8" t="s">
        <v>6433</v>
      </c>
      <c r="AC493" s="20" t="s">
        <v>6434</v>
      </c>
      <c r="AD493" s="1">
        <v>1.819</v>
      </c>
      <c r="AE493" s="1">
        <v>1.018</v>
      </c>
      <c r="AG493" s="1">
        <v>0</v>
      </c>
      <c r="AH493" s="1">
        <v>4.38</v>
      </c>
      <c r="AI493" s="1">
        <v>3.2080000000000002</v>
      </c>
      <c r="AJ493" s="1">
        <v>4.5049999999999999</v>
      </c>
      <c r="AK493" s="1">
        <v>1.7889999999999999</v>
      </c>
      <c r="AL493" s="1">
        <v>1.198</v>
      </c>
      <c r="AM493"/>
      <c r="AN493"/>
      <c r="AO493"/>
      <c r="AP493"/>
      <c r="AQ493"/>
      <c r="AR493"/>
    </row>
    <row r="494" spans="1:44">
      <c r="A494" s="17" t="s">
        <v>22</v>
      </c>
      <c r="B494" s="6" t="s">
        <v>891</v>
      </c>
      <c r="C494" s="17" t="s">
        <v>892</v>
      </c>
      <c r="D494" s="8">
        <v>-9.0875400000000006</v>
      </c>
      <c r="E494" s="8">
        <v>15.625249999999999</v>
      </c>
      <c r="F494" s="8">
        <v>24.712789999999998</v>
      </c>
      <c r="G494" s="13">
        <f xml:space="preserve"> stats_ic_ctd2_TCELLS_RIGHTJOIN_545[[#This Row],[AVG_IC50_LEUK]]/stats_ic_ctd2_TCELLS_RIGHTJOIN_545[[#This Row],[AVG_IC50_SOLIDTUMORS_x]]</f>
        <v>0.63227381449039144</v>
      </c>
      <c r="H494" s="14" t="s">
        <v>6435</v>
      </c>
      <c r="I494" s="29" t="s">
        <v>6436</v>
      </c>
      <c r="K494" s="26">
        <v>11.76</v>
      </c>
      <c r="L494" s="26">
        <v>1.294</v>
      </c>
      <c r="M494" s="26">
        <v>6.008</v>
      </c>
      <c r="O494" s="26">
        <v>11.25</v>
      </c>
      <c r="P494" s="26">
        <v>30.26</v>
      </c>
      <c r="Q494" s="26">
        <v>13.5</v>
      </c>
      <c r="R494" s="26">
        <v>17.5</v>
      </c>
      <c r="S494" s="26">
        <v>60.17</v>
      </c>
      <c r="T494" s="26">
        <v>12.39</v>
      </c>
      <c r="U494" s="26">
        <v>8.766</v>
      </c>
      <c r="V494" s="26">
        <v>13.19</v>
      </c>
      <c r="W494" s="27">
        <v>1.415</v>
      </c>
      <c r="X494" s="8">
        <v>-12.89767</v>
      </c>
      <c r="Y494" s="8">
        <v>11.81512</v>
      </c>
      <c r="Z494" s="8">
        <v>24.712789999999998</v>
      </c>
      <c r="AA494" s="13">
        <f>stats_ic_ctd2_TCELLS_RIGHTJOIN_545[[#This Row],[AVG_IC50_LYMPH]]/stats_ic_ctd2_TCELLS_RIGHTJOIN_545[[#This Row],[AVG_IC50_SOLIDTUMORS_y]]</f>
        <v>0.47809737386996776</v>
      </c>
      <c r="AB494" s="8" t="s">
        <v>6437</v>
      </c>
      <c r="AC494" s="20" t="s">
        <v>6438</v>
      </c>
      <c r="AD494" s="1">
        <v>7.8890000000000002</v>
      </c>
      <c r="AE494" s="1">
        <v>16.190000000000001</v>
      </c>
      <c r="AG494" s="1">
        <v>4.3920000000000003</v>
      </c>
      <c r="AH494" s="1">
        <v>8.67</v>
      </c>
      <c r="AI494" s="1">
        <v>10.220000000000001</v>
      </c>
      <c r="AJ494" s="1">
        <v>10.95</v>
      </c>
      <c r="AK494" s="1">
        <v>12.53</v>
      </c>
      <c r="AL494" s="1">
        <v>23.68</v>
      </c>
      <c r="AM494"/>
      <c r="AN494"/>
      <c r="AO494"/>
      <c r="AP494"/>
      <c r="AQ494"/>
      <c r="AR494"/>
    </row>
    <row r="495" spans="1:44">
      <c r="A495" s="17" t="s">
        <v>666</v>
      </c>
      <c r="B495" s="6" t="s">
        <v>891</v>
      </c>
      <c r="C495" s="17" t="s">
        <v>1593</v>
      </c>
      <c r="D495" s="8">
        <v>4.2708500000000003</v>
      </c>
      <c r="E495" s="8">
        <v>64.777330000000006</v>
      </c>
      <c r="F495" s="8">
        <v>60.506480000000003</v>
      </c>
      <c r="G495" s="13">
        <f xml:space="preserve"> stats_ic_ctd2_TCELLS_RIGHTJOIN_545[[#This Row],[AVG_IC50_LEUK]]/stats_ic_ctd2_TCELLS_RIGHTJOIN_545[[#This Row],[AVG_IC50_SOLIDTUMORS_x]]</f>
        <v>1.0705850018047653</v>
      </c>
      <c r="H495" s="14" t="s">
        <v>6439</v>
      </c>
      <c r="I495" s="29" t="s">
        <v>6440</v>
      </c>
      <c r="J495" s="26">
        <v>121.1</v>
      </c>
      <c r="L495" s="26">
        <v>80.09</v>
      </c>
      <c r="M495" s="26">
        <v>51.38</v>
      </c>
      <c r="N495" s="26">
        <v>66.91</v>
      </c>
      <c r="O495" s="26">
        <v>9.4540000000000006</v>
      </c>
      <c r="P495" s="26">
        <v>13.82</v>
      </c>
      <c r="Q495" s="26">
        <v>77.180000000000007</v>
      </c>
      <c r="R495" s="26">
        <v>160.6</v>
      </c>
      <c r="S495" s="26">
        <v>7.1040000000000001</v>
      </c>
      <c r="T495" s="26">
        <v>131.19999999999999</v>
      </c>
      <c r="U495" s="26">
        <v>47.95</v>
      </c>
      <c r="W495" s="27">
        <v>10.54</v>
      </c>
      <c r="X495" s="8">
        <v>-1.78898</v>
      </c>
      <c r="Y495" s="8">
        <v>58.717500000000001</v>
      </c>
      <c r="Z495" s="8">
        <v>60.506480000000003</v>
      </c>
      <c r="AA495" s="13">
        <f>stats_ic_ctd2_TCELLS_RIGHTJOIN_545[[#This Row],[AVG_IC50_LYMPH]]/stats_ic_ctd2_TCELLS_RIGHTJOIN_545[[#This Row],[AVG_IC50_SOLIDTUMORS_y]]</f>
        <v>0.97043324946352849</v>
      </c>
      <c r="AB495" s="8" t="s">
        <v>6441</v>
      </c>
      <c r="AC495" s="20" t="s">
        <v>6442</v>
      </c>
      <c r="AD495" s="1">
        <v>9.282</v>
      </c>
      <c r="AG495" s="1"/>
      <c r="AH495" s="1">
        <v>123.1</v>
      </c>
      <c r="AI495" s="1">
        <v>114.2</v>
      </c>
      <c r="AJ495" s="1">
        <v>9.6470000000000002</v>
      </c>
      <c r="AK495" s="1">
        <v>3.9860000000000002</v>
      </c>
      <c r="AL495" s="1">
        <v>92.09</v>
      </c>
      <c r="AM495"/>
      <c r="AN495"/>
      <c r="AO495"/>
      <c r="AP495"/>
      <c r="AQ495"/>
      <c r="AR495"/>
    </row>
    <row r="496" spans="1:44">
      <c r="A496" s="17" t="s">
        <v>22</v>
      </c>
      <c r="B496" s="6" t="s">
        <v>891</v>
      </c>
      <c r="C496" s="17" t="s">
        <v>1187</v>
      </c>
      <c r="D496" s="8">
        <v>-4.9644700000000004</v>
      </c>
      <c r="E496" s="8">
        <v>0.77703</v>
      </c>
      <c r="F496" s="8">
        <v>5.7415000000000003</v>
      </c>
      <c r="G496" s="13">
        <f xml:space="preserve"> stats_ic_ctd2_TCELLS_RIGHTJOIN_545[[#This Row],[AVG_IC50_LEUK]]/stats_ic_ctd2_TCELLS_RIGHTJOIN_545[[#This Row],[AVG_IC50_SOLIDTUMORS_x]]</f>
        <v>0.13533571366367672</v>
      </c>
      <c r="H496" s="14" t="s">
        <v>6443</v>
      </c>
      <c r="I496" s="29" t="s">
        <v>6444</v>
      </c>
      <c r="J496" s="26">
        <v>6.9959999999999994E-2</v>
      </c>
      <c r="K496" s="26">
        <v>0.71689999999999998</v>
      </c>
      <c r="L496" s="26">
        <v>3.4289999999999998</v>
      </c>
      <c r="M496" s="26">
        <v>0.26650000000000001</v>
      </c>
      <c r="N496" s="26">
        <v>0.54339999999999999</v>
      </c>
      <c r="O496" s="26">
        <v>0.55300000000000005</v>
      </c>
      <c r="P496" s="26">
        <v>0.57330000000000003</v>
      </c>
      <c r="R496" s="26">
        <v>0.13619999999999999</v>
      </c>
      <c r="S496" s="26">
        <v>0.88439999999999996</v>
      </c>
      <c r="T496" s="26">
        <v>0.81859999999999999</v>
      </c>
      <c r="W496" s="27">
        <v>0.55610000000000004</v>
      </c>
      <c r="X496" s="8">
        <v>-4.3204900000000004</v>
      </c>
      <c r="Y496" s="8">
        <v>1.4210100000000001</v>
      </c>
      <c r="Z496" s="8">
        <v>5.7415000000000003</v>
      </c>
      <c r="AA496" s="13">
        <f>stats_ic_ctd2_TCELLS_RIGHTJOIN_545[[#This Row],[AVG_IC50_LYMPH]]/stats_ic_ctd2_TCELLS_RIGHTJOIN_545[[#This Row],[AVG_IC50_SOLIDTUMORS_y]]</f>
        <v>0.24749804058172953</v>
      </c>
      <c r="AB496" s="8" t="s">
        <v>6445</v>
      </c>
      <c r="AC496" s="20" t="s">
        <v>6446</v>
      </c>
      <c r="AD496" s="1">
        <v>0.84699999999999998</v>
      </c>
      <c r="AE496" s="1">
        <v>1.607</v>
      </c>
      <c r="AG496" s="1">
        <v>1.32</v>
      </c>
      <c r="AH496" s="1">
        <v>3.0419999999999998</v>
      </c>
      <c r="AI496" s="1">
        <v>0.43590000000000001</v>
      </c>
      <c r="AJ496" s="1">
        <v>1.4079999999999999</v>
      </c>
      <c r="AK496" s="1">
        <v>0.99419999999999997</v>
      </c>
      <c r="AL496" s="1">
        <v>1.714</v>
      </c>
      <c r="AM496"/>
      <c r="AN496"/>
      <c r="AO496"/>
      <c r="AP496"/>
      <c r="AQ496"/>
      <c r="AR496"/>
    </row>
    <row r="497" spans="1:44">
      <c r="A497" s="17" t="s">
        <v>22</v>
      </c>
      <c r="B497" s="6" t="s">
        <v>891</v>
      </c>
      <c r="C497" s="17" t="s">
        <v>1610</v>
      </c>
      <c r="D497" s="8">
        <v>8.3285699999999991</v>
      </c>
      <c r="E497" s="8">
        <v>17.043389999999999</v>
      </c>
      <c r="F497" s="8">
        <v>8.7148099999999999</v>
      </c>
      <c r="G497" s="13">
        <f xml:space="preserve"> stats_ic_ctd2_TCELLS_RIGHTJOIN_545[[#This Row],[AVG_IC50_LEUK]]/stats_ic_ctd2_TCELLS_RIGHTJOIN_545[[#This Row],[AVG_IC50_SOLIDTUMORS_x]]</f>
        <v>1.9556811909840832</v>
      </c>
      <c r="H497" s="14" t="s">
        <v>6447</v>
      </c>
      <c r="I497" s="29" t="s">
        <v>6448</v>
      </c>
      <c r="K497" s="26">
        <v>24.48</v>
      </c>
      <c r="L497" s="26">
        <v>0</v>
      </c>
      <c r="M497" s="26">
        <v>2.2930000000000001</v>
      </c>
      <c r="N497" s="26">
        <v>0</v>
      </c>
      <c r="O497" s="26">
        <v>27.95</v>
      </c>
      <c r="P497" s="26">
        <v>0</v>
      </c>
      <c r="Q497" s="26">
        <v>0</v>
      </c>
      <c r="R497" s="26">
        <v>11.84</v>
      </c>
      <c r="S497" s="26">
        <v>0</v>
      </c>
      <c r="T497" s="26">
        <v>0</v>
      </c>
      <c r="U497" s="26">
        <v>0</v>
      </c>
      <c r="V497" s="26">
        <v>155</v>
      </c>
      <c r="W497" s="27">
        <v>1.0200000000000001E-3</v>
      </c>
      <c r="X497" s="8">
        <v>-2.4258099999999998</v>
      </c>
      <c r="Y497" s="8">
        <v>6.2890100000000002</v>
      </c>
      <c r="Z497" s="8">
        <v>8.7148099999999999</v>
      </c>
      <c r="AA497" s="13">
        <f>stats_ic_ctd2_TCELLS_RIGHTJOIN_545[[#This Row],[AVG_IC50_LYMPH]]/stats_ic_ctd2_TCELLS_RIGHTJOIN_545[[#This Row],[AVG_IC50_SOLIDTUMORS_y]]</f>
        <v>0.72164625505317959</v>
      </c>
      <c r="AB497" s="8" t="s">
        <v>6449</v>
      </c>
      <c r="AC497" s="20" t="s">
        <v>6450</v>
      </c>
      <c r="AD497" s="1">
        <v>0</v>
      </c>
      <c r="AG497" s="1"/>
      <c r="AH497" s="1">
        <v>0.1714</v>
      </c>
      <c r="AI497" s="1">
        <v>0.2661</v>
      </c>
      <c r="AJ497" s="1">
        <v>0</v>
      </c>
      <c r="AK497" s="1">
        <v>37.29</v>
      </c>
      <c r="AL497" s="1">
        <v>6.5399999999999998E-3</v>
      </c>
      <c r="AM497"/>
      <c r="AN497"/>
      <c r="AO497"/>
      <c r="AP497"/>
      <c r="AQ497"/>
      <c r="AR497"/>
    </row>
    <row r="498" spans="1:44">
      <c r="A498" s="17" t="s">
        <v>22</v>
      </c>
      <c r="B498" s="6" t="s">
        <v>891</v>
      </c>
      <c r="C498" s="17" t="s">
        <v>1349</v>
      </c>
      <c r="D498" s="8">
        <v>-2.2370399999999999</v>
      </c>
      <c r="E498" s="8">
        <v>0.16400000000000001</v>
      </c>
      <c r="F498" s="8">
        <v>2.4010400000000001</v>
      </c>
      <c r="G498" s="13">
        <f xml:space="preserve"> stats_ic_ctd2_TCELLS_RIGHTJOIN_545[[#This Row],[AVG_IC50_LEUK]]/stats_ic_ctd2_TCELLS_RIGHTJOIN_545[[#This Row],[AVG_IC50_SOLIDTUMORS_x]]</f>
        <v>6.8303735048145811E-2</v>
      </c>
      <c r="H498" s="14" t="s">
        <v>6451</v>
      </c>
      <c r="I498" s="29" t="s">
        <v>6452</v>
      </c>
      <c r="O498" s="26">
        <v>0.26469999999999999</v>
      </c>
      <c r="P498" s="26">
        <v>0.35730000000000001</v>
      </c>
      <c r="S498" s="26">
        <v>0</v>
      </c>
      <c r="W498" s="27">
        <v>3.4020000000000002E-2</v>
      </c>
      <c r="X498" s="8">
        <v>-2.3846799999999999</v>
      </c>
      <c r="Y498" s="8">
        <v>1.636E-2</v>
      </c>
      <c r="Z498" s="8">
        <v>2.4010400000000001</v>
      </c>
      <c r="AA498" s="13">
        <f>stats_ic_ctd2_TCELLS_RIGHTJOIN_545[[#This Row],[AVG_IC50_LYMPH]]/stats_ic_ctd2_TCELLS_RIGHTJOIN_545[[#This Row],[AVG_IC50_SOLIDTUMORS_y]]</f>
        <v>6.8137140572418617E-3</v>
      </c>
      <c r="AB498" s="8" t="s">
        <v>6453</v>
      </c>
      <c r="AC498" s="20" t="s">
        <v>6454</v>
      </c>
      <c r="AG498" s="1"/>
      <c r="AI498" s="1"/>
      <c r="AJ498" s="1">
        <v>0</v>
      </c>
      <c r="AK498" s="1">
        <v>3.2719999999999999E-2</v>
      </c>
      <c r="AM498"/>
      <c r="AN498"/>
      <c r="AO498"/>
      <c r="AP498"/>
      <c r="AQ498"/>
      <c r="AR498"/>
    </row>
    <row r="499" spans="1:44">
      <c r="A499" s="17" t="s">
        <v>1484</v>
      </c>
      <c r="B499" s="6" t="s">
        <v>1485</v>
      </c>
      <c r="C499" s="17" t="s">
        <v>3540</v>
      </c>
      <c r="D499" s="8">
        <v>-0.83545000000000003</v>
      </c>
      <c r="E499" s="8">
        <v>0.6462</v>
      </c>
      <c r="F499" s="8">
        <v>1.4816499999999999</v>
      </c>
      <c r="G499" s="13">
        <f xml:space="preserve"> stats_ic_ctd2_TCELLS_RIGHTJOIN_545[[#This Row],[AVG_IC50_LEUK]]/stats_ic_ctd2_TCELLS_RIGHTJOIN_545[[#This Row],[AVG_IC50_SOLIDTUMORS_x]]</f>
        <v>0.4361353895994331</v>
      </c>
      <c r="H499" s="14" t="s">
        <v>6455</v>
      </c>
      <c r="I499" s="29" t="s">
        <v>6456</v>
      </c>
      <c r="J499" s="26">
        <v>0.22750000000000001</v>
      </c>
      <c r="K499" s="26">
        <v>2.9399999999999999E-3</v>
      </c>
      <c r="L499" s="26">
        <v>0.41789999999999999</v>
      </c>
      <c r="M499" s="26">
        <v>0.40279999999999999</v>
      </c>
      <c r="N499" s="26">
        <v>0.84</v>
      </c>
      <c r="O499" s="26">
        <v>6.7470000000000002E-2</v>
      </c>
      <c r="P499" s="26">
        <v>0.34310000000000002</v>
      </c>
      <c r="Q499" s="26">
        <v>0.44409999999999999</v>
      </c>
      <c r="R499" s="26">
        <v>0.25769999999999998</v>
      </c>
      <c r="S499" s="26">
        <v>4.5819999999999999</v>
      </c>
      <c r="T499" s="26">
        <v>0.44</v>
      </c>
      <c r="U499" s="26">
        <v>7.0760000000000003E-2</v>
      </c>
      <c r="V499" s="26">
        <v>0.75719999999999998</v>
      </c>
      <c r="W499" s="27">
        <v>0.1933</v>
      </c>
      <c r="X499" s="8">
        <v>-3.79E-3</v>
      </c>
      <c r="Y499" s="8">
        <v>1.47786</v>
      </c>
      <c r="Z499" s="8">
        <v>1.4816499999999999</v>
      </c>
      <c r="AA499" s="13">
        <f>stats_ic_ctd2_TCELLS_RIGHTJOIN_545[[#This Row],[AVG_IC50_LYMPH]]/stats_ic_ctd2_TCELLS_RIGHTJOIN_545[[#This Row],[AVG_IC50_SOLIDTUMORS_y]]</f>
        <v>0.99744204096783995</v>
      </c>
      <c r="AB499" s="8" t="s">
        <v>6457</v>
      </c>
      <c r="AC499" s="20" t="s">
        <v>6458</v>
      </c>
      <c r="AD499" s="1">
        <v>0.63719999999999999</v>
      </c>
      <c r="AE499" s="1">
        <v>0.80549999999999999</v>
      </c>
      <c r="AG499" s="1">
        <v>2.3839999999999999</v>
      </c>
      <c r="AH499" s="1">
        <v>5.6749999999999998</v>
      </c>
      <c r="AI499" s="1">
        <v>0.34160000000000001</v>
      </c>
      <c r="AJ499" s="1">
        <v>1.1060000000000001</v>
      </c>
      <c r="AK499" s="1">
        <v>0.20710000000000001</v>
      </c>
      <c r="AL499" s="1">
        <v>0.66649999999999998</v>
      </c>
      <c r="AM499"/>
      <c r="AN499"/>
      <c r="AO499"/>
      <c r="AP499"/>
      <c r="AQ499"/>
      <c r="AR499"/>
    </row>
    <row r="500" spans="1:44">
      <c r="A500" s="17" t="s">
        <v>540</v>
      </c>
      <c r="B500" s="6" t="s">
        <v>541</v>
      </c>
      <c r="C500" s="17" t="s">
        <v>882</v>
      </c>
      <c r="D500" s="8">
        <v>-10.32098</v>
      </c>
      <c r="E500" s="8">
        <v>14.01483</v>
      </c>
      <c r="F500" s="8">
        <v>24.335819999999998</v>
      </c>
      <c r="G500" s="13">
        <f xml:space="preserve"> stats_ic_ctd2_TCELLS_RIGHTJOIN_545[[#This Row],[AVG_IC50_LEUK]]/stats_ic_ctd2_TCELLS_RIGHTJOIN_545[[#This Row],[AVG_IC50_SOLIDTUMORS_x]]</f>
        <v>0.57589306627021408</v>
      </c>
      <c r="H500" s="14" t="s">
        <v>6459</v>
      </c>
      <c r="I500" s="29" t="s">
        <v>6460</v>
      </c>
      <c r="K500" s="26">
        <v>16.16</v>
      </c>
      <c r="L500" s="26">
        <v>10.050000000000001</v>
      </c>
      <c r="M500" s="26">
        <v>12.41</v>
      </c>
      <c r="O500" s="26">
        <v>8.7989999999999995</v>
      </c>
      <c r="P500" s="26">
        <v>8.6690000000000005</v>
      </c>
      <c r="Q500" s="26">
        <v>5.7320000000000002</v>
      </c>
      <c r="R500" s="26">
        <v>25.97</v>
      </c>
      <c r="S500" s="26">
        <v>7.5810000000000004</v>
      </c>
      <c r="T500" s="26">
        <v>52.91</v>
      </c>
      <c r="U500" s="26">
        <v>15.46</v>
      </c>
      <c r="V500" s="26">
        <v>4.4370000000000003</v>
      </c>
      <c r="W500" s="27">
        <v>0</v>
      </c>
      <c r="X500" s="8">
        <v>-11.98104</v>
      </c>
      <c r="Y500" s="8">
        <v>12.35478</v>
      </c>
      <c r="Z500" s="8">
        <v>24.335819999999998</v>
      </c>
      <c r="AA500" s="13">
        <f>stats_ic_ctd2_TCELLS_RIGHTJOIN_545[[#This Row],[AVG_IC50_LYMPH]]/stats_ic_ctd2_TCELLS_RIGHTJOIN_545[[#This Row],[AVG_IC50_SOLIDTUMORS_y]]</f>
        <v>0.5076788043304068</v>
      </c>
      <c r="AB500" s="8" t="s">
        <v>6461</v>
      </c>
      <c r="AC500" s="20" t="s">
        <v>6462</v>
      </c>
      <c r="AD500" s="1">
        <v>13.12</v>
      </c>
      <c r="AE500" s="1">
        <v>31.41</v>
      </c>
      <c r="AF500" s="1">
        <v>0</v>
      </c>
      <c r="AG500" s="1">
        <v>18.11</v>
      </c>
      <c r="AH500" s="1">
        <v>10.49</v>
      </c>
      <c r="AI500" s="1">
        <v>0.27079999999999999</v>
      </c>
      <c r="AJ500" s="1">
        <v>10.1</v>
      </c>
      <c r="AK500" s="1">
        <v>27.06</v>
      </c>
      <c r="AL500" s="1">
        <v>0.63219999999999998</v>
      </c>
      <c r="AM500"/>
      <c r="AN500"/>
      <c r="AO500"/>
      <c r="AP500"/>
      <c r="AQ500"/>
      <c r="AR500"/>
    </row>
    <row r="501" spans="1:44">
      <c r="A501" s="17" t="s">
        <v>540</v>
      </c>
      <c r="B501" s="6" t="s">
        <v>541</v>
      </c>
      <c r="C501" s="17" t="s">
        <v>542</v>
      </c>
      <c r="D501" s="8">
        <v>-25.25543</v>
      </c>
      <c r="E501" s="8">
        <v>8.5699999999999995E-3</v>
      </c>
      <c r="F501" s="8">
        <v>25.263999999999999</v>
      </c>
      <c r="G501" s="13">
        <f xml:space="preserve"> stats_ic_ctd2_TCELLS_RIGHTJOIN_545[[#This Row],[AVG_IC50_LEUK]]/stats_ic_ctd2_TCELLS_RIGHTJOIN_545[[#This Row],[AVG_IC50_SOLIDTUMORS_x]]</f>
        <v>3.3921785940468652E-4</v>
      </c>
      <c r="H501" s="14" t="s">
        <v>1810</v>
      </c>
      <c r="I501" s="29" t="s">
        <v>1810</v>
      </c>
      <c r="V501" s="26">
        <v>8.5699999999999995E-3</v>
      </c>
      <c r="X501" s="8">
        <v>-23.472650000000002</v>
      </c>
      <c r="Y501" s="8">
        <v>1.79135</v>
      </c>
      <c r="Z501" s="8">
        <v>25.263999999999999</v>
      </c>
      <c r="AA501" s="13">
        <f>stats_ic_ctd2_TCELLS_RIGHTJOIN_545[[#This Row],[AVG_IC50_LYMPH]]/stats_ic_ctd2_TCELLS_RIGHTJOIN_545[[#This Row],[AVG_IC50_SOLIDTUMORS_y]]</f>
        <v>7.0905240658644716E-2</v>
      </c>
      <c r="AB501" s="8" t="s">
        <v>6463</v>
      </c>
      <c r="AC501" s="20" t="s">
        <v>6464</v>
      </c>
      <c r="AG501" s="1"/>
      <c r="AI501" s="1">
        <v>0.53869999999999996</v>
      </c>
      <c r="AL501" s="1">
        <v>3.044</v>
      </c>
      <c r="AM501"/>
      <c r="AN501"/>
      <c r="AO501"/>
      <c r="AP501"/>
      <c r="AQ501"/>
      <c r="AR501"/>
    </row>
    <row r="502" spans="1:44">
      <c r="A502" s="17" t="s">
        <v>392</v>
      </c>
      <c r="B502" s="6" t="s">
        <v>513</v>
      </c>
      <c r="C502" s="17" t="s">
        <v>3828</v>
      </c>
      <c r="D502" s="8">
        <v>-26.047529999999998</v>
      </c>
      <c r="E502" s="8">
        <v>12.49818</v>
      </c>
      <c r="F502" s="8">
        <v>38.54571</v>
      </c>
      <c r="G502" s="13">
        <f xml:space="preserve"> stats_ic_ctd2_TCELLS_RIGHTJOIN_545[[#This Row],[AVG_IC50_LEUK]]/stats_ic_ctd2_TCELLS_RIGHTJOIN_545[[#This Row],[AVG_IC50_SOLIDTUMORS_x]]</f>
        <v>0.32424308697388116</v>
      </c>
      <c r="H502" s="14" t="s">
        <v>6465</v>
      </c>
      <c r="I502" s="29" t="s">
        <v>6466</v>
      </c>
      <c r="J502" s="26">
        <v>15.33</v>
      </c>
      <c r="L502" s="26">
        <v>1.1359999999999999</v>
      </c>
      <c r="M502" s="26">
        <v>15.28</v>
      </c>
      <c r="N502" s="26">
        <v>10.57</v>
      </c>
      <c r="O502" s="26">
        <v>32.53</v>
      </c>
      <c r="P502" s="26">
        <v>5.157</v>
      </c>
      <c r="Q502" s="26">
        <v>10.23</v>
      </c>
      <c r="R502" s="26">
        <v>5.327</v>
      </c>
      <c r="S502" s="26">
        <v>12.6</v>
      </c>
      <c r="T502" s="26">
        <v>17.14</v>
      </c>
      <c r="W502" s="27">
        <v>12.18</v>
      </c>
      <c r="X502" s="8">
        <v>-24.732579999999999</v>
      </c>
      <c r="Y502" s="8">
        <v>13.81312</v>
      </c>
      <c r="Z502" s="8">
        <v>38.54571</v>
      </c>
      <c r="AA502" s="13">
        <f>stats_ic_ctd2_TCELLS_RIGHTJOIN_545[[#This Row],[AVG_IC50_LYMPH]]/stats_ic_ctd2_TCELLS_RIGHTJOIN_545[[#This Row],[AVG_IC50_SOLIDTUMORS_y]]</f>
        <v>0.35835687032357166</v>
      </c>
      <c r="AB502" s="8" t="s">
        <v>6467</v>
      </c>
      <c r="AC502" s="20" t="s">
        <v>6468</v>
      </c>
      <c r="AD502" s="1">
        <v>1.0660000000000001</v>
      </c>
      <c r="AF502" s="1">
        <v>8.7569999999999997</v>
      </c>
      <c r="AG502" s="1">
        <v>4.6269999999999998</v>
      </c>
      <c r="AH502" s="1">
        <v>12.53</v>
      </c>
      <c r="AI502" s="1">
        <v>70.319999999999993</v>
      </c>
      <c r="AJ502" s="1">
        <v>1.1870000000000001</v>
      </c>
      <c r="AK502" s="1">
        <v>7.8490000000000002</v>
      </c>
      <c r="AL502" s="1">
        <v>4.1689999999999996</v>
      </c>
      <c r="AM502"/>
      <c r="AN502"/>
      <c r="AO502"/>
      <c r="AP502"/>
      <c r="AQ502"/>
      <c r="AR502"/>
    </row>
    <row r="503" spans="1:44">
      <c r="A503" s="17" t="s">
        <v>36</v>
      </c>
      <c r="B503" s="6" t="s">
        <v>319</v>
      </c>
      <c r="C503" s="17" t="s">
        <v>320</v>
      </c>
      <c r="D503" s="8">
        <v>-60.625399999999999</v>
      </c>
      <c r="E503" s="8">
        <v>6.1166900000000002</v>
      </c>
      <c r="F503" s="8">
        <v>66.742099999999994</v>
      </c>
      <c r="G503" s="13">
        <f xml:space="preserve"> stats_ic_ctd2_TCELLS_RIGHTJOIN_545[[#This Row],[AVG_IC50_LEUK]]/stats_ic_ctd2_TCELLS_RIGHTJOIN_545[[#This Row],[AVG_IC50_SOLIDTUMORS_x]]</f>
        <v>9.1646651813473062E-2</v>
      </c>
      <c r="H503" s="14" t="s">
        <v>6469</v>
      </c>
      <c r="I503" s="29" t="s">
        <v>6470</v>
      </c>
      <c r="J503" s="26">
        <v>6.125</v>
      </c>
      <c r="L503" s="26">
        <v>1.43</v>
      </c>
      <c r="M503" s="26">
        <v>6.7530000000000001</v>
      </c>
      <c r="N503" s="26">
        <v>16.55</v>
      </c>
      <c r="O503" s="26">
        <v>5.1790000000000003</v>
      </c>
      <c r="P503" s="26">
        <v>3.7040000000000002</v>
      </c>
      <c r="Q503" s="26">
        <v>1.202</v>
      </c>
      <c r="R503" s="26">
        <v>5.8410000000000002</v>
      </c>
      <c r="S503" s="26">
        <v>6.5659999999999998</v>
      </c>
      <c r="T503" s="26">
        <v>5.266</v>
      </c>
      <c r="U503" s="26">
        <v>2.78</v>
      </c>
      <c r="V503" s="26">
        <v>6.1710000000000003</v>
      </c>
      <c r="W503" s="27">
        <v>11.95</v>
      </c>
      <c r="X503" s="8">
        <v>-55.814430000000002</v>
      </c>
      <c r="Y503" s="8">
        <v>10.927670000000001</v>
      </c>
      <c r="Z503" s="8">
        <v>66.742099999999994</v>
      </c>
      <c r="AA503" s="13">
        <f>stats_ic_ctd2_TCELLS_RIGHTJOIN_545[[#This Row],[AVG_IC50_LYMPH]]/stats_ic_ctd2_TCELLS_RIGHTJOIN_545[[#This Row],[AVG_IC50_SOLIDTUMORS_y]]</f>
        <v>0.16372978974290592</v>
      </c>
      <c r="AB503" s="8" t="s">
        <v>6471</v>
      </c>
      <c r="AC503" s="20" t="s">
        <v>6472</v>
      </c>
      <c r="AD503" s="1">
        <v>20.010000000000002</v>
      </c>
      <c r="AG503" s="1"/>
      <c r="AH503" s="1">
        <v>13.74</v>
      </c>
      <c r="AI503" s="1">
        <v>1.232</v>
      </c>
      <c r="AJ503" s="1">
        <v>10.75</v>
      </c>
      <c r="AK503" s="1">
        <v>9.0839999999999996</v>
      </c>
      <c r="AL503" s="1">
        <v>10.75</v>
      </c>
      <c r="AM503"/>
      <c r="AN503"/>
      <c r="AO503"/>
      <c r="AP503"/>
      <c r="AQ503"/>
      <c r="AR503"/>
    </row>
    <row r="504" spans="1:44">
      <c r="A504" s="17" t="s">
        <v>36</v>
      </c>
      <c r="B504" s="6" t="s">
        <v>319</v>
      </c>
      <c r="C504" s="17" t="s">
        <v>3605</v>
      </c>
      <c r="D504" s="8">
        <v>5.4561799999999998</v>
      </c>
      <c r="E504" s="8">
        <v>14.3202</v>
      </c>
      <c r="F504" s="8">
        <v>8.86402</v>
      </c>
      <c r="G504" s="13">
        <f xml:space="preserve"> stats_ic_ctd2_TCELLS_RIGHTJOIN_545[[#This Row],[AVG_IC50_LEUK]]/stats_ic_ctd2_TCELLS_RIGHTJOIN_545[[#This Row],[AVG_IC50_SOLIDTUMORS_x]]</f>
        <v>1.6155423837040079</v>
      </c>
      <c r="H504" s="14" t="s">
        <v>6473</v>
      </c>
      <c r="I504" s="29" t="s">
        <v>6474</v>
      </c>
      <c r="J504" s="26">
        <v>9.9740000000000002</v>
      </c>
      <c r="L504" s="26">
        <v>3.9460000000000002</v>
      </c>
      <c r="M504" s="26">
        <v>8.5079999999999991</v>
      </c>
      <c r="N504" s="26">
        <v>32.880000000000003</v>
      </c>
      <c r="O504" s="26">
        <v>11.43</v>
      </c>
      <c r="P504" s="26">
        <v>11.75</v>
      </c>
      <c r="R504" s="26">
        <v>9.7590000000000003</v>
      </c>
      <c r="S504" s="26">
        <v>14.08</v>
      </c>
      <c r="T504" s="26">
        <v>9.6050000000000004</v>
      </c>
      <c r="W504" s="27">
        <v>31.27</v>
      </c>
      <c r="X504" s="8">
        <v>17.419319999999999</v>
      </c>
      <c r="Y504" s="8">
        <v>26.283329999999999</v>
      </c>
      <c r="Z504" s="8">
        <v>8.86402</v>
      </c>
      <c r="AA504" s="13">
        <f>stats_ic_ctd2_TCELLS_RIGHTJOIN_545[[#This Row],[AVG_IC50_LYMPH]]/stats_ic_ctd2_TCELLS_RIGHTJOIN_545[[#This Row],[AVG_IC50_SOLIDTUMORS_y]]</f>
        <v>2.9651704305721331</v>
      </c>
      <c r="AB504" s="8" t="s">
        <v>6475</v>
      </c>
      <c r="AC504" s="20" t="s">
        <v>6476</v>
      </c>
      <c r="AG504" s="1"/>
      <c r="AH504" s="1">
        <v>43.81</v>
      </c>
      <c r="AI504" s="1"/>
      <c r="AJ504" s="1">
        <v>16.53</v>
      </c>
      <c r="AK504" s="1">
        <v>18.510000000000002</v>
      </c>
      <c r="AM504"/>
      <c r="AN504"/>
      <c r="AO504"/>
      <c r="AP504"/>
      <c r="AQ504"/>
      <c r="AR504"/>
    </row>
    <row r="505" spans="1:44">
      <c r="A505" s="17" t="s">
        <v>22</v>
      </c>
      <c r="B505" s="6" t="s">
        <v>638</v>
      </c>
      <c r="C505" s="17" t="s">
        <v>1076</v>
      </c>
      <c r="D505" s="8">
        <v>-7.3138699999999996</v>
      </c>
      <c r="E505" s="8">
        <v>6.6565599999999998</v>
      </c>
      <c r="F505" s="8">
        <v>13.97043</v>
      </c>
      <c r="G505" s="13">
        <f xml:space="preserve"> stats_ic_ctd2_TCELLS_RIGHTJOIN_545[[#This Row],[AVG_IC50_LEUK]]/stats_ic_ctd2_TCELLS_RIGHTJOIN_545[[#This Row],[AVG_IC50_SOLIDTUMORS_x]]</f>
        <v>0.4764749546005384</v>
      </c>
      <c r="H505" s="14" t="s">
        <v>6477</v>
      </c>
      <c r="I505" s="29" t="s">
        <v>6478</v>
      </c>
      <c r="L505" s="26">
        <v>5.0540000000000003</v>
      </c>
      <c r="N505" s="26">
        <v>5.2399999999999999E-3</v>
      </c>
      <c r="T505" s="26">
        <v>11.61</v>
      </c>
      <c r="W505" s="27">
        <v>9.9570000000000007</v>
      </c>
      <c r="X505" s="8">
        <v>-4.9109299999999996</v>
      </c>
      <c r="Y505" s="8">
        <v>9.0594999999999999</v>
      </c>
      <c r="Z505" s="8">
        <v>13.97043</v>
      </c>
      <c r="AA505" s="13">
        <f>stats_ic_ctd2_TCELLS_RIGHTJOIN_545[[#This Row],[AVG_IC50_LYMPH]]/stats_ic_ctd2_TCELLS_RIGHTJOIN_545[[#This Row],[AVG_IC50_SOLIDTUMORS_y]]</f>
        <v>0.64847681853743944</v>
      </c>
      <c r="AB505" s="8" t="s">
        <v>6479</v>
      </c>
      <c r="AC505" s="20" t="s">
        <v>6480</v>
      </c>
      <c r="AG505" s="1"/>
      <c r="AH505" s="1">
        <v>9.2070000000000007</v>
      </c>
      <c r="AI505" s="1"/>
      <c r="AJ505" s="1">
        <v>8.9120000000000008</v>
      </c>
      <c r="AM505"/>
      <c r="AN505"/>
      <c r="AO505"/>
      <c r="AP505"/>
      <c r="AQ505"/>
      <c r="AR505"/>
    </row>
    <row r="506" spans="1:44">
      <c r="A506" s="17" t="s">
        <v>22</v>
      </c>
      <c r="B506" s="6" t="s">
        <v>638</v>
      </c>
      <c r="C506" s="17" t="s">
        <v>1595</v>
      </c>
      <c r="D506" s="8">
        <v>-12.08295</v>
      </c>
      <c r="E506" s="8">
        <v>6.2344999999999997</v>
      </c>
      <c r="F506" s="8">
        <v>18.317450000000001</v>
      </c>
      <c r="G506" s="13">
        <f xml:space="preserve"> stats_ic_ctd2_TCELLS_RIGHTJOIN_545[[#This Row],[AVG_IC50_LEUK]]/stats_ic_ctd2_TCELLS_RIGHTJOIN_545[[#This Row],[AVG_IC50_SOLIDTUMORS_x]]</f>
        <v>0.34035851060054756</v>
      </c>
      <c r="H506" s="14" t="s">
        <v>6481</v>
      </c>
      <c r="I506" s="29" t="s">
        <v>6482</v>
      </c>
      <c r="J506" s="26">
        <v>4.6920000000000002</v>
      </c>
      <c r="L506" s="26">
        <v>10.81</v>
      </c>
      <c r="M506" s="26">
        <v>10.51</v>
      </c>
      <c r="N506" s="26">
        <v>7.931</v>
      </c>
      <c r="O506" s="26">
        <v>2.593</v>
      </c>
      <c r="R506" s="26">
        <v>4.9930000000000003</v>
      </c>
      <c r="S506" s="26">
        <v>3.4910000000000001</v>
      </c>
      <c r="T506" s="26">
        <v>10.33</v>
      </c>
      <c r="U506" s="26">
        <v>2.468</v>
      </c>
      <c r="W506" s="27">
        <v>4.5270000000000001</v>
      </c>
      <c r="X506" s="8">
        <v>32.100549999999998</v>
      </c>
      <c r="Y506" s="8">
        <v>50.417999999999999</v>
      </c>
      <c r="Z506" s="8">
        <v>18.317450000000001</v>
      </c>
      <c r="AA506" s="13">
        <f>stats_ic_ctd2_TCELLS_RIGHTJOIN_545[[#This Row],[AVG_IC50_LYMPH]]/stats_ic_ctd2_TCELLS_RIGHTJOIN_545[[#This Row],[AVG_IC50_SOLIDTUMORS_y]]</f>
        <v>2.7524573562368122</v>
      </c>
      <c r="AB506" s="8" t="s">
        <v>6483</v>
      </c>
      <c r="AC506" s="20" t="s">
        <v>6484</v>
      </c>
      <c r="AE506" s="1">
        <v>30.96</v>
      </c>
      <c r="AG506" s="1">
        <v>14.21</v>
      </c>
      <c r="AH506" s="1">
        <v>25.04</v>
      </c>
      <c r="AI506" s="1">
        <v>125.4</v>
      </c>
      <c r="AL506" s="1">
        <v>56.48</v>
      </c>
      <c r="AM506"/>
      <c r="AN506"/>
      <c r="AO506"/>
      <c r="AP506"/>
      <c r="AQ506"/>
      <c r="AR506"/>
    </row>
    <row r="507" spans="1:44">
      <c r="A507" s="17" t="s">
        <v>22</v>
      </c>
      <c r="B507" s="6" t="s">
        <v>638</v>
      </c>
      <c r="C507" s="17" t="s">
        <v>730</v>
      </c>
      <c r="D507" s="8">
        <v>-13.80198</v>
      </c>
      <c r="E507" s="8">
        <v>14.80979</v>
      </c>
      <c r="F507" s="8">
        <v>28.61176</v>
      </c>
      <c r="G507" s="13">
        <f xml:space="preserve"> stats_ic_ctd2_TCELLS_RIGHTJOIN_545[[#This Row],[AVG_IC50_LEUK]]/stats_ic_ctd2_TCELLS_RIGHTJOIN_545[[#This Row],[AVG_IC50_SOLIDTUMORS_x]]</f>
        <v>0.51761198891644555</v>
      </c>
      <c r="H507" s="14" t="s">
        <v>6485</v>
      </c>
      <c r="I507" s="29" t="s">
        <v>6486</v>
      </c>
      <c r="J507" s="26">
        <v>30.12</v>
      </c>
      <c r="K507" s="26">
        <v>8.1059999999999999</v>
      </c>
      <c r="L507" s="26">
        <v>10.199999999999999</v>
      </c>
      <c r="M507" s="26">
        <v>31.28</v>
      </c>
      <c r="N507" s="26">
        <v>12.6</v>
      </c>
      <c r="O507" s="26">
        <v>9.6199999999999992</v>
      </c>
      <c r="P507" s="26">
        <v>14.34</v>
      </c>
      <c r="Q507" s="26">
        <v>12.12</v>
      </c>
      <c r="R507" s="26">
        <v>12.49</v>
      </c>
      <c r="S507" s="26">
        <v>15.75</v>
      </c>
      <c r="T507" s="26">
        <v>22.65</v>
      </c>
      <c r="U507" s="26">
        <v>6.9029999999999996</v>
      </c>
      <c r="V507" s="26">
        <v>13.77</v>
      </c>
      <c r="W507" s="27">
        <v>7.3879999999999999</v>
      </c>
      <c r="X507" s="8">
        <v>-18.121300000000002</v>
      </c>
      <c r="Y507" s="8">
        <v>10.490460000000001</v>
      </c>
      <c r="Z507" s="8">
        <v>28.61176</v>
      </c>
      <c r="AA507" s="13">
        <f>stats_ic_ctd2_TCELLS_RIGHTJOIN_545[[#This Row],[AVG_IC50_LYMPH]]/stats_ic_ctd2_TCELLS_RIGHTJOIN_545[[#This Row],[AVG_IC50_SOLIDTUMORS_y]]</f>
        <v>0.36664853892245708</v>
      </c>
      <c r="AB507" s="8" t="s">
        <v>6487</v>
      </c>
      <c r="AC507" s="20" t="s">
        <v>6488</v>
      </c>
      <c r="AD507" s="1">
        <v>9.0269999999999992</v>
      </c>
      <c r="AF507" s="1">
        <v>10.39</v>
      </c>
      <c r="AG507" s="1">
        <v>12.88</v>
      </c>
      <c r="AH507" s="1">
        <v>11.11</v>
      </c>
      <c r="AI507" s="1">
        <v>0.26369999999999999</v>
      </c>
      <c r="AJ507" s="1">
        <v>7.43</v>
      </c>
      <c r="AK507" s="1">
        <v>8.3829999999999991</v>
      </c>
      <c r="AL507" s="1">
        <v>24.44</v>
      </c>
      <c r="AM507"/>
      <c r="AN507"/>
      <c r="AO507"/>
      <c r="AP507"/>
      <c r="AQ507"/>
      <c r="AR507"/>
    </row>
    <row r="508" spans="1:44">
      <c r="A508" s="17" t="s">
        <v>22</v>
      </c>
      <c r="B508" s="6" t="s">
        <v>638</v>
      </c>
      <c r="C508" s="17" t="s">
        <v>1293</v>
      </c>
      <c r="D508" s="8">
        <v>-1.1193</v>
      </c>
      <c r="E508" s="8">
        <v>8.0489999999999995</v>
      </c>
      <c r="F508" s="8">
        <v>9.1683000000000003</v>
      </c>
      <c r="G508" s="13">
        <f xml:space="preserve"> stats_ic_ctd2_TCELLS_RIGHTJOIN_545[[#This Row],[AVG_IC50_LEUK]]/stats_ic_ctd2_TCELLS_RIGHTJOIN_545[[#This Row],[AVG_IC50_SOLIDTUMORS_x]]</f>
        <v>0.87791629855044007</v>
      </c>
      <c r="H508" s="14" t="s">
        <v>6489</v>
      </c>
      <c r="I508" s="29" t="s">
        <v>6490</v>
      </c>
      <c r="L508" s="26">
        <v>17.93</v>
      </c>
      <c r="M508" s="26">
        <v>8.0670000000000002</v>
      </c>
      <c r="R508" s="26">
        <v>4.3899999999999997</v>
      </c>
      <c r="S508" s="26">
        <v>0</v>
      </c>
      <c r="T508" s="26">
        <v>9.8580000000000005</v>
      </c>
      <c r="X508" s="8">
        <v>-5.1048</v>
      </c>
      <c r="Y508" s="8">
        <v>4.0635000000000003</v>
      </c>
      <c r="Z508" s="8">
        <v>9.1683000000000003</v>
      </c>
      <c r="AA508" s="13">
        <f>stats_ic_ctd2_TCELLS_RIGHTJOIN_545[[#This Row],[AVG_IC50_LYMPH]]/stats_ic_ctd2_TCELLS_RIGHTJOIN_545[[#This Row],[AVG_IC50_SOLIDTUMORS_y]]</f>
        <v>0.44321193678217335</v>
      </c>
      <c r="AB508" s="8" t="s">
        <v>6491</v>
      </c>
      <c r="AC508" s="20" t="s">
        <v>6492</v>
      </c>
      <c r="AG508" s="1">
        <v>5.1360000000000001</v>
      </c>
      <c r="AH508" s="1">
        <v>0</v>
      </c>
      <c r="AI508" s="1">
        <v>6.4249999999999998</v>
      </c>
      <c r="AJ508" s="1">
        <v>0</v>
      </c>
      <c r="AK508" s="1">
        <v>3.851</v>
      </c>
      <c r="AL508" s="1">
        <v>8.9689999999999994</v>
      </c>
      <c r="AM508"/>
      <c r="AN508"/>
      <c r="AO508"/>
      <c r="AP508"/>
      <c r="AQ508"/>
      <c r="AR508"/>
    </row>
    <row r="509" spans="1:44">
      <c r="A509" s="17" t="s">
        <v>22</v>
      </c>
      <c r="B509" s="6" t="s">
        <v>638</v>
      </c>
      <c r="C509" s="17" t="s">
        <v>1026</v>
      </c>
      <c r="D509" s="8">
        <v>-8.1708200000000009</v>
      </c>
      <c r="E509" s="8">
        <v>16.432099999999998</v>
      </c>
      <c r="F509" s="8">
        <v>24.602920000000001</v>
      </c>
      <c r="G509" s="13">
        <f xml:space="preserve"> stats_ic_ctd2_TCELLS_RIGHTJOIN_545[[#This Row],[AVG_IC50_LEUK]]/stats_ic_ctd2_TCELLS_RIGHTJOIN_545[[#This Row],[AVG_IC50_SOLIDTUMORS_x]]</f>
        <v>0.66789226644642175</v>
      </c>
      <c r="H509" s="14" t="s">
        <v>6493</v>
      </c>
      <c r="I509" s="29" t="s">
        <v>6494</v>
      </c>
      <c r="L509" s="26">
        <v>21.33</v>
      </c>
      <c r="M509" s="26">
        <v>6.9509999999999996</v>
      </c>
      <c r="O509" s="26">
        <v>19.75</v>
      </c>
      <c r="P509" s="26">
        <v>18.96</v>
      </c>
      <c r="R509" s="26">
        <v>16.82</v>
      </c>
      <c r="S509" s="26">
        <v>3.69</v>
      </c>
      <c r="T509" s="26">
        <v>15.33</v>
      </c>
      <c r="U509" s="26">
        <v>19.350000000000001</v>
      </c>
      <c r="V509" s="26">
        <v>25.65</v>
      </c>
      <c r="W509" s="27">
        <v>16.489999999999998</v>
      </c>
      <c r="X509" s="8">
        <v>-6.1875400000000003</v>
      </c>
      <c r="Y509" s="8">
        <v>18.415389999999999</v>
      </c>
      <c r="Z509" s="8">
        <v>24.602920000000001</v>
      </c>
      <c r="AA509" s="13">
        <f>stats_ic_ctd2_TCELLS_RIGHTJOIN_545[[#This Row],[AVG_IC50_LYMPH]]/stats_ic_ctd2_TCELLS_RIGHTJOIN_545[[#This Row],[AVG_IC50_SOLIDTUMORS_y]]</f>
        <v>0.74850424258583936</v>
      </c>
      <c r="AB509" s="8" t="s">
        <v>6495</v>
      </c>
      <c r="AC509" s="20" t="s">
        <v>6496</v>
      </c>
      <c r="AD509" s="1">
        <v>17.239999999999998</v>
      </c>
      <c r="AE509" s="1">
        <v>22.36</v>
      </c>
      <c r="AG509" s="1">
        <v>0.13089999999999999</v>
      </c>
      <c r="AH509" s="1">
        <v>27.7</v>
      </c>
      <c r="AI509" s="1">
        <v>0.26219999999999999</v>
      </c>
      <c r="AJ509" s="1">
        <v>26.9</v>
      </c>
      <c r="AK509" s="1">
        <v>35.770000000000003</v>
      </c>
      <c r="AL509" s="1">
        <v>16.96</v>
      </c>
      <c r="AM509"/>
      <c r="AN509"/>
      <c r="AO509"/>
      <c r="AP509"/>
      <c r="AQ509"/>
      <c r="AR509"/>
    </row>
    <row r="510" spans="1:44">
      <c r="A510" s="17" t="s">
        <v>22</v>
      </c>
      <c r="B510" s="6" t="s">
        <v>638</v>
      </c>
      <c r="C510" s="17" t="s">
        <v>4417</v>
      </c>
      <c r="D510" s="8">
        <v>34.257100000000001</v>
      </c>
      <c r="E510" s="8">
        <v>73.629419999999996</v>
      </c>
      <c r="F510" s="8">
        <v>39.372309999999999</v>
      </c>
      <c r="G510" s="13">
        <f xml:space="preserve"> stats_ic_ctd2_TCELLS_RIGHTJOIN_545[[#This Row],[AVG_IC50_LEUK]]/stats_ic_ctd2_TCELLS_RIGHTJOIN_545[[#This Row],[AVG_IC50_SOLIDTUMORS_x]]</f>
        <v>1.8700812830133664</v>
      </c>
      <c r="H510" s="14" t="s">
        <v>6497</v>
      </c>
      <c r="I510" s="29" t="s">
        <v>6498</v>
      </c>
      <c r="J510" s="26">
        <v>0</v>
      </c>
      <c r="K510" s="26">
        <v>32.39</v>
      </c>
      <c r="L510" s="26">
        <v>7.3310000000000004</v>
      </c>
      <c r="N510" s="26">
        <v>0</v>
      </c>
      <c r="O510" s="26">
        <v>35.340000000000003</v>
      </c>
      <c r="P510" s="26">
        <v>265.39999999999998</v>
      </c>
      <c r="Q510" s="26">
        <v>30.58</v>
      </c>
      <c r="R510" s="26">
        <v>84.88</v>
      </c>
      <c r="S510" s="26">
        <v>3.1419999999999997E-2</v>
      </c>
      <c r="T510" s="26">
        <v>27.63</v>
      </c>
      <c r="U510" s="26">
        <v>108.3</v>
      </c>
      <c r="V510" s="26">
        <v>190.2</v>
      </c>
      <c r="W510" s="27">
        <v>175.1</v>
      </c>
      <c r="X510" s="8">
        <v>1.67645</v>
      </c>
      <c r="Y510" s="8">
        <v>41.048769999999998</v>
      </c>
      <c r="Z510" s="8">
        <v>39.372309999999999</v>
      </c>
      <c r="AA510" s="13">
        <f>stats_ic_ctd2_TCELLS_RIGHTJOIN_545[[#This Row],[AVG_IC50_LYMPH]]/stats_ic_ctd2_TCELLS_RIGHTJOIN_545[[#This Row],[AVG_IC50_SOLIDTUMORS_y]]</f>
        <v>1.0425796708397348</v>
      </c>
      <c r="AB510" s="8" t="s">
        <v>6499</v>
      </c>
      <c r="AC510" s="20" t="s">
        <v>6500</v>
      </c>
      <c r="AD510" s="1">
        <v>186.6</v>
      </c>
      <c r="AG510" s="1">
        <v>1.4690000000000001</v>
      </c>
      <c r="AH510" s="1">
        <v>38.93</v>
      </c>
      <c r="AI510" s="1">
        <v>4.5999999999999999E-2</v>
      </c>
      <c r="AJ510" s="1">
        <v>18.64</v>
      </c>
      <c r="AK510" s="1">
        <v>0.60760000000000003</v>
      </c>
      <c r="AM510"/>
      <c r="AN510"/>
      <c r="AO510"/>
      <c r="AP510"/>
      <c r="AQ510"/>
      <c r="AR510"/>
    </row>
    <row r="511" spans="1:44">
      <c r="A511" s="17" t="s">
        <v>22</v>
      </c>
      <c r="B511" s="6" t="s">
        <v>638</v>
      </c>
      <c r="C511" s="17" t="s">
        <v>1360</v>
      </c>
      <c r="D511" s="8">
        <v>-2.0047700000000002</v>
      </c>
      <c r="E511" s="8">
        <v>0.59538000000000002</v>
      </c>
      <c r="F511" s="8">
        <v>2.6001599999999998</v>
      </c>
      <c r="G511" s="13">
        <f xml:space="preserve"> stats_ic_ctd2_TCELLS_RIGHTJOIN_545[[#This Row],[AVG_IC50_LEUK]]/stats_ic_ctd2_TCELLS_RIGHTJOIN_545[[#This Row],[AVG_IC50_SOLIDTUMORS_x]]</f>
        <v>0.22897821672512464</v>
      </c>
      <c r="H511" s="14" t="s">
        <v>6501</v>
      </c>
      <c r="I511" s="29" t="s">
        <v>6502</v>
      </c>
      <c r="J511" s="26">
        <v>0.71299999999999997</v>
      </c>
      <c r="L511" s="26">
        <v>0.15909999999999999</v>
      </c>
      <c r="M511" s="26">
        <v>0.21859999999999999</v>
      </c>
      <c r="N511" s="26">
        <v>0.47410000000000002</v>
      </c>
      <c r="O511" s="26">
        <v>0.15210000000000001</v>
      </c>
      <c r="P511" s="26">
        <v>1.9530000000000001</v>
      </c>
      <c r="Q511" s="26">
        <v>0.2281</v>
      </c>
      <c r="R511" s="26">
        <v>0.92210000000000003</v>
      </c>
      <c r="S511" s="26">
        <v>0.1032</v>
      </c>
      <c r="T511" s="26">
        <v>0.78410000000000002</v>
      </c>
      <c r="U511" s="26">
        <v>0.13619999999999999</v>
      </c>
      <c r="W511" s="27">
        <v>1.3009999999999999</v>
      </c>
      <c r="X511" s="8">
        <v>-2.3037800000000002</v>
      </c>
      <c r="Y511" s="8">
        <v>0.29637999999999998</v>
      </c>
      <c r="Z511" s="8">
        <v>2.6001599999999998</v>
      </c>
      <c r="AA511" s="13">
        <f>stats_ic_ctd2_TCELLS_RIGHTJOIN_545[[#This Row],[AVG_IC50_LYMPH]]/stats_ic_ctd2_TCELLS_RIGHTJOIN_545[[#This Row],[AVG_IC50_SOLIDTUMORS_y]]</f>
        <v>0.11398529321272537</v>
      </c>
      <c r="AB511" s="8" t="s">
        <v>6503</v>
      </c>
      <c r="AC511" s="20" t="s">
        <v>6504</v>
      </c>
      <c r="AD511" s="1">
        <v>0.25940000000000002</v>
      </c>
      <c r="AG511" s="1"/>
      <c r="AH511" s="1">
        <v>0.59089999999999998</v>
      </c>
      <c r="AI511" s="1"/>
      <c r="AJ511" s="1">
        <v>0.1865</v>
      </c>
      <c r="AK511" s="1">
        <v>0.1487</v>
      </c>
      <c r="AM511"/>
      <c r="AN511"/>
      <c r="AO511"/>
      <c r="AP511"/>
      <c r="AQ511"/>
      <c r="AR511"/>
    </row>
    <row r="512" spans="1:44">
      <c r="A512" s="17" t="s">
        <v>22</v>
      </c>
      <c r="B512" s="6" t="s">
        <v>638</v>
      </c>
      <c r="C512" s="17" t="s">
        <v>1115</v>
      </c>
      <c r="D512" s="8">
        <v>-7.7572700000000001</v>
      </c>
      <c r="E512" s="8">
        <v>8.5993300000000001</v>
      </c>
      <c r="F512" s="8">
        <v>16.3566</v>
      </c>
      <c r="G512" s="13">
        <f xml:space="preserve"> stats_ic_ctd2_TCELLS_RIGHTJOIN_545[[#This Row],[AVG_IC50_LEUK]]/stats_ic_ctd2_TCELLS_RIGHTJOIN_545[[#This Row],[AVG_IC50_SOLIDTUMORS_x]]</f>
        <v>0.52574067960334059</v>
      </c>
      <c r="H512" s="14" t="s">
        <v>6505</v>
      </c>
      <c r="I512" s="29" t="s">
        <v>6506</v>
      </c>
      <c r="J512" s="26">
        <v>5.694</v>
      </c>
      <c r="L512" s="26">
        <v>7.5609999999999999</v>
      </c>
      <c r="M512" s="26">
        <v>10.77</v>
      </c>
      <c r="N512" s="26">
        <v>7.72</v>
      </c>
      <c r="O512" s="26">
        <v>2.8849999999999998</v>
      </c>
      <c r="P512" s="26">
        <v>16.850000000000001</v>
      </c>
      <c r="R512" s="26">
        <v>7.7939999999999996</v>
      </c>
      <c r="S512" s="26">
        <v>0</v>
      </c>
      <c r="T512" s="26">
        <v>12.62</v>
      </c>
      <c r="U512" s="26">
        <v>12.51</v>
      </c>
      <c r="V512" s="26">
        <v>8.5980000000000008</v>
      </c>
      <c r="W512" s="27">
        <v>10.19</v>
      </c>
      <c r="X512" s="8">
        <v>-1.2702</v>
      </c>
      <c r="Y512" s="8">
        <v>15.086399999999999</v>
      </c>
      <c r="Z512" s="8">
        <v>16.3566</v>
      </c>
      <c r="AA512" s="13">
        <f>stats_ic_ctd2_TCELLS_RIGHTJOIN_545[[#This Row],[AVG_IC50_LYMPH]]/stats_ic_ctd2_TCELLS_RIGHTJOIN_545[[#This Row],[AVG_IC50_SOLIDTUMORS_y]]</f>
        <v>0.92234327427460472</v>
      </c>
      <c r="AB512" s="8" t="s">
        <v>6507</v>
      </c>
      <c r="AC512" s="20" t="s">
        <v>6508</v>
      </c>
      <c r="AG512" s="1"/>
      <c r="AH512" s="1">
        <v>14.98</v>
      </c>
      <c r="AI512" s="1">
        <v>30.68</v>
      </c>
      <c r="AJ512" s="1">
        <v>7.2830000000000004</v>
      </c>
      <c r="AK512" s="1">
        <v>13.15</v>
      </c>
      <c r="AL512" s="1">
        <v>9.3390000000000004</v>
      </c>
      <c r="AM512"/>
      <c r="AN512"/>
      <c r="AO512"/>
      <c r="AP512"/>
      <c r="AQ512"/>
      <c r="AR512"/>
    </row>
    <row r="513" spans="1:44">
      <c r="A513" s="17" t="s">
        <v>22</v>
      </c>
      <c r="B513" s="6" t="s">
        <v>638</v>
      </c>
      <c r="C513" s="17" t="s">
        <v>1642</v>
      </c>
      <c r="D513" s="8">
        <v>9.1141000000000005</v>
      </c>
      <c r="E513" s="8">
        <v>61.784170000000003</v>
      </c>
      <c r="F513" s="8">
        <v>52.670070000000003</v>
      </c>
      <c r="G513" s="13">
        <f xml:space="preserve"> stats_ic_ctd2_TCELLS_RIGHTJOIN_545[[#This Row],[AVG_IC50_LEUK]]/stats_ic_ctd2_TCELLS_RIGHTJOIN_545[[#This Row],[AVG_IC50_SOLIDTUMORS_x]]</f>
        <v>1.173041349669746</v>
      </c>
      <c r="H513" s="14" t="s">
        <v>6509</v>
      </c>
      <c r="I513" s="29" t="s">
        <v>6510</v>
      </c>
      <c r="J513" s="26">
        <v>36.590000000000003</v>
      </c>
      <c r="K513" s="26">
        <v>47.08</v>
      </c>
      <c r="L513" s="26">
        <v>67.53</v>
      </c>
      <c r="M513" s="26">
        <v>53.82</v>
      </c>
      <c r="N513" s="26">
        <v>58.7</v>
      </c>
      <c r="O513" s="26">
        <v>29.82</v>
      </c>
      <c r="P513" s="26">
        <v>30.63</v>
      </c>
      <c r="Q513" s="26">
        <v>49.34</v>
      </c>
      <c r="R513" s="26">
        <v>39</v>
      </c>
      <c r="S513" s="26">
        <v>49.4</v>
      </c>
      <c r="T513" s="26">
        <v>136.30000000000001</v>
      </c>
      <c r="U513" s="26">
        <v>143.19999999999999</v>
      </c>
      <c r="X513" s="8">
        <v>7.5299300000000002</v>
      </c>
      <c r="Y513" s="8">
        <v>60.2</v>
      </c>
      <c r="Z513" s="8">
        <v>52.670070000000003</v>
      </c>
      <c r="AA513" s="13">
        <f>stats_ic_ctd2_TCELLS_RIGHTJOIN_545[[#This Row],[AVG_IC50_LYMPH]]/stats_ic_ctd2_TCELLS_RIGHTJOIN_545[[#This Row],[AVG_IC50_SOLIDTUMORS_y]]</f>
        <v>1.1429641160530069</v>
      </c>
      <c r="AB513" s="8" t="s">
        <v>6511</v>
      </c>
      <c r="AC513" s="20" t="s">
        <v>6512</v>
      </c>
      <c r="AD513" s="1">
        <v>53.03</v>
      </c>
      <c r="AG513" s="1"/>
      <c r="AH513" s="1">
        <v>58.38</v>
      </c>
      <c r="AI513" s="1"/>
      <c r="AJ513" s="1">
        <v>69.19</v>
      </c>
      <c r="AM513"/>
      <c r="AN513"/>
      <c r="AO513"/>
      <c r="AP513"/>
      <c r="AQ513"/>
      <c r="AR513"/>
    </row>
    <row r="514" spans="1:44">
      <c r="A514" s="17" t="s">
        <v>22</v>
      </c>
      <c r="B514" s="6" t="s">
        <v>638</v>
      </c>
      <c r="C514" s="17" t="s">
        <v>790</v>
      </c>
      <c r="D514" s="8">
        <v>-12.82667</v>
      </c>
      <c r="E514" s="8">
        <v>9.4360800000000005</v>
      </c>
      <c r="F514" s="8">
        <v>22.262740000000001</v>
      </c>
      <c r="G514" s="13">
        <f xml:space="preserve"> stats_ic_ctd2_TCELLS_RIGHTJOIN_545[[#This Row],[AVG_IC50_LEUK]]/stats_ic_ctd2_TCELLS_RIGHTJOIN_545[[#This Row],[AVG_IC50_SOLIDTUMORS_x]]</f>
        <v>0.4238507928493977</v>
      </c>
      <c r="H514" s="14" t="s">
        <v>6513</v>
      </c>
      <c r="I514" s="29" t="s">
        <v>6514</v>
      </c>
      <c r="J514" s="26">
        <v>7.36</v>
      </c>
      <c r="K514" s="26">
        <v>5.242</v>
      </c>
      <c r="L514" s="26">
        <v>12.81</v>
      </c>
      <c r="M514" s="26">
        <v>7.0789999999999997</v>
      </c>
      <c r="N514" s="26">
        <v>8.6839999999999993</v>
      </c>
      <c r="O514" s="26">
        <v>4.6660000000000004</v>
      </c>
      <c r="P514" s="26">
        <v>12.17</v>
      </c>
      <c r="Q514" s="26">
        <v>4.6349999999999998</v>
      </c>
      <c r="R514" s="26">
        <v>5.3940000000000001</v>
      </c>
      <c r="S514" s="26">
        <v>5.7050000000000001</v>
      </c>
      <c r="T514" s="26">
        <v>26.78</v>
      </c>
      <c r="U514" s="26">
        <v>8.4640000000000004</v>
      </c>
      <c r="W514" s="27">
        <v>13.68</v>
      </c>
      <c r="X514" s="8">
        <v>-14.97949</v>
      </c>
      <c r="Y514" s="8">
        <v>7.2832499999999998</v>
      </c>
      <c r="Z514" s="8">
        <v>22.262740000000001</v>
      </c>
      <c r="AA514" s="13">
        <f>stats_ic_ctd2_TCELLS_RIGHTJOIN_545[[#This Row],[AVG_IC50_LYMPH]]/stats_ic_ctd2_TCELLS_RIGHTJOIN_545[[#This Row],[AVG_IC50_SOLIDTUMORS_y]]</f>
        <v>0.3271497578465184</v>
      </c>
      <c r="AB514" s="8" t="s">
        <v>6515</v>
      </c>
      <c r="AC514" s="20" t="s">
        <v>6516</v>
      </c>
      <c r="AD514" s="1">
        <v>4.67</v>
      </c>
      <c r="AG514" s="1"/>
      <c r="AH514" s="1">
        <v>8.4879999999999995</v>
      </c>
      <c r="AI514" s="1"/>
      <c r="AJ514" s="1">
        <v>9.5470000000000006</v>
      </c>
      <c r="AK514" s="1">
        <v>6.4279999999999999</v>
      </c>
      <c r="AM514"/>
      <c r="AN514"/>
      <c r="AO514"/>
      <c r="AP514"/>
      <c r="AQ514"/>
      <c r="AR514"/>
    </row>
    <row r="515" spans="1:44">
      <c r="A515" s="17" t="s">
        <v>22</v>
      </c>
      <c r="B515" s="6" t="s">
        <v>638</v>
      </c>
      <c r="C515" s="17" t="s">
        <v>1456</v>
      </c>
      <c r="F515" s="8">
        <v>1.3613200000000001</v>
      </c>
      <c r="G515" s="13">
        <f xml:space="preserve"> stats_ic_ctd2_TCELLS_RIGHTJOIN_545[[#This Row],[AVG_IC50_LEUK]]/stats_ic_ctd2_TCELLS_RIGHTJOIN_545[[#This Row],[AVG_IC50_SOLIDTUMORS_x]]</f>
        <v>0</v>
      </c>
      <c r="H515" s="14" t="s">
        <v>1810</v>
      </c>
      <c r="I515" s="29" t="s">
        <v>1810</v>
      </c>
      <c r="X515" s="8">
        <v>-1.00983</v>
      </c>
      <c r="Y515" s="8">
        <v>0.35149000000000002</v>
      </c>
      <c r="Z515" s="8">
        <v>1.3613200000000001</v>
      </c>
      <c r="AA515" s="13">
        <f>stats_ic_ctd2_TCELLS_RIGHTJOIN_545[[#This Row],[AVG_IC50_LYMPH]]/stats_ic_ctd2_TCELLS_RIGHTJOIN_545[[#This Row],[AVG_IC50_SOLIDTUMORS_y]]</f>
        <v>0.25819792554285548</v>
      </c>
      <c r="AB515" s="8" t="s">
        <v>6517</v>
      </c>
      <c r="AC515" s="20" t="s">
        <v>6518</v>
      </c>
      <c r="AG515" s="1">
        <v>1.052</v>
      </c>
      <c r="AI515" s="1">
        <v>2.47E-3</v>
      </c>
      <c r="AL515" s="1">
        <v>0</v>
      </c>
      <c r="AM515"/>
      <c r="AN515"/>
      <c r="AO515"/>
      <c r="AP515"/>
      <c r="AQ515"/>
      <c r="AR515"/>
    </row>
    <row r="516" spans="1:44">
      <c r="A516" s="17" t="s">
        <v>22</v>
      </c>
      <c r="B516" s="6" t="s">
        <v>638</v>
      </c>
      <c r="C516" s="17" t="s">
        <v>764</v>
      </c>
      <c r="F516" s="8">
        <v>24.431339999999999</v>
      </c>
      <c r="G516" s="13">
        <f xml:space="preserve"> stats_ic_ctd2_TCELLS_RIGHTJOIN_545[[#This Row],[AVG_IC50_LEUK]]/stats_ic_ctd2_TCELLS_RIGHTJOIN_545[[#This Row],[AVG_IC50_SOLIDTUMORS_x]]</f>
        <v>0</v>
      </c>
      <c r="H516" s="14" t="s">
        <v>1810</v>
      </c>
      <c r="I516" s="29" t="s">
        <v>1810</v>
      </c>
      <c r="X516" s="8">
        <v>-14.331340000000001</v>
      </c>
      <c r="Y516" s="8">
        <v>10.1</v>
      </c>
      <c r="Z516" s="8">
        <v>24.431339999999999</v>
      </c>
      <c r="AA516" s="13">
        <f>stats_ic_ctd2_TCELLS_RIGHTJOIN_545[[#This Row],[AVG_IC50_LYMPH]]/stats_ic_ctd2_TCELLS_RIGHTJOIN_545[[#This Row],[AVG_IC50_SOLIDTUMORS_y]]</f>
        <v>0.41340344000779328</v>
      </c>
      <c r="AB516" s="8" t="s">
        <v>1810</v>
      </c>
      <c r="AC516" s="20" t="s">
        <v>1810</v>
      </c>
      <c r="AG516" s="1"/>
      <c r="AI516" s="1">
        <v>10.1</v>
      </c>
      <c r="AM516"/>
      <c r="AN516"/>
      <c r="AO516"/>
      <c r="AP516"/>
      <c r="AQ516"/>
      <c r="AR516"/>
    </row>
    <row r="517" spans="1:44">
      <c r="A517" s="17" t="s">
        <v>22</v>
      </c>
      <c r="B517" s="6" t="s">
        <v>638</v>
      </c>
      <c r="C517" s="17" t="s">
        <v>944</v>
      </c>
      <c r="D517" s="8">
        <v>-8.7027800000000006</v>
      </c>
      <c r="E517" s="8">
        <v>12.161580000000001</v>
      </c>
      <c r="F517" s="8">
        <v>20.864360000000001</v>
      </c>
      <c r="G517" s="13">
        <f xml:space="preserve"> stats_ic_ctd2_TCELLS_RIGHTJOIN_545[[#This Row],[AVG_IC50_LEUK]]/stats_ic_ctd2_TCELLS_RIGHTJOIN_545[[#This Row],[AVG_IC50_SOLIDTUMORS_x]]</f>
        <v>0.58288775692137218</v>
      </c>
      <c r="H517" s="14" t="s">
        <v>6519</v>
      </c>
      <c r="I517" s="29" t="s">
        <v>6520</v>
      </c>
      <c r="J517" s="26">
        <v>4.1639999999999997</v>
      </c>
      <c r="L517" s="26">
        <v>29.08</v>
      </c>
      <c r="M517" s="26">
        <v>33.979999999999997</v>
      </c>
      <c r="N517" s="26">
        <v>3.6989999999999998</v>
      </c>
      <c r="O517" s="26">
        <v>4.7039999999999997</v>
      </c>
      <c r="P517" s="26">
        <v>3.246</v>
      </c>
      <c r="R517" s="26">
        <v>3.5649999999999999</v>
      </c>
      <c r="S517" s="26">
        <v>3.4710000000000001</v>
      </c>
      <c r="T517" s="26">
        <v>37.299999999999997</v>
      </c>
      <c r="U517" s="26">
        <v>10.83</v>
      </c>
      <c r="V517" s="26">
        <v>0</v>
      </c>
      <c r="W517" s="27">
        <v>11.9</v>
      </c>
      <c r="X517" s="8">
        <v>-9.1926900000000007</v>
      </c>
      <c r="Y517" s="8">
        <v>11.671670000000001</v>
      </c>
      <c r="Z517" s="8">
        <v>20.864360000000001</v>
      </c>
      <c r="AA517" s="13">
        <f>stats_ic_ctd2_TCELLS_RIGHTJOIN_545[[#This Row],[AVG_IC50_LYMPH]]/stats_ic_ctd2_TCELLS_RIGHTJOIN_545[[#This Row],[AVG_IC50_SOLIDTUMORS_y]]</f>
        <v>0.55940704627412485</v>
      </c>
      <c r="AB517" s="8" t="s">
        <v>6521</v>
      </c>
      <c r="AC517" s="20" t="s">
        <v>6522</v>
      </c>
      <c r="AG517" s="1">
        <v>5.5179999999999998</v>
      </c>
      <c r="AH517" s="1">
        <v>7.516</v>
      </c>
      <c r="AI517" s="1">
        <v>43.02</v>
      </c>
      <c r="AJ517" s="1">
        <v>1.627</v>
      </c>
      <c r="AK517" s="1">
        <v>3.84</v>
      </c>
      <c r="AL517" s="1">
        <v>8.5090000000000003</v>
      </c>
      <c r="AM517"/>
      <c r="AN517"/>
      <c r="AO517"/>
      <c r="AP517"/>
      <c r="AQ517"/>
      <c r="AR517"/>
    </row>
    <row r="518" spans="1:44">
      <c r="A518" s="17" t="s">
        <v>22</v>
      </c>
      <c r="B518" s="6" t="s">
        <v>638</v>
      </c>
      <c r="C518" s="17" t="s">
        <v>639</v>
      </c>
      <c r="D518" s="8">
        <v>-21.793579999999999</v>
      </c>
      <c r="E518" s="8">
        <v>2.1488399999999999</v>
      </c>
      <c r="F518" s="8">
        <v>23.942430000000002</v>
      </c>
      <c r="G518" s="13">
        <f xml:space="preserve"> stats_ic_ctd2_TCELLS_RIGHTJOIN_545[[#This Row],[AVG_IC50_LEUK]]/stats_ic_ctd2_TCELLS_RIGHTJOIN_545[[#This Row],[AVG_IC50_SOLIDTUMORS_x]]</f>
        <v>8.9750288504550274E-2</v>
      </c>
      <c r="H518" s="14" t="s">
        <v>6523</v>
      </c>
      <c r="I518" s="29" t="s">
        <v>6524</v>
      </c>
      <c r="J518" s="26">
        <v>0</v>
      </c>
      <c r="L518" s="26">
        <v>0</v>
      </c>
      <c r="N518" s="26">
        <v>0</v>
      </c>
      <c r="P518" s="26">
        <v>0</v>
      </c>
      <c r="Q518" s="26">
        <v>4.1509999999999998</v>
      </c>
      <c r="R518" s="26">
        <v>0.38219999999999998</v>
      </c>
      <c r="U518" s="26">
        <v>6.0430000000000001</v>
      </c>
      <c r="V518" s="26">
        <v>0.37740000000000001</v>
      </c>
      <c r="W518" s="27">
        <v>8.3859999999999992</v>
      </c>
      <c r="X518" s="8">
        <v>-12.041930000000001</v>
      </c>
      <c r="Y518" s="8">
        <v>11.900499999999999</v>
      </c>
      <c r="Z518" s="8">
        <v>23.942430000000002</v>
      </c>
      <c r="AA518" s="13">
        <f>stats_ic_ctd2_TCELLS_RIGHTJOIN_545[[#This Row],[AVG_IC50_LYMPH]]/stats_ic_ctd2_TCELLS_RIGHTJOIN_545[[#This Row],[AVG_IC50_SOLIDTUMORS_y]]</f>
        <v>0.49704645685504767</v>
      </c>
      <c r="AB518" s="8" t="s">
        <v>6525</v>
      </c>
      <c r="AC518" s="20" t="s">
        <v>6526</v>
      </c>
      <c r="AD518" s="1">
        <v>8.4269999999999996</v>
      </c>
      <c r="AG518" s="1">
        <v>50.17</v>
      </c>
      <c r="AH518" s="1">
        <v>4.1900000000000001E-3</v>
      </c>
      <c r="AI518" s="1">
        <v>0.90129999999999999</v>
      </c>
      <c r="AK518" s="1">
        <v>0</v>
      </c>
      <c r="AM518"/>
      <c r="AN518"/>
      <c r="AO518"/>
      <c r="AP518"/>
      <c r="AQ518"/>
      <c r="AR518"/>
    </row>
    <row r="519" spans="1:44">
      <c r="A519" s="17" t="s">
        <v>22</v>
      </c>
      <c r="B519" s="6" t="s">
        <v>638</v>
      </c>
      <c r="C519" s="17" t="s">
        <v>1716</v>
      </c>
      <c r="D519" s="8">
        <v>-19.126290000000001</v>
      </c>
      <c r="E519" s="8">
        <v>6.5879999999999994E-2</v>
      </c>
      <c r="F519" s="8">
        <v>19.192170000000001</v>
      </c>
      <c r="G519" s="13">
        <f xml:space="preserve"> stats_ic_ctd2_TCELLS_RIGHTJOIN_545[[#This Row],[AVG_IC50_LEUK]]/stats_ic_ctd2_TCELLS_RIGHTJOIN_545[[#This Row],[AVG_IC50_SOLIDTUMORS_x]]</f>
        <v>3.4326498775281789E-3</v>
      </c>
      <c r="H519" s="14" t="s">
        <v>1810</v>
      </c>
      <c r="I519" s="29" t="s">
        <v>1810</v>
      </c>
      <c r="V519" s="26">
        <v>6.5879999999999994E-2</v>
      </c>
      <c r="X519" s="8">
        <v>131.30783</v>
      </c>
      <c r="Y519" s="8">
        <v>150.5</v>
      </c>
      <c r="Z519" s="8">
        <v>19.192170000000001</v>
      </c>
      <c r="AA519" s="13">
        <f>stats_ic_ctd2_TCELLS_RIGHTJOIN_545[[#This Row],[AVG_IC50_LYMPH]]/stats_ic_ctd2_TCELLS_RIGHTJOIN_545[[#This Row],[AVG_IC50_SOLIDTUMORS_y]]</f>
        <v>7.8417396261079384</v>
      </c>
      <c r="AB519" s="8" t="s">
        <v>1810</v>
      </c>
      <c r="AC519" s="20" t="s">
        <v>1810</v>
      </c>
      <c r="AG519" s="1"/>
      <c r="AI519" s="1">
        <v>150.5</v>
      </c>
      <c r="AM519"/>
      <c r="AN519"/>
      <c r="AO519"/>
      <c r="AP519"/>
      <c r="AQ519"/>
      <c r="AR519"/>
    </row>
    <row r="520" spans="1:44">
      <c r="A520" s="17" t="s">
        <v>22</v>
      </c>
      <c r="B520" s="6" t="s">
        <v>638</v>
      </c>
      <c r="C520" s="17" t="s">
        <v>1691</v>
      </c>
      <c r="D520" s="8">
        <v>1.32758</v>
      </c>
      <c r="E520" s="8">
        <v>3.2041300000000001</v>
      </c>
      <c r="F520" s="8">
        <v>1.8765400000000001</v>
      </c>
      <c r="G520" s="13">
        <f xml:space="preserve"> stats_ic_ctd2_TCELLS_RIGHTJOIN_545[[#This Row],[AVG_IC50_LEUK]]/stats_ic_ctd2_TCELLS_RIGHTJOIN_545[[#This Row],[AVG_IC50_SOLIDTUMORS_x]]</f>
        <v>1.7074669338250184</v>
      </c>
      <c r="H520" s="14" t="s">
        <v>6527</v>
      </c>
      <c r="I520" s="29" t="s">
        <v>6528</v>
      </c>
      <c r="L520" s="26">
        <v>0</v>
      </c>
      <c r="M520" s="26">
        <v>16.02</v>
      </c>
      <c r="R520" s="26">
        <v>6.3000000000000003E-4</v>
      </c>
      <c r="T520" s="26">
        <v>0</v>
      </c>
      <c r="U520" s="26">
        <v>0</v>
      </c>
      <c r="X520" s="8">
        <v>87.973460000000003</v>
      </c>
      <c r="Y520" s="8">
        <v>89.85</v>
      </c>
      <c r="Z520" s="8">
        <v>1.8765400000000001</v>
      </c>
      <c r="AA520" s="13">
        <f>stats_ic_ctd2_TCELLS_RIGHTJOIN_545[[#This Row],[AVG_IC50_LYMPH]]/stats_ic_ctd2_TCELLS_RIGHTJOIN_545[[#This Row],[AVG_IC50_SOLIDTUMORS_y]]</f>
        <v>47.880674006416058</v>
      </c>
      <c r="AB520" s="8" t="s">
        <v>6529</v>
      </c>
      <c r="AC520" s="20" t="s">
        <v>6530</v>
      </c>
      <c r="AD520" s="1">
        <v>179.7</v>
      </c>
      <c r="AG520" s="1"/>
      <c r="AH520" s="1">
        <v>0</v>
      </c>
      <c r="AI520" s="1"/>
      <c r="AM520"/>
      <c r="AN520"/>
      <c r="AO520"/>
      <c r="AP520"/>
      <c r="AQ520"/>
      <c r="AR520"/>
    </row>
    <row r="521" spans="1:44">
      <c r="A521" s="17" t="s">
        <v>22</v>
      </c>
      <c r="B521" s="6" t="s">
        <v>638</v>
      </c>
      <c r="C521" s="17" t="s">
        <v>1535</v>
      </c>
      <c r="D521" s="8">
        <v>-0.12636</v>
      </c>
      <c r="E521" s="8">
        <v>3.3860000000000001E-2</v>
      </c>
      <c r="F521" s="8">
        <v>0.16022</v>
      </c>
      <c r="G521" s="13">
        <f xml:space="preserve"> stats_ic_ctd2_TCELLS_RIGHTJOIN_545[[#This Row],[AVG_IC50_LEUK]]/stats_ic_ctd2_TCELLS_RIGHTJOIN_545[[#This Row],[AVG_IC50_SOLIDTUMORS_x]]</f>
        <v>0.21133441517912871</v>
      </c>
      <c r="H521" s="14" t="s">
        <v>6531</v>
      </c>
      <c r="I521" s="29" t="s">
        <v>6532</v>
      </c>
      <c r="J521" s="26">
        <v>4.088E-2</v>
      </c>
      <c r="L521" s="26">
        <v>2.7539999999999999E-2</v>
      </c>
      <c r="M521" s="26">
        <v>3.7109999999999997E-2</v>
      </c>
      <c r="N521" s="26">
        <v>2.9929999999999998E-2</v>
      </c>
      <c r="O521" s="26">
        <v>2.1930000000000002E-2</v>
      </c>
      <c r="P521" s="26">
        <v>4.5310000000000003E-2</v>
      </c>
      <c r="R521" s="26">
        <v>4.0500000000000001E-2</v>
      </c>
      <c r="S521" s="26">
        <v>3.8800000000000001E-2</v>
      </c>
      <c r="T521" s="26">
        <v>3.8159999999999999E-2</v>
      </c>
      <c r="W521" s="27">
        <v>1.8460000000000001E-2</v>
      </c>
      <c r="X521" s="8">
        <v>-0.12959999999999999</v>
      </c>
      <c r="Y521" s="8">
        <v>3.0620000000000001E-2</v>
      </c>
      <c r="Z521" s="8">
        <v>0.16022</v>
      </c>
      <c r="AA521" s="13">
        <f>stats_ic_ctd2_TCELLS_RIGHTJOIN_545[[#This Row],[AVG_IC50_LYMPH]]/stats_ic_ctd2_TCELLS_RIGHTJOIN_545[[#This Row],[AVG_IC50_SOLIDTUMORS_y]]</f>
        <v>0.19111222069654227</v>
      </c>
      <c r="AB521" s="8" t="s">
        <v>6533</v>
      </c>
      <c r="AC521" s="20" t="s">
        <v>6534</v>
      </c>
      <c r="AG521" s="1"/>
      <c r="AH521" s="1">
        <v>4.7750000000000001E-2</v>
      </c>
      <c r="AI521" s="1"/>
      <c r="AJ521" s="1">
        <v>2.8080000000000001E-2</v>
      </c>
      <c r="AK521" s="1">
        <v>1.6039999999999999E-2</v>
      </c>
      <c r="AM521"/>
      <c r="AN521"/>
      <c r="AO521"/>
      <c r="AP521"/>
      <c r="AQ521"/>
      <c r="AR521"/>
    </row>
    <row r="522" spans="1:44">
      <c r="A522" s="17" t="s">
        <v>22</v>
      </c>
      <c r="B522" s="6" t="s">
        <v>638</v>
      </c>
      <c r="C522" s="17" t="s">
        <v>865</v>
      </c>
      <c r="D522" s="8">
        <v>-11.569179999999999</v>
      </c>
      <c r="E522" s="8">
        <v>6.3182299999999998</v>
      </c>
      <c r="F522" s="8">
        <v>17.887409999999999</v>
      </c>
      <c r="G522" s="13">
        <f xml:space="preserve"> stats_ic_ctd2_TCELLS_RIGHTJOIN_545[[#This Row],[AVG_IC50_LEUK]]/stats_ic_ctd2_TCELLS_RIGHTJOIN_545[[#This Row],[AVG_IC50_SOLIDTUMORS_x]]</f>
        <v>0.35322218252949983</v>
      </c>
      <c r="H522" s="14" t="s">
        <v>6535</v>
      </c>
      <c r="I522" s="29" t="s">
        <v>6536</v>
      </c>
      <c r="J522" s="26">
        <v>8.6989999999999998</v>
      </c>
      <c r="K522" s="26">
        <v>6.9080000000000004</v>
      </c>
      <c r="L522" s="26">
        <v>6.2489999999999997</v>
      </c>
      <c r="M522" s="26">
        <v>5.556</v>
      </c>
      <c r="N522" s="26">
        <v>8.0749999999999993</v>
      </c>
      <c r="O522" s="26">
        <v>6.2690000000000001</v>
      </c>
      <c r="P522" s="26">
        <v>7.093</v>
      </c>
      <c r="Q522" s="26">
        <v>2.403</v>
      </c>
      <c r="R522" s="26">
        <v>4.9489999999999998</v>
      </c>
      <c r="S522" s="26">
        <v>6.0179999999999998</v>
      </c>
      <c r="T522" s="26">
        <v>7.673</v>
      </c>
      <c r="U522" s="26">
        <v>5.0640000000000001</v>
      </c>
      <c r="W522" s="27">
        <v>7.181</v>
      </c>
      <c r="X522" s="8">
        <v>-11.13941</v>
      </c>
      <c r="Y522" s="8">
        <v>6.7480000000000002</v>
      </c>
      <c r="Z522" s="8">
        <v>17.887409999999999</v>
      </c>
      <c r="AA522" s="13">
        <f>stats_ic_ctd2_TCELLS_RIGHTJOIN_545[[#This Row],[AVG_IC50_LYMPH]]/stats_ic_ctd2_TCELLS_RIGHTJOIN_545[[#This Row],[AVG_IC50_SOLIDTUMORS_y]]</f>
        <v>0.37724857874896367</v>
      </c>
      <c r="AB522" s="8" t="s">
        <v>6537</v>
      </c>
      <c r="AC522" s="20" t="s">
        <v>6538</v>
      </c>
      <c r="AD522" s="1">
        <v>5.2370000000000001</v>
      </c>
      <c r="AG522" s="1"/>
      <c r="AH522" s="1">
        <v>6.6890000000000001</v>
      </c>
      <c r="AI522" s="1"/>
      <c r="AJ522" s="1">
        <v>9.0030000000000001</v>
      </c>
      <c r="AK522" s="1">
        <v>6.0629999999999997</v>
      </c>
      <c r="AM522"/>
      <c r="AN522"/>
      <c r="AO522"/>
      <c r="AP522"/>
      <c r="AQ522"/>
      <c r="AR522"/>
    </row>
    <row r="523" spans="1:44">
      <c r="A523" s="17" t="s">
        <v>22</v>
      </c>
      <c r="B523" s="6" t="s">
        <v>638</v>
      </c>
      <c r="C523" s="17" t="s">
        <v>4421</v>
      </c>
      <c r="D523" s="8">
        <v>-8.5795700000000004</v>
      </c>
      <c r="E523" s="8">
        <v>6.8392299999999997</v>
      </c>
      <c r="F523" s="8">
        <v>15.418799999999999</v>
      </c>
      <c r="G523" s="13">
        <f xml:space="preserve"> stats_ic_ctd2_TCELLS_RIGHTJOIN_545[[#This Row],[AVG_IC50_LEUK]]/stats_ic_ctd2_TCELLS_RIGHTJOIN_545[[#This Row],[AVG_IC50_SOLIDTUMORS_x]]</f>
        <v>0.4435643500142683</v>
      </c>
      <c r="H523" s="14" t="s">
        <v>6539</v>
      </c>
      <c r="I523" s="29" t="s">
        <v>6540</v>
      </c>
      <c r="J523" s="26">
        <v>16.09</v>
      </c>
      <c r="K523" s="26">
        <v>0.19989999999999999</v>
      </c>
      <c r="L523" s="26">
        <v>6.9420000000000002</v>
      </c>
      <c r="M523" s="26">
        <v>9.2200000000000006</v>
      </c>
      <c r="N523" s="26">
        <v>29.4</v>
      </c>
      <c r="P523" s="26">
        <v>5.8799999999999998E-3</v>
      </c>
      <c r="Q523" s="26">
        <v>0</v>
      </c>
      <c r="S523" s="26">
        <v>0</v>
      </c>
      <c r="T523" s="26">
        <v>8.8290000000000006</v>
      </c>
      <c r="V523" s="26">
        <v>4.0309999999999997</v>
      </c>
      <c r="W523" s="27">
        <v>0.51370000000000005</v>
      </c>
      <c r="X523" s="8">
        <v>-10.49507</v>
      </c>
      <c r="Y523" s="8">
        <v>4.9237299999999999</v>
      </c>
      <c r="Z523" s="8">
        <v>15.418799999999999</v>
      </c>
      <c r="AA523" s="13">
        <f>stats_ic_ctd2_TCELLS_RIGHTJOIN_545[[#This Row],[AVG_IC50_LYMPH]]/stats_ic_ctd2_TCELLS_RIGHTJOIN_545[[#This Row],[AVG_IC50_SOLIDTUMORS_y]]</f>
        <v>0.31933289231327988</v>
      </c>
      <c r="AB523" s="8" t="s">
        <v>6541</v>
      </c>
      <c r="AC523" s="20" t="s">
        <v>6542</v>
      </c>
      <c r="AD523" s="1">
        <v>0</v>
      </c>
      <c r="AG523" s="1">
        <v>25.73</v>
      </c>
      <c r="AH523" s="1">
        <v>0.52070000000000005</v>
      </c>
      <c r="AI523" s="1">
        <v>2.0600000000000002E-3</v>
      </c>
      <c r="AJ523" s="1">
        <v>0</v>
      </c>
      <c r="AK523" s="1">
        <v>8.2100000000000009</v>
      </c>
      <c r="AL523" s="1">
        <v>3.32E-3</v>
      </c>
      <c r="AM523"/>
      <c r="AN523"/>
      <c r="AO523"/>
      <c r="AP523"/>
      <c r="AQ523"/>
      <c r="AR523"/>
    </row>
    <row r="524" spans="1:44">
      <c r="A524" s="17" t="s">
        <v>22</v>
      </c>
      <c r="B524" s="6" t="s">
        <v>638</v>
      </c>
      <c r="C524" s="17" t="s">
        <v>1110</v>
      </c>
      <c r="D524" s="8">
        <v>-6.0344499999999996</v>
      </c>
      <c r="E524" s="8">
        <v>6.6400000000000001E-3</v>
      </c>
      <c r="F524" s="8">
        <v>6.0410899999999996</v>
      </c>
      <c r="G524" s="13">
        <f xml:space="preserve"> stats_ic_ctd2_TCELLS_RIGHTJOIN_545[[#This Row],[AVG_IC50_LEUK]]/stats_ic_ctd2_TCELLS_RIGHTJOIN_545[[#This Row],[AVG_IC50_SOLIDTUMORS_x]]</f>
        <v>1.0991393937186834E-3</v>
      </c>
      <c r="H524" s="14" t="s">
        <v>1810</v>
      </c>
      <c r="I524" s="29" t="s">
        <v>1810</v>
      </c>
      <c r="V524" s="26">
        <v>6.6400000000000001E-3</v>
      </c>
      <c r="X524" s="8">
        <v>-5.9526399999999997</v>
      </c>
      <c r="Y524" s="8">
        <v>8.8450000000000001E-2</v>
      </c>
      <c r="Z524" s="8">
        <v>6.0410899999999996</v>
      </c>
      <c r="AA524" s="13">
        <f>stats_ic_ctd2_TCELLS_RIGHTJOIN_545[[#This Row],[AVG_IC50_LYMPH]]/stats_ic_ctd2_TCELLS_RIGHTJOIN_545[[#This Row],[AVG_IC50_SOLIDTUMORS_y]]</f>
        <v>1.4641397496147219E-2</v>
      </c>
      <c r="AB524" s="8" t="s">
        <v>6543</v>
      </c>
      <c r="AC524" s="20" t="s">
        <v>6544</v>
      </c>
      <c r="AG524" s="1"/>
      <c r="AI524" s="1">
        <v>0</v>
      </c>
      <c r="AL524" s="1">
        <v>0.1769</v>
      </c>
      <c r="AM524"/>
      <c r="AN524"/>
      <c r="AO524"/>
      <c r="AP524"/>
      <c r="AQ524"/>
      <c r="AR524"/>
    </row>
    <row r="525" spans="1:44">
      <c r="A525" s="17" t="s">
        <v>22</v>
      </c>
      <c r="B525" s="6" t="s">
        <v>638</v>
      </c>
      <c r="C525" s="17" t="s">
        <v>1347</v>
      </c>
      <c r="D525" s="8">
        <v>-2.3052700000000002</v>
      </c>
      <c r="E525" s="8">
        <v>5.0204399999999998</v>
      </c>
      <c r="F525" s="8">
        <v>7.3257099999999999</v>
      </c>
      <c r="G525" s="13">
        <f xml:space="preserve"> stats_ic_ctd2_TCELLS_RIGHTJOIN_545[[#This Row],[AVG_IC50_LEUK]]/stats_ic_ctd2_TCELLS_RIGHTJOIN_545[[#This Row],[AVG_IC50_SOLIDTUMORS_x]]</f>
        <v>0.68531787362590113</v>
      </c>
      <c r="H525" s="14" t="s">
        <v>6545</v>
      </c>
      <c r="I525" s="29" t="s">
        <v>6546</v>
      </c>
      <c r="K525" s="26">
        <v>0</v>
      </c>
      <c r="N525" s="26">
        <v>24.28</v>
      </c>
      <c r="O525" s="26">
        <v>5.8360000000000003</v>
      </c>
      <c r="P525" s="26">
        <v>1.1000000000000001E-3</v>
      </c>
      <c r="S525" s="26">
        <v>0</v>
      </c>
      <c r="W525" s="27">
        <v>5.5599999999999998E-3</v>
      </c>
      <c r="Z525" s="8">
        <v>7.3257099999999999</v>
      </c>
      <c r="AA525" s="13">
        <f>stats_ic_ctd2_TCELLS_RIGHTJOIN_545[[#This Row],[AVG_IC50_LYMPH]]/stats_ic_ctd2_TCELLS_RIGHTJOIN_545[[#This Row],[AVG_IC50_SOLIDTUMORS_y]]</f>
        <v>0</v>
      </c>
      <c r="AB525" s="8" t="s">
        <v>1810</v>
      </c>
      <c r="AC525" s="20" t="s">
        <v>1810</v>
      </c>
      <c r="AG525" s="1"/>
      <c r="AI525" s="1"/>
      <c r="AM525"/>
      <c r="AN525"/>
      <c r="AO525"/>
      <c r="AP525"/>
      <c r="AQ525"/>
      <c r="AR525"/>
    </row>
    <row r="526" spans="1:44">
      <c r="A526" s="17" t="s">
        <v>22</v>
      </c>
      <c r="B526" s="6" t="s">
        <v>638</v>
      </c>
      <c r="C526" s="17" t="s">
        <v>787</v>
      </c>
      <c r="F526" s="8">
        <v>22.160409999999999</v>
      </c>
      <c r="G526" s="13">
        <f xml:space="preserve"> stats_ic_ctd2_TCELLS_RIGHTJOIN_545[[#This Row],[AVG_IC50_LEUK]]/stats_ic_ctd2_TCELLS_RIGHTJOIN_545[[#This Row],[AVG_IC50_SOLIDTUMORS_x]]</f>
        <v>0</v>
      </c>
      <c r="H526" s="14" t="s">
        <v>1810</v>
      </c>
      <c r="I526" s="29" t="s">
        <v>1810</v>
      </c>
      <c r="X526" s="8">
        <v>-13.362349999999999</v>
      </c>
      <c r="Y526" s="8">
        <v>8.7980699999999992</v>
      </c>
      <c r="Z526" s="8">
        <v>22.160409999999999</v>
      </c>
      <c r="AA526" s="13">
        <f>stats_ic_ctd2_TCELLS_RIGHTJOIN_545[[#This Row],[AVG_IC50_LYMPH]]/stats_ic_ctd2_TCELLS_RIGHTJOIN_545[[#This Row],[AVG_IC50_SOLIDTUMORS_y]]</f>
        <v>0.39701747395467862</v>
      </c>
      <c r="AB526" s="8" t="s">
        <v>6547</v>
      </c>
      <c r="AC526" s="20" t="s">
        <v>6548</v>
      </c>
      <c r="AE526" s="1">
        <v>21.45</v>
      </c>
      <c r="AG526" s="1"/>
      <c r="AI526" s="1">
        <v>2.7199999999999998E-2</v>
      </c>
      <c r="AL526" s="1">
        <v>4.9169999999999998</v>
      </c>
      <c r="AM526"/>
      <c r="AN526"/>
      <c r="AO526"/>
      <c r="AP526"/>
      <c r="AQ526"/>
      <c r="AR526"/>
    </row>
    <row r="527" spans="1:44">
      <c r="A527" s="17" t="s">
        <v>22</v>
      </c>
      <c r="B527" s="6" t="s">
        <v>638</v>
      </c>
      <c r="C527" s="17" t="s">
        <v>1339</v>
      </c>
      <c r="F527" s="8">
        <v>2.75162</v>
      </c>
      <c r="G527" s="13">
        <f xml:space="preserve"> stats_ic_ctd2_TCELLS_RIGHTJOIN_545[[#This Row],[AVG_IC50_LEUK]]/stats_ic_ctd2_TCELLS_RIGHTJOIN_545[[#This Row],[AVG_IC50_SOLIDTUMORS_x]]</f>
        <v>0</v>
      </c>
      <c r="H527" s="14" t="s">
        <v>1810</v>
      </c>
      <c r="I527" s="29" t="s">
        <v>1810</v>
      </c>
      <c r="X527" s="8">
        <v>-2.4595400000000001</v>
      </c>
      <c r="Y527" s="8">
        <v>0.29207</v>
      </c>
      <c r="Z527" s="8">
        <v>2.75162</v>
      </c>
      <c r="AA527" s="13">
        <f>stats_ic_ctd2_TCELLS_RIGHTJOIN_545[[#This Row],[AVG_IC50_LYMPH]]/stats_ic_ctd2_TCELLS_RIGHTJOIN_545[[#This Row],[AVG_IC50_SOLIDTUMORS_y]]</f>
        <v>0.10614474382363843</v>
      </c>
      <c r="AB527" s="8" t="s">
        <v>6549</v>
      </c>
      <c r="AC527" s="20" t="s">
        <v>6550</v>
      </c>
      <c r="AE527" s="1">
        <v>0.2011</v>
      </c>
      <c r="AG527" s="1">
        <v>0.1042</v>
      </c>
      <c r="AI527" s="1">
        <v>0.66379999999999995</v>
      </c>
      <c r="AL527" s="1">
        <v>0.19919999999999999</v>
      </c>
      <c r="AM527"/>
      <c r="AN527"/>
      <c r="AO527"/>
      <c r="AP527"/>
      <c r="AQ527"/>
      <c r="AR527"/>
    </row>
    <row r="528" spans="1:44">
      <c r="A528" s="17" t="s">
        <v>1093</v>
      </c>
      <c r="B528" s="6" t="s">
        <v>1094</v>
      </c>
      <c r="C528" s="17" t="s">
        <v>4453</v>
      </c>
      <c r="D528" s="8">
        <v>-6.4220199999999998</v>
      </c>
      <c r="E528" s="8">
        <v>1.6859999999999999</v>
      </c>
      <c r="F528" s="8">
        <v>8.1080199999999998</v>
      </c>
      <c r="G528" s="13">
        <f xml:space="preserve"> stats_ic_ctd2_TCELLS_RIGHTJOIN_545[[#This Row],[AVG_IC50_LEUK]]/stats_ic_ctd2_TCELLS_RIGHTJOIN_545[[#This Row],[AVG_IC50_SOLIDTUMORS_x]]</f>
        <v>0.20794225963922142</v>
      </c>
      <c r="H528" s="14" t="s">
        <v>1810</v>
      </c>
      <c r="I528" s="29" t="s">
        <v>1810</v>
      </c>
      <c r="V528" s="26">
        <v>1.6859999999999999</v>
      </c>
      <c r="X528" s="8">
        <v>-6.0710199999999999</v>
      </c>
      <c r="Y528" s="8">
        <v>2.0369999999999999</v>
      </c>
      <c r="Z528" s="8">
        <v>8.1080199999999998</v>
      </c>
      <c r="AA528" s="13">
        <f>stats_ic_ctd2_TCELLS_RIGHTJOIN_545[[#This Row],[AVG_IC50_LYMPH]]/stats_ic_ctd2_TCELLS_RIGHTJOIN_545[[#This Row],[AVG_IC50_SOLIDTUMORS_y]]</f>
        <v>0.25123273006233332</v>
      </c>
      <c r="AB528" s="8" t="s">
        <v>1810</v>
      </c>
      <c r="AC528" s="20" t="s">
        <v>1810</v>
      </c>
      <c r="AG528" s="1"/>
      <c r="AI528" s="1">
        <v>2.0369999999999999</v>
      </c>
      <c r="AM528"/>
      <c r="AN528"/>
      <c r="AO528"/>
      <c r="AP528"/>
      <c r="AQ528"/>
      <c r="AR528"/>
    </row>
    <row r="529" spans="1:44">
      <c r="A529" s="17" t="s">
        <v>22</v>
      </c>
      <c r="B529" s="6" t="s">
        <v>1167</v>
      </c>
      <c r="C529" s="17" t="s">
        <v>1258</v>
      </c>
      <c r="D529" s="8">
        <v>-3.7638600000000002</v>
      </c>
      <c r="E529" s="8">
        <v>0.32508999999999999</v>
      </c>
      <c r="F529" s="8">
        <v>4.0889499999999996</v>
      </c>
      <c r="G529" s="13">
        <f xml:space="preserve"> stats_ic_ctd2_TCELLS_RIGHTJOIN_545[[#This Row],[AVG_IC50_LEUK]]/stats_ic_ctd2_TCELLS_RIGHTJOIN_545[[#This Row],[AVG_IC50_SOLIDTUMORS_x]]</f>
        <v>7.950451827486274E-2</v>
      </c>
      <c r="H529" s="14" t="s">
        <v>6551</v>
      </c>
      <c r="I529" s="29" t="s">
        <v>6552</v>
      </c>
      <c r="J529" s="26">
        <v>8.4519999999999998E-2</v>
      </c>
      <c r="L529" s="26">
        <v>8.276E-2</v>
      </c>
      <c r="M529" s="26">
        <v>0.12239999999999999</v>
      </c>
      <c r="N529" s="26">
        <v>0.1938</v>
      </c>
      <c r="O529" s="26">
        <v>7.6410000000000006E-2</v>
      </c>
      <c r="P529" s="26">
        <v>1.0209999999999999</v>
      </c>
      <c r="Q529" s="26">
        <v>8.591E-2</v>
      </c>
      <c r="R529" s="26">
        <v>0.98429999999999995</v>
      </c>
      <c r="S529" s="26">
        <v>1.524E-2</v>
      </c>
      <c r="T529" s="26">
        <v>1.0329999999999999</v>
      </c>
      <c r="U529" s="26">
        <v>4.2849999999999999E-2</v>
      </c>
      <c r="V529" s="26">
        <v>0.127</v>
      </c>
      <c r="W529" s="27">
        <v>0.35699999999999998</v>
      </c>
      <c r="X529" s="8">
        <v>-3.81887</v>
      </c>
      <c r="Y529" s="8">
        <v>0.27007999999999999</v>
      </c>
      <c r="Z529" s="8">
        <v>4.0889499999999996</v>
      </c>
      <c r="AA529" s="13">
        <f>stats_ic_ctd2_TCELLS_RIGHTJOIN_545[[#This Row],[AVG_IC50_LYMPH]]/stats_ic_ctd2_TCELLS_RIGHTJOIN_545[[#This Row],[AVG_IC50_SOLIDTUMORS_y]]</f>
        <v>6.6051186734980866E-2</v>
      </c>
      <c r="AB529" s="8" t="s">
        <v>6553</v>
      </c>
      <c r="AC529" s="20" t="s">
        <v>6554</v>
      </c>
      <c r="AD529" s="1">
        <v>0.12540000000000001</v>
      </c>
      <c r="AE529" s="1">
        <v>4.9399999999999999E-2</v>
      </c>
      <c r="AG529" s="1">
        <v>4.4810000000000003E-2</v>
      </c>
      <c r="AH529" s="1">
        <v>1.583</v>
      </c>
      <c r="AI529" s="1">
        <v>0.1532</v>
      </c>
      <c r="AJ529" s="1">
        <v>8.9029999999999998E-2</v>
      </c>
      <c r="AK529" s="1">
        <v>3.7159999999999999E-2</v>
      </c>
      <c r="AL529" s="1">
        <v>7.8630000000000005E-2</v>
      </c>
      <c r="AM529"/>
      <c r="AN529"/>
      <c r="AO529"/>
      <c r="AP529"/>
      <c r="AQ529"/>
      <c r="AR529"/>
    </row>
    <row r="530" spans="1:44">
      <c r="A530" s="17" t="s">
        <v>22</v>
      </c>
      <c r="B530" s="6" t="s">
        <v>1167</v>
      </c>
      <c r="C530" s="17" t="s">
        <v>1168</v>
      </c>
      <c r="D530" s="8">
        <v>-5.1555200000000001</v>
      </c>
      <c r="E530" s="8">
        <v>0.25298999999999999</v>
      </c>
      <c r="F530" s="8">
        <v>5.4085099999999997</v>
      </c>
      <c r="G530" s="13">
        <f xml:space="preserve"> stats_ic_ctd2_TCELLS_RIGHTJOIN_545[[#This Row],[AVG_IC50_LEUK]]/stats_ic_ctd2_TCELLS_RIGHTJOIN_545[[#This Row],[AVG_IC50_SOLIDTUMORS_x]]</f>
        <v>4.6776284041260906E-2</v>
      </c>
      <c r="H530" s="14" t="s">
        <v>6555</v>
      </c>
      <c r="I530" s="29" t="s">
        <v>6556</v>
      </c>
      <c r="J530" s="26">
        <v>7.8259999999999996E-2</v>
      </c>
      <c r="K530" s="26">
        <v>0.1152</v>
      </c>
      <c r="L530" s="26">
        <v>8.6899999999999998E-3</v>
      </c>
      <c r="M530" s="26">
        <v>9.9089999999999998E-2</v>
      </c>
      <c r="N530" s="26">
        <v>0.13100000000000001</v>
      </c>
      <c r="O530" s="26">
        <v>8.3599999999999994E-3</v>
      </c>
      <c r="P530" s="26">
        <v>0.72940000000000005</v>
      </c>
      <c r="R530" s="26">
        <v>0.12709999999999999</v>
      </c>
      <c r="S530" s="26">
        <v>1.0869999999999999E-2</v>
      </c>
      <c r="T530" s="26">
        <v>1.4570000000000001</v>
      </c>
      <c r="V530" s="26">
        <v>7.9640000000000002E-2</v>
      </c>
      <c r="W530" s="27">
        <v>0.1913</v>
      </c>
      <c r="X530" s="8">
        <v>-4.4382599999999996</v>
      </c>
      <c r="Y530" s="8">
        <v>0.97026000000000001</v>
      </c>
      <c r="Z530" s="8">
        <v>5.4085099999999997</v>
      </c>
      <c r="AA530" s="13">
        <f>stats_ic_ctd2_TCELLS_RIGHTJOIN_545[[#This Row],[AVG_IC50_LYMPH]]/stats_ic_ctd2_TCELLS_RIGHTJOIN_545[[#This Row],[AVG_IC50_SOLIDTUMORS_y]]</f>
        <v>0.17939506444473619</v>
      </c>
      <c r="AB530" s="8" t="s">
        <v>6557</v>
      </c>
      <c r="AC530" s="20" t="s">
        <v>6558</v>
      </c>
      <c r="AE530" s="1">
        <v>4.4350000000000001E-2</v>
      </c>
      <c r="AF530" s="1">
        <v>6.359</v>
      </c>
      <c r="AG530" s="1">
        <v>5.4299999999999999E-3</v>
      </c>
      <c r="AI530" s="1">
        <v>0.22850000000000001</v>
      </c>
      <c r="AJ530" s="1">
        <v>7.77E-3</v>
      </c>
      <c r="AK530" s="1">
        <v>5.176E-2</v>
      </c>
      <c r="AL530" s="1">
        <v>9.4979999999999995E-2</v>
      </c>
      <c r="AM530"/>
      <c r="AN530"/>
      <c r="AO530"/>
      <c r="AP530"/>
      <c r="AQ530"/>
      <c r="AR530"/>
    </row>
    <row r="531" spans="1:44">
      <c r="A531" s="17" t="s">
        <v>1506</v>
      </c>
      <c r="B531" s="6" t="s">
        <v>1507</v>
      </c>
      <c r="C531" s="17" t="s">
        <v>1508</v>
      </c>
      <c r="D531" s="8">
        <v>-0.3599</v>
      </c>
      <c r="E531" s="8">
        <v>1.3520000000000001E-2</v>
      </c>
      <c r="F531" s="8">
        <v>0.37341000000000002</v>
      </c>
      <c r="G531" s="13">
        <f xml:space="preserve"> stats_ic_ctd2_TCELLS_RIGHTJOIN_545[[#This Row],[AVG_IC50_LEUK]]/stats_ic_ctd2_TCELLS_RIGHTJOIN_545[[#This Row],[AVG_IC50_SOLIDTUMORS_x]]</f>
        <v>3.6206850378940038E-2</v>
      </c>
      <c r="H531" s="14" t="s">
        <v>6559</v>
      </c>
      <c r="I531" s="29" t="s">
        <v>6560</v>
      </c>
      <c r="J531" s="26">
        <v>1.1610000000000001E-2</v>
      </c>
      <c r="K531" s="26">
        <v>2.3689999999999999E-2</v>
      </c>
      <c r="L531" s="26">
        <v>1.519E-2</v>
      </c>
      <c r="M531" s="26">
        <v>8.9899999999999997E-3</v>
      </c>
      <c r="N531" s="26">
        <v>1.401E-2</v>
      </c>
      <c r="O531" s="26">
        <v>1.248E-2</v>
      </c>
      <c r="P531" s="26">
        <v>1.796E-2</v>
      </c>
      <c r="Q531" s="26">
        <v>9.9000000000000008E-3</v>
      </c>
      <c r="R531" s="26">
        <v>1.123E-2</v>
      </c>
      <c r="S531" s="26">
        <v>1.593E-2</v>
      </c>
      <c r="T531" s="26">
        <v>9.6200000000000001E-3</v>
      </c>
      <c r="U531" s="26">
        <v>8.2699999999999996E-3</v>
      </c>
      <c r="V531" s="26">
        <v>7.9600000000000001E-3</v>
      </c>
      <c r="W531" s="27">
        <v>2.2409999999999999E-2</v>
      </c>
      <c r="X531" s="8">
        <v>-0.34065000000000001</v>
      </c>
      <c r="Y531" s="8">
        <v>3.2759999999999997E-2</v>
      </c>
      <c r="Z531" s="8">
        <v>0.37341000000000002</v>
      </c>
      <c r="AA531" s="13">
        <f>stats_ic_ctd2_TCELLS_RIGHTJOIN_545[[#This Row],[AVG_IC50_LYMPH]]/stats_ic_ctd2_TCELLS_RIGHTJOIN_545[[#This Row],[AVG_IC50_SOLIDTUMORS_y]]</f>
        <v>8.7731983610508546E-2</v>
      </c>
      <c r="AB531" s="8" t="s">
        <v>6561</v>
      </c>
      <c r="AC531" s="20" t="s">
        <v>6562</v>
      </c>
      <c r="AD531" s="1">
        <v>1.4919999999999999E-2</v>
      </c>
      <c r="AF531" s="1">
        <v>0.1457</v>
      </c>
      <c r="AG531" s="1">
        <v>6.1399999999999996E-3</v>
      </c>
      <c r="AH531" s="1">
        <v>1.4109999999999999E-2</v>
      </c>
      <c r="AI531" s="1">
        <v>2.657E-2</v>
      </c>
      <c r="AJ531" s="1">
        <v>1.4189999999999999E-2</v>
      </c>
      <c r="AK531" s="1">
        <v>2.6859999999999998E-2</v>
      </c>
      <c r="AL531" s="1">
        <v>1.358E-2</v>
      </c>
      <c r="AM531"/>
      <c r="AN531"/>
      <c r="AO531"/>
      <c r="AP531"/>
      <c r="AQ531"/>
      <c r="AR531"/>
    </row>
    <row r="532" spans="1:44">
      <c r="A532" s="17" t="s">
        <v>1506</v>
      </c>
      <c r="B532" s="6" t="s">
        <v>1507</v>
      </c>
      <c r="C532" s="17" t="s">
        <v>1510</v>
      </c>
      <c r="D532" s="8">
        <v>-0.34256999999999999</v>
      </c>
      <c r="E532" s="8">
        <v>8.0099999999999998E-3</v>
      </c>
      <c r="F532" s="8">
        <v>0.35058</v>
      </c>
      <c r="G532" s="13">
        <f xml:space="preserve"> stats_ic_ctd2_TCELLS_RIGHTJOIN_545[[#This Row],[AVG_IC50_LEUK]]/stats_ic_ctd2_TCELLS_RIGHTJOIN_545[[#This Row],[AVG_IC50_SOLIDTUMORS_x]]</f>
        <v>2.2847852130754749E-2</v>
      </c>
      <c r="H532" s="14" t="s">
        <v>6563</v>
      </c>
      <c r="I532" s="29" t="s">
        <v>6564</v>
      </c>
      <c r="J532" s="26">
        <v>8.3999999999999995E-3</v>
      </c>
      <c r="K532" s="26">
        <v>1.4500000000000001E-2</v>
      </c>
      <c r="L532" s="26">
        <v>7.9500000000000005E-3</v>
      </c>
      <c r="M532" s="26">
        <v>8.0099999999999998E-3</v>
      </c>
      <c r="N532" s="26">
        <v>7.5500000000000003E-3</v>
      </c>
      <c r="O532" s="26">
        <v>7.6600000000000001E-3</v>
      </c>
      <c r="P532" s="26">
        <v>1.0290000000000001E-2</v>
      </c>
      <c r="Q532" s="26">
        <v>4.7800000000000004E-3</v>
      </c>
      <c r="R532" s="26">
        <v>6.8900000000000003E-3</v>
      </c>
      <c r="S532" s="26">
        <v>8.0000000000000002E-3</v>
      </c>
      <c r="T532" s="26">
        <v>7.4999999999999997E-3</v>
      </c>
      <c r="U532" s="26">
        <v>7.5799999999999999E-3</v>
      </c>
      <c r="V532" s="26">
        <v>2.1199999999999999E-3</v>
      </c>
      <c r="W532" s="27">
        <v>1.09E-2</v>
      </c>
      <c r="X532" s="8">
        <v>-0.34571000000000002</v>
      </c>
      <c r="Y532" s="8">
        <v>4.8700000000000002E-3</v>
      </c>
      <c r="Z532" s="8">
        <v>0.35058</v>
      </c>
      <c r="AA532" s="13">
        <f>stats_ic_ctd2_TCELLS_RIGHTJOIN_545[[#This Row],[AVG_IC50_LYMPH]]/stats_ic_ctd2_TCELLS_RIGHTJOIN_545[[#This Row],[AVG_IC50_SOLIDTUMORS_y]]</f>
        <v>1.3891265902219179E-2</v>
      </c>
      <c r="AB532" s="8" t="s">
        <v>6565</v>
      </c>
      <c r="AC532" s="20" t="s">
        <v>6566</v>
      </c>
      <c r="AD532" s="1">
        <v>4.0200000000000001E-3</v>
      </c>
      <c r="AE532" s="1">
        <v>3.4000000000000002E-4</v>
      </c>
      <c r="AF532" s="1">
        <v>1.312E-2</v>
      </c>
      <c r="AG532" s="1">
        <v>1.08E-3</v>
      </c>
      <c r="AH532" s="1">
        <v>4.3699999999999998E-3</v>
      </c>
      <c r="AI532" s="1">
        <v>4.4000000000000002E-4</v>
      </c>
      <c r="AJ532" s="1">
        <v>3.9300000000000003E-3</v>
      </c>
      <c r="AK532" s="1">
        <v>1.248E-2</v>
      </c>
      <c r="AL532" s="1">
        <v>4.0099999999999997E-3</v>
      </c>
      <c r="AM532"/>
      <c r="AN532"/>
      <c r="AO532"/>
      <c r="AP532"/>
      <c r="AQ532"/>
      <c r="AR532"/>
    </row>
    <row r="533" spans="1:44">
      <c r="A533" s="17" t="s">
        <v>22</v>
      </c>
      <c r="B533" s="6" t="s">
        <v>1096</v>
      </c>
      <c r="C533" s="17" t="s">
        <v>1577</v>
      </c>
      <c r="D533" s="8">
        <v>-0.25986999999999999</v>
      </c>
      <c r="E533" s="8">
        <v>10.76951</v>
      </c>
      <c r="F533" s="8">
        <v>11.02938</v>
      </c>
      <c r="G533" s="13">
        <f xml:space="preserve"> stats_ic_ctd2_TCELLS_RIGHTJOIN_545[[#This Row],[AVG_IC50_LEUK]]/stats_ic_ctd2_TCELLS_RIGHTJOIN_545[[#This Row],[AVG_IC50_SOLIDTUMORS_x]]</f>
        <v>0.97643838547588357</v>
      </c>
      <c r="H533" s="14" t="s">
        <v>6567</v>
      </c>
      <c r="I533" s="29" t="s">
        <v>6568</v>
      </c>
      <c r="J533" s="26">
        <v>0</v>
      </c>
      <c r="K533" s="26">
        <v>1.8720000000000001</v>
      </c>
      <c r="M533" s="26">
        <v>5.8</v>
      </c>
      <c r="N533" s="26">
        <v>0.38329999999999997</v>
      </c>
      <c r="O533" s="26">
        <v>99.9</v>
      </c>
      <c r="P533" s="26">
        <v>1.4490000000000001</v>
      </c>
      <c r="Q533" s="26">
        <v>8.6959999999999997</v>
      </c>
      <c r="S533" s="26">
        <v>0.36430000000000001</v>
      </c>
      <c r="T533" s="26">
        <v>0</v>
      </c>
      <c r="U533" s="26">
        <v>1.0000000000000001E-5</v>
      </c>
      <c r="V533" s="26">
        <v>0</v>
      </c>
      <c r="X533" s="8">
        <v>3.2902499999999999</v>
      </c>
      <c r="Y533" s="8">
        <v>14.31962</v>
      </c>
      <c r="Z533" s="8">
        <v>11.02938</v>
      </c>
      <c r="AA533" s="13">
        <f>stats_ic_ctd2_TCELLS_RIGHTJOIN_545[[#This Row],[AVG_IC50_LYMPH]]/stats_ic_ctd2_TCELLS_RIGHTJOIN_545[[#This Row],[AVG_IC50_SOLIDTUMORS_y]]</f>
        <v>1.2983159524832766</v>
      </c>
      <c r="AB533" s="8" t="s">
        <v>6569</v>
      </c>
      <c r="AC533" s="20" t="s">
        <v>6570</v>
      </c>
      <c r="AD533" s="1">
        <v>0</v>
      </c>
      <c r="AE533" s="1">
        <v>2.3E-3</v>
      </c>
      <c r="AG533" s="1">
        <v>0.28260000000000002</v>
      </c>
      <c r="AH533" s="1">
        <v>1.9499999999999999E-3</v>
      </c>
      <c r="AI533" s="1"/>
      <c r="AJ533" s="1">
        <v>85.23</v>
      </c>
      <c r="AK533" s="1">
        <v>0.40089999999999998</v>
      </c>
      <c r="AM533"/>
      <c r="AN533"/>
      <c r="AO533"/>
      <c r="AP533"/>
      <c r="AQ533"/>
      <c r="AR533"/>
    </row>
    <row r="534" spans="1:44">
      <c r="A534" s="17" t="s">
        <v>22</v>
      </c>
      <c r="B534" s="6" t="s">
        <v>1096</v>
      </c>
      <c r="C534" s="17" t="s">
        <v>1717</v>
      </c>
      <c r="D534" s="8">
        <v>51.514310000000002</v>
      </c>
      <c r="E534" s="8">
        <v>53.915930000000003</v>
      </c>
      <c r="F534" s="8">
        <v>2.4016199999999999</v>
      </c>
      <c r="G534" s="13">
        <f xml:space="preserve"> stats_ic_ctd2_TCELLS_RIGHTJOIN_545[[#This Row],[AVG_IC50_LEUK]]/stats_ic_ctd2_TCELLS_RIGHTJOIN_545[[#This Row],[AVG_IC50_SOLIDTUMORS_x]]</f>
        <v>22.449817206718802</v>
      </c>
      <c r="H534" s="14" t="s">
        <v>6571</v>
      </c>
      <c r="I534" s="29" t="s">
        <v>6572</v>
      </c>
      <c r="J534" s="26">
        <v>33.33</v>
      </c>
      <c r="L534" s="26">
        <v>0.21609999999999999</v>
      </c>
      <c r="M534" s="26">
        <v>0.13539999999999999</v>
      </c>
      <c r="O534" s="26">
        <v>83.78</v>
      </c>
      <c r="P534" s="26">
        <v>1.002</v>
      </c>
      <c r="Q534" s="26">
        <v>165.9</v>
      </c>
      <c r="R534" s="26">
        <v>113.3</v>
      </c>
      <c r="S534" s="26">
        <v>194.7</v>
      </c>
      <c r="T534" s="26">
        <v>0.36899999999999999</v>
      </c>
      <c r="U534" s="26">
        <v>0</v>
      </c>
      <c r="W534" s="27">
        <v>0.3427</v>
      </c>
      <c r="X534" s="8">
        <v>94.446759999999998</v>
      </c>
      <c r="Y534" s="8">
        <v>96.848380000000006</v>
      </c>
      <c r="Z534" s="8">
        <v>2.4016199999999999</v>
      </c>
      <c r="AA534" s="13">
        <f>stats_ic_ctd2_TCELLS_RIGHTJOIN_545[[#This Row],[AVG_IC50_LYMPH]]/stats_ic_ctd2_TCELLS_RIGHTJOIN_545[[#This Row],[AVG_IC50_SOLIDTUMORS_y]]</f>
        <v>40.326271433449094</v>
      </c>
      <c r="AB534" s="8" t="s">
        <v>6573</v>
      </c>
      <c r="AC534" s="20" t="s">
        <v>6574</v>
      </c>
      <c r="AD534" s="1">
        <v>386.2</v>
      </c>
      <c r="AG534" s="1"/>
      <c r="AH534" s="1">
        <v>0</v>
      </c>
      <c r="AI534" s="1"/>
      <c r="AJ534" s="1">
        <v>0.4788</v>
      </c>
      <c r="AK534" s="1">
        <v>0.7147</v>
      </c>
      <c r="AM534"/>
      <c r="AN534"/>
      <c r="AO534"/>
      <c r="AP534"/>
      <c r="AQ534"/>
      <c r="AR534"/>
    </row>
    <row r="535" spans="1:44">
      <c r="A535" s="17" t="s">
        <v>22</v>
      </c>
      <c r="B535" s="6" t="s">
        <v>1096</v>
      </c>
      <c r="C535" s="17" t="s">
        <v>1673</v>
      </c>
      <c r="D535" s="8">
        <v>30.074549999999999</v>
      </c>
      <c r="E535" s="8">
        <v>37.323</v>
      </c>
      <c r="F535" s="8">
        <v>7.2484500000000001</v>
      </c>
      <c r="G535" s="13">
        <f xml:space="preserve"> stats_ic_ctd2_TCELLS_RIGHTJOIN_545[[#This Row],[AVG_IC50_LEUK]]/stats_ic_ctd2_TCELLS_RIGHTJOIN_545[[#This Row],[AVG_IC50_SOLIDTUMORS_x]]</f>
        <v>5.149100842249033</v>
      </c>
      <c r="H535" s="14" t="s">
        <v>6575</v>
      </c>
      <c r="I535" s="29" t="s">
        <v>6576</v>
      </c>
      <c r="J535" s="26">
        <v>0</v>
      </c>
      <c r="L535" s="26">
        <v>20.84</v>
      </c>
      <c r="M535" s="26">
        <v>128.19999999999999</v>
      </c>
      <c r="N535" s="26">
        <v>0</v>
      </c>
      <c r="O535" s="26">
        <v>0</v>
      </c>
      <c r="Q535" s="26">
        <v>0</v>
      </c>
      <c r="R535" s="26">
        <v>34.65</v>
      </c>
      <c r="S535" s="26">
        <v>1.4059999999999999</v>
      </c>
      <c r="T535" s="26">
        <v>0.35699999999999998</v>
      </c>
      <c r="U535" s="26">
        <v>225.1</v>
      </c>
      <c r="W535" s="27">
        <v>0</v>
      </c>
      <c r="X535" s="8">
        <v>-7.2179500000000001</v>
      </c>
      <c r="Y535" s="8">
        <v>3.0499999999999999E-2</v>
      </c>
      <c r="Z535" s="8">
        <v>7.2484500000000001</v>
      </c>
      <c r="AA535" s="13">
        <f>stats_ic_ctd2_TCELLS_RIGHTJOIN_545[[#This Row],[AVG_IC50_LYMPH]]/stats_ic_ctd2_TCELLS_RIGHTJOIN_545[[#This Row],[AVG_IC50_SOLIDTUMORS_y]]</f>
        <v>4.2077961495216214E-3</v>
      </c>
      <c r="AB535" s="8" t="s">
        <v>6577</v>
      </c>
      <c r="AC535" s="20" t="s">
        <v>6578</v>
      </c>
      <c r="AD535" s="1">
        <v>8.9289999999999994E-2</v>
      </c>
      <c r="AG535" s="1"/>
      <c r="AH535" s="1">
        <v>2.2100000000000002E-3</v>
      </c>
      <c r="AI535" s="1"/>
      <c r="AK535" s="1">
        <v>0</v>
      </c>
      <c r="AM535"/>
      <c r="AN535"/>
      <c r="AO535"/>
      <c r="AP535"/>
      <c r="AQ535"/>
      <c r="AR535"/>
    </row>
    <row r="536" spans="1:44">
      <c r="A536" s="17" t="s">
        <v>22</v>
      </c>
      <c r="B536" s="6" t="s">
        <v>1096</v>
      </c>
      <c r="C536" s="17" t="s">
        <v>1394</v>
      </c>
      <c r="D536" s="8">
        <v>-0.95609</v>
      </c>
      <c r="E536" s="8">
        <v>2.7095400000000001</v>
      </c>
      <c r="F536" s="8">
        <v>3.6656399999999998</v>
      </c>
      <c r="G536" s="13">
        <f xml:space="preserve"> stats_ic_ctd2_TCELLS_RIGHTJOIN_545[[#This Row],[AVG_IC50_LEUK]]/stats_ic_ctd2_TCELLS_RIGHTJOIN_545[[#This Row],[AVG_IC50_SOLIDTUMORS_x]]</f>
        <v>0.73917242282384532</v>
      </c>
      <c r="H536" s="14" t="s">
        <v>6579</v>
      </c>
      <c r="I536" s="29" t="s">
        <v>6580</v>
      </c>
      <c r="L536" s="26">
        <v>0.36130000000000001</v>
      </c>
      <c r="M536" s="26">
        <v>0.32040000000000002</v>
      </c>
      <c r="N536" s="26">
        <v>4.5700000000000003E-3</v>
      </c>
      <c r="O536" s="26">
        <v>0.22900000000000001</v>
      </c>
      <c r="P536" s="26">
        <v>0.23830000000000001</v>
      </c>
      <c r="S536" s="26">
        <v>22.75</v>
      </c>
      <c r="T536" s="26">
        <v>9.1700000000000004E-2</v>
      </c>
      <c r="U536" s="26">
        <v>0</v>
      </c>
      <c r="W536" s="27">
        <v>0.3906</v>
      </c>
      <c r="X536" s="8">
        <v>-3.6215199999999999</v>
      </c>
      <c r="Y536" s="8">
        <v>4.4119999999999999E-2</v>
      </c>
      <c r="Z536" s="8">
        <v>3.6656399999999998</v>
      </c>
      <c r="AA536" s="13">
        <f>stats_ic_ctd2_TCELLS_RIGHTJOIN_545[[#This Row],[AVG_IC50_LYMPH]]/stats_ic_ctd2_TCELLS_RIGHTJOIN_545[[#This Row],[AVG_IC50_SOLIDTUMORS_y]]</f>
        <v>1.2036097379993671E-2</v>
      </c>
      <c r="AB536" s="8" t="s">
        <v>6581</v>
      </c>
      <c r="AC536" s="20" t="s">
        <v>6582</v>
      </c>
      <c r="AD536" s="1">
        <v>0</v>
      </c>
      <c r="AG536" s="1"/>
      <c r="AH536" s="1">
        <v>8.4000000000000003E-4</v>
      </c>
      <c r="AI536" s="1"/>
      <c r="AJ536" s="1">
        <v>2.0000000000000002E-5</v>
      </c>
      <c r="AK536" s="1">
        <v>0.17560000000000001</v>
      </c>
      <c r="AM536"/>
      <c r="AN536"/>
      <c r="AO536"/>
      <c r="AP536"/>
      <c r="AQ536"/>
      <c r="AR536"/>
    </row>
    <row r="537" spans="1:44">
      <c r="A537" s="17" t="s">
        <v>22</v>
      </c>
      <c r="B537" s="6" t="s">
        <v>1096</v>
      </c>
      <c r="C537" s="17" t="s">
        <v>1329</v>
      </c>
      <c r="D537" s="8">
        <v>-2.6572800000000001</v>
      </c>
      <c r="E537" s="8">
        <v>0.13303999999999999</v>
      </c>
      <c r="F537" s="8">
        <v>2.7903199999999999</v>
      </c>
      <c r="G537" s="13">
        <f xml:space="preserve"> stats_ic_ctd2_TCELLS_RIGHTJOIN_545[[#This Row],[AVG_IC50_LEUK]]/stats_ic_ctd2_TCELLS_RIGHTJOIN_545[[#This Row],[AVG_IC50_SOLIDTUMORS_x]]</f>
        <v>4.7679119240803917E-2</v>
      </c>
      <c r="H537" s="14" t="s">
        <v>6583</v>
      </c>
      <c r="I537" s="29" t="s">
        <v>6584</v>
      </c>
      <c r="J537" s="26">
        <v>0.50449999999999995</v>
      </c>
      <c r="N537" s="26">
        <v>0</v>
      </c>
      <c r="O537" s="26">
        <v>0</v>
      </c>
      <c r="S537" s="26">
        <v>0.15260000000000001</v>
      </c>
      <c r="W537" s="27">
        <v>8.1099999999999992E-3</v>
      </c>
      <c r="X537" s="8">
        <v>-2.7903199999999999</v>
      </c>
      <c r="Y537" s="8">
        <v>0</v>
      </c>
      <c r="Z537" s="8">
        <v>2.7903199999999999</v>
      </c>
      <c r="AA537" s="13">
        <f>stats_ic_ctd2_TCELLS_RIGHTJOIN_545[[#This Row],[AVG_IC50_LYMPH]]/stats_ic_ctd2_TCELLS_RIGHTJOIN_545[[#This Row],[AVG_IC50_SOLIDTUMORS_y]]</f>
        <v>0</v>
      </c>
      <c r="AB537" s="8" t="s">
        <v>6585</v>
      </c>
      <c r="AC537" s="20" t="s">
        <v>6586</v>
      </c>
      <c r="AG537" s="1"/>
      <c r="AI537" s="1"/>
      <c r="AJ537" s="1">
        <v>0</v>
      </c>
      <c r="AK537" s="1">
        <v>0</v>
      </c>
      <c r="AM537"/>
      <c r="AN537"/>
      <c r="AO537"/>
      <c r="AP537"/>
      <c r="AQ537"/>
      <c r="AR537"/>
    </row>
    <row r="538" spans="1:44">
      <c r="A538" s="17" t="s">
        <v>22</v>
      </c>
      <c r="B538" s="6" t="s">
        <v>1096</v>
      </c>
      <c r="C538" s="17" t="s">
        <v>1097</v>
      </c>
      <c r="D538" s="8">
        <v>-5.9000899999999996</v>
      </c>
      <c r="E538" s="8">
        <v>1.1993499999999999</v>
      </c>
      <c r="F538" s="8">
        <v>7.0994400000000004</v>
      </c>
      <c r="G538" s="13">
        <f xml:space="preserve"> stats_ic_ctd2_TCELLS_RIGHTJOIN_545[[#This Row],[AVG_IC50_LEUK]]/stats_ic_ctd2_TCELLS_RIGHTJOIN_545[[#This Row],[AVG_IC50_SOLIDTUMORS_x]]</f>
        <v>0.16893585972978148</v>
      </c>
      <c r="H538" s="14" t="s">
        <v>6587</v>
      </c>
      <c r="I538" s="29" t="s">
        <v>6588</v>
      </c>
      <c r="J538" s="26">
        <v>0</v>
      </c>
      <c r="N538" s="26">
        <v>0</v>
      </c>
      <c r="O538" s="26">
        <v>0.79510000000000003</v>
      </c>
      <c r="P538" s="26">
        <v>1.02</v>
      </c>
      <c r="S538" s="26">
        <v>5.3810000000000002</v>
      </c>
      <c r="W538" s="27">
        <v>0</v>
      </c>
      <c r="X538" s="8">
        <v>-7.0994400000000004</v>
      </c>
      <c r="Y538" s="8">
        <v>0</v>
      </c>
      <c r="Z538" s="8">
        <v>7.0994400000000004</v>
      </c>
      <c r="AA538" s="13">
        <f>stats_ic_ctd2_TCELLS_RIGHTJOIN_545[[#This Row],[AVG_IC50_LYMPH]]/stats_ic_ctd2_TCELLS_RIGHTJOIN_545[[#This Row],[AVG_IC50_SOLIDTUMORS_y]]</f>
        <v>0</v>
      </c>
      <c r="AB538" s="8" t="s">
        <v>6589</v>
      </c>
      <c r="AC538" s="20" t="s">
        <v>6590</v>
      </c>
      <c r="AG538" s="1"/>
      <c r="AI538" s="1"/>
      <c r="AJ538" s="1">
        <v>0</v>
      </c>
      <c r="AK538" s="1">
        <v>0</v>
      </c>
      <c r="AM538"/>
      <c r="AN538"/>
      <c r="AO538"/>
      <c r="AP538"/>
      <c r="AQ538"/>
      <c r="AR538"/>
    </row>
    <row r="539" spans="1:44">
      <c r="A539" s="17" t="s">
        <v>22</v>
      </c>
      <c r="B539" s="6" t="s">
        <v>1096</v>
      </c>
      <c r="C539" s="17" t="s">
        <v>1344</v>
      </c>
      <c r="D539" s="8">
        <v>-2.1480299999999999</v>
      </c>
      <c r="E539" s="8">
        <v>1.4913000000000001</v>
      </c>
      <c r="F539" s="8">
        <v>3.6393300000000002</v>
      </c>
      <c r="G539" s="13">
        <f xml:space="preserve"> stats_ic_ctd2_TCELLS_RIGHTJOIN_545[[#This Row],[AVG_IC50_LEUK]]/stats_ic_ctd2_TCELLS_RIGHTJOIN_545[[#This Row],[AVG_IC50_SOLIDTUMORS_x]]</f>
        <v>0.40977322748967532</v>
      </c>
      <c r="H539" s="14" t="s">
        <v>6591</v>
      </c>
      <c r="I539" s="29" t="s">
        <v>6592</v>
      </c>
      <c r="K539" s="26">
        <v>0</v>
      </c>
      <c r="L539" s="26">
        <v>0.87150000000000005</v>
      </c>
      <c r="M539" s="26">
        <v>4.4880000000000004</v>
      </c>
      <c r="N539" s="26">
        <v>0</v>
      </c>
      <c r="O539" s="26">
        <v>3.5060000000000001E-2</v>
      </c>
      <c r="P539" s="26">
        <v>0</v>
      </c>
      <c r="Q539" s="26">
        <v>2.242</v>
      </c>
      <c r="R539" s="26">
        <v>0.36470000000000002</v>
      </c>
      <c r="S539" s="26">
        <v>0.71630000000000005</v>
      </c>
      <c r="T539" s="26">
        <v>8.0340000000000007</v>
      </c>
      <c r="U539" s="26">
        <v>1.1419999999999999</v>
      </c>
      <c r="W539" s="27">
        <v>1.99E-3</v>
      </c>
      <c r="X539" s="8">
        <v>-3.4973299999999998</v>
      </c>
      <c r="Y539" s="8">
        <v>0.14199999999999999</v>
      </c>
      <c r="Z539" s="8">
        <v>3.6393300000000002</v>
      </c>
      <c r="AA539" s="13">
        <f>stats_ic_ctd2_TCELLS_RIGHTJOIN_545[[#This Row],[AVG_IC50_LYMPH]]/stats_ic_ctd2_TCELLS_RIGHTJOIN_545[[#This Row],[AVG_IC50_SOLIDTUMORS_y]]</f>
        <v>3.9018170927066241E-2</v>
      </c>
      <c r="AB539" s="8" t="s">
        <v>6593</v>
      </c>
      <c r="AC539" s="20" t="s">
        <v>6594</v>
      </c>
      <c r="AD539" s="1">
        <v>0.30570000000000003</v>
      </c>
      <c r="AG539" s="1"/>
      <c r="AH539" s="1">
        <v>0.1203</v>
      </c>
      <c r="AI539" s="1"/>
      <c r="AK539" s="1">
        <v>0</v>
      </c>
      <c r="AM539"/>
      <c r="AN539"/>
      <c r="AO539"/>
      <c r="AP539"/>
      <c r="AQ539"/>
      <c r="AR539"/>
    </row>
    <row r="540" spans="1:44">
      <c r="A540" s="17" t="s">
        <v>575</v>
      </c>
      <c r="B540" s="6" t="s">
        <v>1574</v>
      </c>
      <c r="C540" s="17" t="s">
        <v>1575</v>
      </c>
      <c r="D540" s="8">
        <v>-1.40157</v>
      </c>
      <c r="E540" s="8">
        <v>4.4174499999999997</v>
      </c>
      <c r="F540" s="8">
        <v>5.8190200000000001</v>
      </c>
      <c r="G540" s="13">
        <f xml:space="preserve"> stats_ic_ctd2_TCELLS_RIGHTJOIN_545[[#This Row],[AVG_IC50_LEUK]]/stats_ic_ctd2_TCELLS_RIGHTJOIN_545[[#This Row],[AVG_IC50_SOLIDTUMORS_x]]</f>
        <v>0.75913985516461524</v>
      </c>
      <c r="H540" s="14" t="s">
        <v>6595</v>
      </c>
      <c r="I540" s="29" t="s">
        <v>6596</v>
      </c>
      <c r="K540" s="26">
        <v>6.071E-2</v>
      </c>
      <c r="L540" s="26">
        <v>0.3952</v>
      </c>
      <c r="M540" s="26">
        <v>48.65</v>
      </c>
      <c r="O540" s="26">
        <v>0</v>
      </c>
      <c r="P540" s="26">
        <v>0.36559999999999998</v>
      </c>
      <c r="Q540" s="26">
        <v>1.8000000000000001E-4</v>
      </c>
      <c r="R540" s="26">
        <v>8.1939999999999999E-2</v>
      </c>
      <c r="S540" s="26">
        <v>0.74560000000000004</v>
      </c>
      <c r="T540" s="26">
        <v>0</v>
      </c>
      <c r="U540" s="26">
        <v>0</v>
      </c>
      <c r="V540" s="26">
        <v>2.71</v>
      </c>
      <c r="W540" s="27">
        <v>1.8000000000000001E-4</v>
      </c>
      <c r="X540" s="8">
        <v>4.3976899999999999</v>
      </c>
      <c r="Y540" s="8">
        <v>10.216710000000001</v>
      </c>
      <c r="Z540" s="8">
        <v>5.8190200000000001</v>
      </c>
      <c r="AA540" s="13">
        <f>stats_ic_ctd2_TCELLS_RIGHTJOIN_545[[#This Row],[AVG_IC50_LYMPH]]/stats_ic_ctd2_TCELLS_RIGHTJOIN_545[[#This Row],[AVG_IC50_SOLIDTUMORS_y]]</f>
        <v>1.7557440943664055</v>
      </c>
      <c r="AB540" s="8" t="s">
        <v>6597</v>
      </c>
      <c r="AC540" s="20" t="s">
        <v>6598</v>
      </c>
      <c r="AD540" s="1">
        <v>0.37219999999999998</v>
      </c>
      <c r="AE540" s="1">
        <v>0</v>
      </c>
      <c r="AG540" s="1">
        <v>0.18559999999999999</v>
      </c>
      <c r="AH540" s="1">
        <v>0</v>
      </c>
      <c r="AI540" s="1"/>
      <c r="AJ540" s="1">
        <v>0.67110000000000003</v>
      </c>
      <c r="AK540" s="1">
        <v>0.37809999999999999</v>
      </c>
      <c r="AL540" s="1">
        <v>69.91</v>
      </c>
      <c r="AM540"/>
      <c r="AN540"/>
      <c r="AO540"/>
      <c r="AP540"/>
      <c r="AQ540"/>
      <c r="AR540"/>
    </row>
    <row r="541" spans="1:44">
      <c r="A541" s="17" t="s">
        <v>457</v>
      </c>
      <c r="B541" s="6" t="s">
        <v>1639</v>
      </c>
      <c r="C541" s="17" t="s">
        <v>1640</v>
      </c>
      <c r="D541" s="8">
        <v>13.27061</v>
      </c>
      <c r="E541" s="8">
        <v>15.27262</v>
      </c>
      <c r="F541" s="8">
        <v>2.0020199999999999</v>
      </c>
      <c r="G541" s="13">
        <f xml:space="preserve"> stats_ic_ctd2_TCELLS_RIGHTJOIN_545[[#This Row],[AVG_IC50_LEUK]]/stats_ic_ctd2_TCELLS_RIGHTJOIN_545[[#This Row],[AVG_IC50_SOLIDTUMORS_x]]</f>
        <v>7.6286051088400715</v>
      </c>
      <c r="H541" s="14" t="s">
        <v>6599</v>
      </c>
      <c r="I541" s="29" t="s">
        <v>6600</v>
      </c>
      <c r="J541" s="26">
        <v>60.97</v>
      </c>
      <c r="K541" s="26">
        <v>0.1176</v>
      </c>
      <c r="S541" s="26">
        <v>2.8900000000000002E-3</v>
      </c>
      <c r="W541" s="27">
        <v>0</v>
      </c>
      <c r="X541" s="8">
        <v>-1.6637200000000001</v>
      </c>
      <c r="Y541" s="8">
        <v>0.33829999999999999</v>
      </c>
      <c r="Z541" s="8">
        <v>2.0020199999999999</v>
      </c>
      <c r="AA541" s="13">
        <f>stats_ic_ctd2_TCELLS_RIGHTJOIN_545[[#This Row],[AVG_IC50_LYMPH]]/stats_ic_ctd2_TCELLS_RIGHTJOIN_545[[#This Row],[AVG_IC50_SOLIDTUMORS_y]]</f>
        <v>0.16897933087581543</v>
      </c>
      <c r="AB541" s="8" t="s">
        <v>6601</v>
      </c>
      <c r="AC541" s="20" t="s">
        <v>6602</v>
      </c>
      <c r="AG541" s="1"/>
      <c r="AI541" s="1"/>
      <c r="AJ541" s="1">
        <v>0</v>
      </c>
      <c r="AK541" s="1">
        <v>0.67659999999999998</v>
      </c>
      <c r="AM541"/>
      <c r="AN541"/>
      <c r="AO541"/>
      <c r="AP541"/>
      <c r="AQ541"/>
      <c r="AR541"/>
    </row>
    <row r="542" spans="1:44">
      <c r="A542" s="17" t="s">
        <v>1649</v>
      </c>
      <c r="B542" s="6" t="s">
        <v>1650</v>
      </c>
      <c r="C542" s="17" t="s">
        <v>1651</v>
      </c>
      <c r="D542" s="8">
        <v>12.461209999999999</v>
      </c>
      <c r="E542" s="8">
        <v>23.10097</v>
      </c>
      <c r="F542" s="8">
        <v>10.639760000000001</v>
      </c>
      <c r="G542" s="13">
        <f xml:space="preserve"> stats_ic_ctd2_TCELLS_RIGHTJOIN_545[[#This Row],[AVG_IC50_LEUK]]/stats_ic_ctd2_TCELLS_RIGHTJOIN_545[[#This Row],[AVG_IC50_SOLIDTUMORS_x]]</f>
        <v>2.1711927712655172</v>
      </c>
      <c r="H542" s="14" t="s">
        <v>6603</v>
      </c>
      <c r="I542" s="29" t="s">
        <v>6604</v>
      </c>
      <c r="Q542" s="26">
        <v>0.36649999999999999</v>
      </c>
      <c r="R542" s="26">
        <v>0.51639999999999997</v>
      </c>
      <c r="U542" s="26">
        <v>68.42</v>
      </c>
      <c r="X542" s="8">
        <v>9.01661</v>
      </c>
      <c r="Y542" s="8">
        <v>19.656379999999999</v>
      </c>
      <c r="Z542" s="8">
        <v>10.639760000000001</v>
      </c>
      <c r="AA542" s="13">
        <f>stats_ic_ctd2_TCELLS_RIGHTJOIN_545[[#This Row],[AVG_IC50_LYMPH]]/stats_ic_ctd2_TCELLS_RIGHTJOIN_545[[#This Row],[AVG_IC50_SOLIDTUMORS_y]]</f>
        <v>1.8474458070482791</v>
      </c>
      <c r="AB542" s="8" t="s">
        <v>6605</v>
      </c>
      <c r="AC542" s="20" t="s">
        <v>6606</v>
      </c>
      <c r="AD542" s="1">
        <v>0.55840000000000001</v>
      </c>
      <c r="AE542" s="1">
        <v>35.020000000000003</v>
      </c>
      <c r="AG542" s="1">
        <v>0.2571</v>
      </c>
      <c r="AI542" s="1"/>
      <c r="AL542" s="1">
        <v>42.79</v>
      </c>
      <c r="AM542"/>
      <c r="AN542"/>
      <c r="AO542"/>
      <c r="AP542"/>
      <c r="AQ542"/>
      <c r="AR542"/>
    </row>
    <row r="543" spans="1:44">
      <c r="A543" s="17" t="s">
        <v>1030</v>
      </c>
      <c r="B543" s="6" t="s">
        <v>1048</v>
      </c>
      <c r="C543" s="17" t="s">
        <v>3019</v>
      </c>
      <c r="D543" s="8">
        <v>-5.8350499999999998</v>
      </c>
      <c r="E543" s="8">
        <v>4.08439</v>
      </c>
      <c r="F543" s="8">
        <v>9.9194399999999998</v>
      </c>
      <c r="G543" s="13">
        <f xml:space="preserve"> stats_ic_ctd2_TCELLS_RIGHTJOIN_545[[#This Row],[AVG_IC50_LEUK]]/stats_ic_ctd2_TCELLS_RIGHTJOIN_545[[#This Row],[AVG_IC50_SOLIDTUMORS_x]]</f>
        <v>0.41175610719959999</v>
      </c>
      <c r="H543" s="14" t="s">
        <v>6607</v>
      </c>
      <c r="I543" s="29" t="s">
        <v>6608</v>
      </c>
      <c r="L543" s="26">
        <v>0.28570000000000001</v>
      </c>
      <c r="M543" s="26">
        <v>0.12609999999999999</v>
      </c>
      <c r="O543" s="26">
        <v>0.2104</v>
      </c>
      <c r="P543" s="26">
        <v>1.72</v>
      </c>
      <c r="R543" s="26">
        <v>0.25850000000000001</v>
      </c>
      <c r="T543" s="26">
        <v>0.22739999999999999</v>
      </c>
      <c r="U543" s="26">
        <v>2.5670000000000002</v>
      </c>
      <c r="W543" s="27">
        <v>27.28</v>
      </c>
      <c r="X543" s="8">
        <v>-9.1795600000000004</v>
      </c>
      <c r="Y543" s="8">
        <v>0.73987999999999998</v>
      </c>
      <c r="Z543" s="8">
        <v>9.9194399999999998</v>
      </c>
      <c r="AA543" s="13">
        <f>stats_ic_ctd2_TCELLS_RIGHTJOIN_545[[#This Row],[AVG_IC50_LYMPH]]/stats_ic_ctd2_TCELLS_RIGHTJOIN_545[[#This Row],[AVG_IC50_SOLIDTUMORS_y]]</f>
        <v>7.4588888082391752E-2</v>
      </c>
      <c r="AB543" s="8" t="s">
        <v>6609</v>
      </c>
      <c r="AC543" s="20" t="s">
        <v>6610</v>
      </c>
      <c r="AD543" s="1">
        <v>0.24859999999999999</v>
      </c>
      <c r="AG543" s="1"/>
      <c r="AH543" s="1">
        <v>0.23330000000000001</v>
      </c>
      <c r="AI543" s="1"/>
      <c r="AJ543" s="1">
        <v>2.1429999999999998</v>
      </c>
      <c r="AK543" s="1">
        <v>0.33460000000000001</v>
      </c>
      <c r="AM543"/>
      <c r="AN543"/>
      <c r="AO543"/>
      <c r="AP543"/>
      <c r="AQ543"/>
      <c r="AR543"/>
    </row>
    <row r="544" spans="1:44">
      <c r="A544" s="17" t="s">
        <v>888</v>
      </c>
      <c r="B544" s="6" t="s">
        <v>889</v>
      </c>
      <c r="C544" s="17" t="s">
        <v>3033</v>
      </c>
      <c r="D544" s="8">
        <v>-11.247299999999999</v>
      </c>
      <c r="E544" s="8">
        <v>1.32683</v>
      </c>
      <c r="F544" s="8">
        <v>12.57413</v>
      </c>
      <c r="G544" s="13">
        <f xml:space="preserve"> stats_ic_ctd2_TCELLS_RIGHTJOIN_545[[#This Row],[AVG_IC50_LEUK]]/stats_ic_ctd2_TCELLS_RIGHTJOIN_545[[#This Row],[AVG_IC50_SOLIDTUMORS_x]]</f>
        <v>0.10552062051211494</v>
      </c>
      <c r="H544" s="14" t="s">
        <v>6611</v>
      </c>
      <c r="I544" s="29" t="s">
        <v>6612</v>
      </c>
      <c r="J544" s="26">
        <v>0.3982</v>
      </c>
      <c r="K544" s="26">
        <v>1.4610000000000001</v>
      </c>
      <c r="L544" s="26">
        <v>1.01</v>
      </c>
      <c r="M544" s="26">
        <v>1.306</v>
      </c>
      <c r="N544" s="26">
        <v>0.64670000000000005</v>
      </c>
      <c r="O544" s="26">
        <v>0.87770000000000004</v>
      </c>
      <c r="P544" s="26">
        <v>1.827</v>
      </c>
      <c r="Q544" s="26">
        <v>1.1759999999999999</v>
      </c>
      <c r="R544" s="26">
        <v>1.27</v>
      </c>
      <c r="S544" s="26">
        <v>1.8029999999999999</v>
      </c>
      <c r="T544" s="26">
        <v>1.704</v>
      </c>
      <c r="U544" s="26">
        <v>1.635</v>
      </c>
      <c r="V544" s="26">
        <v>1.39</v>
      </c>
      <c r="W544" s="27">
        <v>2.0710000000000002</v>
      </c>
      <c r="X544" s="8">
        <v>-9.7641299999999998</v>
      </c>
      <c r="Y544" s="8">
        <v>2.81</v>
      </c>
      <c r="Z544" s="8">
        <v>12.57413</v>
      </c>
      <c r="AA544" s="13">
        <f>stats_ic_ctd2_TCELLS_RIGHTJOIN_545[[#This Row],[AVG_IC50_LYMPH]]/stats_ic_ctd2_TCELLS_RIGHTJOIN_545[[#This Row],[AVG_IC50_SOLIDTUMORS_y]]</f>
        <v>0.22347470560587493</v>
      </c>
      <c r="AB544" s="8" t="s">
        <v>6613</v>
      </c>
      <c r="AC544" s="20" t="s">
        <v>6614</v>
      </c>
      <c r="AD544" s="1">
        <v>3.3079999999999998</v>
      </c>
      <c r="AE544" s="1">
        <v>3.8260000000000001</v>
      </c>
      <c r="AF544" s="1">
        <v>3.7690000000000001</v>
      </c>
      <c r="AG544" s="1">
        <v>3.44</v>
      </c>
      <c r="AH544" s="1">
        <v>4.21</v>
      </c>
      <c r="AI544" s="1">
        <v>1.2270000000000001</v>
      </c>
      <c r="AJ544" s="1">
        <v>1.1519999999999999</v>
      </c>
      <c r="AK544" s="1">
        <v>2.7629999999999999</v>
      </c>
      <c r="AL544" s="1">
        <v>1.595</v>
      </c>
      <c r="AM544"/>
      <c r="AN544"/>
      <c r="AO544"/>
      <c r="AP544"/>
      <c r="AQ544"/>
      <c r="AR544"/>
    </row>
    <row r="545" spans="1:44">
      <c r="A545" s="17" t="s">
        <v>1710</v>
      </c>
      <c r="B545" s="6" t="s">
        <v>1711</v>
      </c>
      <c r="C545" s="17" t="s">
        <v>1712</v>
      </c>
      <c r="D545" s="8">
        <v>47.812049999999999</v>
      </c>
      <c r="E545" s="8">
        <v>81.693920000000006</v>
      </c>
      <c r="F545" s="8">
        <v>33.881869999999999</v>
      </c>
      <c r="G545" s="13">
        <f xml:space="preserve"> stats_ic_ctd2_TCELLS_RIGHTJOIN_545[[#This Row],[AVG_IC50_LEUK]]/stats_ic_ctd2_TCELLS_RIGHTJOIN_545[[#This Row],[AVG_IC50_SOLIDTUMORS_x]]</f>
        <v>2.4111396448897304</v>
      </c>
      <c r="H545" s="14" t="s">
        <v>6615</v>
      </c>
      <c r="I545" s="29" t="s">
        <v>6616</v>
      </c>
      <c r="J545" s="26">
        <v>92.52</v>
      </c>
      <c r="L545" s="26">
        <v>158.5</v>
      </c>
      <c r="M545" s="26">
        <v>102.7</v>
      </c>
      <c r="N545" s="26">
        <v>116.7</v>
      </c>
      <c r="O545" s="26">
        <v>50.73</v>
      </c>
      <c r="P545" s="26">
        <v>40.04</v>
      </c>
      <c r="Q545" s="26">
        <v>2.0070000000000001</v>
      </c>
      <c r="S545" s="26">
        <v>125.5</v>
      </c>
      <c r="T545" s="26">
        <v>0</v>
      </c>
      <c r="U545" s="26">
        <v>97.63</v>
      </c>
      <c r="V545" s="26">
        <v>75.8</v>
      </c>
      <c r="W545" s="27">
        <v>118.2</v>
      </c>
      <c r="X545" s="8">
        <v>24.411460000000002</v>
      </c>
      <c r="Y545" s="8">
        <v>58.293329999999997</v>
      </c>
      <c r="Z545" s="8">
        <v>33.881869999999999</v>
      </c>
      <c r="AA545" s="13">
        <f>stats_ic_ctd2_TCELLS_RIGHTJOIN_545[[#This Row],[AVG_IC50_LYMPH]]/stats_ic_ctd2_TCELLS_RIGHTJOIN_545[[#This Row],[AVG_IC50_SOLIDTUMORS_y]]</f>
        <v>1.7204873875025197</v>
      </c>
      <c r="AB545" s="8" t="s">
        <v>6617</v>
      </c>
      <c r="AC545" s="20" t="s">
        <v>6618</v>
      </c>
      <c r="AD545" s="1">
        <v>135.6</v>
      </c>
      <c r="AG545" s="1"/>
      <c r="AH545" s="1">
        <v>105</v>
      </c>
      <c r="AI545" s="1">
        <v>0</v>
      </c>
      <c r="AJ545" s="1">
        <v>50.12</v>
      </c>
      <c r="AK545" s="1">
        <v>25.82</v>
      </c>
      <c r="AL545" s="1">
        <v>33.22</v>
      </c>
      <c r="AM545"/>
      <c r="AN545"/>
      <c r="AO545"/>
      <c r="AP545"/>
      <c r="AQ545"/>
      <c r="AR545"/>
    </row>
    <row r="546" spans="1:44">
      <c r="A546" s="17" t="s">
        <v>1373</v>
      </c>
      <c r="B546" s="6" t="s">
        <v>1374</v>
      </c>
      <c r="C546" s="17" t="s">
        <v>1375</v>
      </c>
      <c r="D546" s="8">
        <v>-1.9166300000000001</v>
      </c>
      <c r="E546" s="8">
        <v>7.349E-2</v>
      </c>
      <c r="F546" s="8">
        <v>1.9901199999999999</v>
      </c>
      <c r="G546" s="13">
        <f xml:space="preserve"> stats_ic_ctd2_TCELLS_RIGHTJOIN_545[[#This Row],[AVG_IC50_LEUK]]/stats_ic_ctd2_TCELLS_RIGHTJOIN_545[[#This Row],[AVG_IC50_SOLIDTUMORS_x]]</f>
        <v>3.6927421462022395E-2</v>
      </c>
      <c r="H546" s="14" t="s">
        <v>6619</v>
      </c>
      <c r="I546" s="29" t="s">
        <v>6620</v>
      </c>
      <c r="J546" s="26">
        <v>0.1263</v>
      </c>
      <c r="K546" s="26">
        <v>0.1067</v>
      </c>
      <c r="L546" s="26">
        <v>3.6099999999999999E-3</v>
      </c>
      <c r="M546" s="26">
        <v>3.653E-2</v>
      </c>
      <c r="N546" s="26">
        <v>5.7610000000000001E-2</v>
      </c>
      <c r="O546" s="26">
        <v>2.095E-2</v>
      </c>
      <c r="P546" s="26">
        <v>0.2243</v>
      </c>
      <c r="Q546" s="26">
        <v>2.48E-3</v>
      </c>
      <c r="R546" s="26">
        <v>9.3649999999999997E-2</v>
      </c>
      <c r="S546" s="26">
        <v>5.2599999999999999E-3</v>
      </c>
      <c r="T546" s="26">
        <v>0.16980000000000001</v>
      </c>
      <c r="U546" s="26">
        <v>1.98E-3</v>
      </c>
      <c r="V546" s="26">
        <v>3.7249999999999998E-2</v>
      </c>
      <c r="W546" s="27">
        <v>0.1424</v>
      </c>
      <c r="X546" s="8">
        <v>-1.96085</v>
      </c>
      <c r="Y546" s="8">
        <v>2.9270000000000001E-2</v>
      </c>
      <c r="Z546" s="8">
        <v>1.9901199999999999</v>
      </c>
      <c r="AA546" s="13">
        <f>stats_ic_ctd2_TCELLS_RIGHTJOIN_545[[#This Row],[AVG_IC50_LYMPH]]/stats_ic_ctd2_TCELLS_RIGHTJOIN_545[[#This Row],[AVG_IC50_SOLIDTUMORS_y]]</f>
        <v>1.4707655819749563E-2</v>
      </c>
      <c r="AB546" s="8" t="s">
        <v>6621</v>
      </c>
      <c r="AC546" s="20" t="s">
        <v>6622</v>
      </c>
      <c r="AD546" s="1">
        <v>2.4809999999999999E-2</v>
      </c>
      <c r="AE546" s="1">
        <v>1.6070000000000001E-2</v>
      </c>
      <c r="AG546" s="1">
        <v>8.8299999999999993E-3</v>
      </c>
      <c r="AH546" s="1">
        <v>7.6189999999999994E-2</v>
      </c>
      <c r="AI546" s="1">
        <v>6.7430000000000004E-2</v>
      </c>
      <c r="AJ546" s="1">
        <v>2.0129999999999999E-2</v>
      </c>
      <c r="AK546" s="1">
        <v>6.77E-3</v>
      </c>
      <c r="AL546" s="1">
        <v>1.3899999999999999E-2</v>
      </c>
      <c r="AM546"/>
      <c r="AN546"/>
      <c r="AO546"/>
      <c r="AP546"/>
      <c r="AQ546"/>
      <c r="AR54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G A A B Q S w M E F A A A C A g A m h l j V D 6 h / 2 O m A A A A 9 w A A A B I A A A B D b 2 5 m a W c v U G F j a 2 F n Z S 5 4 b W y F j 9 8 K g j A c h V 9 F d u 8 2 1 x 9 E f k 7 C 2 4 Q g i G 7 H X D r S G W 4 2 3 6 2 L H q l X S C i r u y 7 P 4 T v w n c f t D t n Y N s F V 9 V Z 3 J k U R p i h Q R n a l N l W K B n c K Y 5 R x 2 A l 5 F p U K J t j Y Z L Q 6 R b V z l 4 Q Q 7 z 3 2 C 9 z 1 F W G U R u R Y b P e y V q 0 I t b F O G K n Q Z 1 X + X y E O h 5 c M Z z i i D K + X 8 Q o z I H M L h T Z f g k 3 C m A L 5 K S E f G j f 0 i i s T 5 h s g c w T y P s G f U E s D B B Q A A A g I A J o Z Y 1 Q y L 4 8 S 6 g M A A D I 5 A A A T A A A A R m 9 y b X V s Y X M v U 2 V j d G l v b j E u b e 2 a X W / a O h j H 7 y v t O 0 S c m 1 Z C h N e W 6 W g X W W K a F A I 5 i c N U H R 1 Z a f C h S H m p Y m c a m v b d Z w i F t j i G b t 1 K m W 9 A 9 v P w + G 8 b f v 7 L g e C Q z t J E 8 Y r 3 x t / v T t 6 d k N s g w x O F 0 I A S F O Q h m k 5 I 2 E B Q B 4 O B p 3 x Q I k x P F M V L 8 y z E r K m T z z U j D f M Y J / S 0 N 4 t w T U 8 T y h r k t K L 6 B G d E p W k y V + 9 z i B r n J L z F C Y q C G 3 W S 5 V O U Y X K X J g S r k 4 A G a j E Q G n v I G w 0 s A / r 2 y P X U h Z B Z i G i I o 0 j l a 6 u F 5 H P l r K r 8 a + B o F s 8 o z p i 8 S r V S V f Q 0 y u O E s G b r v K q A J E w n s 2 T K m u e d e r 1 R V f 7 J U 4 o 9 O o 8 W E 9 o 0 a s M 0 w f + d V d l 0 / 6 o 4 W R q z w E S 5 x c G E z a r C U m F w w 7 J W E b P o P y 1 W h s l Y 9 W t R 5 I V B F G S L 8 W m W r y v q t 0 E y Z Q X D p T q F z u / w p i j M g o T 8 n 2 Z x o R 2 y I D n l q K g q X 7 9 W 2 O v i 0 w r F X + g 3 1 l O x g T Z E h t X r I c 3 X 0 Q D 4 / f u U J I 9 v c L Z M 0 s a X + 4 Q f 7 A L 6 w s t b l U A Q A g + K E p y x N u D E n 4 i 9 t h 1 T p H Z H / K H c e Z m a R Q 2 x 3 m V G i e A + a F 1 w u g c j X 7 / m 1 W P f T Y t X B 7 J I g 9 P v N J q W b l p 9 7 Z P G i b q O b X X b 9 S Z v J U c D 2 G i V B c 5 5 Q / V a X V 4 l z 3 c g T 5 o x N N q 8 / i v f 7 W u 8 x V y M 3 O b 0 6 7 r b 0 4 H N W y 4 4 5 I 3 w E X B n p s M x L 7 u v u Y 7 m t T u l o e b 7 9 5 y Y y f t m s b W w e W t k A N 6 m e u 5 F l 7 f S n m + Y 3 N 0 2 n w r 5 d n Y y S 0 o J s Z v R y L U u T X g 1 s o a o V W 8 f M r E f K 9 2 L 3 9 1 j 5 D f U 3 E s A v S 2 M F / 3 I 0 a D 5 S b v e C g 8 1 G 0 j 0 S / R L 9 E v 0 8 4 D a k O y X 7 J f s l + y X 7 P / j 2 N + U 7 J f s l + y X 7 J f s P 0 L 2 z 9 7 K j Y 9 Q q A T / y 4 L f 0 j t 1 E d r 3 i u 9 i / 7 p I K U w 3 G T v p X 6 Q K 8 L 5 f w q 4 D Y F N l h 2 h 5 B M g j 4 I 0 c A f e e u r m N 1 k a n c 0 h n g F j p n / v U 9 r j c / 1 o K 1 / u X C X 0 d 5 / 9 Y 6 + + A v o T 7 E c L 9 p W z 8 4 S N c K F Q S / H h s / F o O 3 8 S X q n 0 1 C / 9 E 8 B b L 1 3 F J c k n y X 0 f y B T N D O u E A s t M + K J I L h e 5 L 8 u P g d i m f y 7 B u u P 4 l k v b 7 9 e 1 3 K Z y X Z O Q h 5 8 c u X R w A 3 N e C v O l 8 Z J p / J f 2 f z V r 7 6 h k A L k W t D y + 6 z 7 k p 6 V t X v J + L P d o + i n 7 A f 7 8 J a I t 0 S m b / N L O l 4 f 6 N h l u y W 7 L 7 J d i 9 w i T J 4 z j I 5 n f B F B 8 S s b f V 7 c P p Z l 3 e k j z b b S / 3 R G B S d 8 U f 7 G S J h V 1 W E P 5 3 p M j Y 7 3 G n S M 9 + C W L F m x r i h 5 1 C z R 4 Y e h a 0 x m D l O V i K l d D z d m 2 x 1 c X u j R i X S 6 M O c H U w h I h T p 3 y o x / P i j i d M 2 R 5 U v F K G B j U P P D 7 Z d m D o O 1 B L A w Q U A A A I C A C a G W N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J o Z Y 1 Q + o f 9 j p g A A A P c A A A A S A A A A A A A A A A A A A A A A A A A A A A B D b 2 5 m a W c v U G F j a 2 F n Z S 5 4 b W x Q S w E C F A M U A A A I C A C a G W N U M i + P E u o D A A A y O Q A A E w A A A A A A A A A A A A A A A A D W A A A A R m 9 y b X V s Y X M v U 2 V j d G l v b j E u b V B L A Q I U A x Q A A A g I A J o Z Y 1 Q P y u m r p A A A A O k A A A A T A A A A A A A A A A A A A A A A A P E E A A B b Q 2 9 u d G V u d F 9 U e X B l c 1 0 u e G 1 s U E s F B g A A A A A D A A M A w g A A A M Y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V e A Q A A A A A A Q 1 4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9 h d W N f Z 2 R z Y z F f V E N F T E x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y V D I y O j E x O j Q w L j M 2 M D g y M z B a I i A v P j x F b n R y e S B U e X B l P S J G a W x s Q 2 9 s d W 1 u V H l w Z X M i I F Z h b H V l P S J z Q m d V R k J R V U Z C U V V G Q l F V R k J R V U Z C U V V G Q l F V R k J R V U Z C U V V G Q l F V R k J R V U Z C U V V G I i A v P j x F b n R y e S B U e X B l P S J G a W x s Q 2 9 s d W 1 u T m F t Z X M i I F Z h b H V l P S J z W y Z x d W 9 0 O 0 N v b H V t b j E m c X V v d D s s J n F 1 b 3 Q 7 T U V B T l 9 E S U Z G X 0 F V Q 1 9 M R V V L J n F 1 b 3 Q 7 L C Z x d W 9 0 O 0 F W R 1 9 B V U N f T E V V S y Z x d W 9 0 O y w m c X V v d D t B V k d f Q V V D X 1 N P T E l E V F V N T 1 J T X 3 g m c X V v d D s s J n F 1 b 3 Q 7 Q V V D X 0 x F V U t f V F R F U 1 Q m c X V v d D s s J n F 1 b 3 Q 7 Q V V D X 0 x F V U t f U F Z B T C Z x d W 9 0 O y w m c X V v d D t N R U F O X 0 R J R k Z f Q V V D X 0 x Z T V B I J n F 1 b 3 Q 7 L C Z x d W 9 0 O 0 F W R 1 9 B V U N f T F l N U E g m c X V v d D s s J n F 1 b 3 Q 7 Q V Z H X 0 F V Q 1 9 T T 0 x J R F R V T U 9 S U 1 9 5 J n F 1 b 3 Q 7 L C Z x d W 9 0 O 0 F V Q 1 9 M W U 1 Q S F 9 U V E V T V C Z x d W 9 0 O y w m c X V v d D t B V U N f T F l N U E h f U F Z B T C Z x d W 9 0 O y w m c X V v d D t L R T M 3 J n F 1 b 3 Q 7 L C Z x d W 9 0 O 0 x P V U N Z J n F 1 b 3 Q 7 L C Z x d W 9 0 O 0 F M T F N J T C Z x d W 9 0 O y w m c X V v d D t U Q U x M M S Z x d W 9 0 O y w m c X V v d D t Q M T J J Q 0 h J S 0 F X Q S Z x d W 9 0 O y w m c X V v d D t S U E 1 J O D Q w M i Z x d W 9 0 O y w m c X V v d D t N T 0 x U M T M m c X V v d D s s J n F 1 b 3 Q 7 T U 9 M V D E 2 J n F 1 b 3 Q 7 L C Z x d W 9 0 O 1 B G M z g y J n F 1 b 3 Q 7 L C Z x d W 9 0 O 1 N V U F Q x J n F 1 b 3 Q 7 L C Z x d W 9 0 O 0 R O R D Q x J n F 1 b 3 Q 7 L C Z x d W 9 0 O 0 p V U k t B V C Z x d W 9 0 O y w m c X V v d D t N T 0 x U N C Z x d W 9 0 O y w m c X V v d D t D Q 1 J G Q 0 V N J n F 1 b 3 Q 7 L C Z x d W 9 0 O 0 F U T j E m c X V v d D s s J n F 1 b 3 Q 7 Q k U x M y Z x d W 9 0 O y w m c X V v d D t D V F Y x J n F 1 b 3 Q 7 L C Z x d W 9 0 O 0 t B U l B B U z Q 1 J n F 1 b 3 Q 7 L C Z x d W 9 0 O 0 t B U l B B U z I 5 O S Z x d W 9 0 O y w m c X V v d D t I S C Z x d W 9 0 O y w m c X V v d D t T V V B N M i Z x d W 9 0 O y w m c X V v d D t E R U w m c X V v d D s s J n F 1 b 3 Q 7 U 1 I 3 O D Y m c X V v d D s s J n F 1 b 3 Q 7 U 1 V E S E w x J n F 1 b 3 Q 7 L C Z x d W 9 0 O 0 g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X 2 F 1 Y 1 9 n Z H N j M V 9 U Q 0 V M T F M v Q X V 0 b 1 J l b W 9 2 Z W R D b 2 x 1 b W 5 z M S 5 7 Q 2 9 s d W 1 u M S w w f S Z x d W 9 0 O y w m c X V v d D t T Z W N 0 a W 9 u M S 9 z d G F 0 c 1 9 h d W N f Z 2 R z Y z F f V E N F T E x T L 0 F 1 d G 9 S Z W 1 v d m V k Q 2 9 s d W 1 u c z E u e 0 1 F Q U 5 f R E l G R l 9 B V U N f T E V V S y w x f S Z x d W 9 0 O y w m c X V v d D t T Z W N 0 a W 9 u M S 9 z d G F 0 c 1 9 h d W N f Z 2 R z Y z F f V E N F T E x T L 0 F 1 d G 9 S Z W 1 v d m V k Q 2 9 s d W 1 u c z E u e 0 F W R 1 9 B V U N f T E V V S y w y f S Z x d W 9 0 O y w m c X V v d D t T Z W N 0 a W 9 u M S 9 z d G F 0 c 1 9 h d W N f Z 2 R z Y z F f V E N F T E x T L 0 F 1 d G 9 S Z W 1 v d m V k Q 2 9 s d W 1 u c z E u e 0 F W R 1 9 B V U N f U 0 9 M S U R U V U 1 P U l N f e C w z f S Z x d W 9 0 O y w m c X V v d D t T Z W N 0 a W 9 u M S 9 z d G F 0 c 1 9 h d W N f Z 2 R z Y z F f V E N F T E x T L 0 F 1 d G 9 S Z W 1 v d m V k Q 2 9 s d W 1 u c z E u e 0 F V Q 1 9 M R V V L X 1 R U R V N U L D R 9 J n F 1 b 3 Q 7 L C Z x d W 9 0 O 1 N l Y 3 R p b 2 4 x L 3 N 0 Y X R z X 2 F 1 Y 1 9 n Z H N j M V 9 U Q 0 V M T F M v Q X V 0 b 1 J l b W 9 2 Z W R D b 2 x 1 b W 5 z M S 5 7 Q V V D X 0 x F V U t f U F Z B T C w 1 f S Z x d W 9 0 O y w m c X V v d D t T Z W N 0 a W 9 u M S 9 z d G F 0 c 1 9 h d W N f Z 2 R z Y z F f V E N F T E x T L 0 F 1 d G 9 S Z W 1 v d m V k Q 2 9 s d W 1 u c z E u e 0 1 F Q U 5 f R E l G R l 9 B V U N f T F l N U E g s N n 0 m c X V v d D s s J n F 1 b 3 Q 7 U 2 V j d G l v b j E v c 3 R h d H N f Y X V j X 2 d k c 2 M x X 1 R D R U x M U y 9 B d X R v U m V t b 3 Z l Z E N v b H V t b n M x L n t B V k d f Q V V D X 0 x Z T V B I L D d 9 J n F 1 b 3 Q 7 L C Z x d W 9 0 O 1 N l Y 3 R p b 2 4 x L 3 N 0 Y X R z X 2 F 1 Y 1 9 n Z H N j M V 9 U Q 0 V M T F M v Q X V 0 b 1 J l b W 9 2 Z W R D b 2 x 1 b W 5 z M S 5 7 Q V Z H X 0 F V Q 1 9 T T 0 x J R F R V T U 9 S U 1 9 5 L D h 9 J n F 1 b 3 Q 7 L C Z x d W 9 0 O 1 N l Y 3 R p b 2 4 x L 3 N 0 Y X R z X 2 F 1 Y 1 9 n Z H N j M V 9 U Q 0 V M T F M v Q X V 0 b 1 J l b W 9 2 Z W R D b 2 x 1 b W 5 z M S 5 7 Q V V D X 0 x Z T V B I X 1 R U R V N U L D l 9 J n F 1 b 3 Q 7 L C Z x d W 9 0 O 1 N l Y 3 R p b 2 4 x L 3 N 0 Y X R z X 2 F 1 Y 1 9 n Z H N j M V 9 U Q 0 V M T F M v Q X V 0 b 1 J l b W 9 2 Z W R D b 2 x 1 b W 5 z M S 5 7 Q V V D X 0 x Z T V B I X 1 B W Q U w s M T B 9 J n F 1 b 3 Q 7 L C Z x d W 9 0 O 1 N l Y 3 R p b 2 4 x L 3 N 0 Y X R z X 2 F 1 Y 1 9 n Z H N j M V 9 U Q 0 V M T F M v Q X V 0 b 1 J l b W 9 2 Z W R D b 2 x 1 b W 5 z M S 5 7 S 0 U z N y w x M X 0 m c X V v d D s s J n F 1 b 3 Q 7 U 2 V j d G l v b j E v c 3 R h d H N f Y X V j X 2 d k c 2 M x X 1 R D R U x M U y 9 B d X R v U m V t b 3 Z l Z E N v b H V t b n M x L n t M T 1 V D W S w x M n 0 m c X V v d D s s J n F 1 b 3 Q 7 U 2 V j d G l v b j E v c 3 R h d H N f Y X V j X 2 d k c 2 M x X 1 R D R U x M U y 9 B d X R v U m V t b 3 Z l Z E N v b H V t b n M x L n t B T E x T S U w s M T N 9 J n F 1 b 3 Q 7 L C Z x d W 9 0 O 1 N l Y 3 R p b 2 4 x L 3 N 0 Y X R z X 2 F 1 Y 1 9 n Z H N j M V 9 U Q 0 V M T F M v Q X V 0 b 1 J l b W 9 2 Z W R D b 2 x 1 b W 5 z M S 5 7 V E F M T D E s M T R 9 J n F 1 b 3 Q 7 L C Z x d W 9 0 O 1 N l Y 3 R p b 2 4 x L 3 N 0 Y X R z X 2 F 1 Y 1 9 n Z H N j M V 9 U Q 0 V M T F M v Q X V 0 b 1 J l b W 9 2 Z W R D b 2 x 1 b W 5 z M S 5 7 U D E y S U N I S U t B V 0 E s M T V 9 J n F 1 b 3 Q 7 L C Z x d W 9 0 O 1 N l Y 3 R p b 2 4 x L 3 N 0 Y X R z X 2 F 1 Y 1 9 n Z H N j M V 9 U Q 0 V M T F M v Q X V 0 b 1 J l b W 9 2 Z W R D b 2 x 1 b W 5 z M S 5 7 U l B N S T g 0 M D I s M T Z 9 J n F 1 b 3 Q 7 L C Z x d W 9 0 O 1 N l Y 3 R p b 2 4 x L 3 N 0 Y X R z X 2 F 1 Y 1 9 n Z H N j M V 9 U Q 0 V M T F M v Q X V 0 b 1 J l b W 9 2 Z W R D b 2 x 1 b W 5 z M S 5 7 T U 9 M V D E z L D E 3 f S Z x d W 9 0 O y w m c X V v d D t T Z W N 0 a W 9 u M S 9 z d G F 0 c 1 9 h d W N f Z 2 R z Y z F f V E N F T E x T L 0 F 1 d G 9 S Z W 1 v d m V k Q 2 9 s d W 1 u c z E u e 0 1 P T F Q x N i w x O H 0 m c X V v d D s s J n F 1 b 3 Q 7 U 2 V j d G l v b j E v c 3 R h d H N f Y X V j X 2 d k c 2 M x X 1 R D R U x M U y 9 B d X R v U m V t b 3 Z l Z E N v b H V t b n M x L n t Q R j M 4 M i w x O X 0 m c X V v d D s s J n F 1 b 3 Q 7 U 2 V j d G l v b j E v c 3 R h d H N f Y X V j X 2 d k c 2 M x X 1 R D R U x M U y 9 B d X R v U m V t b 3 Z l Z E N v b H V t b n M x L n t T V V B U M S w y M H 0 m c X V v d D s s J n F 1 b 3 Q 7 U 2 V j d G l v b j E v c 3 R h d H N f Y X V j X 2 d k c 2 M x X 1 R D R U x M U y 9 B d X R v U m V t b 3 Z l Z E N v b H V t b n M x L n t E T k Q 0 M S w y M X 0 m c X V v d D s s J n F 1 b 3 Q 7 U 2 V j d G l v b j E v c 3 R h d H N f Y X V j X 2 d k c 2 M x X 1 R D R U x M U y 9 B d X R v U m V t b 3 Z l Z E N v b H V t b n M x L n t K V V J L Q V Q s M j J 9 J n F 1 b 3 Q 7 L C Z x d W 9 0 O 1 N l Y 3 R p b 2 4 x L 3 N 0 Y X R z X 2 F 1 Y 1 9 n Z H N j M V 9 U Q 0 V M T F M v Q X V 0 b 1 J l b W 9 2 Z W R D b 2 x 1 b W 5 z M S 5 7 T U 9 M V D Q s M j N 9 J n F 1 b 3 Q 7 L C Z x d W 9 0 O 1 N l Y 3 R p b 2 4 x L 3 N 0 Y X R z X 2 F 1 Y 1 9 n Z H N j M V 9 U Q 0 V M T F M v Q X V 0 b 1 J l b W 9 2 Z W R D b 2 x 1 b W 5 z M S 5 7 Q 0 N S R k N F T S w y N H 0 m c X V v d D s s J n F 1 b 3 Q 7 U 2 V j d G l v b j E v c 3 R h d H N f Y X V j X 2 d k c 2 M x X 1 R D R U x M U y 9 B d X R v U m V t b 3 Z l Z E N v b H V t b n M x L n t B V E 4 x L D I 1 f S Z x d W 9 0 O y w m c X V v d D t T Z W N 0 a W 9 u M S 9 z d G F 0 c 1 9 h d W N f Z 2 R z Y z F f V E N F T E x T L 0 F 1 d G 9 S Z W 1 v d m V k Q 2 9 s d W 1 u c z E u e 0 J F M T M s M j Z 9 J n F 1 b 3 Q 7 L C Z x d W 9 0 O 1 N l Y 3 R p b 2 4 x L 3 N 0 Y X R z X 2 F 1 Y 1 9 n Z H N j M V 9 U Q 0 V M T F M v Q X V 0 b 1 J l b W 9 2 Z W R D b 2 x 1 b W 5 z M S 5 7 Q 1 R W M S w y N 3 0 m c X V v d D s s J n F 1 b 3 Q 7 U 2 V j d G l v b j E v c 3 R h d H N f Y X V j X 2 d k c 2 M x X 1 R D R U x M U y 9 B d X R v U m V t b 3 Z l Z E N v b H V t b n M x L n t L Q V J Q Q V M 0 N S w y O H 0 m c X V v d D s s J n F 1 b 3 Q 7 U 2 V j d G l v b j E v c 3 R h d H N f Y X V j X 2 d k c 2 M x X 1 R D R U x M U y 9 B d X R v U m V t b 3 Z l Z E N v b H V t b n M x L n t L Q V J Q Q V M y O T k s M j l 9 J n F 1 b 3 Q 7 L C Z x d W 9 0 O 1 N l Y 3 R p b 2 4 x L 3 N 0 Y X R z X 2 F 1 Y 1 9 n Z H N j M V 9 U Q 0 V M T F M v Q X V 0 b 1 J l b W 9 2 Z W R D b 2 x 1 b W 5 z M S 5 7 S E g s M z B 9 J n F 1 b 3 Q 7 L C Z x d W 9 0 O 1 N l Y 3 R p b 2 4 x L 3 N 0 Y X R z X 2 F 1 Y 1 9 n Z H N j M V 9 U Q 0 V M T F M v Q X V 0 b 1 J l b W 9 2 Z W R D b 2 x 1 b W 5 z M S 5 7 U 1 V Q T T I s M z F 9 J n F 1 b 3 Q 7 L C Z x d W 9 0 O 1 N l Y 3 R p b 2 4 x L 3 N 0 Y X R z X 2 F 1 Y 1 9 n Z H N j M V 9 U Q 0 V M T F M v Q X V 0 b 1 J l b W 9 2 Z W R D b 2 x 1 b W 5 z M S 5 7 R E V M L D M y f S Z x d W 9 0 O y w m c X V v d D t T Z W N 0 a W 9 u M S 9 z d G F 0 c 1 9 h d W N f Z 2 R z Y z F f V E N F T E x T L 0 F 1 d G 9 S Z W 1 v d m V k Q 2 9 s d W 1 u c z E u e 1 N S N z g 2 L D M z f S Z x d W 9 0 O y w m c X V v d D t T Z W N 0 a W 9 u M S 9 z d G F 0 c 1 9 h d W N f Z 2 R z Y z F f V E N F T E x T L 0 F 1 d G 9 S Z W 1 v d m V k Q 2 9 s d W 1 u c z E u e 1 N V R E h M M S w z N H 0 m c X V v d D s s J n F 1 b 3 Q 7 U 2 V j d G l v b j E v c 3 R h d H N f Y X V j X 2 d k c 2 M x X 1 R D R U x M U y 9 B d X R v U m V t b 3 Z l Z E N v b H V t b n M x L n t I O S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3 N 0 Y X R z X 2 F 1 Y 1 9 n Z H N j M V 9 U Q 0 V M T F M v Q X V 0 b 1 J l b W 9 2 Z W R D b 2 x 1 b W 5 z M S 5 7 Q 2 9 s d W 1 u M S w w f S Z x d W 9 0 O y w m c X V v d D t T Z W N 0 a W 9 u M S 9 z d G F 0 c 1 9 h d W N f Z 2 R z Y z F f V E N F T E x T L 0 F 1 d G 9 S Z W 1 v d m V k Q 2 9 s d W 1 u c z E u e 0 1 F Q U 5 f R E l G R l 9 B V U N f T E V V S y w x f S Z x d W 9 0 O y w m c X V v d D t T Z W N 0 a W 9 u M S 9 z d G F 0 c 1 9 h d W N f Z 2 R z Y z F f V E N F T E x T L 0 F 1 d G 9 S Z W 1 v d m V k Q 2 9 s d W 1 u c z E u e 0 F W R 1 9 B V U N f T E V V S y w y f S Z x d W 9 0 O y w m c X V v d D t T Z W N 0 a W 9 u M S 9 z d G F 0 c 1 9 h d W N f Z 2 R z Y z F f V E N F T E x T L 0 F 1 d G 9 S Z W 1 v d m V k Q 2 9 s d W 1 u c z E u e 0 F W R 1 9 B V U N f U 0 9 M S U R U V U 1 P U l N f e C w z f S Z x d W 9 0 O y w m c X V v d D t T Z W N 0 a W 9 u M S 9 z d G F 0 c 1 9 h d W N f Z 2 R z Y z F f V E N F T E x T L 0 F 1 d G 9 S Z W 1 v d m V k Q 2 9 s d W 1 u c z E u e 0 F V Q 1 9 M R V V L X 1 R U R V N U L D R 9 J n F 1 b 3 Q 7 L C Z x d W 9 0 O 1 N l Y 3 R p b 2 4 x L 3 N 0 Y X R z X 2 F 1 Y 1 9 n Z H N j M V 9 U Q 0 V M T F M v Q X V 0 b 1 J l b W 9 2 Z W R D b 2 x 1 b W 5 z M S 5 7 Q V V D X 0 x F V U t f U F Z B T C w 1 f S Z x d W 9 0 O y w m c X V v d D t T Z W N 0 a W 9 u M S 9 z d G F 0 c 1 9 h d W N f Z 2 R z Y z F f V E N F T E x T L 0 F 1 d G 9 S Z W 1 v d m V k Q 2 9 s d W 1 u c z E u e 0 1 F Q U 5 f R E l G R l 9 B V U N f T F l N U E g s N n 0 m c X V v d D s s J n F 1 b 3 Q 7 U 2 V j d G l v b j E v c 3 R h d H N f Y X V j X 2 d k c 2 M x X 1 R D R U x M U y 9 B d X R v U m V t b 3 Z l Z E N v b H V t b n M x L n t B V k d f Q V V D X 0 x Z T V B I L D d 9 J n F 1 b 3 Q 7 L C Z x d W 9 0 O 1 N l Y 3 R p b 2 4 x L 3 N 0 Y X R z X 2 F 1 Y 1 9 n Z H N j M V 9 U Q 0 V M T F M v Q X V 0 b 1 J l b W 9 2 Z W R D b 2 x 1 b W 5 z M S 5 7 Q V Z H X 0 F V Q 1 9 T T 0 x J R F R V T U 9 S U 1 9 5 L D h 9 J n F 1 b 3 Q 7 L C Z x d W 9 0 O 1 N l Y 3 R p b 2 4 x L 3 N 0 Y X R z X 2 F 1 Y 1 9 n Z H N j M V 9 U Q 0 V M T F M v Q X V 0 b 1 J l b W 9 2 Z W R D b 2 x 1 b W 5 z M S 5 7 Q V V D X 0 x Z T V B I X 1 R U R V N U L D l 9 J n F 1 b 3 Q 7 L C Z x d W 9 0 O 1 N l Y 3 R p b 2 4 x L 3 N 0 Y X R z X 2 F 1 Y 1 9 n Z H N j M V 9 U Q 0 V M T F M v Q X V 0 b 1 J l b W 9 2 Z W R D b 2 x 1 b W 5 z M S 5 7 Q V V D X 0 x Z T V B I X 1 B W Q U w s M T B 9 J n F 1 b 3 Q 7 L C Z x d W 9 0 O 1 N l Y 3 R p b 2 4 x L 3 N 0 Y X R z X 2 F 1 Y 1 9 n Z H N j M V 9 U Q 0 V M T F M v Q X V 0 b 1 J l b W 9 2 Z W R D b 2 x 1 b W 5 z M S 5 7 S 0 U z N y w x M X 0 m c X V v d D s s J n F 1 b 3 Q 7 U 2 V j d G l v b j E v c 3 R h d H N f Y X V j X 2 d k c 2 M x X 1 R D R U x M U y 9 B d X R v U m V t b 3 Z l Z E N v b H V t b n M x L n t M T 1 V D W S w x M n 0 m c X V v d D s s J n F 1 b 3 Q 7 U 2 V j d G l v b j E v c 3 R h d H N f Y X V j X 2 d k c 2 M x X 1 R D R U x M U y 9 B d X R v U m V t b 3 Z l Z E N v b H V t b n M x L n t B T E x T S U w s M T N 9 J n F 1 b 3 Q 7 L C Z x d W 9 0 O 1 N l Y 3 R p b 2 4 x L 3 N 0 Y X R z X 2 F 1 Y 1 9 n Z H N j M V 9 U Q 0 V M T F M v Q X V 0 b 1 J l b W 9 2 Z W R D b 2 x 1 b W 5 z M S 5 7 V E F M T D E s M T R 9 J n F 1 b 3 Q 7 L C Z x d W 9 0 O 1 N l Y 3 R p b 2 4 x L 3 N 0 Y X R z X 2 F 1 Y 1 9 n Z H N j M V 9 U Q 0 V M T F M v Q X V 0 b 1 J l b W 9 2 Z W R D b 2 x 1 b W 5 z M S 5 7 U D E y S U N I S U t B V 0 E s M T V 9 J n F 1 b 3 Q 7 L C Z x d W 9 0 O 1 N l Y 3 R p b 2 4 x L 3 N 0 Y X R z X 2 F 1 Y 1 9 n Z H N j M V 9 U Q 0 V M T F M v Q X V 0 b 1 J l b W 9 2 Z W R D b 2 x 1 b W 5 z M S 5 7 U l B N S T g 0 M D I s M T Z 9 J n F 1 b 3 Q 7 L C Z x d W 9 0 O 1 N l Y 3 R p b 2 4 x L 3 N 0 Y X R z X 2 F 1 Y 1 9 n Z H N j M V 9 U Q 0 V M T F M v Q X V 0 b 1 J l b W 9 2 Z W R D b 2 x 1 b W 5 z M S 5 7 T U 9 M V D E z L D E 3 f S Z x d W 9 0 O y w m c X V v d D t T Z W N 0 a W 9 u M S 9 z d G F 0 c 1 9 h d W N f Z 2 R z Y z F f V E N F T E x T L 0 F 1 d G 9 S Z W 1 v d m V k Q 2 9 s d W 1 u c z E u e 0 1 P T F Q x N i w x O H 0 m c X V v d D s s J n F 1 b 3 Q 7 U 2 V j d G l v b j E v c 3 R h d H N f Y X V j X 2 d k c 2 M x X 1 R D R U x M U y 9 B d X R v U m V t b 3 Z l Z E N v b H V t b n M x L n t Q R j M 4 M i w x O X 0 m c X V v d D s s J n F 1 b 3 Q 7 U 2 V j d G l v b j E v c 3 R h d H N f Y X V j X 2 d k c 2 M x X 1 R D R U x M U y 9 B d X R v U m V t b 3 Z l Z E N v b H V t b n M x L n t T V V B U M S w y M H 0 m c X V v d D s s J n F 1 b 3 Q 7 U 2 V j d G l v b j E v c 3 R h d H N f Y X V j X 2 d k c 2 M x X 1 R D R U x M U y 9 B d X R v U m V t b 3 Z l Z E N v b H V t b n M x L n t E T k Q 0 M S w y M X 0 m c X V v d D s s J n F 1 b 3 Q 7 U 2 V j d G l v b j E v c 3 R h d H N f Y X V j X 2 d k c 2 M x X 1 R D R U x M U y 9 B d X R v U m V t b 3 Z l Z E N v b H V t b n M x L n t K V V J L Q V Q s M j J 9 J n F 1 b 3 Q 7 L C Z x d W 9 0 O 1 N l Y 3 R p b 2 4 x L 3 N 0 Y X R z X 2 F 1 Y 1 9 n Z H N j M V 9 U Q 0 V M T F M v Q X V 0 b 1 J l b W 9 2 Z W R D b 2 x 1 b W 5 z M S 5 7 T U 9 M V D Q s M j N 9 J n F 1 b 3 Q 7 L C Z x d W 9 0 O 1 N l Y 3 R p b 2 4 x L 3 N 0 Y X R z X 2 F 1 Y 1 9 n Z H N j M V 9 U Q 0 V M T F M v Q X V 0 b 1 J l b W 9 2 Z W R D b 2 x 1 b W 5 z M S 5 7 Q 0 N S R k N F T S w y N H 0 m c X V v d D s s J n F 1 b 3 Q 7 U 2 V j d G l v b j E v c 3 R h d H N f Y X V j X 2 d k c 2 M x X 1 R D R U x M U y 9 B d X R v U m V t b 3 Z l Z E N v b H V t b n M x L n t B V E 4 x L D I 1 f S Z x d W 9 0 O y w m c X V v d D t T Z W N 0 a W 9 u M S 9 z d G F 0 c 1 9 h d W N f Z 2 R z Y z F f V E N F T E x T L 0 F 1 d G 9 S Z W 1 v d m V k Q 2 9 s d W 1 u c z E u e 0 J F M T M s M j Z 9 J n F 1 b 3 Q 7 L C Z x d W 9 0 O 1 N l Y 3 R p b 2 4 x L 3 N 0 Y X R z X 2 F 1 Y 1 9 n Z H N j M V 9 U Q 0 V M T F M v Q X V 0 b 1 J l b W 9 2 Z W R D b 2 x 1 b W 5 z M S 5 7 Q 1 R W M S w y N 3 0 m c X V v d D s s J n F 1 b 3 Q 7 U 2 V j d G l v b j E v c 3 R h d H N f Y X V j X 2 d k c 2 M x X 1 R D R U x M U y 9 B d X R v U m V t b 3 Z l Z E N v b H V t b n M x L n t L Q V J Q Q V M 0 N S w y O H 0 m c X V v d D s s J n F 1 b 3 Q 7 U 2 V j d G l v b j E v c 3 R h d H N f Y X V j X 2 d k c 2 M x X 1 R D R U x M U y 9 B d X R v U m V t b 3 Z l Z E N v b H V t b n M x L n t L Q V J Q Q V M y O T k s M j l 9 J n F 1 b 3 Q 7 L C Z x d W 9 0 O 1 N l Y 3 R p b 2 4 x L 3 N 0 Y X R z X 2 F 1 Y 1 9 n Z H N j M V 9 U Q 0 V M T F M v Q X V 0 b 1 J l b W 9 2 Z W R D b 2 x 1 b W 5 z M S 5 7 S E g s M z B 9 J n F 1 b 3 Q 7 L C Z x d W 9 0 O 1 N l Y 3 R p b 2 4 x L 3 N 0 Y X R z X 2 F 1 Y 1 9 n Z H N j M V 9 U Q 0 V M T F M v Q X V 0 b 1 J l b W 9 2 Z W R D b 2 x 1 b W 5 z M S 5 7 U 1 V Q T T I s M z F 9 J n F 1 b 3 Q 7 L C Z x d W 9 0 O 1 N l Y 3 R p b 2 4 x L 3 N 0 Y X R z X 2 F 1 Y 1 9 n Z H N j M V 9 U Q 0 V M T F M v Q X V 0 b 1 J l b W 9 2 Z W R D b 2 x 1 b W 5 z M S 5 7 R E V M L D M y f S Z x d W 9 0 O y w m c X V v d D t T Z W N 0 a W 9 u M S 9 z d G F 0 c 1 9 h d W N f Z 2 R z Y z F f V E N F T E x T L 0 F 1 d G 9 S Z W 1 v d m V k Q 2 9 s d W 1 u c z E u e 1 N S N z g 2 L D M z f S Z x d W 9 0 O y w m c X V v d D t T Z W N 0 a W 9 u M S 9 z d G F 0 c 1 9 h d W N f Z 2 R z Y z F f V E N F T E x T L 0 F 1 d G 9 S Z W 1 v d m V k Q 2 9 s d W 1 u c z E u e 1 N V R E h M M S w z N H 0 m c X V v d D s s J n F 1 b 3 Q 7 U 2 V j d G l v b j E v c 3 R h d H N f Y X V j X 2 d k c 2 M x X 1 R D R U x M U y 9 B d X R v U m V t b 3 Z l Z E N v b H V t b n M x L n t I O S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X 2 F 1 Y 1 9 n Z H N j M V 9 U Q 0 V M T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f Y X V j X 2 d k c 2 M x X 1 R D R U x M U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9 h d W N f Z 2 R z Y z F f V E N F T E x T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f Y X V j X 2 d k c 2 M x X 1 R D R U x M U 1 9 S S U d I V E p P S U 5 f M z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y V D I y O j M 1 O j Q 1 L j A w N j U 2 M z B a I i A v P j x F b n R y e S B U e X B l P S J G a W x s Q 2 9 s d W 1 u V H l w Z X M i I F Z h b H V l P S J z Q m d Z R 0 J R V U Z C U V V G Q l F V R k J R V U Z C U V V G Q l F V R k J R V U Z C U V V G Q l F V R k J R V U Z C U V V G Q l F V P S I g L z 4 8 R W 5 0 c n k g V H l w Z T 0 i R m l s b E N v b H V t b k 5 h b W V z I i B W Y W x 1 Z T 0 i c 1 s m c X V v d D t U Q V J H R V R T J n F 1 b 3 Q 7 L C Z x d W 9 0 O 1 R B U k d F V F 9 Q Q V R I V 0 F Z J n F 1 b 3 Q 7 L C Z x d W 9 0 O 0 5 B T U U m c X V v d D s s J n F 1 b 3 Q 7 T U V B T l 9 E S U Z G X 0 F V Q 1 9 M R V V L J n F 1 b 3 Q 7 L C Z x d W 9 0 O 0 F W R 1 9 B V U N f T E V V S y Z x d W 9 0 O y w m c X V v d D t B V k d f Q V V D X 1 N P T E l E V F V N T 1 J T X 3 g m c X V v d D s s J n F 1 b 3 Q 7 Q V V D X 0 x F V U t f V F R F U 1 Q m c X V v d D s s J n F 1 b 3 Q 7 Q V V D X 0 x F V U t f U F Z B T C Z x d W 9 0 O y w m c X V v d D t N R U F O X 0 R J R k Z f Q V V D X 0 x Z T V B I J n F 1 b 3 Q 7 L C Z x d W 9 0 O 0 F W R 1 9 B V U N f T F l N U E g m c X V v d D s s J n F 1 b 3 Q 7 Q V Z H X 0 F V Q 1 9 T T 0 x J R F R V T U 9 S U 1 9 5 J n F 1 b 3 Q 7 L C Z x d W 9 0 O 0 F V Q 1 9 M W U 1 Q S F 9 U V E V T V C Z x d W 9 0 O y w m c X V v d D t B V U N f T F l N U E h f U F Z B T C Z x d W 9 0 O y w m c X V v d D t L R T M 3 J n F 1 b 3 Q 7 L C Z x d W 9 0 O 0 x P V U N Z J n F 1 b 3 Q 7 L C Z x d W 9 0 O 0 F M T F N J T C Z x d W 9 0 O y w m c X V v d D t U Q U x M M S Z x d W 9 0 O y w m c X V v d D t Q M T J J Q 0 h J S 0 F X Q S Z x d W 9 0 O y w m c X V v d D t S U E 1 J O D Q w M i Z x d W 9 0 O y w m c X V v d D t N T 0 x U M T M m c X V v d D s s J n F 1 b 3 Q 7 T U 9 M V D E 2 J n F 1 b 3 Q 7 L C Z x d W 9 0 O 1 B G M z g y J n F 1 b 3 Q 7 L C Z x d W 9 0 O 1 N V U F Q x J n F 1 b 3 Q 7 L C Z x d W 9 0 O 0 R O R D Q x J n F 1 b 3 Q 7 L C Z x d W 9 0 O 0 p V U k t B V C Z x d W 9 0 O y w m c X V v d D t N T 0 x U N C Z x d W 9 0 O y w m c X V v d D t D Q 1 J G Q 0 V N J n F 1 b 3 Q 7 L C Z x d W 9 0 O 0 F U T j E m c X V v d D s s J n F 1 b 3 Q 7 Q k U x M y Z x d W 9 0 O y w m c X V v d D t D V F Y x J n F 1 b 3 Q 7 L C Z x d W 9 0 O 0 t B U l B B U z Q 1 J n F 1 b 3 Q 7 L C Z x d W 9 0 O 0 t B U l B B U z I 5 O S Z x d W 9 0 O y w m c X V v d D t I S C Z x d W 9 0 O y w m c X V v d D t T V V B N M i Z x d W 9 0 O y w m c X V v d D t E R U w m c X V v d D s s J n F 1 b 3 Q 7 U 1 I 3 O D Y m c X V v d D s s J n F 1 b 3 Q 7 U 1 V E S E w x J n F 1 b 3 Q 7 L C Z x d W 9 0 O 0 g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X 2 F 1 Y 1 9 n Z H N j M V 9 U Q 0 V M T F N f U k l H S F R K T 0 l O X z M w N C 9 B d X R v U m V t b 3 Z l Z E N v b H V t b n M x L n t U Q V J H R V R T L D B 9 J n F 1 b 3 Q 7 L C Z x d W 9 0 O 1 N l Y 3 R p b 2 4 x L 3 N 0 Y X R z X 2 F 1 Y 1 9 n Z H N j M V 9 U Q 0 V M T F N f U k l H S F R K T 0 l O X z M w N C 9 B d X R v U m V t b 3 Z l Z E N v b H V t b n M x L n t U Q V J H R V R f U E F U S F d B W S w x f S Z x d W 9 0 O y w m c X V v d D t T Z W N 0 a W 9 u M S 9 z d G F 0 c 1 9 h d W N f Z 2 R z Y z F f V E N F T E x T X 1 J J R 0 h U S k 9 J T l 8 z M D Q v Q X V 0 b 1 J l b W 9 2 Z W R D b 2 x 1 b W 5 z M S 5 7 T k F N R S w y f S Z x d W 9 0 O y w m c X V v d D t T Z W N 0 a W 9 u M S 9 z d G F 0 c 1 9 h d W N f Z 2 R z Y z F f V E N F T E x T X 1 J J R 0 h U S k 9 J T l 8 z M D Q v Q X V 0 b 1 J l b W 9 2 Z W R D b 2 x 1 b W 5 z M S 5 7 T U V B T l 9 E S U Z G X 0 F V Q 1 9 M R V V L L D N 9 J n F 1 b 3 Q 7 L C Z x d W 9 0 O 1 N l Y 3 R p b 2 4 x L 3 N 0 Y X R z X 2 F 1 Y 1 9 n Z H N j M V 9 U Q 0 V M T F N f U k l H S F R K T 0 l O X z M w N C 9 B d X R v U m V t b 3 Z l Z E N v b H V t b n M x L n t B V k d f Q V V D X 0 x F V U s s N H 0 m c X V v d D s s J n F 1 b 3 Q 7 U 2 V j d G l v b j E v c 3 R h d H N f Y X V j X 2 d k c 2 M x X 1 R D R U x M U 1 9 S S U d I V E p P S U 5 f M z A 0 L 0 F 1 d G 9 S Z W 1 v d m V k Q 2 9 s d W 1 u c z E u e 0 F W R 1 9 B V U N f U 0 9 M S U R U V U 1 P U l N f e C w 1 f S Z x d W 9 0 O y w m c X V v d D t T Z W N 0 a W 9 u M S 9 z d G F 0 c 1 9 h d W N f Z 2 R z Y z F f V E N F T E x T X 1 J J R 0 h U S k 9 J T l 8 z M D Q v Q X V 0 b 1 J l b W 9 2 Z W R D b 2 x 1 b W 5 z M S 5 7 Q V V D X 0 x F V U t f V F R F U 1 Q s N n 0 m c X V v d D s s J n F 1 b 3 Q 7 U 2 V j d G l v b j E v c 3 R h d H N f Y X V j X 2 d k c 2 M x X 1 R D R U x M U 1 9 S S U d I V E p P S U 5 f M z A 0 L 0 F 1 d G 9 S Z W 1 v d m V k Q 2 9 s d W 1 u c z E u e 0 F V Q 1 9 M R V V L X 1 B W Q U w s N 3 0 m c X V v d D s s J n F 1 b 3 Q 7 U 2 V j d G l v b j E v c 3 R h d H N f Y X V j X 2 d k c 2 M x X 1 R D R U x M U 1 9 S S U d I V E p P S U 5 f M z A 0 L 0 F 1 d G 9 S Z W 1 v d m V k Q 2 9 s d W 1 u c z E u e 0 1 F Q U 5 f R E l G R l 9 B V U N f T F l N U E g s O H 0 m c X V v d D s s J n F 1 b 3 Q 7 U 2 V j d G l v b j E v c 3 R h d H N f Y X V j X 2 d k c 2 M x X 1 R D R U x M U 1 9 S S U d I V E p P S U 5 f M z A 0 L 0 F 1 d G 9 S Z W 1 v d m V k Q 2 9 s d W 1 u c z E u e 0 F W R 1 9 B V U N f T F l N U E g s O X 0 m c X V v d D s s J n F 1 b 3 Q 7 U 2 V j d G l v b j E v c 3 R h d H N f Y X V j X 2 d k c 2 M x X 1 R D R U x M U 1 9 S S U d I V E p P S U 5 f M z A 0 L 0 F 1 d G 9 S Z W 1 v d m V k Q 2 9 s d W 1 u c z E u e 0 F W R 1 9 B V U N f U 0 9 M S U R U V U 1 P U l N f e S w x M H 0 m c X V v d D s s J n F 1 b 3 Q 7 U 2 V j d G l v b j E v c 3 R h d H N f Y X V j X 2 d k c 2 M x X 1 R D R U x M U 1 9 S S U d I V E p P S U 5 f M z A 0 L 0 F 1 d G 9 S Z W 1 v d m V k Q 2 9 s d W 1 u c z E u e 0 F V Q 1 9 M W U 1 Q S F 9 U V E V T V C w x M X 0 m c X V v d D s s J n F 1 b 3 Q 7 U 2 V j d G l v b j E v c 3 R h d H N f Y X V j X 2 d k c 2 M x X 1 R D R U x M U 1 9 S S U d I V E p P S U 5 f M z A 0 L 0 F 1 d G 9 S Z W 1 v d m V k Q 2 9 s d W 1 u c z E u e 0 F V Q 1 9 M W U 1 Q S F 9 Q V k F M L D E y f S Z x d W 9 0 O y w m c X V v d D t T Z W N 0 a W 9 u M S 9 z d G F 0 c 1 9 h d W N f Z 2 R z Y z F f V E N F T E x T X 1 J J R 0 h U S k 9 J T l 8 z M D Q v Q X V 0 b 1 J l b W 9 2 Z W R D b 2 x 1 b W 5 z M S 5 7 S 0 U z N y w x M 3 0 m c X V v d D s s J n F 1 b 3 Q 7 U 2 V j d G l v b j E v c 3 R h d H N f Y X V j X 2 d k c 2 M x X 1 R D R U x M U 1 9 S S U d I V E p P S U 5 f M z A 0 L 0 F 1 d G 9 S Z W 1 v d m V k Q 2 9 s d W 1 u c z E u e 0 x P V U N Z L D E 0 f S Z x d W 9 0 O y w m c X V v d D t T Z W N 0 a W 9 u M S 9 z d G F 0 c 1 9 h d W N f Z 2 R z Y z F f V E N F T E x T X 1 J J R 0 h U S k 9 J T l 8 z M D Q v Q X V 0 b 1 J l b W 9 2 Z W R D b 2 x 1 b W 5 z M S 5 7 Q U x M U 0 l M L D E 1 f S Z x d W 9 0 O y w m c X V v d D t T Z W N 0 a W 9 u M S 9 z d G F 0 c 1 9 h d W N f Z 2 R z Y z F f V E N F T E x T X 1 J J R 0 h U S k 9 J T l 8 z M D Q v Q X V 0 b 1 J l b W 9 2 Z W R D b 2 x 1 b W 5 z M S 5 7 V E F M T D E s M T Z 9 J n F 1 b 3 Q 7 L C Z x d W 9 0 O 1 N l Y 3 R p b 2 4 x L 3 N 0 Y X R z X 2 F 1 Y 1 9 n Z H N j M V 9 U Q 0 V M T F N f U k l H S F R K T 0 l O X z M w N C 9 B d X R v U m V t b 3 Z l Z E N v b H V t b n M x L n t Q M T J J Q 0 h J S 0 F X Q S w x N 3 0 m c X V v d D s s J n F 1 b 3 Q 7 U 2 V j d G l v b j E v c 3 R h d H N f Y X V j X 2 d k c 2 M x X 1 R D R U x M U 1 9 S S U d I V E p P S U 5 f M z A 0 L 0 F 1 d G 9 S Z W 1 v d m V k Q 2 9 s d W 1 u c z E u e 1 J Q T U k 4 N D A y L D E 4 f S Z x d W 9 0 O y w m c X V v d D t T Z W N 0 a W 9 u M S 9 z d G F 0 c 1 9 h d W N f Z 2 R z Y z F f V E N F T E x T X 1 J J R 0 h U S k 9 J T l 8 z M D Q v Q X V 0 b 1 J l b W 9 2 Z W R D b 2 x 1 b W 5 z M S 5 7 T U 9 M V D E z L D E 5 f S Z x d W 9 0 O y w m c X V v d D t T Z W N 0 a W 9 u M S 9 z d G F 0 c 1 9 h d W N f Z 2 R z Y z F f V E N F T E x T X 1 J J R 0 h U S k 9 J T l 8 z M D Q v Q X V 0 b 1 J l b W 9 2 Z W R D b 2 x 1 b W 5 z M S 5 7 T U 9 M V D E 2 L D I w f S Z x d W 9 0 O y w m c X V v d D t T Z W N 0 a W 9 u M S 9 z d G F 0 c 1 9 h d W N f Z 2 R z Y z F f V E N F T E x T X 1 J J R 0 h U S k 9 J T l 8 z M D Q v Q X V 0 b 1 J l b W 9 2 Z W R D b 2 x 1 b W 5 z M S 5 7 U E Y z O D I s M j F 9 J n F 1 b 3 Q 7 L C Z x d W 9 0 O 1 N l Y 3 R p b 2 4 x L 3 N 0 Y X R z X 2 F 1 Y 1 9 n Z H N j M V 9 U Q 0 V M T F N f U k l H S F R K T 0 l O X z M w N C 9 B d X R v U m V t b 3 Z l Z E N v b H V t b n M x L n t T V V B U M S w y M n 0 m c X V v d D s s J n F 1 b 3 Q 7 U 2 V j d G l v b j E v c 3 R h d H N f Y X V j X 2 d k c 2 M x X 1 R D R U x M U 1 9 S S U d I V E p P S U 5 f M z A 0 L 0 F 1 d G 9 S Z W 1 v d m V k Q 2 9 s d W 1 u c z E u e 0 R O R D Q x L D I z f S Z x d W 9 0 O y w m c X V v d D t T Z W N 0 a W 9 u M S 9 z d G F 0 c 1 9 h d W N f Z 2 R z Y z F f V E N F T E x T X 1 J J R 0 h U S k 9 J T l 8 z M D Q v Q X V 0 b 1 J l b W 9 2 Z W R D b 2 x 1 b W 5 z M S 5 7 S l V S S 0 F U L D I 0 f S Z x d W 9 0 O y w m c X V v d D t T Z W N 0 a W 9 u M S 9 z d G F 0 c 1 9 h d W N f Z 2 R z Y z F f V E N F T E x T X 1 J J R 0 h U S k 9 J T l 8 z M D Q v Q X V 0 b 1 J l b W 9 2 Z W R D b 2 x 1 b W 5 z M S 5 7 T U 9 M V D Q s M j V 9 J n F 1 b 3 Q 7 L C Z x d W 9 0 O 1 N l Y 3 R p b 2 4 x L 3 N 0 Y X R z X 2 F 1 Y 1 9 n Z H N j M V 9 U Q 0 V M T F N f U k l H S F R K T 0 l O X z M w N C 9 B d X R v U m V t b 3 Z l Z E N v b H V t b n M x L n t D Q 1 J G Q 0 V N L D I 2 f S Z x d W 9 0 O y w m c X V v d D t T Z W N 0 a W 9 u M S 9 z d G F 0 c 1 9 h d W N f Z 2 R z Y z F f V E N F T E x T X 1 J J R 0 h U S k 9 J T l 8 z M D Q v Q X V 0 b 1 J l b W 9 2 Z W R D b 2 x 1 b W 5 z M S 5 7 Q V R O M S w y N 3 0 m c X V v d D s s J n F 1 b 3 Q 7 U 2 V j d G l v b j E v c 3 R h d H N f Y X V j X 2 d k c 2 M x X 1 R D R U x M U 1 9 S S U d I V E p P S U 5 f M z A 0 L 0 F 1 d G 9 S Z W 1 v d m V k Q 2 9 s d W 1 u c z E u e 0 J F M T M s M j h 9 J n F 1 b 3 Q 7 L C Z x d W 9 0 O 1 N l Y 3 R p b 2 4 x L 3 N 0 Y X R z X 2 F 1 Y 1 9 n Z H N j M V 9 U Q 0 V M T F N f U k l H S F R K T 0 l O X z M w N C 9 B d X R v U m V t b 3 Z l Z E N v b H V t b n M x L n t D V F Y x L D I 5 f S Z x d W 9 0 O y w m c X V v d D t T Z W N 0 a W 9 u M S 9 z d G F 0 c 1 9 h d W N f Z 2 R z Y z F f V E N F T E x T X 1 J J R 0 h U S k 9 J T l 8 z M D Q v Q X V 0 b 1 J l b W 9 2 Z W R D b 2 x 1 b W 5 z M S 5 7 S 0 F S U E F T N D U s M z B 9 J n F 1 b 3 Q 7 L C Z x d W 9 0 O 1 N l Y 3 R p b 2 4 x L 3 N 0 Y X R z X 2 F 1 Y 1 9 n Z H N j M V 9 U Q 0 V M T F N f U k l H S F R K T 0 l O X z M w N C 9 B d X R v U m V t b 3 Z l Z E N v b H V t b n M x L n t L Q V J Q Q V M y O T k s M z F 9 J n F 1 b 3 Q 7 L C Z x d W 9 0 O 1 N l Y 3 R p b 2 4 x L 3 N 0 Y X R z X 2 F 1 Y 1 9 n Z H N j M V 9 U Q 0 V M T F N f U k l H S F R K T 0 l O X z M w N C 9 B d X R v U m V t b 3 Z l Z E N v b H V t b n M x L n t I S C w z M n 0 m c X V v d D s s J n F 1 b 3 Q 7 U 2 V j d G l v b j E v c 3 R h d H N f Y X V j X 2 d k c 2 M x X 1 R D R U x M U 1 9 S S U d I V E p P S U 5 f M z A 0 L 0 F 1 d G 9 S Z W 1 v d m V k Q 2 9 s d W 1 u c z E u e 1 N V U E 0 y L D M z f S Z x d W 9 0 O y w m c X V v d D t T Z W N 0 a W 9 u M S 9 z d G F 0 c 1 9 h d W N f Z 2 R z Y z F f V E N F T E x T X 1 J J R 0 h U S k 9 J T l 8 z M D Q v Q X V 0 b 1 J l b W 9 2 Z W R D b 2 x 1 b W 5 z M S 5 7 R E V M L D M 0 f S Z x d W 9 0 O y w m c X V v d D t T Z W N 0 a W 9 u M S 9 z d G F 0 c 1 9 h d W N f Z 2 R z Y z F f V E N F T E x T X 1 J J R 0 h U S k 9 J T l 8 z M D Q v Q X V 0 b 1 J l b W 9 2 Z W R D b 2 x 1 b W 5 z M S 5 7 U 1 I 3 O D Y s M z V 9 J n F 1 b 3 Q 7 L C Z x d W 9 0 O 1 N l Y 3 R p b 2 4 x L 3 N 0 Y X R z X 2 F 1 Y 1 9 n Z H N j M V 9 U Q 0 V M T F N f U k l H S F R K T 0 l O X z M w N C 9 B d X R v U m V t b 3 Z l Z E N v b H V t b n M x L n t T V U R I T D E s M z Z 9 J n F 1 b 3 Q 7 L C Z x d W 9 0 O 1 N l Y 3 R p b 2 4 x L 3 N 0 Y X R z X 2 F 1 Y 1 9 n Z H N j M V 9 U Q 0 V M T F N f U k l H S F R K T 0 l O X z M w N C 9 B d X R v U m V t b 3 Z l Z E N v b H V t b n M x L n t I O S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3 N 0 Y X R z X 2 F 1 Y 1 9 n Z H N j M V 9 U Q 0 V M T F N f U k l H S F R K T 0 l O X z M w N C 9 B d X R v U m V t b 3 Z l Z E N v b H V t b n M x L n t U Q V J H R V R T L D B 9 J n F 1 b 3 Q 7 L C Z x d W 9 0 O 1 N l Y 3 R p b 2 4 x L 3 N 0 Y X R z X 2 F 1 Y 1 9 n Z H N j M V 9 U Q 0 V M T F N f U k l H S F R K T 0 l O X z M w N C 9 B d X R v U m V t b 3 Z l Z E N v b H V t b n M x L n t U Q V J H R V R f U E F U S F d B W S w x f S Z x d W 9 0 O y w m c X V v d D t T Z W N 0 a W 9 u M S 9 z d G F 0 c 1 9 h d W N f Z 2 R z Y z F f V E N F T E x T X 1 J J R 0 h U S k 9 J T l 8 z M D Q v Q X V 0 b 1 J l b W 9 2 Z W R D b 2 x 1 b W 5 z M S 5 7 T k F N R S w y f S Z x d W 9 0 O y w m c X V v d D t T Z W N 0 a W 9 u M S 9 z d G F 0 c 1 9 h d W N f Z 2 R z Y z F f V E N F T E x T X 1 J J R 0 h U S k 9 J T l 8 z M D Q v Q X V 0 b 1 J l b W 9 2 Z W R D b 2 x 1 b W 5 z M S 5 7 T U V B T l 9 E S U Z G X 0 F V Q 1 9 M R V V L L D N 9 J n F 1 b 3 Q 7 L C Z x d W 9 0 O 1 N l Y 3 R p b 2 4 x L 3 N 0 Y X R z X 2 F 1 Y 1 9 n Z H N j M V 9 U Q 0 V M T F N f U k l H S F R K T 0 l O X z M w N C 9 B d X R v U m V t b 3 Z l Z E N v b H V t b n M x L n t B V k d f Q V V D X 0 x F V U s s N H 0 m c X V v d D s s J n F 1 b 3 Q 7 U 2 V j d G l v b j E v c 3 R h d H N f Y X V j X 2 d k c 2 M x X 1 R D R U x M U 1 9 S S U d I V E p P S U 5 f M z A 0 L 0 F 1 d G 9 S Z W 1 v d m V k Q 2 9 s d W 1 u c z E u e 0 F W R 1 9 B V U N f U 0 9 M S U R U V U 1 P U l N f e C w 1 f S Z x d W 9 0 O y w m c X V v d D t T Z W N 0 a W 9 u M S 9 z d G F 0 c 1 9 h d W N f Z 2 R z Y z F f V E N F T E x T X 1 J J R 0 h U S k 9 J T l 8 z M D Q v Q X V 0 b 1 J l b W 9 2 Z W R D b 2 x 1 b W 5 z M S 5 7 Q V V D X 0 x F V U t f V F R F U 1 Q s N n 0 m c X V v d D s s J n F 1 b 3 Q 7 U 2 V j d G l v b j E v c 3 R h d H N f Y X V j X 2 d k c 2 M x X 1 R D R U x M U 1 9 S S U d I V E p P S U 5 f M z A 0 L 0 F 1 d G 9 S Z W 1 v d m V k Q 2 9 s d W 1 u c z E u e 0 F V Q 1 9 M R V V L X 1 B W Q U w s N 3 0 m c X V v d D s s J n F 1 b 3 Q 7 U 2 V j d G l v b j E v c 3 R h d H N f Y X V j X 2 d k c 2 M x X 1 R D R U x M U 1 9 S S U d I V E p P S U 5 f M z A 0 L 0 F 1 d G 9 S Z W 1 v d m V k Q 2 9 s d W 1 u c z E u e 0 1 F Q U 5 f R E l G R l 9 B V U N f T F l N U E g s O H 0 m c X V v d D s s J n F 1 b 3 Q 7 U 2 V j d G l v b j E v c 3 R h d H N f Y X V j X 2 d k c 2 M x X 1 R D R U x M U 1 9 S S U d I V E p P S U 5 f M z A 0 L 0 F 1 d G 9 S Z W 1 v d m V k Q 2 9 s d W 1 u c z E u e 0 F W R 1 9 B V U N f T F l N U E g s O X 0 m c X V v d D s s J n F 1 b 3 Q 7 U 2 V j d G l v b j E v c 3 R h d H N f Y X V j X 2 d k c 2 M x X 1 R D R U x M U 1 9 S S U d I V E p P S U 5 f M z A 0 L 0 F 1 d G 9 S Z W 1 v d m V k Q 2 9 s d W 1 u c z E u e 0 F W R 1 9 B V U N f U 0 9 M S U R U V U 1 P U l N f e S w x M H 0 m c X V v d D s s J n F 1 b 3 Q 7 U 2 V j d G l v b j E v c 3 R h d H N f Y X V j X 2 d k c 2 M x X 1 R D R U x M U 1 9 S S U d I V E p P S U 5 f M z A 0 L 0 F 1 d G 9 S Z W 1 v d m V k Q 2 9 s d W 1 u c z E u e 0 F V Q 1 9 M W U 1 Q S F 9 U V E V T V C w x M X 0 m c X V v d D s s J n F 1 b 3 Q 7 U 2 V j d G l v b j E v c 3 R h d H N f Y X V j X 2 d k c 2 M x X 1 R D R U x M U 1 9 S S U d I V E p P S U 5 f M z A 0 L 0 F 1 d G 9 S Z W 1 v d m V k Q 2 9 s d W 1 u c z E u e 0 F V Q 1 9 M W U 1 Q S F 9 Q V k F M L D E y f S Z x d W 9 0 O y w m c X V v d D t T Z W N 0 a W 9 u M S 9 z d G F 0 c 1 9 h d W N f Z 2 R z Y z F f V E N F T E x T X 1 J J R 0 h U S k 9 J T l 8 z M D Q v Q X V 0 b 1 J l b W 9 2 Z W R D b 2 x 1 b W 5 z M S 5 7 S 0 U z N y w x M 3 0 m c X V v d D s s J n F 1 b 3 Q 7 U 2 V j d G l v b j E v c 3 R h d H N f Y X V j X 2 d k c 2 M x X 1 R D R U x M U 1 9 S S U d I V E p P S U 5 f M z A 0 L 0 F 1 d G 9 S Z W 1 v d m V k Q 2 9 s d W 1 u c z E u e 0 x P V U N Z L D E 0 f S Z x d W 9 0 O y w m c X V v d D t T Z W N 0 a W 9 u M S 9 z d G F 0 c 1 9 h d W N f Z 2 R z Y z F f V E N F T E x T X 1 J J R 0 h U S k 9 J T l 8 z M D Q v Q X V 0 b 1 J l b W 9 2 Z W R D b 2 x 1 b W 5 z M S 5 7 Q U x M U 0 l M L D E 1 f S Z x d W 9 0 O y w m c X V v d D t T Z W N 0 a W 9 u M S 9 z d G F 0 c 1 9 h d W N f Z 2 R z Y z F f V E N F T E x T X 1 J J R 0 h U S k 9 J T l 8 z M D Q v Q X V 0 b 1 J l b W 9 2 Z W R D b 2 x 1 b W 5 z M S 5 7 V E F M T D E s M T Z 9 J n F 1 b 3 Q 7 L C Z x d W 9 0 O 1 N l Y 3 R p b 2 4 x L 3 N 0 Y X R z X 2 F 1 Y 1 9 n Z H N j M V 9 U Q 0 V M T F N f U k l H S F R K T 0 l O X z M w N C 9 B d X R v U m V t b 3 Z l Z E N v b H V t b n M x L n t Q M T J J Q 0 h J S 0 F X Q S w x N 3 0 m c X V v d D s s J n F 1 b 3 Q 7 U 2 V j d G l v b j E v c 3 R h d H N f Y X V j X 2 d k c 2 M x X 1 R D R U x M U 1 9 S S U d I V E p P S U 5 f M z A 0 L 0 F 1 d G 9 S Z W 1 v d m V k Q 2 9 s d W 1 u c z E u e 1 J Q T U k 4 N D A y L D E 4 f S Z x d W 9 0 O y w m c X V v d D t T Z W N 0 a W 9 u M S 9 z d G F 0 c 1 9 h d W N f Z 2 R z Y z F f V E N F T E x T X 1 J J R 0 h U S k 9 J T l 8 z M D Q v Q X V 0 b 1 J l b W 9 2 Z W R D b 2 x 1 b W 5 z M S 5 7 T U 9 M V D E z L D E 5 f S Z x d W 9 0 O y w m c X V v d D t T Z W N 0 a W 9 u M S 9 z d G F 0 c 1 9 h d W N f Z 2 R z Y z F f V E N F T E x T X 1 J J R 0 h U S k 9 J T l 8 z M D Q v Q X V 0 b 1 J l b W 9 2 Z W R D b 2 x 1 b W 5 z M S 5 7 T U 9 M V D E 2 L D I w f S Z x d W 9 0 O y w m c X V v d D t T Z W N 0 a W 9 u M S 9 z d G F 0 c 1 9 h d W N f Z 2 R z Y z F f V E N F T E x T X 1 J J R 0 h U S k 9 J T l 8 z M D Q v Q X V 0 b 1 J l b W 9 2 Z W R D b 2 x 1 b W 5 z M S 5 7 U E Y z O D I s M j F 9 J n F 1 b 3 Q 7 L C Z x d W 9 0 O 1 N l Y 3 R p b 2 4 x L 3 N 0 Y X R z X 2 F 1 Y 1 9 n Z H N j M V 9 U Q 0 V M T F N f U k l H S F R K T 0 l O X z M w N C 9 B d X R v U m V t b 3 Z l Z E N v b H V t b n M x L n t T V V B U M S w y M n 0 m c X V v d D s s J n F 1 b 3 Q 7 U 2 V j d G l v b j E v c 3 R h d H N f Y X V j X 2 d k c 2 M x X 1 R D R U x M U 1 9 S S U d I V E p P S U 5 f M z A 0 L 0 F 1 d G 9 S Z W 1 v d m V k Q 2 9 s d W 1 u c z E u e 0 R O R D Q x L D I z f S Z x d W 9 0 O y w m c X V v d D t T Z W N 0 a W 9 u M S 9 z d G F 0 c 1 9 h d W N f Z 2 R z Y z F f V E N F T E x T X 1 J J R 0 h U S k 9 J T l 8 z M D Q v Q X V 0 b 1 J l b W 9 2 Z W R D b 2 x 1 b W 5 z M S 5 7 S l V S S 0 F U L D I 0 f S Z x d W 9 0 O y w m c X V v d D t T Z W N 0 a W 9 u M S 9 z d G F 0 c 1 9 h d W N f Z 2 R z Y z F f V E N F T E x T X 1 J J R 0 h U S k 9 J T l 8 z M D Q v Q X V 0 b 1 J l b W 9 2 Z W R D b 2 x 1 b W 5 z M S 5 7 T U 9 M V D Q s M j V 9 J n F 1 b 3 Q 7 L C Z x d W 9 0 O 1 N l Y 3 R p b 2 4 x L 3 N 0 Y X R z X 2 F 1 Y 1 9 n Z H N j M V 9 U Q 0 V M T F N f U k l H S F R K T 0 l O X z M w N C 9 B d X R v U m V t b 3 Z l Z E N v b H V t b n M x L n t D Q 1 J G Q 0 V N L D I 2 f S Z x d W 9 0 O y w m c X V v d D t T Z W N 0 a W 9 u M S 9 z d G F 0 c 1 9 h d W N f Z 2 R z Y z F f V E N F T E x T X 1 J J R 0 h U S k 9 J T l 8 z M D Q v Q X V 0 b 1 J l b W 9 2 Z W R D b 2 x 1 b W 5 z M S 5 7 Q V R O M S w y N 3 0 m c X V v d D s s J n F 1 b 3 Q 7 U 2 V j d G l v b j E v c 3 R h d H N f Y X V j X 2 d k c 2 M x X 1 R D R U x M U 1 9 S S U d I V E p P S U 5 f M z A 0 L 0 F 1 d G 9 S Z W 1 v d m V k Q 2 9 s d W 1 u c z E u e 0 J F M T M s M j h 9 J n F 1 b 3 Q 7 L C Z x d W 9 0 O 1 N l Y 3 R p b 2 4 x L 3 N 0 Y X R z X 2 F 1 Y 1 9 n Z H N j M V 9 U Q 0 V M T F N f U k l H S F R K T 0 l O X z M w N C 9 B d X R v U m V t b 3 Z l Z E N v b H V t b n M x L n t D V F Y x L D I 5 f S Z x d W 9 0 O y w m c X V v d D t T Z W N 0 a W 9 u M S 9 z d G F 0 c 1 9 h d W N f Z 2 R z Y z F f V E N F T E x T X 1 J J R 0 h U S k 9 J T l 8 z M D Q v Q X V 0 b 1 J l b W 9 2 Z W R D b 2 x 1 b W 5 z M S 5 7 S 0 F S U E F T N D U s M z B 9 J n F 1 b 3 Q 7 L C Z x d W 9 0 O 1 N l Y 3 R p b 2 4 x L 3 N 0 Y X R z X 2 F 1 Y 1 9 n Z H N j M V 9 U Q 0 V M T F N f U k l H S F R K T 0 l O X z M w N C 9 B d X R v U m V t b 3 Z l Z E N v b H V t b n M x L n t L Q V J Q Q V M y O T k s M z F 9 J n F 1 b 3 Q 7 L C Z x d W 9 0 O 1 N l Y 3 R p b 2 4 x L 3 N 0 Y X R z X 2 F 1 Y 1 9 n Z H N j M V 9 U Q 0 V M T F N f U k l H S F R K T 0 l O X z M w N C 9 B d X R v U m V t b 3 Z l Z E N v b H V t b n M x L n t I S C w z M n 0 m c X V v d D s s J n F 1 b 3 Q 7 U 2 V j d G l v b j E v c 3 R h d H N f Y X V j X 2 d k c 2 M x X 1 R D R U x M U 1 9 S S U d I V E p P S U 5 f M z A 0 L 0 F 1 d G 9 S Z W 1 v d m V k Q 2 9 s d W 1 u c z E u e 1 N V U E 0 y L D M z f S Z x d W 9 0 O y w m c X V v d D t T Z W N 0 a W 9 u M S 9 z d G F 0 c 1 9 h d W N f Z 2 R z Y z F f V E N F T E x T X 1 J J R 0 h U S k 9 J T l 8 z M D Q v Q X V 0 b 1 J l b W 9 2 Z W R D b 2 x 1 b W 5 z M S 5 7 R E V M L D M 0 f S Z x d W 9 0 O y w m c X V v d D t T Z W N 0 a W 9 u M S 9 z d G F 0 c 1 9 h d W N f Z 2 R z Y z F f V E N F T E x T X 1 J J R 0 h U S k 9 J T l 8 z M D Q v Q X V 0 b 1 J l b W 9 2 Z W R D b 2 x 1 b W 5 z M S 5 7 U 1 I 3 O D Y s M z V 9 J n F 1 b 3 Q 7 L C Z x d W 9 0 O 1 N l Y 3 R p b 2 4 x L 3 N 0 Y X R z X 2 F 1 Y 1 9 n Z H N j M V 9 U Q 0 V M T F N f U k l H S F R K T 0 l O X z M w N C 9 B d X R v U m V t b 3 Z l Z E N v b H V t b n M x L n t T V U R I T D E s M z Z 9 J n F 1 b 3 Q 7 L C Z x d W 9 0 O 1 N l Y 3 R p b 2 4 x L 3 N 0 Y X R z X 2 F 1 Y 1 9 n Z H N j M V 9 U Q 0 V M T F N f U k l H S F R K T 0 l O X z M w N C 9 B d X R v U m V t b 3 Z l Z E N v b H V t b n M x L n t I O S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X 2 F 1 Y 1 9 n Z H N j M V 9 U Q 0 V M T F N f U k l H S F R K T 0 l O X z M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9 h d W N f Z 2 R z Y z F f V E N F T E x T X 1 J J R 0 h U S k 9 J T l 8 z M D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f Y X V j X 2 d k c 2 M x X 1 R D R U x M U 1 9 S S U d I V E p P S U 5 f M z A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f Y X V j X 2 d k c 2 M x X 1 R D R U x M U 1 9 S S U d I V E p P S U 5 f M z A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l Q y M j o z N j o 1 N C 4 5 O T g 1 M T E w W i I g L z 4 8 R W 5 0 c n k g V H l w Z T 0 i R m l s b E N v b H V t b l R 5 c G V z I i B W Y W x 1 Z T 0 i c 0 J n W U d C U V V G Q l F V R k J R V U Z C U V V G Q l F V R k J R V U Z C U V V G Q l F V R k J R V U Z C U V V G Q l F V R k J R V T 0 i I C 8 + P E V u d H J 5 I F R 5 c G U 9 I k Z p b G x D b 2 x 1 b W 5 O Y W 1 l c y I g V m F s d W U 9 I n N b J n F 1 b 3 Q 7 V E F S R 0 V U U y Z x d W 9 0 O y w m c X V v d D t U Q V J H R V R f U E F U S F d B W S Z x d W 9 0 O y w m c X V v d D t O Q U 1 F J n F 1 b 3 Q 7 L C Z x d W 9 0 O 0 1 F Q U 5 f R E l G R l 9 B V U N f T E V V S y Z x d W 9 0 O y w m c X V v d D t B V k d f Q V V D X 0 x F V U s m c X V v d D s s J n F 1 b 3 Q 7 Q V Z H X 0 F V Q 1 9 T T 0 x J R F R V T U 9 S U 1 9 4 J n F 1 b 3 Q 7 L C Z x d W 9 0 O 0 F V Q 1 9 M R V V L X 1 R U R V N U J n F 1 b 3 Q 7 L C Z x d W 9 0 O 0 F V Q 1 9 M R V V L X 1 B W Q U w m c X V v d D s s J n F 1 b 3 Q 7 T U V B T l 9 E S U Z G X 0 F V Q 1 9 M W U 1 Q S C Z x d W 9 0 O y w m c X V v d D t B V k d f Q V V D X 0 x Z T V B I J n F 1 b 3 Q 7 L C Z x d W 9 0 O 0 F W R 1 9 B V U N f U 0 9 M S U R U V U 1 P U l N f e S Z x d W 9 0 O y w m c X V v d D t B V U N f T F l N U E h f V F R F U 1 Q m c X V v d D s s J n F 1 b 3 Q 7 Q V V D X 0 x Z T V B I X 1 B W Q U w m c X V v d D s s J n F 1 b 3 Q 7 S 0 U z N y Z x d W 9 0 O y w m c X V v d D t M T 1 V D W S Z x d W 9 0 O y w m c X V v d D t B T E x T S U w m c X V v d D s s J n F 1 b 3 Q 7 V E F M T D E m c X V v d D s s J n F 1 b 3 Q 7 U D E y S U N I S U t B V 0 E m c X V v d D s s J n F 1 b 3 Q 7 U l B N S T g 0 M D I m c X V v d D s s J n F 1 b 3 Q 7 T U 9 M V D E z J n F 1 b 3 Q 7 L C Z x d W 9 0 O 0 1 P T F Q x N i Z x d W 9 0 O y w m c X V v d D t Q R j M 4 M i Z x d W 9 0 O y w m c X V v d D t T V V B U M S Z x d W 9 0 O y w m c X V v d D t E T k Q 0 M S Z x d W 9 0 O y w m c X V v d D t K V V J L Q V Q m c X V v d D s s J n F 1 b 3 Q 7 T U 9 M V D Q m c X V v d D s s J n F 1 b 3 Q 7 Q 0 N S R k N F T S Z x d W 9 0 O y w m c X V v d D t B V E 4 x J n F 1 b 3 Q 7 L C Z x d W 9 0 O 0 J F M T M m c X V v d D s s J n F 1 b 3 Q 7 Q 1 R W M S Z x d W 9 0 O y w m c X V v d D t L Q V J Q Q V M 0 N S Z x d W 9 0 O y w m c X V v d D t L Q V J Q Q V M y O T k m c X V v d D s s J n F 1 b 3 Q 7 S E g m c X V v d D s s J n F 1 b 3 Q 7 U 1 V Q T T I m c X V v d D s s J n F 1 b 3 Q 7 R E V M J n F 1 b 3 Q 7 L C Z x d W 9 0 O 1 N S N z g 2 J n F 1 b 3 Q 7 L C Z x d W 9 0 O 1 N V R E h M M S Z x d W 9 0 O y w m c X V v d D t I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1 9 h d W N f Z 2 R z Y z F f V E N F T E x T X 1 J J R 0 h U S k 9 J T l 8 z M D Q x L 0 F 1 d G 9 S Z W 1 v d m V k Q 2 9 s d W 1 u c z E u e 1 R B U k d F V F M s M H 0 m c X V v d D s s J n F 1 b 3 Q 7 U 2 V j d G l v b j E v c 3 R h d H N f Y X V j X 2 d k c 2 M x X 1 R D R U x M U 1 9 S S U d I V E p P S U 5 f M z A 0 M S 9 B d X R v U m V t b 3 Z l Z E N v b H V t b n M x L n t U Q V J H R V R f U E F U S F d B W S w x f S Z x d W 9 0 O y w m c X V v d D t T Z W N 0 a W 9 u M S 9 z d G F 0 c 1 9 h d W N f Z 2 R z Y z F f V E N F T E x T X 1 J J R 0 h U S k 9 J T l 8 z M D Q x L 0 F 1 d G 9 S Z W 1 v d m V k Q 2 9 s d W 1 u c z E u e 0 5 B T U U s M n 0 m c X V v d D s s J n F 1 b 3 Q 7 U 2 V j d G l v b j E v c 3 R h d H N f Y X V j X 2 d k c 2 M x X 1 R D R U x M U 1 9 S S U d I V E p P S U 5 f M z A 0 M S 9 B d X R v U m V t b 3 Z l Z E N v b H V t b n M x L n t N R U F O X 0 R J R k Z f Q V V D X 0 x F V U s s M 3 0 m c X V v d D s s J n F 1 b 3 Q 7 U 2 V j d G l v b j E v c 3 R h d H N f Y X V j X 2 d k c 2 M x X 1 R D R U x M U 1 9 S S U d I V E p P S U 5 f M z A 0 M S 9 B d X R v U m V t b 3 Z l Z E N v b H V t b n M x L n t B V k d f Q V V D X 0 x F V U s s N H 0 m c X V v d D s s J n F 1 b 3 Q 7 U 2 V j d G l v b j E v c 3 R h d H N f Y X V j X 2 d k c 2 M x X 1 R D R U x M U 1 9 S S U d I V E p P S U 5 f M z A 0 M S 9 B d X R v U m V t b 3 Z l Z E N v b H V t b n M x L n t B V k d f Q V V D X 1 N P T E l E V F V N T 1 J T X 3 g s N X 0 m c X V v d D s s J n F 1 b 3 Q 7 U 2 V j d G l v b j E v c 3 R h d H N f Y X V j X 2 d k c 2 M x X 1 R D R U x M U 1 9 S S U d I V E p P S U 5 f M z A 0 M S 9 B d X R v U m V t b 3 Z l Z E N v b H V t b n M x L n t B V U N f T E V V S 1 9 U V E V T V C w 2 f S Z x d W 9 0 O y w m c X V v d D t T Z W N 0 a W 9 u M S 9 z d G F 0 c 1 9 h d W N f Z 2 R z Y z F f V E N F T E x T X 1 J J R 0 h U S k 9 J T l 8 z M D Q x L 0 F 1 d G 9 S Z W 1 v d m V k Q 2 9 s d W 1 u c z E u e 0 F V Q 1 9 M R V V L X 1 B W Q U w s N 3 0 m c X V v d D s s J n F 1 b 3 Q 7 U 2 V j d G l v b j E v c 3 R h d H N f Y X V j X 2 d k c 2 M x X 1 R D R U x M U 1 9 S S U d I V E p P S U 5 f M z A 0 M S 9 B d X R v U m V t b 3 Z l Z E N v b H V t b n M x L n t N R U F O X 0 R J R k Z f Q V V D X 0 x Z T V B I L D h 9 J n F 1 b 3 Q 7 L C Z x d W 9 0 O 1 N l Y 3 R p b 2 4 x L 3 N 0 Y X R z X 2 F 1 Y 1 9 n Z H N j M V 9 U Q 0 V M T F N f U k l H S F R K T 0 l O X z M w N D E v Q X V 0 b 1 J l b W 9 2 Z W R D b 2 x 1 b W 5 z M S 5 7 Q V Z H X 0 F V Q 1 9 M W U 1 Q S C w 5 f S Z x d W 9 0 O y w m c X V v d D t T Z W N 0 a W 9 u M S 9 z d G F 0 c 1 9 h d W N f Z 2 R z Y z F f V E N F T E x T X 1 J J R 0 h U S k 9 J T l 8 z M D Q x L 0 F 1 d G 9 S Z W 1 v d m V k Q 2 9 s d W 1 u c z E u e 0 F W R 1 9 B V U N f U 0 9 M S U R U V U 1 P U l N f e S w x M H 0 m c X V v d D s s J n F 1 b 3 Q 7 U 2 V j d G l v b j E v c 3 R h d H N f Y X V j X 2 d k c 2 M x X 1 R D R U x M U 1 9 S S U d I V E p P S U 5 f M z A 0 M S 9 B d X R v U m V t b 3 Z l Z E N v b H V t b n M x L n t B V U N f T F l N U E h f V F R F U 1 Q s M T F 9 J n F 1 b 3 Q 7 L C Z x d W 9 0 O 1 N l Y 3 R p b 2 4 x L 3 N 0 Y X R z X 2 F 1 Y 1 9 n Z H N j M V 9 U Q 0 V M T F N f U k l H S F R K T 0 l O X z M w N D E v Q X V 0 b 1 J l b W 9 2 Z W R D b 2 x 1 b W 5 z M S 5 7 Q V V D X 0 x Z T V B I X 1 B W Q U w s M T J 9 J n F 1 b 3 Q 7 L C Z x d W 9 0 O 1 N l Y 3 R p b 2 4 x L 3 N 0 Y X R z X 2 F 1 Y 1 9 n Z H N j M V 9 U Q 0 V M T F N f U k l H S F R K T 0 l O X z M w N D E v Q X V 0 b 1 J l b W 9 2 Z W R D b 2 x 1 b W 5 z M S 5 7 S 0 U z N y w x M 3 0 m c X V v d D s s J n F 1 b 3 Q 7 U 2 V j d G l v b j E v c 3 R h d H N f Y X V j X 2 d k c 2 M x X 1 R D R U x M U 1 9 S S U d I V E p P S U 5 f M z A 0 M S 9 B d X R v U m V t b 3 Z l Z E N v b H V t b n M x L n t M T 1 V D W S w x N H 0 m c X V v d D s s J n F 1 b 3 Q 7 U 2 V j d G l v b j E v c 3 R h d H N f Y X V j X 2 d k c 2 M x X 1 R D R U x M U 1 9 S S U d I V E p P S U 5 f M z A 0 M S 9 B d X R v U m V t b 3 Z l Z E N v b H V t b n M x L n t B T E x T S U w s M T V 9 J n F 1 b 3 Q 7 L C Z x d W 9 0 O 1 N l Y 3 R p b 2 4 x L 3 N 0 Y X R z X 2 F 1 Y 1 9 n Z H N j M V 9 U Q 0 V M T F N f U k l H S F R K T 0 l O X z M w N D E v Q X V 0 b 1 J l b W 9 2 Z W R D b 2 x 1 b W 5 z M S 5 7 V E F M T D E s M T Z 9 J n F 1 b 3 Q 7 L C Z x d W 9 0 O 1 N l Y 3 R p b 2 4 x L 3 N 0 Y X R z X 2 F 1 Y 1 9 n Z H N j M V 9 U Q 0 V M T F N f U k l H S F R K T 0 l O X z M w N D E v Q X V 0 b 1 J l b W 9 2 Z W R D b 2 x 1 b W 5 z M S 5 7 U D E y S U N I S U t B V 0 E s M T d 9 J n F 1 b 3 Q 7 L C Z x d W 9 0 O 1 N l Y 3 R p b 2 4 x L 3 N 0 Y X R z X 2 F 1 Y 1 9 n Z H N j M V 9 U Q 0 V M T F N f U k l H S F R K T 0 l O X z M w N D E v Q X V 0 b 1 J l b W 9 2 Z W R D b 2 x 1 b W 5 z M S 5 7 U l B N S T g 0 M D I s M T h 9 J n F 1 b 3 Q 7 L C Z x d W 9 0 O 1 N l Y 3 R p b 2 4 x L 3 N 0 Y X R z X 2 F 1 Y 1 9 n Z H N j M V 9 U Q 0 V M T F N f U k l H S F R K T 0 l O X z M w N D E v Q X V 0 b 1 J l b W 9 2 Z W R D b 2 x 1 b W 5 z M S 5 7 T U 9 M V D E z L D E 5 f S Z x d W 9 0 O y w m c X V v d D t T Z W N 0 a W 9 u M S 9 z d G F 0 c 1 9 h d W N f Z 2 R z Y z F f V E N F T E x T X 1 J J R 0 h U S k 9 J T l 8 z M D Q x L 0 F 1 d G 9 S Z W 1 v d m V k Q 2 9 s d W 1 u c z E u e 0 1 P T F Q x N i w y M H 0 m c X V v d D s s J n F 1 b 3 Q 7 U 2 V j d G l v b j E v c 3 R h d H N f Y X V j X 2 d k c 2 M x X 1 R D R U x M U 1 9 S S U d I V E p P S U 5 f M z A 0 M S 9 B d X R v U m V t b 3 Z l Z E N v b H V t b n M x L n t Q R j M 4 M i w y M X 0 m c X V v d D s s J n F 1 b 3 Q 7 U 2 V j d G l v b j E v c 3 R h d H N f Y X V j X 2 d k c 2 M x X 1 R D R U x M U 1 9 S S U d I V E p P S U 5 f M z A 0 M S 9 B d X R v U m V t b 3 Z l Z E N v b H V t b n M x L n t T V V B U M S w y M n 0 m c X V v d D s s J n F 1 b 3 Q 7 U 2 V j d G l v b j E v c 3 R h d H N f Y X V j X 2 d k c 2 M x X 1 R D R U x M U 1 9 S S U d I V E p P S U 5 f M z A 0 M S 9 B d X R v U m V t b 3 Z l Z E N v b H V t b n M x L n t E T k Q 0 M S w y M 3 0 m c X V v d D s s J n F 1 b 3 Q 7 U 2 V j d G l v b j E v c 3 R h d H N f Y X V j X 2 d k c 2 M x X 1 R D R U x M U 1 9 S S U d I V E p P S U 5 f M z A 0 M S 9 B d X R v U m V t b 3 Z l Z E N v b H V t b n M x L n t K V V J L Q V Q s M j R 9 J n F 1 b 3 Q 7 L C Z x d W 9 0 O 1 N l Y 3 R p b 2 4 x L 3 N 0 Y X R z X 2 F 1 Y 1 9 n Z H N j M V 9 U Q 0 V M T F N f U k l H S F R K T 0 l O X z M w N D E v Q X V 0 b 1 J l b W 9 2 Z W R D b 2 x 1 b W 5 z M S 5 7 T U 9 M V D Q s M j V 9 J n F 1 b 3 Q 7 L C Z x d W 9 0 O 1 N l Y 3 R p b 2 4 x L 3 N 0 Y X R z X 2 F 1 Y 1 9 n Z H N j M V 9 U Q 0 V M T F N f U k l H S F R K T 0 l O X z M w N D E v Q X V 0 b 1 J l b W 9 2 Z W R D b 2 x 1 b W 5 z M S 5 7 Q 0 N S R k N F T S w y N n 0 m c X V v d D s s J n F 1 b 3 Q 7 U 2 V j d G l v b j E v c 3 R h d H N f Y X V j X 2 d k c 2 M x X 1 R D R U x M U 1 9 S S U d I V E p P S U 5 f M z A 0 M S 9 B d X R v U m V t b 3 Z l Z E N v b H V t b n M x L n t B V E 4 x L D I 3 f S Z x d W 9 0 O y w m c X V v d D t T Z W N 0 a W 9 u M S 9 z d G F 0 c 1 9 h d W N f Z 2 R z Y z F f V E N F T E x T X 1 J J R 0 h U S k 9 J T l 8 z M D Q x L 0 F 1 d G 9 S Z W 1 v d m V k Q 2 9 s d W 1 u c z E u e 0 J F M T M s M j h 9 J n F 1 b 3 Q 7 L C Z x d W 9 0 O 1 N l Y 3 R p b 2 4 x L 3 N 0 Y X R z X 2 F 1 Y 1 9 n Z H N j M V 9 U Q 0 V M T F N f U k l H S F R K T 0 l O X z M w N D E v Q X V 0 b 1 J l b W 9 2 Z W R D b 2 x 1 b W 5 z M S 5 7 Q 1 R W M S w y O X 0 m c X V v d D s s J n F 1 b 3 Q 7 U 2 V j d G l v b j E v c 3 R h d H N f Y X V j X 2 d k c 2 M x X 1 R D R U x M U 1 9 S S U d I V E p P S U 5 f M z A 0 M S 9 B d X R v U m V t b 3 Z l Z E N v b H V t b n M x L n t L Q V J Q Q V M 0 N S w z M H 0 m c X V v d D s s J n F 1 b 3 Q 7 U 2 V j d G l v b j E v c 3 R h d H N f Y X V j X 2 d k c 2 M x X 1 R D R U x M U 1 9 S S U d I V E p P S U 5 f M z A 0 M S 9 B d X R v U m V t b 3 Z l Z E N v b H V t b n M x L n t L Q V J Q Q V M y O T k s M z F 9 J n F 1 b 3 Q 7 L C Z x d W 9 0 O 1 N l Y 3 R p b 2 4 x L 3 N 0 Y X R z X 2 F 1 Y 1 9 n Z H N j M V 9 U Q 0 V M T F N f U k l H S F R K T 0 l O X z M w N D E v Q X V 0 b 1 J l b W 9 2 Z W R D b 2 x 1 b W 5 z M S 5 7 S E g s M z J 9 J n F 1 b 3 Q 7 L C Z x d W 9 0 O 1 N l Y 3 R p b 2 4 x L 3 N 0 Y X R z X 2 F 1 Y 1 9 n Z H N j M V 9 U Q 0 V M T F N f U k l H S F R K T 0 l O X z M w N D E v Q X V 0 b 1 J l b W 9 2 Z W R D b 2 x 1 b W 5 z M S 5 7 U 1 V Q T T I s M z N 9 J n F 1 b 3 Q 7 L C Z x d W 9 0 O 1 N l Y 3 R p b 2 4 x L 3 N 0 Y X R z X 2 F 1 Y 1 9 n Z H N j M V 9 U Q 0 V M T F N f U k l H S F R K T 0 l O X z M w N D E v Q X V 0 b 1 J l b W 9 2 Z W R D b 2 x 1 b W 5 z M S 5 7 R E V M L D M 0 f S Z x d W 9 0 O y w m c X V v d D t T Z W N 0 a W 9 u M S 9 z d G F 0 c 1 9 h d W N f Z 2 R z Y z F f V E N F T E x T X 1 J J R 0 h U S k 9 J T l 8 z M D Q x L 0 F 1 d G 9 S Z W 1 v d m V k Q 2 9 s d W 1 u c z E u e 1 N S N z g 2 L D M 1 f S Z x d W 9 0 O y w m c X V v d D t T Z W N 0 a W 9 u M S 9 z d G F 0 c 1 9 h d W N f Z 2 R z Y z F f V E N F T E x T X 1 J J R 0 h U S k 9 J T l 8 z M D Q x L 0 F 1 d G 9 S Z W 1 v d m V k Q 2 9 s d W 1 u c z E u e 1 N V R E h M M S w z N n 0 m c X V v d D s s J n F 1 b 3 Q 7 U 2 V j d G l v b j E v c 3 R h d H N f Y X V j X 2 d k c 2 M x X 1 R D R U x M U 1 9 S S U d I V E p P S U 5 f M z A 0 M S 9 B d X R v U m V t b 3 Z l Z E N v b H V t b n M x L n t I O S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3 N 0 Y X R z X 2 F 1 Y 1 9 n Z H N j M V 9 U Q 0 V M T F N f U k l H S F R K T 0 l O X z M w N D E v Q X V 0 b 1 J l b W 9 2 Z W R D b 2 x 1 b W 5 z M S 5 7 V E F S R 0 V U U y w w f S Z x d W 9 0 O y w m c X V v d D t T Z W N 0 a W 9 u M S 9 z d G F 0 c 1 9 h d W N f Z 2 R z Y z F f V E N F T E x T X 1 J J R 0 h U S k 9 J T l 8 z M D Q x L 0 F 1 d G 9 S Z W 1 v d m V k Q 2 9 s d W 1 u c z E u e 1 R B U k d F V F 9 Q Q V R I V 0 F Z L D F 9 J n F 1 b 3 Q 7 L C Z x d W 9 0 O 1 N l Y 3 R p b 2 4 x L 3 N 0 Y X R z X 2 F 1 Y 1 9 n Z H N j M V 9 U Q 0 V M T F N f U k l H S F R K T 0 l O X z M w N D E v Q X V 0 b 1 J l b W 9 2 Z W R D b 2 x 1 b W 5 z M S 5 7 T k F N R S w y f S Z x d W 9 0 O y w m c X V v d D t T Z W N 0 a W 9 u M S 9 z d G F 0 c 1 9 h d W N f Z 2 R z Y z F f V E N F T E x T X 1 J J R 0 h U S k 9 J T l 8 z M D Q x L 0 F 1 d G 9 S Z W 1 v d m V k Q 2 9 s d W 1 u c z E u e 0 1 F Q U 5 f R E l G R l 9 B V U N f T E V V S y w z f S Z x d W 9 0 O y w m c X V v d D t T Z W N 0 a W 9 u M S 9 z d G F 0 c 1 9 h d W N f Z 2 R z Y z F f V E N F T E x T X 1 J J R 0 h U S k 9 J T l 8 z M D Q x L 0 F 1 d G 9 S Z W 1 v d m V k Q 2 9 s d W 1 u c z E u e 0 F W R 1 9 B V U N f T E V V S y w 0 f S Z x d W 9 0 O y w m c X V v d D t T Z W N 0 a W 9 u M S 9 z d G F 0 c 1 9 h d W N f Z 2 R z Y z F f V E N F T E x T X 1 J J R 0 h U S k 9 J T l 8 z M D Q x L 0 F 1 d G 9 S Z W 1 v d m V k Q 2 9 s d W 1 u c z E u e 0 F W R 1 9 B V U N f U 0 9 M S U R U V U 1 P U l N f e C w 1 f S Z x d W 9 0 O y w m c X V v d D t T Z W N 0 a W 9 u M S 9 z d G F 0 c 1 9 h d W N f Z 2 R z Y z F f V E N F T E x T X 1 J J R 0 h U S k 9 J T l 8 z M D Q x L 0 F 1 d G 9 S Z W 1 v d m V k Q 2 9 s d W 1 u c z E u e 0 F V Q 1 9 M R V V L X 1 R U R V N U L D Z 9 J n F 1 b 3 Q 7 L C Z x d W 9 0 O 1 N l Y 3 R p b 2 4 x L 3 N 0 Y X R z X 2 F 1 Y 1 9 n Z H N j M V 9 U Q 0 V M T F N f U k l H S F R K T 0 l O X z M w N D E v Q X V 0 b 1 J l b W 9 2 Z W R D b 2 x 1 b W 5 z M S 5 7 Q V V D X 0 x F V U t f U F Z B T C w 3 f S Z x d W 9 0 O y w m c X V v d D t T Z W N 0 a W 9 u M S 9 z d G F 0 c 1 9 h d W N f Z 2 R z Y z F f V E N F T E x T X 1 J J R 0 h U S k 9 J T l 8 z M D Q x L 0 F 1 d G 9 S Z W 1 v d m V k Q 2 9 s d W 1 u c z E u e 0 1 F Q U 5 f R E l G R l 9 B V U N f T F l N U E g s O H 0 m c X V v d D s s J n F 1 b 3 Q 7 U 2 V j d G l v b j E v c 3 R h d H N f Y X V j X 2 d k c 2 M x X 1 R D R U x M U 1 9 S S U d I V E p P S U 5 f M z A 0 M S 9 B d X R v U m V t b 3 Z l Z E N v b H V t b n M x L n t B V k d f Q V V D X 0 x Z T V B I L D l 9 J n F 1 b 3 Q 7 L C Z x d W 9 0 O 1 N l Y 3 R p b 2 4 x L 3 N 0 Y X R z X 2 F 1 Y 1 9 n Z H N j M V 9 U Q 0 V M T F N f U k l H S F R K T 0 l O X z M w N D E v Q X V 0 b 1 J l b W 9 2 Z W R D b 2 x 1 b W 5 z M S 5 7 Q V Z H X 0 F V Q 1 9 T T 0 x J R F R V T U 9 S U 1 9 5 L D E w f S Z x d W 9 0 O y w m c X V v d D t T Z W N 0 a W 9 u M S 9 z d G F 0 c 1 9 h d W N f Z 2 R z Y z F f V E N F T E x T X 1 J J R 0 h U S k 9 J T l 8 z M D Q x L 0 F 1 d G 9 S Z W 1 v d m V k Q 2 9 s d W 1 u c z E u e 0 F V Q 1 9 M W U 1 Q S F 9 U V E V T V C w x M X 0 m c X V v d D s s J n F 1 b 3 Q 7 U 2 V j d G l v b j E v c 3 R h d H N f Y X V j X 2 d k c 2 M x X 1 R D R U x M U 1 9 S S U d I V E p P S U 5 f M z A 0 M S 9 B d X R v U m V t b 3 Z l Z E N v b H V t b n M x L n t B V U N f T F l N U E h f U F Z B T C w x M n 0 m c X V v d D s s J n F 1 b 3 Q 7 U 2 V j d G l v b j E v c 3 R h d H N f Y X V j X 2 d k c 2 M x X 1 R D R U x M U 1 9 S S U d I V E p P S U 5 f M z A 0 M S 9 B d X R v U m V t b 3 Z l Z E N v b H V t b n M x L n t L R T M 3 L D E z f S Z x d W 9 0 O y w m c X V v d D t T Z W N 0 a W 9 u M S 9 z d G F 0 c 1 9 h d W N f Z 2 R z Y z F f V E N F T E x T X 1 J J R 0 h U S k 9 J T l 8 z M D Q x L 0 F 1 d G 9 S Z W 1 v d m V k Q 2 9 s d W 1 u c z E u e 0 x P V U N Z L D E 0 f S Z x d W 9 0 O y w m c X V v d D t T Z W N 0 a W 9 u M S 9 z d G F 0 c 1 9 h d W N f Z 2 R z Y z F f V E N F T E x T X 1 J J R 0 h U S k 9 J T l 8 z M D Q x L 0 F 1 d G 9 S Z W 1 v d m V k Q 2 9 s d W 1 u c z E u e 0 F M T F N J T C w x N X 0 m c X V v d D s s J n F 1 b 3 Q 7 U 2 V j d G l v b j E v c 3 R h d H N f Y X V j X 2 d k c 2 M x X 1 R D R U x M U 1 9 S S U d I V E p P S U 5 f M z A 0 M S 9 B d X R v U m V t b 3 Z l Z E N v b H V t b n M x L n t U Q U x M M S w x N n 0 m c X V v d D s s J n F 1 b 3 Q 7 U 2 V j d G l v b j E v c 3 R h d H N f Y X V j X 2 d k c 2 M x X 1 R D R U x M U 1 9 S S U d I V E p P S U 5 f M z A 0 M S 9 B d X R v U m V t b 3 Z l Z E N v b H V t b n M x L n t Q M T J J Q 0 h J S 0 F X Q S w x N 3 0 m c X V v d D s s J n F 1 b 3 Q 7 U 2 V j d G l v b j E v c 3 R h d H N f Y X V j X 2 d k c 2 M x X 1 R D R U x M U 1 9 S S U d I V E p P S U 5 f M z A 0 M S 9 B d X R v U m V t b 3 Z l Z E N v b H V t b n M x L n t S U E 1 J O D Q w M i w x O H 0 m c X V v d D s s J n F 1 b 3 Q 7 U 2 V j d G l v b j E v c 3 R h d H N f Y X V j X 2 d k c 2 M x X 1 R D R U x M U 1 9 S S U d I V E p P S U 5 f M z A 0 M S 9 B d X R v U m V t b 3 Z l Z E N v b H V t b n M x L n t N T 0 x U M T M s M T l 9 J n F 1 b 3 Q 7 L C Z x d W 9 0 O 1 N l Y 3 R p b 2 4 x L 3 N 0 Y X R z X 2 F 1 Y 1 9 n Z H N j M V 9 U Q 0 V M T F N f U k l H S F R K T 0 l O X z M w N D E v Q X V 0 b 1 J l b W 9 2 Z W R D b 2 x 1 b W 5 z M S 5 7 T U 9 M V D E 2 L D I w f S Z x d W 9 0 O y w m c X V v d D t T Z W N 0 a W 9 u M S 9 z d G F 0 c 1 9 h d W N f Z 2 R z Y z F f V E N F T E x T X 1 J J R 0 h U S k 9 J T l 8 z M D Q x L 0 F 1 d G 9 S Z W 1 v d m V k Q 2 9 s d W 1 u c z E u e 1 B G M z g y L D I x f S Z x d W 9 0 O y w m c X V v d D t T Z W N 0 a W 9 u M S 9 z d G F 0 c 1 9 h d W N f Z 2 R z Y z F f V E N F T E x T X 1 J J R 0 h U S k 9 J T l 8 z M D Q x L 0 F 1 d G 9 S Z W 1 v d m V k Q 2 9 s d W 1 u c z E u e 1 N V U F Q x L D I y f S Z x d W 9 0 O y w m c X V v d D t T Z W N 0 a W 9 u M S 9 z d G F 0 c 1 9 h d W N f Z 2 R z Y z F f V E N F T E x T X 1 J J R 0 h U S k 9 J T l 8 z M D Q x L 0 F 1 d G 9 S Z W 1 v d m V k Q 2 9 s d W 1 u c z E u e 0 R O R D Q x L D I z f S Z x d W 9 0 O y w m c X V v d D t T Z W N 0 a W 9 u M S 9 z d G F 0 c 1 9 h d W N f Z 2 R z Y z F f V E N F T E x T X 1 J J R 0 h U S k 9 J T l 8 z M D Q x L 0 F 1 d G 9 S Z W 1 v d m V k Q 2 9 s d W 1 u c z E u e 0 p V U k t B V C w y N H 0 m c X V v d D s s J n F 1 b 3 Q 7 U 2 V j d G l v b j E v c 3 R h d H N f Y X V j X 2 d k c 2 M x X 1 R D R U x M U 1 9 S S U d I V E p P S U 5 f M z A 0 M S 9 B d X R v U m V t b 3 Z l Z E N v b H V t b n M x L n t N T 0 x U N C w y N X 0 m c X V v d D s s J n F 1 b 3 Q 7 U 2 V j d G l v b j E v c 3 R h d H N f Y X V j X 2 d k c 2 M x X 1 R D R U x M U 1 9 S S U d I V E p P S U 5 f M z A 0 M S 9 B d X R v U m V t b 3 Z l Z E N v b H V t b n M x L n t D Q 1 J G Q 0 V N L D I 2 f S Z x d W 9 0 O y w m c X V v d D t T Z W N 0 a W 9 u M S 9 z d G F 0 c 1 9 h d W N f Z 2 R z Y z F f V E N F T E x T X 1 J J R 0 h U S k 9 J T l 8 z M D Q x L 0 F 1 d G 9 S Z W 1 v d m V k Q 2 9 s d W 1 u c z E u e 0 F U T j E s M j d 9 J n F 1 b 3 Q 7 L C Z x d W 9 0 O 1 N l Y 3 R p b 2 4 x L 3 N 0 Y X R z X 2 F 1 Y 1 9 n Z H N j M V 9 U Q 0 V M T F N f U k l H S F R K T 0 l O X z M w N D E v Q X V 0 b 1 J l b W 9 2 Z W R D b 2 x 1 b W 5 z M S 5 7 Q k U x M y w y O H 0 m c X V v d D s s J n F 1 b 3 Q 7 U 2 V j d G l v b j E v c 3 R h d H N f Y X V j X 2 d k c 2 M x X 1 R D R U x M U 1 9 S S U d I V E p P S U 5 f M z A 0 M S 9 B d X R v U m V t b 3 Z l Z E N v b H V t b n M x L n t D V F Y x L D I 5 f S Z x d W 9 0 O y w m c X V v d D t T Z W N 0 a W 9 u M S 9 z d G F 0 c 1 9 h d W N f Z 2 R z Y z F f V E N F T E x T X 1 J J R 0 h U S k 9 J T l 8 z M D Q x L 0 F 1 d G 9 S Z W 1 v d m V k Q 2 9 s d W 1 u c z E u e 0 t B U l B B U z Q 1 L D M w f S Z x d W 9 0 O y w m c X V v d D t T Z W N 0 a W 9 u M S 9 z d G F 0 c 1 9 h d W N f Z 2 R z Y z F f V E N F T E x T X 1 J J R 0 h U S k 9 J T l 8 z M D Q x L 0 F 1 d G 9 S Z W 1 v d m V k Q 2 9 s d W 1 u c z E u e 0 t B U l B B U z I 5 O S w z M X 0 m c X V v d D s s J n F 1 b 3 Q 7 U 2 V j d G l v b j E v c 3 R h d H N f Y X V j X 2 d k c 2 M x X 1 R D R U x M U 1 9 S S U d I V E p P S U 5 f M z A 0 M S 9 B d X R v U m V t b 3 Z l Z E N v b H V t b n M x L n t I S C w z M n 0 m c X V v d D s s J n F 1 b 3 Q 7 U 2 V j d G l v b j E v c 3 R h d H N f Y X V j X 2 d k c 2 M x X 1 R D R U x M U 1 9 S S U d I V E p P S U 5 f M z A 0 M S 9 B d X R v U m V t b 3 Z l Z E N v b H V t b n M x L n t T V V B N M i w z M 3 0 m c X V v d D s s J n F 1 b 3 Q 7 U 2 V j d G l v b j E v c 3 R h d H N f Y X V j X 2 d k c 2 M x X 1 R D R U x M U 1 9 S S U d I V E p P S U 5 f M z A 0 M S 9 B d X R v U m V t b 3 Z l Z E N v b H V t b n M x L n t E R U w s M z R 9 J n F 1 b 3 Q 7 L C Z x d W 9 0 O 1 N l Y 3 R p b 2 4 x L 3 N 0 Y X R z X 2 F 1 Y 1 9 n Z H N j M V 9 U Q 0 V M T F N f U k l H S F R K T 0 l O X z M w N D E v Q X V 0 b 1 J l b W 9 2 Z W R D b 2 x 1 b W 5 z M S 5 7 U 1 I 3 O D Y s M z V 9 J n F 1 b 3 Q 7 L C Z x d W 9 0 O 1 N l Y 3 R p b 2 4 x L 3 N 0 Y X R z X 2 F 1 Y 1 9 n Z H N j M V 9 U Q 0 V M T F N f U k l H S F R K T 0 l O X z M w N D E v Q X V 0 b 1 J l b W 9 2 Z W R D b 2 x 1 b W 5 z M S 5 7 U 1 V E S E w x L D M 2 f S Z x d W 9 0 O y w m c X V v d D t T Z W N 0 a W 9 u M S 9 z d G F 0 c 1 9 h d W N f Z 2 R z Y z F f V E N F T E x T X 1 J J R 0 h U S k 9 J T l 8 z M D Q x L 0 F 1 d G 9 S Z W 1 v d m V k Q 2 9 s d W 1 u c z E u e 0 g 5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N f Y X V j X 2 d k c 2 M x X 1 R D R U x M U 1 9 S S U d I V E p P S U 5 f M z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9 h d W N f Z 2 R z Y z F f V E N F T E x T X 1 J J R 0 h U S k 9 J T l 8 z M D Q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X 2 F 1 Y 1 9 n Z H N j M V 9 U Q 0 V M T F N f U k l H S F R K T 0 l O X z M w N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9 h d W N f Z 2 R z Y z F f V E N F T E x T X 1 J J R 0 h U S k 9 J T l 8 z M D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H N f Y X V j X 2 d k c 2 M x X 1 R D R U x M U 1 9 S S U d I V E p P S U 5 f M z A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J U M j I 6 N D Y 6 M j k u O D c 4 O D E 4 M F o i I C 8 + P E V u d H J 5 I F R 5 c G U 9 I k Z p b G x D b 2 x 1 b W 5 U e X B l c y I g V m F s d W U 9 I n N C Z 1 l H Q l F V R k J R V U Z C U V V G Q l F V R k J R V U Z C U V V G Q l F V R k J R V U Z C U V V G Q l F V R k J R V U Z C U V U 9 I i A v P j x F b n R y e S B U e X B l P S J G a W x s Q 2 9 s d W 1 u T m F t Z X M i I F Z h b H V l P S J z W y Z x d W 9 0 O 1 R B U k d F V F M m c X V v d D s s J n F 1 b 3 Q 7 V E F S R 0 V U X 1 B B V E h X Q V k m c X V v d D s s J n F 1 b 3 Q 7 T k F N R S Z x d W 9 0 O y w m c X V v d D t N R U F O X 0 R J R k Z f Q V V D X 0 x F V U s m c X V v d D s s J n F 1 b 3 Q 7 Q V Z H X 0 F V Q 1 9 M R V V L J n F 1 b 3 Q 7 L C Z x d W 9 0 O 0 F W R 1 9 B V U N f U 0 9 M S U R U V U 1 P U l N f e C Z x d W 9 0 O y w m c X V v d D t B V U N f T E V V S 1 9 U V E V T V C Z x d W 9 0 O y w m c X V v d D t B V U N f T E V V S 1 9 Q V k F M J n F 1 b 3 Q 7 L C Z x d W 9 0 O 0 1 F Q U 5 f R E l G R l 9 B V U N f T F l N U E g m c X V v d D s s J n F 1 b 3 Q 7 Q V Z H X 0 F V Q 1 9 M W U 1 Q S C Z x d W 9 0 O y w m c X V v d D t B V k d f Q V V D X 1 N P T E l E V F V N T 1 J T X 3 k m c X V v d D s s J n F 1 b 3 Q 7 Q V V D X 0 x Z T V B I X 1 R U R V N U J n F 1 b 3 Q 7 L C Z x d W 9 0 O 0 F V Q 1 9 M W U 1 Q S F 9 Q V k F M J n F 1 b 3 Q 7 L C Z x d W 9 0 O 0 t F M z c m c X V v d D s s J n F 1 b 3 Q 7 T E 9 V Q 1 k m c X V v d D s s J n F 1 b 3 Q 7 Q U x M U 0 l M J n F 1 b 3 Q 7 L C Z x d W 9 0 O 1 R B T E w x J n F 1 b 3 Q 7 L C Z x d W 9 0 O 1 A x M k l D S E l L Q V d B J n F 1 b 3 Q 7 L C Z x d W 9 0 O 1 J Q T U k 4 N D A y J n F 1 b 3 Q 7 L C Z x d W 9 0 O 0 1 P T F Q x M y Z x d W 9 0 O y w m c X V v d D t N T 0 x U M T Y m c X V v d D s s J n F 1 b 3 Q 7 U E Y z O D I m c X V v d D s s J n F 1 b 3 Q 7 U 1 V Q V D E m c X V v d D s s J n F 1 b 3 Q 7 R E 5 E N D E m c X V v d D s s J n F 1 b 3 Q 7 S l V S S 0 F U J n F 1 b 3 Q 7 L C Z x d W 9 0 O 0 1 P T F Q 0 J n F 1 b 3 Q 7 L C Z x d W 9 0 O 0 N D U k Z D R U 0 m c X V v d D s s J n F 1 b 3 Q 7 Q V R O M S Z x d W 9 0 O y w m c X V v d D t C R T E z J n F 1 b 3 Q 7 L C Z x d W 9 0 O 0 N U V j E m c X V v d D s s J n F 1 b 3 Q 7 S 0 F S U E F T N D U m c X V v d D s s J n F 1 b 3 Q 7 S 0 F S U E F T M j k 5 J n F 1 b 3 Q 7 L C Z x d W 9 0 O 0 h I J n F 1 b 3 Q 7 L C Z x d W 9 0 O 1 N V U E 0 y J n F 1 b 3 Q 7 L C Z x d W 9 0 O 0 R F T C Z x d W 9 0 O y w m c X V v d D t T U j c 4 N i Z x d W 9 0 O y w m c X V v d D t T V U R I T D E m c X V v d D s s J n F 1 b 3 Q 7 S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N f Y X V j X 2 d k c 2 M x X 1 R D R U x M U 1 9 S S U d I V E p P S U 5 f M z A 0 M i 9 B d X R v U m V t b 3 Z l Z E N v b H V t b n M x L n t U Q V J H R V R T L D B 9 J n F 1 b 3 Q 7 L C Z x d W 9 0 O 1 N l Y 3 R p b 2 4 x L 3 N 0 Y X R z X 2 F 1 Y 1 9 n Z H N j M V 9 U Q 0 V M T F N f U k l H S F R K T 0 l O X z M w N D I v Q X V 0 b 1 J l b W 9 2 Z W R D b 2 x 1 b W 5 z M S 5 7 V E F S R 0 V U X 1 B B V E h X Q V k s M X 0 m c X V v d D s s J n F 1 b 3 Q 7 U 2 V j d G l v b j E v c 3 R h d H N f Y X V j X 2 d k c 2 M x X 1 R D R U x M U 1 9 S S U d I V E p P S U 5 f M z A 0 M i 9 B d X R v U m V t b 3 Z l Z E N v b H V t b n M x L n t O Q U 1 F L D J 9 J n F 1 b 3 Q 7 L C Z x d W 9 0 O 1 N l Y 3 R p b 2 4 x L 3 N 0 Y X R z X 2 F 1 Y 1 9 n Z H N j M V 9 U Q 0 V M T F N f U k l H S F R K T 0 l O X z M w N D I v Q X V 0 b 1 J l b W 9 2 Z W R D b 2 x 1 b W 5 z M S 5 7 T U V B T l 9 E S U Z G X 0 F V Q 1 9 M R V V L L D N 9 J n F 1 b 3 Q 7 L C Z x d W 9 0 O 1 N l Y 3 R p b 2 4 x L 3 N 0 Y X R z X 2 F 1 Y 1 9 n Z H N j M V 9 U Q 0 V M T F N f U k l H S F R K T 0 l O X z M w N D I v Q X V 0 b 1 J l b W 9 2 Z W R D b 2 x 1 b W 5 z M S 5 7 Q V Z H X 0 F V Q 1 9 M R V V L L D R 9 J n F 1 b 3 Q 7 L C Z x d W 9 0 O 1 N l Y 3 R p b 2 4 x L 3 N 0 Y X R z X 2 F 1 Y 1 9 n Z H N j M V 9 U Q 0 V M T F N f U k l H S F R K T 0 l O X z M w N D I v Q X V 0 b 1 J l b W 9 2 Z W R D b 2 x 1 b W 5 z M S 5 7 Q V Z H X 0 F V Q 1 9 T T 0 x J R F R V T U 9 S U 1 9 4 L D V 9 J n F 1 b 3 Q 7 L C Z x d W 9 0 O 1 N l Y 3 R p b 2 4 x L 3 N 0 Y X R z X 2 F 1 Y 1 9 n Z H N j M V 9 U Q 0 V M T F N f U k l H S F R K T 0 l O X z M w N D I v Q X V 0 b 1 J l b W 9 2 Z W R D b 2 x 1 b W 5 z M S 5 7 Q V V D X 0 x F V U t f V F R F U 1 Q s N n 0 m c X V v d D s s J n F 1 b 3 Q 7 U 2 V j d G l v b j E v c 3 R h d H N f Y X V j X 2 d k c 2 M x X 1 R D R U x M U 1 9 S S U d I V E p P S U 5 f M z A 0 M i 9 B d X R v U m V t b 3 Z l Z E N v b H V t b n M x L n t B V U N f T E V V S 1 9 Q V k F M L D d 9 J n F 1 b 3 Q 7 L C Z x d W 9 0 O 1 N l Y 3 R p b 2 4 x L 3 N 0 Y X R z X 2 F 1 Y 1 9 n Z H N j M V 9 U Q 0 V M T F N f U k l H S F R K T 0 l O X z M w N D I v Q X V 0 b 1 J l b W 9 2 Z W R D b 2 x 1 b W 5 z M S 5 7 T U V B T l 9 E S U Z G X 0 F V Q 1 9 M W U 1 Q S C w 4 f S Z x d W 9 0 O y w m c X V v d D t T Z W N 0 a W 9 u M S 9 z d G F 0 c 1 9 h d W N f Z 2 R z Y z F f V E N F T E x T X 1 J J R 0 h U S k 9 J T l 8 z M D Q y L 0 F 1 d G 9 S Z W 1 v d m V k Q 2 9 s d W 1 u c z E u e 0 F W R 1 9 B V U N f T F l N U E g s O X 0 m c X V v d D s s J n F 1 b 3 Q 7 U 2 V j d G l v b j E v c 3 R h d H N f Y X V j X 2 d k c 2 M x X 1 R D R U x M U 1 9 S S U d I V E p P S U 5 f M z A 0 M i 9 B d X R v U m V t b 3 Z l Z E N v b H V t b n M x L n t B V k d f Q V V D X 1 N P T E l E V F V N T 1 J T X 3 k s M T B 9 J n F 1 b 3 Q 7 L C Z x d W 9 0 O 1 N l Y 3 R p b 2 4 x L 3 N 0 Y X R z X 2 F 1 Y 1 9 n Z H N j M V 9 U Q 0 V M T F N f U k l H S F R K T 0 l O X z M w N D I v Q X V 0 b 1 J l b W 9 2 Z W R D b 2 x 1 b W 5 z M S 5 7 Q V V D X 0 x Z T V B I X 1 R U R V N U L D E x f S Z x d W 9 0 O y w m c X V v d D t T Z W N 0 a W 9 u M S 9 z d G F 0 c 1 9 h d W N f Z 2 R z Y z F f V E N F T E x T X 1 J J R 0 h U S k 9 J T l 8 z M D Q y L 0 F 1 d G 9 S Z W 1 v d m V k Q 2 9 s d W 1 u c z E u e 0 F V Q 1 9 M W U 1 Q S F 9 Q V k F M L D E y f S Z x d W 9 0 O y w m c X V v d D t T Z W N 0 a W 9 u M S 9 z d G F 0 c 1 9 h d W N f Z 2 R z Y z F f V E N F T E x T X 1 J J R 0 h U S k 9 J T l 8 z M D Q y L 0 F 1 d G 9 S Z W 1 v d m V k Q 2 9 s d W 1 u c z E u e 0 t F M z c s M T N 9 J n F 1 b 3 Q 7 L C Z x d W 9 0 O 1 N l Y 3 R p b 2 4 x L 3 N 0 Y X R z X 2 F 1 Y 1 9 n Z H N j M V 9 U Q 0 V M T F N f U k l H S F R K T 0 l O X z M w N D I v Q X V 0 b 1 J l b W 9 2 Z W R D b 2 x 1 b W 5 z M S 5 7 T E 9 V Q 1 k s M T R 9 J n F 1 b 3 Q 7 L C Z x d W 9 0 O 1 N l Y 3 R p b 2 4 x L 3 N 0 Y X R z X 2 F 1 Y 1 9 n Z H N j M V 9 U Q 0 V M T F N f U k l H S F R K T 0 l O X z M w N D I v Q X V 0 b 1 J l b W 9 2 Z W R D b 2 x 1 b W 5 z M S 5 7 Q U x M U 0 l M L D E 1 f S Z x d W 9 0 O y w m c X V v d D t T Z W N 0 a W 9 u M S 9 z d G F 0 c 1 9 h d W N f Z 2 R z Y z F f V E N F T E x T X 1 J J R 0 h U S k 9 J T l 8 z M D Q y L 0 F 1 d G 9 S Z W 1 v d m V k Q 2 9 s d W 1 u c z E u e 1 R B T E w x L D E 2 f S Z x d W 9 0 O y w m c X V v d D t T Z W N 0 a W 9 u M S 9 z d G F 0 c 1 9 h d W N f Z 2 R z Y z F f V E N F T E x T X 1 J J R 0 h U S k 9 J T l 8 z M D Q y L 0 F 1 d G 9 S Z W 1 v d m V k Q 2 9 s d W 1 u c z E u e 1 A x M k l D S E l L Q V d B L D E 3 f S Z x d W 9 0 O y w m c X V v d D t T Z W N 0 a W 9 u M S 9 z d G F 0 c 1 9 h d W N f Z 2 R z Y z F f V E N F T E x T X 1 J J R 0 h U S k 9 J T l 8 z M D Q y L 0 F 1 d G 9 S Z W 1 v d m V k Q 2 9 s d W 1 u c z E u e 1 J Q T U k 4 N D A y L D E 4 f S Z x d W 9 0 O y w m c X V v d D t T Z W N 0 a W 9 u M S 9 z d G F 0 c 1 9 h d W N f Z 2 R z Y z F f V E N F T E x T X 1 J J R 0 h U S k 9 J T l 8 z M D Q y L 0 F 1 d G 9 S Z W 1 v d m V k Q 2 9 s d W 1 u c z E u e 0 1 P T F Q x M y w x O X 0 m c X V v d D s s J n F 1 b 3 Q 7 U 2 V j d G l v b j E v c 3 R h d H N f Y X V j X 2 d k c 2 M x X 1 R D R U x M U 1 9 S S U d I V E p P S U 5 f M z A 0 M i 9 B d X R v U m V t b 3 Z l Z E N v b H V t b n M x L n t N T 0 x U M T Y s M j B 9 J n F 1 b 3 Q 7 L C Z x d W 9 0 O 1 N l Y 3 R p b 2 4 x L 3 N 0 Y X R z X 2 F 1 Y 1 9 n Z H N j M V 9 U Q 0 V M T F N f U k l H S F R K T 0 l O X z M w N D I v Q X V 0 b 1 J l b W 9 2 Z W R D b 2 x 1 b W 5 z M S 5 7 U E Y z O D I s M j F 9 J n F 1 b 3 Q 7 L C Z x d W 9 0 O 1 N l Y 3 R p b 2 4 x L 3 N 0 Y X R z X 2 F 1 Y 1 9 n Z H N j M V 9 U Q 0 V M T F N f U k l H S F R K T 0 l O X z M w N D I v Q X V 0 b 1 J l b W 9 2 Z W R D b 2 x 1 b W 5 z M S 5 7 U 1 V Q V D E s M j J 9 J n F 1 b 3 Q 7 L C Z x d W 9 0 O 1 N l Y 3 R p b 2 4 x L 3 N 0 Y X R z X 2 F 1 Y 1 9 n Z H N j M V 9 U Q 0 V M T F N f U k l H S F R K T 0 l O X z M w N D I v Q X V 0 b 1 J l b W 9 2 Z W R D b 2 x 1 b W 5 z M S 5 7 R E 5 E N D E s M j N 9 J n F 1 b 3 Q 7 L C Z x d W 9 0 O 1 N l Y 3 R p b 2 4 x L 3 N 0 Y X R z X 2 F 1 Y 1 9 n Z H N j M V 9 U Q 0 V M T F N f U k l H S F R K T 0 l O X z M w N D I v Q X V 0 b 1 J l b W 9 2 Z W R D b 2 x 1 b W 5 z M S 5 7 S l V S S 0 F U L D I 0 f S Z x d W 9 0 O y w m c X V v d D t T Z W N 0 a W 9 u M S 9 z d G F 0 c 1 9 h d W N f Z 2 R z Y z F f V E N F T E x T X 1 J J R 0 h U S k 9 J T l 8 z M D Q y L 0 F 1 d G 9 S Z W 1 v d m V k Q 2 9 s d W 1 u c z E u e 0 1 P T F Q 0 L D I 1 f S Z x d W 9 0 O y w m c X V v d D t T Z W N 0 a W 9 u M S 9 z d G F 0 c 1 9 h d W N f Z 2 R z Y z F f V E N F T E x T X 1 J J R 0 h U S k 9 J T l 8 z M D Q y L 0 F 1 d G 9 S Z W 1 v d m V k Q 2 9 s d W 1 u c z E u e 0 N D U k Z D R U 0 s M j Z 9 J n F 1 b 3 Q 7 L C Z x d W 9 0 O 1 N l Y 3 R p b 2 4 x L 3 N 0 Y X R z X 2 F 1 Y 1 9 n Z H N j M V 9 U Q 0 V M T F N f U k l H S F R K T 0 l O X z M w N D I v Q X V 0 b 1 J l b W 9 2 Z W R D b 2 x 1 b W 5 z M S 5 7 Q V R O M S w y N 3 0 m c X V v d D s s J n F 1 b 3 Q 7 U 2 V j d G l v b j E v c 3 R h d H N f Y X V j X 2 d k c 2 M x X 1 R D R U x M U 1 9 S S U d I V E p P S U 5 f M z A 0 M i 9 B d X R v U m V t b 3 Z l Z E N v b H V t b n M x L n t C R T E z L D I 4 f S Z x d W 9 0 O y w m c X V v d D t T Z W N 0 a W 9 u M S 9 z d G F 0 c 1 9 h d W N f Z 2 R z Y z F f V E N F T E x T X 1 J J R 0 h U S k 9 J T l 8 z M D Q y L 0 F 1 d G 9 S Z W 1 v d m V k Q 2 9 s d W 1 u c z E u e 0 N U V j E s M j l 9 J n F 1 b 3 Q 7 L C Z x d W 9 0 O 1 N l Y 3 R p b 2 4 x L 3 N 0 Y X R z X 2 F 1 Y 1 9 n Z H N j M V 9 U Q 0 V M T F N f U k l H S F R K T 0 l O X z M w N D I v Q X V 0 b 1 J l b W 9 2 Z W R D b 2 x 1 b W 5 z M S 5 7 S 0 F S U E F T N D U s M z B 9 J n F 1 b 3 Q 7 L C Z x d W 9 0 O 1 N l Y 3 R p b 2 4 x L 3 N 0 Y X R z X 2 F 1 Y 1 9 n Z H N j M V 9 U Q 0 V M T F N f U k l H S F R K T 0 l O X z M w N D I v Q X V 0 b 1 J l b W 9 2 Z W R D b 2 x 1 b W 5 z M S 5 7 S 0 F S U E F T M j k 5 L D M x f S Z x d W 9 0 O y w m c X V v d D t T Z W N 0 a W 9 u M S 9 z d G F 0 c 1 9 h d W N f Z 2 R z Y z F f V E N F T E x T X 1 J J R 0 h U S k 9 J T l 8 z M D Q y L 0 F 1 d G 9 S Z W 1 v d m V k Q 2 9 s d W 1 u c z E u e 0 h I L D M y f S Z x d W 9 0 O y w m c X V v d D t T Z W N 0 a W 9 u M S 9 z d G F 0 c 1 9 h d W N f Z 2 R z Y z F f V E N F T E x T X 1 J J R 0 h U S k 9 J T l 8 z M D Q y L 0 F 1 d G 9 S Z W 1 v d m V k Q 2 9 s d W 1 u c z E u e 1 N V U E 0 y L D M z f S Z x d W 9 0 O y w m c X V v d D t T Z W N 0 a W 9 u M S 9 z d G F 0 c 1 9 h d W N f Z 2 R z Y z F f V E N F T E x T X 1 J J R 0 h U S k 9 J T l 8 z M D Q y L 0 F 1 d G 9 S Z W 1 v d m V k Q 2 9 s d W 1 u c z E u e 0 R F T C w z N H 0 m c X V v d D s s J n F 1 b 3 Q 7 U 2 V j d G l v b j E v c 3 R h d H N f Y X V j X 2 d k c 2 M x X 1 R D R U x M U 1 9 S S U d I V E p P S U 5 f M z A 0 M i 9 B d X R v U m V t b 3 Z l Z E N v b H V t b n M x L n t T U j c 4 N i w z N X 0 m c X V v d D s s J n F 1 b 3 Q 7 U 2 V j d G l v b j E v c 3 R h d H N f Y X V j X 2 d k c 2 M x X 1 R D R U x M U 1 9 S S U d I V E p P S U 5 f M z A 0 M i 9 B d X R v U m V t b 3 Z l Z E N v b H V t b n M x L n t T V U R I T D E s M z Z 9 J n F 1 b 3 Q 7 L C Z x d W 9 0 O 1 N l Y 3 R p b 2 4 x L 3 N 0 Y X R z X 2 F 1 Y 1 9 n Z H N j M V 9 U Q 0 V M T F N f U k l H S F R K T 0 l O X z M w N D I v Q X V 0 b 1 J l b W 9 2 Z W R D b 2 x 1 b W 5 z M S 5 7 S D k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z d G F 0 c 1 9 h d W N f Z 2 R z Y z F f V E N F T E x T X 1 J J R 0 h U S k 9 J T l 8 z M D Q y L 0 F 1 d G 9 S Z W 1 v d m V k Q 2 9 s d W 1 u c z E u e 1 R B U k d F V F M s M H 0 m c X V v d D s s J n F 1 b 3 Q 7 U 2 V j d G l v b j E v c 3 R h d H N f Y X V j X 2 d k c 2 M x X 1 R D R U x M U 1 9 S S U d I V E p P S U 5 f M z A 0 M i 9 B d X R v U m V t b 3 Z l Z E N v b H V t b n M x L n t U Q V J H R V R f U E F U S F d B W S w x f S Z x d W 9 0 O y w m c X V v d D t T Z W N 0 a W 9 u M S 9 z d G F 0 c 1 9 h d W N f Z 2 R z Y z F f V E N F T E x T X 1 J J R 0 h U S k 9 J T l 8 z M D Q y L 0 F 1 d G 9 S Z W 1 v d m V k Q 2 9 s d W 1 u c z E u e 0 5 B T U U s M n 0 m c X V v d D s s J n F 1 b 3 Q 7 U 2 V j d G l v b j E v c 3 R h d H N f Y X V j X 2 d k c 2 M x X 1 R D R U x M U 1 9 S S U d I V E p P S U 5 f M z A 0 M i 9 B d X R v U m V t b 3 Z l Z E N v b H V t b n M x L n t N R U F O X 0 R J R k Z f Q V V D X 0 x F V U s s M 3 0 m c X V v d D s s J n F 1 b 3 Q 7 U 2 V j d G l v b j E v c 3 R h d H N f Y X V j X 2 d k c 2 M x X 1 R D R U x M U 1 9 S S U d I V E p P S U 5 f M z A 0 M i 9 B d X R v U m V t b 3 Z l Z E N v b H V t b n M x L n t B V k d f Q V V D X 0 x F V U s s N H 0 m c X V v d D s s J n F 1 b 3 Q 7 U 2 V j d G l v b j E v c 3 R h d H N f Y X V j X 2 d k c 2 M x X 1 R D R U x M U 1 9 S S U d I V E p P S U 5 f M z A 0 M i 9 B d X R v U m V t b 3 Z l Z E N v b H V t b n M x L n t B V k d f Q V V D X 1 N P T E l E V F V N T 1 J T X 3 g s N X 0 m c X V v d D s s J n F 1 b 3 Q 7 U 2 V j d G l v b j E v c 3 R h d H N f Y X V j X 2 d k c 2 M x X 1 R D R U x M U 1 9 S S U d I V E p P S U 5 f M z A 0 M i 9 B d X R v U m V t b 3 Z l Z E N v b H V t b n M x L n t B V U N f T E V V S 1 9 U V E V T V C w 2 f S Z x d W 9 0 O y w m c X V v d D t T Z W N 0 a W 9 u M S 9 z d G F 0 c 1 9 h d W N f Z 2 R z Y z F f V E N F T E x T X 1 J J R 0 h U S k 9 J T l 8 z M D Q y L 0 F 1 d G 9 S Z W 1 v d m V k Q 2 9 s d W 1 u c z E u e 0 F V Q 1 9 M R V V L X 1 B W Q U w s N 3 0 m c X V v d D s s J n F 1 b 3 Q 7 U 2 V j d G l v b j E v c 3 R h d H N f Y X V j X 2 d k c 2 M x X 1 R D R U x M U 1 9 S S U d I V E p P S U 5 f M z A 0 M i 9 B d X R v U m V t b 3 Z l Z E N v b H V t b n M x L n t N R U F O X 0 R J R k Z f Q V V D X 0 x Z T V B I L D h 9 J n F 1 b 3 Q 7 L C Z x d W 9 0 O 1 N l Y 3 R p b 2 4 x L 3 N 0 Y X R z X 2 F 1 Y 1 9 n Z H N j M V 9 U Q 0 V M T F N f U k l H S F R K T 0 l O X z M w N D I v Q X V 0 b 1 J l b W 9 2 Z W R D b 2 x 1 b W 5 z M S 5 7 Q V Z H X 0 F V Q 1 9 M W U 1 Q S C w 5 f S Z x d W 9 0 O y w m c X V v d D t T Z W N 0 a W 9 u M S 9 z d G F 0 c 1 9 h d W N f Z 2 R z Y z F f V E N F T E x T X 1 J J R 0 h U S k 9 J T l 8 z M D Q y L 0 F 1 d G 9 S Z W 1 v d m V k Q 2 9 s d W 1 u c z E u e 0 F W R 1 9 B V U N f U 0 9 M S U R U V U 1 P U l N f e S w x M H 0 m c X V v d D s s J n F 1 b 3 Q 7 U 2 V j d G l v b j E v c 3 R h d H N f Y X V j X 2 d k c 2 M x X 1 R D R U x M U 1 9 S S U d I V E p P S U 5 f M z A 0 M i 9 B d X R v U m V t b 3 Z l Z E N v b H V t b n M x L n t B V U N f T F l N U E h f V F R F U 1 Q s M T F 9 J n F 1 b 3 Q 7 L C Z x d W 9 0 O 1 N l Y 3 R p b 2 4 x L 3 N 0 Y X R z X 2 F 1 Y 1 9 n Z H N j M V 9 U Q 0 V M T F N f U k l H S F R K T 0 l O X z M w N D I v Q X V 0 b 1 J l b W 9 2 Z W R D b 2 x 1 b W 5 z M S 5 7 Q V V D X 0 x Z T V B I X 1 B W Q U w s M T J 9 J n F 1 b 3 Q 7 L C Z x d W 9 0 O 1 N l Y 3 R p b 2 4 x L 3 N 0 Y X R z X 2 F 1 Y 1 9 n Z H N j M V 9 U Q 0 V M T F N f U k l H S F R K T 0 l O X z M w N D I v Q X V 0 b 1 J l b W 9 2 Z W R D b 2 x 1 b W 5 z M S 5 7 S 0 U z N y w x M 3 0 m c X V v d D s s J n F 1 b 3 Q 7 U 2 V j d G l v b j E v c 3 R h d H N f Y X V j X 2 d k c 2 M x X 1 R D R U x M U 1 9 S S U d I V E p P S U 5 f M z A 0 M i 9 B d X R v U m V t b 3 Z l Z E N v b H V t b n M x L n t M T 1 V D W S w x N H 0 m c X V v d D s s J n F 1 b 3 Q 7 U 2 V j d G l v b j E v c 3 R h d H N f Y X V j X 2 d k c 2 M x X 1 R D R U x M U 1 9 S S U d I V E p P S U 5 f M z A 0 M i 9 B d X R v U m V t b 3 Z l Z E N v b H V t b n M x L n t B T E x T S U w s M T V 9 J n F 1 b 3 Q 7 L C Z x d W 9 0 O 1 N l Y 3 R p b 2 4 x L 3 N 0 Y X R z X 2 F 1 Y 1 9 n Z H N j M V 9 U Q 0 V M T F N f U k l H S F R K T 0 l O X z M w N D I v Q X V 0 b 1 J l b W 9 2 Z W R D b 2 x 1 b W 5 z M S 5 7 V E F M T D E s M T Z 9 J n F 1 b 3 Q 7 L C Z x d W 9 0 O 1 N l Y 3 R p b 2 4 x L 3 N 0 Y X R z X 2 F 1 Y 1 9 n Z H N j M V 9 U Q 0 V M T F N f U k l H S F R K T 0 l O X z M w N D I v Q X V 0 b 1 J l b W 9 2 Z W R D b 2 x 1 b W 5 z M S 5 7 U D E y S U N I S U t B V 0 E s M T d 9 J n F 1 b 3 Q 7 L C Z x d W 9 0 O 1 N l Y 3 R p b 2 4 x L 3 N 0 Y X R z X 2 F 1 Y 1 9 n Z H N j M V 9 U Q 0 V M T F N f U k l H S F R K T 0 l O X z M w N D I v Q X V 0 b 1 J l b W 9 2 Z W R D b 2 x 1 b W 5 z M S 5 7 U l B N S T g 0 M D I s M T h 9 J n F 1 b 3 Q 7 L C Z x d W 9 0 O 1 N l Y 3 R p b 2 4 x L 3 N 0 Y X R z X 2 F 1 Y 1 9 n Z H N j M V 9 U Q 0 V M T F N f U k l H S F R K T 0 l O X z M w N D I v Q X V 0 b 1 J l b W 9 2 Z W R D b 2 x 1 b W 5 z M S 5 7 T U 9 M V D E z L D E 5 f S Z x d W 9 0 O y w m c X V v d D t T Z W N 0 a W 9 u M S 9 z d G F 0 c 1 9 h d W N f Z 2 R z Y z F f V E N F T E x T X 1 J J R 0 h U S k 9 J T l 8 z M D Q y L 0 F 1 d G 9 S Z W 1 v d m V k Q 2 9 s d W 1 u c z E u e 0 1 P T F Q x N i w y M H 0 m c X V v d D s s J n F 1 b 3 Q 7 U 2 V j d G l v b j E v c 3 R h d H N f Y X V j X 2 d k c 2 M x X 1 R D R U x M U 1 9 S S U d I V E p P S U 5 f M z A 0 M i 9 B d X R v U m V t b 3 Z l Z E N v b H V t b n M x L n t Q R j M 4 M i w y M X 0 m c X V v d D s s J n F 1 b 3 Q 7 U 2 V j d G l v b j E v c 3 R h d H N f Y X V j X 2 d k c 2 M x X 1 R D R U x M U 1 9 S S U d I V E p P S U 5 f M z A 0 M i 9 B d X R v U m V t b 3 Z l Z E N v b H V t b n M x L n t T V V B U M S w y M n 0 m c X V v d D s s J n F 1 b 3 Q 7 U 2 V j d G l v b j E v c 3 R h d H N f Y X V j X 2 d k c 2 M x X 1 R D R U x M U 1 9 S S U d I V E p P S U 5 f M z A 0 M i 9 B d X R v U m V t b 3 Z l Z E N v b H V t b n M x L n t E T k Q 0 M S w y M 3 0 m c X V v d D s s J n F 1 b 3 Q 7 U 2 V j d G l v b j E v c 3 R h d H N f Y X V j X 2 d k c 2 M x X 1 R D R U x M U 1 9 S S U d I V E p P S U 5 f M z A 0 M i 9 B d X R v U m V t b 3 Z l Z E N v b H V t b n M x L n t K V V J L Q V Q s M j R 9 J n F 1 b 3 Q 7 L C Z x d W 9 0 O 1 N l Y 3 R p b 2 4 x L 3 N 0 Y X R z X 2 F 1 Y 1 9 n Z H N j M V 9 U Q 0 V M T F N f U k l H S F R K T 0 l O X z M w N D I v Q X V 0 b 1 J l b W 9 2 Z W R D b 2 x 1 b W 5 z M S 5 7 T U 9 M V D Q s M j V 9 J n F 1 b 3 Q 7 L C Z x d W 9 0 O 1 N l Y 3 R p b 2 4 x L 3 N 0 Y X R z X 2 F 1 Y 1 9 n Z H N j M V 9 U Q 0 V M T F N f U k l H S F R K T 0 l O X z M w N D I v Q X V 0 b 1 J l b W 9 2 Z W R D b 2 x 1 b W 5 z M S 5 7 Q 0 N S R k N F T S w y N n 0 m c X V v d D s s J n F 1 b 3 Q 7 U 2 V j d G l v b j E v c 3 R h d H N f Y X V j X 2 d k c 2 M x X 1 R D R U x M U 1 9 S S U d I V E p P S U 5 f M z A 0 M i 9 B d X R v U m V t b 3 Z l Z E N v b H V t b n M x L n t B V E 4 x L D I 3 f S Z x d W 9 0 O y w m c X V v d D t T Z W N 0 a W 9 u M S 9 z d G F 0 c 1 9 h d W N f Z 2 R z Y z F f V E N F T E x T X 1 J J R 0 h U S k 9 J T l 8 z M D Q y L 0 F 1 d G 9 S Z W 1 v d m V k Q 2 9 s d W 1 u c z E u e 0 J F M T M s M j h 9 J n F 1 b 3 Q 7 L C Z x d W 9 0 O 1 N l Y 3 R p b 2 4 x L 3 N 0 Y X R z X 2 F 1 Y 1 9 n Z H N j M V 9 U Q 0 V M T F N f U k l H S F R K T 0 l O X z M w N D I v Q X V 0 b 1 J l b W 9 2 Z W R D b 2 x 1 b W 5 z M S 5 7 Q 1 R W M S w y O X 0 m c X V v d D s s J n F 1 b 3 Q 7 U 2 V j d G l v b j E v c 3 R h d H N f Y X V j X 2 d k c 2 M x X 1 R D R U x M U 1 9 S S U d I V E p P S U 5 f M z A 0 M i 9 B d X R v U m V t b 3 Z l Z E N v b H V t b n M x L n t L Q V J Q Q V M 0 N S w z M H 0 m c X V v d D s s J n F 1 b 3 Q 7 U 2 V j d G l v b j E v c 3 R h d H N f Y X V j X 2 d k c 2 M x X 1 R D R U x M U 1 9 S S U d I V E p P S U 5 f M z A 0 M i 9 B d X R v U m V t b 3 Z l Z E N v b H V t b n M x L n t L Q V J Q Q V M y O T k s M z F 9 J n F 1 b 3 Q 7 L C Z x d W 9 0 O 1 N l Y 3 R p b 2 4 x L 3 N 0 Y X R z X 2 F 1 Y 1 9 n Z H N j M V 9 U Q 0 V M T F N f U k l H S F R K T 0 l O X z M w N D I v Q X V 0 b 1 J l b W 9 2 Z W R D b 2 x 1 b W 5 z M S 5 7 S E g s M z J 9 J n F 1 b 3 Q 7 L C Z x d W 9 0 O 1 N l Y 3 R p b 2 4 x L 3 N 0 Y X R z X 2 F 1 Y 1 9 n Z H N j M V 9 U Q 0 V M T F N f U k l H S F R K T 0 l O X z M w N D I v Q X V 0 b 1 J l b W 9 2 Z W R D b 2 x 1 b W 5 z M S 5 7 U 1 V Q T T I s M z N 9 J n F 1 b 3 Q 7 L C Z x d W 9 0 O 1 N l Y 3 R p b 2 4 x L 3 N 0 Y X R z X 2 F 1 Y 1 9 n Z H N j M V 9 U Q 0 V M T F N f U k l H S F R K T 0 l O X z M w N D I v Q X V 0 b 1 J l b W 9 2 Z W R D b 2 x 1 b W 5 z M S 5 7 R E V M L D M 0 f S Z x d W 9 0 O y w m c X V v d D t T Z W N 0 a W 9 u M S 9 z d G F 0 c 1 9 h d W N f Z 2 R z Y z F f V E N F T E x T X 1 J J R 0 h U S k 9 J T l 8 z M D Q y L 0 F 1 d G 9 S Z W 1 v d m V k Q 2 9 s d W 1 u c z E u e 1 N S N z g 2 L D M 1 f S Z x d W 9 0 O y w m c X V v d D t T Z W N 0 a W 9 u M S 9 z d G F 0 c 1 9 h d W N f Z 2 R z Y z F f V E N F T E x T X 1 J J R 0 h U S k 9 J T l 8 z M D Q y L 0 F 1 d G 9 S Z W 1 v d m V k Q 2 9 s d W 1 u c z E u e 1 N V R E h M M S w z N n 0 m c X V v d D s s J n F 1 b 3 Q 7 U 2 V j d G l v b j E v c 3 R h d H N f Y X V j X 2 d k c 2 M x X 1 R D R U x M U 1 9 S S U d I V E p P S U 5 f M z A 0 M i 9 B d X R v U m V t b 3 Z l Z E N v b H V t b n M x L n t I O S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X 2 F 1 Y 1 9 n Z H N j M V 9 U Q 0 V M T F N f U k l H S F R K T 0 l O X z M w N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f Y X V j X 2 d k c 2 M x X 1 R D R U x M U 1 9 S S U d I V E p P S U 5 f M z A 0 M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9 h d W N f Z 2 R z Y z F f V E N F T E x T X 1 J J R 0 h U S k 9 J T l 8 z M D Q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f a W N f Z 2 R z Y z F f V E N F T E x T X 1 J J R 0 h U S k 9 J T l 8 z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G F 0 c 1 9 p Y 1 9 n Z H N j M V 9 U Q 0 V M T F N f U k l H S F R K T 0 l O X z M w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J U M j I 6 N T U 6 M j A u N T c 4 M z g x M F o i I C 8 + P E V u d H J 5 I F R 5 c G U 9 I k Z p b G x D b 2 x 1 b W 5 U e X B l c y I g V m F s d W U 9 I n N C Z 1 l H Q l F V R k J R V U Z C U V V G Q l F V R k J R V U Z C U V V G Q l F V R k J R V U Z C U V V G Q l F V R k J R V U Z C U V U 9 I i A v P j x F b n R y e S B U e X B l P S J G a W x s Q 2 9 s d W 1 u T m F t Z X M i I F Z h b H V l P S J z W y Z x d W 9 0 O 1 R B U k d F V F M m c X V v d D s s J n F 1 b 3 Q 7 V E F S R 0 V U X 1 B B V E h X Q V k m c X V v d D s s J n F 1 b 3 Q 7 T k F N R S Z x d W 9 0 O y w m c X V v d D t N R U F O X 0 R J R k Z f S U M 1 M F 9 M R V V L J n F 1 b 3 Q 7 L C Z x d W 9 0 O 0 F W R 1 9 J Q z U w X 0 x F V U s m c X V v d D s s J n F 1 b 3 Q 7 Q V Z H X 0 l D N T B f U 0 9 M S U R U V U 1 P U l N f e C Z x d W 9 0 O y w m c X V v d D t J Q z U w X 0 x F V U t f V F R F U 1 Q m c X V v d D s s J n F 1 b 3 Q 7 S U M 1 M F 9 M R V V L X 1 B W Q U w m c X V v d D s s J n F 1 b 3 Q 7 T U V B T l 9 E S U Z G X 0 l D N T B f T F l N U E g m c X V v d D s s J n F 1 b 3 Q 7 Q V Z H X 0 l D N T B f T F l N U E g m c X V v d D s s J n F 1 b 3 Q 7 Q V Z H X 0 l D N T B f U 0 9 M S U R U V U 1 P U l N f e S Z x d W 9 0 O y w m c X V v d D t J Q z U w X 0 x Z T V B I X 1 R U R V N U J n F 1 b 3 Q 7 L C Z x d W 9 0 O 0 l D N T B f T F l N U E h f U F Z B T C Z x d W 9 0 O y w m c X V v d D t L R T M 3 J n F 1 b 3 Q 7 L C Z x d W 9 0 O 0 x P V U N Z J n F 1 b 3 Q 7 L C Z x d W 9 0 O 0 F M T F N J T C Z x d W 9 0 O y w m c X V v d D t U Q U x M M S Z x d W 9 0 O y w m c X V v d D t Q M T J J Q 0 h J S 0 F X Q S Z x d W 9 0 O y w m c X V v d D t S U E 1 J O D Q w M i Z x d W 9 0 O y w m c X V v d D t N T 0 x U M T M m c X V v d D s s J n F 1 b 3 Q 7 T U 9 M V D E 2 J n F 1 b 3 Q 7 L C Z x d W 9 0 O 1 B G M z g y J n F 1 b 3 Q 7 L C Z x d W 9 0 O 1 N V U F Q x J n F 1 b 3 Q 7 L C Z x d W 9 0 O 0 R O R D Q x J n F 1 b 3 Q 7 L C Z x d W 9 0 O 0 p V U k t B V C Z x d W 9 0 O y w m c X V v d D t N T 0 x U N C Z x d W 9 0 O y w m c X V v d D t D Q 1 J G Q 0 V N J n F 1 b 3 Q 7 L C Z x d W 9 0 O 0 F U T j E m c X V v d D s s J n F 1 b 3 Q 7 Q k U x M y Z x d W 9 0 O y w m c X V v d D t D V F Y x J n F 1 b 3 Q 7 L C Z x d W 9 0 O 0 t B U l B B U z Q 1 J n F 1 b 3 Q 7 L C Z x d W 9 0 O 0 t B U l B B U z I 5 O S Z x d W 9 0 O y w m c X V v d D t I S C Z x d W 9 0 O y w m c X V v d D t T V V B N M i Z x d W 9 0 O y w m c X V v d D t E R U w m c X V v d D s s J n F 1 b 3 Q 7 U 1 I 3 O D Y m c X V v d D s s J n F 1 b 3 Q 7 U 1 V E S E w x J n F 1 b 3 Q 7 L C Z x d W 9 0 O 0 g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X 2 l j X 2 d k c 2 M x X 1 R D R U x M U 1 9 S S U d I V E p P S U 5 f M z A 0 L 0 F 1 d G 9 S Z W 1 v d m V k Q 2 9 s d W 1 u c z E u e 1 R B U k d F V F M s M H 0 m c X V v d D s s J n F 1 b 3 Q 7 U 2 V j d G l v b j E v c 3 R h d H N f a W N f Z 2 R z Y z F f V E N F T E x T X 1 J J R 0 h U S k 9 J T l 8 z M D Q v Q X V 0 b 1 J l b W 9 2 Z W R D b 2 x 1 b W 5 z M S 5 7 V E F S R 0 V U X 1 B B V E h X Q V k s M X 0 m c X V v d D s s J n F 1 b 3 Q 7 U 2 V j d G l v b j E v c 3 R h d H N f a W N f Z 2 R z Y z F f V E N F T E x T X 1 J J R 0 h U S k 9 J T l 8 z M D Q v Q X V 0 b 1 J l b W 9 2 Z W R D b 2 x 1 b W 5 z M S 5 7 T k F N R S w y f S Z x d W 9 0 O y w m c X V v d D t T Z W N 0 a W 9 u M S 9 z d G F 0 c 1 9 p Y 1 9 n Z H N j M V 9 U Q 0 V M T F N f U k l H S F R K T 0 l O X z M w N C 9 B d X R v U m V t b 3 Z l Z E N v b H V t b n M x L n t N R U F O X 0 R J R k Z f S U M 1 M F 9 M R V V L L D N 9 J n F 1 b 3 Q 7 L C Z x d W 9 0 O 1 N l Y 3 R p b 2 4 x L 3 N 0 Y X R z X 2 l j X 2 d k c 2 M x X 1 R D R U x M U 1 9 S S U d I V E p P S U 5 f M z A 0 L 0 F 1 d G 9 S Z W 1 v d m V k Q 2 9 s d W 1 u c z E u e 0 F W R 1 9 J Q z U w X 0 x F V U s s N H 0 m c X V v d D s s J n F 1 b 3 Q 7 U 2 V j d G l v b j E v c 3 R h d H N f a W N f Z 2 R z Y z F f V E N F T E x T X 1 J J R 0 h U S k 9 J T l 8 z M D Q v Q X V 0 b 1 J l b W 9 2 Z W R D b 2 x 1 b W 5 z M S 5 7 Q V Z H X 0 l D N T B f U 0 9 M S U R U V U 1 P U l N f e C w 1 f S Z x d W 9 0 O y w m c X V v d D t T Z W N 0 a W 9 u M S 9 z d G F 0 c 1 9 p Y 1 9 n Z H N j M V 9 U Q 0 V M T F N f U k l H S F R K T 0 l O X z M w N C 9 B d X R v U m V t b 3 Z l Z E N v b H V t b n M x L n t J Q z U w X 0 x F V U t f V F R F U 1 Q s N n 0 m c X V v d D s s J n F 1 b 3 Q 7 U 2 V j d G l v b j E v c 3 R h d H N f a W N f Z 2 R z Y z F f V E N F T E x T X 1 J J R 0 h U S k 9 J T l 8 z M D Q v Q X V 0 b 1 J l b W 9 2 Z W R D b 2 x 1 b W 5 z M S 5 7 S U M 1 M F 9 M R V V L X 1 B W Q U w s N 3 0 m c X V v d D s s J n F 1 b 3 Q 7 U 2 V j d G l v b j E v c 3 R h d H N f a W N f Z 2 R z Y z F f V E N F T E x T X 1 J J R 0 h U S k 9 J T l 8 z M D Q v Q X V 0 b 1 J l b W 9 2 Z W R D b 2 x 1 b W 5 z M S 5 7 T U V B T l 9 E S U Z G X 0 l D N T B f T F l N U E g s O H 0 m c X V v d D s s J n F 1 b 3 Q 7 U 2 V j d G l v b j E v c 3 R h d H N f a W N f Z 2 R z Y z F f V E N F T E x T X 1 J J R 0 h U S k 9 J T l 8 z M D Q v Q X V 0 b 1 J l b W 9 2 Z W R D b 2 x 1 b W 5 z M S 5 7 Q V Z H X 0 l D N T B f T F l N U E g s O X 0 m c X V v d D s s J n F 1 b 3 Q 7 U 2 V j d G l v b j E v c 3 R h d H N f a W N f Z 2 R z Y z F f V E N F T E x T X 1 J J R 0 h U S k 9 J T l 8 z M D Q v Q X V 0 b 1 J l b W 9 2 Z W R D b 2 x 1 b W 5 z M S 5 7 Q V Z H X 0 l D N T B f U 0 9 M S U R U V U 1 P U l N f e S w x M H 0 m c X V v d D s s J n F 1 b 3 Q 7 U 2 V j d G l v b j E v c 3 R h d H N f a W N f Z 2 R z Y z F f V E N F T E x T X 1 J J R 0 h U S k 9 J T l 8 z M D Q v Q X V 0 b 1 J l b W 9 2 Z W R D b 2 x 1 b W 5 z M S 5 7 S U M 1 M F 9 M W U 1 Q S F 9 U V E V T V C w x M X 0 m c X V v d D s s J n F 1 b 3 Q 7 U 2 V j d G l v b j E v c 3 R h d H N f a W N f Z 2 R z Y z F f V E N F T E x T X 1 J J R 0 h U S k 9 J T l 8 z M D Q v Q X V 0 b 1 J l b W 9 2 Z W R D b 2 x 1 b W 5 z M S 5 7 S U M 1 M F 9 M W U 1 Q S F 9 Q V k F M L D E y f S Z x d W 9 0 O y w m c X V v d D t T Z W N 0 a W 9 u M S 9 z d G F 0 c 1 9 p Y 1 9 n Z H N j M V 9 U Q 0 V M T F N f U k l H S F R K T 0 l O X z M w N C 9 B d X R v U m V t b 3 Z l Z E N v b H V t b n M x L n t L R T M 3 L D E z f S Z x d W 9 0 O y w m c X V v d D t T Z W N 0 a W 9 u M S 9 z d G F 0 c 1 9 p Y 1 9 n Z H N j M V 9 U Q 0 V M T F N f U k l H S F R K T 0 l O X z M w N C 9 B d X R v U m V t b 3 Z l Z E N v b H V t b n M x L n t M T 1 V D W S w x N H 0 m c X V v d D s s J n F 1 b 3 Q 7 U 2 V j d G l v b j E v c 3 R h d H N f a W N f Z 2 R z Y z F f V E N F T E x T X 1 J J R 0 h U S k 9 J T l 8 z M D Q v Q X V 0 b 1 J l b W 9 2 Z W R D b 2 x 1 b W 5 z M S 5 7 Q U x M U 0 l M L D E 1 f S Z x d W 9 0 O y w m c X V v d D t T Z W N 0 a W 9 u M S 9 z d G F 0 c 1 9 p Y 1 9 n Z H N j M V 9 U Q 0 V M T F N f U k l H S F R K T 0 l O X z M w N C 9 B d X R v U m V t b 3 Z l Z E N v b H V t b n M x L n t U Q U x M M S w x N n 0 m c X V v d D s s J n F 1 b 3 Q 7 U 2 V j d G l v b j E v c 3 R h d H N f a W N f Z 2 R z Y z F f V E N F T E x T X 1 J J R 0 h U S k 9 J T l 8 z M D Q v Q X V 0 b 1 J l b W 9 2 Z W R D b 2 x 1 b W 5 z M S 5 7 U D E y S U N I S U t B V 0 E s M T d 9 J n F 1 b 3 Q 7 L C Z x d W 9 0 O 1 N l Y 3 R p b 2 4 x L 3 N 0 Y X R z X 2 l j X 2 d k c 2 M x X 1 R D R U x M U 1 9 S S U d I V E p P S U 5 f M z A 0 L 0 F 1 d G 9 S Z W 1 v d m V k Q 2 9 s d W 1 u c z E u e 1 J Q T U k 4 N D A y L D E 4 f S Z x d W 9 0 O y w m c X V v d D t T Z W N 0 a W 9 u M S 9 z d G F 0 c 1 9 p Y 1 9 n Z H N j M V 9 U Q 0 V M T F N f U k l H S F R K T 0 l O X z M w N C 9 B d X R v U m V t b 3 Z l Z E N v b H V t b n M x L n t N T 0 x U M T M s M T l 9 J n F 1 b 3 Q 7 L C Z x d W 9 0 O 1 N l Y 3 R p b 2 4 x L 3 N 0 Y X R z X 2 l j X 2 d k c 2 M x X 1 R D R U x M U 1 9 S S U d I V E p P S U 5 f M z A 0 L 0 F 1 d G 9 S Z W 1 v d m V k Q 2 9 s d W 1 u c z E u e 0 1 P T F Q x N i w y M H 0 m c X V v d D s s J n F 1 b 3 Q 7 U 2 V j d G l v b j E v c 3 R h d H N f a W N f Z 2 R z Y z F f V E N F T E x T X 1 J J R 0 h U S k 9 J T l 8 z M D Q v Q X V 0 b 1 J l b W 9 2 Z W R D b 2 x 1 b W 5 z M S 5 7 U E Y z O D I s M j F 9 J n F 1 b 3 Q 7 L C Z x d W 9 0 O 1 N l Y 3 R p b 2 4 x L 3 N 0 Y X R z X 2 l j X 2 d k c 2 M x X 1 R D R U x M U 1 9 S S U d I V E p P S U 5 f M z A 0 L 0 F 1 d G 9 S Z W 1 v d m V k Q 2 9 s d W 1 u c z E u e 1 N V U F Q x L D I y f S Z x d W 9 0 O y w m c X V v d D t T Z W N 0 a W 9 u M S 9 z d G F 0 c 1 9 p Y 1 9 n Z H N j M V 9 U Q 0 V M T F N f U k l H S F R K T 0 l O X z M w N C 9 B d X R v U m V t b 3 Z l Z E N v b H V t b n M x L n t E T k Q 0 M S w y M 3 0 m c X V v d D s s J n F 1 b 3 Q 7 U 2 V j d G l v b j E v c 3 R h d H N f a W N f Z 2 R z Y z F f V E N F T E x T X 1 J J R 0 h U S k 9 J T l 8 z M D Q v Q X V 0 b 1 J l b W 9 2 Z W R D b 2 x 1 b W 5 z M S 5 7 S l V S S 0 F U L D I 0 f S Z x d W 9 0 O y w m c X V v d D t T Z W N 0 a W 9 u M S 9 z d G F 0 c 1 9 p Y 1 9 n Z H N j M V 9 U Q 0 V M T F N f U k l H S F R K T 0 l O X z M w N C 9 B d X R v U m V t b 3 Z l Z E N v b H V t b n M x L n t N T 0 x U N C w y N X 0 m c X V v d D s s J n F 1 b 3 Q 7 U 2 V j d G l v b j E v c 3 R h d H N f a W N f Z 2 R z Y z F f V E N F T E x T X 1 J J R 0 h U S k 9 J T l 8 z M D Q v Q X V 0 b 1 J l b W 9 2 Z W R D b 2 x 1 b W 5 z M S 5 7 Q 0 N S R k N F T S w y N n 0 m c X V v d D s s J n F 1 b 3 Q 7 U 2 V j d G l v b j E v c 3 R h d H N f a W N f Z 2 R z Y z F f V E N F T E x T X 1 J J R 0 h U S k 9 J T l 8 z M D Q v Q X V 0 b 1 J l b W 9 2 Z W R D b 2 x 1 b W 5 z M S 5 7 Q V R O M S w y N 3 0 m c X V v d D s s J n F 1 b 3 Q 7 U 2 V j d G l v b j E v c 3 R h d H N f a W N f Z 2 R z Y z F f V E N F T E x T X 1 J J R 0 h U S k 9 J T l 8 z M D Q v Q X V 0 b 1 J l b W 9 2 Z W R D b 2 x 1 b W 5 z M S 5 7 Q k U x M y w y O H 0 m c X V v d D s s J n F 1 b 3 Q 7 U 2 V j d G l v b j E v c 3 R h d H N f a W N f Z 2 R z Y z F f V E N F T E x T X 1 J J R 0 h U S k 9 J T l 8 z M D Q v Q X V 0 b 1 J l b W 9 2 Z W R D b 2 x 1 b W 5 z M S 5 7 Q 1 R W M S w y O X 0 m c X V v d D s s J n F 1 b 3 Q 7 U 2 V j d G l v b j E v c 3 R h d H N f a W N f Z 2 R z Y z F f V E N F T E x T X 1 J J R 0 h U S k 9 J T l 8 z M D Q v Q X V 0 b 1 J l b W 9 2 Z W R D b 2 x 1 b W 5 z M S 5 7 S 0 F S U E F T N D U s M z B 9 J n F 1 b 3 Q 7 L C Z x d W 9 0 O 1 N l Y 3 R p b 2 4 x L 3 N 0 Y X R z X 2 l j X 2 d k c 2 M x X 1 R D R U x M U 1 9 S S U d I V E p P S U 5 f M z A 0 L 0 F 1 d G 9 S Z W 1 v d m V k Q 2 9 s d W 1 u c z E u e 0 t B U l B B U z I 5 O S w z M X 0 m c X V v d D s s J n F 1 b 3 Q 7 U 2 V j d G l v b j E v c 3 R h d H N f a W N f Z 2 R z Y z F f V E N F T E x T X 1 J J R 0 h U S k 9 J T l 8 z M D Q v Q X V 0 b 1 J l b W 9 2 Z W R D b 2 x 1 b W 5 z M S 5 7 S E g s M z J 9 J n F 1 b 3 Q 7 L C Z x d W 9 0 O 1 N l Y 3 R p b 2 4 x L 3 N 0 Y X R z X 2 l j X 2 d k c 2 M x X 1 R D R U x M U 1 9 S S U d I V E p P S U 5 f M z A 0 L 0 F 1 d G 9 S Z W 1 v d m V k Q 2 9 s d W 1 u c z E u e 1 N V U E 0 y L D M z f S Z x d W 9 0 O y w m c X V v d D t T Z W N 0 a W 9 u M S 9 z d G F 0 c 1 9 p Y 1 9 n Z H N j M V 9 U Q 0 V M T F N f U k l H S F R K T 0 l O X z M w N C 9 B d X R v U m V t b 3 Z l Z E N v b H V t b n M x L n t E R U w s M z R 9 J n F 1 b 3 Q 7 L C Z x d W 9 0 O 1 N l Y 3 R p b 2 4 x L 3 N 0 Y X R z X 2 l j X 2 d k c 2 M x X 1 R D R U x M U 1 9 S S U d I V E p P S U 5 f M z A 0 L 0 F 1 d G 9 S Z W 1 v d m V k Q 2 9 s d W 1 u c z E u e 1 N S N z g 2 L D M 1 f S Z x d W 9 0 O y w m c X V v d D t T Z W N 0 a W 9 u M S 9 z d G F 0 c 1 9 p Y 1 9 n Z H N j M V 9 U Q 0 V M T F N f U k l H S F R K T 0 l O X z M w N C 9 B d X R v U m V t b 3 Z l Z E N v b H V t b n M x L n t T V U R I T D E s M z Z 9 J n F 1 b 3 Q 7 L C Z x d W 9 0 O 1 N l Y 3 R p b 2 4 x L 3 N 0 Y X R z X 2 l j X 2 d k c 2 M x X 1 R D R U x M U 1 9 S S U d I V E p P S U 5 f M z A 0 L 0 F 1 d G 9 S Z W 1 v d m V k Q 2 9 s d W 1 u c z E u e 0 g 5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c 3 R h d H N f a W N f Z 2 R z Y z F f V E N F T E x T X 1 J J R 0 h U S k 9 J T l 8 z M D Q v Q X V 0 b 1 J l b W 9 2 Z W R D b 2 x 1 b W 5 z M S 5 7 V E F S R 0 V U U y w w f S Z x d W 9 0 O y w m c X V v d D t T Z W N 0 a W 9 u M S 9 z d G F 0 c 1 9 p Y 1 9 n Z H N j M V 9 U Q 0 V M T F N f U k l H S F R K T 0 l O X z M w N C 9 B d X R v U m V t b 3 Z l Z E N v b H V t b n M x L n t U Q V J H R V R f U E F U S F d B W S w x f S Z x d W 9 0 O y w m c X V v d D t T Z W N 0 a W 9 u M S 9 z d G F 0 c 1 9 p Y 1 9 n Z H N j M V 9 U Q 0 V M T F N f U k l H S F R K T 0 l O X z M w N C 9 B d X R v U m V t b 3 Z l Z E N v b H V t b n M x L n t O Q U 1 F L D J 9 J n F 1 b 3 Q 7 L C Z x d W 9 0 O 1 N l Y 3 R p b 2 4 x L 3 N 0 Y X R z X 2 l j X 2 d k c 2 M x X 1 R D R U x M U 1 9 S S U d I V E p P S U 5 f M z A 0 L 0 F 1 d G 9 S Z W 1 v d m V k Q 2 9 s d W 1 u c z E u e 0 1 F Q U 5 f R E l G R l 9 J Q z U w X 0 x F V U s s M 3 0 m c X V v d D s s J n F 1 b 3 Q 7 U 2 V j d G l v b j E v c 3 R h d H N f a W N f Z 2 R z Y z F f V E N F T E x T X 1 J J R 0 h U S k 9 J T l 8 z M D Q v Q X V 0 b 1 J l b W 9 2 Z W R D b 2 x 1 b W 5 z M S 5 7 Q V Z H X 0 l D N T B f T E V V S y w 0 f S Z x d W 9 0 O y w m c X V v d D t T Z W N 0 a W 9 u M S 9 z d G F 0 c 1 9 p Y 1 9 n Z H N j M V 9 U Q 0 V M T F N f U k l H S F R K T 0 l O X z M w N C 9 B d X R v U m V t b 3 Z l Z E N v b H V t b n M x L n t B V k d f S U M 1 M F 9 T T 0 x J R F R V T U 9 S U 1 9 4 L D V 9 J n F 1 b 3 Q 7 L C Z x d W 9 0 O 1 N l Y 3 R p b 2 4 x L 3 N 0 Y X R z X 2 l j X 2 d k c 2 M x X 1 R D R U x M U 1 9 S S U d I V E p P S U 5 f M z A 0 L 0 F 1 d G 9 S Z W 1 v d m V k Q 2 9 s d W 1 u c z E u e 0 l D N T B f T E V V S 1 9 U V E V T V C w 2 f S Z x d W 9 0 O y w m c X V v d D t T Z W N 0 a W 9 u M S 9 z d G F 0 c 1 9 p Y 1 9 n Z H N j M V 9 U Q 0 V M T F N f U k l H S F R K T 0 l O X z M w N C 9 B d X R v U m V t b 3 Z l Z E N v b H V t b n M x L n t J Q z U w X 0 x F V U t f U F Z B T C w 3 f S Z x d W 9 0 O y w m c X V v d D t T Z W N 0 a W 9 u M S 9 z d G F 0 c 1 9 p Y 1 9 n Z H N j M V 9 U Q 0 V M T F N f U k l H S F R K T 0 l O X z M w N C 9 B d X R v U m V t b 3 Z l Z E N v b H V t b n M x L n t N R U F O X 0 R J R k Z f S U M 1 M F 9 M W U 1 Q S C w 4 f S Z x d W 9 0 O y w m c X V v d D t T Z W N 0 a W 9 u M S 9 z d G F 0 c 1 9 p Y 1 9 n Z H N j M V 9 U Q 0 V M T F N f U k l H S F R K T 0 l O X z M w N C 9 B d X R v U m V t b 3 Z l Z E N v b H V t b n M x L n t B V k d f S U M 1 M F 9 M W U 1 Q S C w 5 f S Z x d W 9 0 O y w m c X V v d D t T Z W N 0 a W 9 u M S 9 z d G F 0 c 1 9 p Y 1 9 n Z H N j M V 9 U Q 0 V M T F N f U k l H S F R K T 0 l O X z M w N C 9 B d X R v U m V t b 3 Z l Z E N v b H V t b n M x L n t B V k d f S U M 1 M F 9 T T 0 x J R F R V T U 9 S U 1 9 5 L D E w f S Z x d W 9 0 O y w m c X V v d D t T Z W N 0 a W 9 u M S 9 z d G F 0 c 1 9 p Y 1 9 n Z H N j M V 9 U Q 0 V M T F N f U k l H S F R K T 0 l O X z M w N C 9 B d X R v U m V t b 3 Z l Z E N v b H V t b n M x L n t J Q z U w X 0 x Z T V B I X 1 R U R V N U L D E x f S Z x d W 9 0 O y w m c X V v d D t T Z W N 0 a W 9 u M S 9 z d G F 0 c 1 9 p Y 1 9 n Z H N j M V 9 U Q 0 V M T F N f U k l H S F R K T 0 l O X z M w N C 9 B d X R v U m V t b 3 Z l Z E N v b H V t b n M x L n t J Q z U w X 0 x Z T V B I X 1 B W Q U w s M T J 9 J n F 1 b 3 Q 7 L C Z x d W 9 0 O 1 N l Y 3 R p b 2 4 x L 3 N 0 Y X R z X 2 l j X 2 d k c 2 M x X 1 R D R U x M U 1 9 S S U d I V E p P S U 5 f M z A 0 L 0 F 1 d G 9 S Z W 1 v d m V k Q 2 9 s d W 1 u c z E u e 0 t F M z c s M T N 9 J n F 1 b 3 Q 7 L C Z x d W 9 0 O 1 N l Y 3 R p b 2 4 x L 3 N 0 Y X R z X 2 l j X 2 d k c 2 M x X 1 R D R U x M U 1 9 S S U d I V E p P S U 5 f M z A 0 L 0 F 1 d G 9 S Z W 1 v d m V k Q 2 9 s d W 1 u c z E u e 0 x P V U N Z L D E 0 f S Z x d W 9 0 O y w m c X V v d D t T Z W N 0 a W 9 u M S 9 z d G F 0 c 1 9 p Y 1 9 n Z H N j M V 9 U Q 0 V M T F N f U k l H S F R K T 0 l O X z M w N C 9 B d X R v U m V t b 3 Z l Z E N v b H V t b n M x L n t B T E x T S U w s M T V 9 J n F 1 b 3 Q 7 L C Z x d W 9 0 O 1 N l Y 3 R p b 2 4 x L 3 N 0 Y X R z X 2 l j X 2 d k c 2 M x X 1 R D R U x M U 1 9 S S U d I V E p P S U 5 f M z A 0 L 0 F 1 d G 9 S Z W 1 v d m V k Q 2 9 s d W 1 u c z E u e 1 R B T E w x L D E 2 f S Z x d W 9 0 O y w m c X V v d D t T Z W N 0 a W 9 u M S 9 z d G F 0 c 1 9 p Y 1 9 n Z H N j M V 9 U Q 0 V M T F N f U k l H S F R K T 0 l O X z M w N C 9 B d X R v U m V t b 3 Z l Z E N v b H V t b n M x L n t Q M T J J Q 0 h J S 0 F X Q S w x N 3 0 m c X V v d D s s J n F 1 b 3 Q 7 U 2 V j d G l v b j E v c 3 R h d H N f a W N f Z 2 R z Y z F f V E N F T E x T X 1 J J R 0 h U S k 9 J T l 8 z M D Q v Q X V 0 b 1 J l b W 9 2 Z W R D b 2 x 1 b W 5 z M S 5 7 U l B N S T g 0 M D I s M T h 9 J n F 1 b 3 Q 7 L C Z x d W 9 0 O 1 N l Y 3 R p b 2 4 x L 3 N 0 Y X R z X 2 l j X 2 d k c 2 M x X 1 R D R U x M U 1 9 S S U d I V E p P S U 5 f M z A 0 L 0 F 1 d G 9 S Z W 1 v d m V k Q 2 9 s d W 1 u c z E u e 0 1 P T F Q x M y w x O X 0 m c X V v d D s s J n F 1 b 3 Q 7 U 2 V j d G l v b j E v c 3 R h d H N f a W N f Z 2 R z Y z F f V E N F T E x T X 1 J J R 0 h U S k 9 J T l 8 z M D Q v Q X V 0 b 1 J l b W 9 2 Z W R D b 2 x 1 b W 5 z M S 5 7 T U 9 M V D E 2 L D I w f S Z x d W 9 0 O y w m c X V v d D t T Z W N 0 a W 9 u M S 9 z d G F 0 c 1 9 p Y 1 9 n Z H N j M V 9 U Q 0 V M T F N f U k l H S F R K T 0 l O X z M w N C 9 B d X R v U m V t b 3 Z l Z E N v b H V t b n M x L n t Q R j M 4 M i w y M X 0 m c X V v d D s s J n F 1 b 3 Q 7 U 2 V j d G l v b j E v c 3 R h d H N f a W N f Z 2 R z Y z F f V E N F T E x T X 1 J J R 0 h U S k 9 J T l 8 z M D Q v Q X V 0 b 1 J l b W 9 2 Z W R D b 2 x 1 b W 5 z M S 5 7 U 1 V Q V D E s M j J 9 J n F 1 b 3 Q 7 L C Z x d W 9 0 O 1 N l Y 3 R p b 2 4 x L 3 N 0 Y X R z X 2 l j X 2 d k c 2 M x X 1 R D R U x M U 1 9 S S U d I V E p P S U 5 f M z A 0 L 0 F 1 d G 9 S Z W 1 v d m V k Q 2 9 s d W 1 u c z E u e 0 R O R D Q x L D I z f S Z x d W 9 0 O y w m c X V v d D t T Z W N 0 a W 9 u M S 9 z d G F 0 c 1 9 p Y 1 9 n Z H N j M V 9 U Q 0 V M T F N f U k l H S F R K T 0 l O X z M w N C 9 B d X R v U m V t b 3 Z l Z E N v b H V t b n M x L n t K V V J L Q V Q s M j R 9 J n F 1 b 3 Q 7 L C Z x d W 9 0 O 1 N l Y 3 R p b 2 4 x L 3 N 0 Y X R z X 2 l j X 2 d k c 2 M x X 1 R D R U x M U 1 9 S S U d I V E p P S U 5 f M z A 0 L 0 F 1 d G 9 S Z W 1 v d m V k Q 2 9 s d W 1 u c z E u e 0 1 P T F Q 0 L D I 1 f S Z x d W 9 0 O y w m c X V v d D t T Z W N 0 a W 9 u M S 9 z d G F 0 c 1 9 p Y 1 9 n Z H N j M V 9 U Q 0 V M T F N f U k l H S F R K T 0 l O X z M w N C 9 B d X R v U m V t b 3 Z l Z E N v b H V t b n M x L n t D Q 1 J G Q 0 V N L D I 2 f S Z x d W 9 0 O y w m c X V v d D t T Z W N 0 a W 9 u M S 9 z d G F 0 c 1 9 p Y 1 9 n Z H N j M V 9 U Q 0 V M T F N f U k l H S F R K T 0 l O X z M w N C 9 B d X R v U m V t b 3 Z l Z E N v b H V t b n M x L n t B V E 4 x L D I 3 f S Z x d W 9 0 O y w m c X V v d D t T Z W N 0 a W 9 u M S 9 z d G F 0 c 1 9 p Y 1 9 n Z H N j M V 9 U Q 0 V M T F N f U k l H S F R K T 0 l O X z M w N C 9 B d X R v U m V t b 3 Z l Z E N v b H V t b n M x L n t C R T E z L D I 4 f S Z x d W 9 0 O y w m c X V v d D t T Z W N 0 a W 9 u M S 9 z d G F 0 c 1 9 p Y 1 9 n Z H N j M V 9 U Q 0 V M T F N f U k l H S F R K T 0 l O X z M w N C 9 B d X R v U m V t b 3 Z l Z E N v b H V t b n M x L n t D V F Y x L D I 5 f S Z x d W 9 0 O y w m c X V v d D t T Z W N 0 a W 9 u M S 9 z d G F 0 c 1 9 p Y 1 9 n Z H N j M V 9 U Q 0 V M T F N f U k l H S F R K T 0 l O X z M w N C 9 B d X R v U m V t b 3 Z l Z E N v b H V t b n M x L n t L Q V J Q Q V M 0 N S w z M H 0 m c X V v d D s s J n F 1 b 3 Q 7 U 2 V j d G l v b j E v c 3 R h d H N f a W N f Z 2 R z Y z F f V E N F T E x T X 1 J J R 0 h U S k 9 J T l 8 z M D Q v Q X V 0 b 1 J l b W 9 2 Z W R D b 2 x 1 b W 5 z M S 5 7 S 0 F S U E F T M j k 5 L D M x f S Z x d W 9 0 O y w m c X V v d D t T Z W N 0 a W 9 u M S 9 z d G F 0 c 1 9 p Y 1 9 n Z H N j M V 9 U Q 0 V M T F N f U k l H S F R K T 0 l O X z M w N C 9 B d X R v U m V t b 3 Z l Z E N v b H V t b n M x L n t I S C w z M n 0 m c X V v d D s s J n F 1 b 3 Q 7 U 2 V j d G l v b j E v c 3 R h d H N f a W N f Z 2 R z Y z F f V E N F T E x T X 1 J J R 0 h U S k 9 J T l 8 z M D Q v Q X V 0 b 1 J l b W 9 2 Z W R D b 2 x 1 b W 5 z M S 5 7 U 1 V Q T T I s M z N 9 J n F 1 b 3 Q 7 L C Z x d W 9 0 O 1 N l Y 3 R p b 2 4 x L 3 N 0 Y X R z X 2 l j X 2 d k c 2 M x X 1 R D R U x M U 1 9 S S U d I V E p P S U 5 f M z A 0 L 0 F 1 d G 9 S Z W 1 v d m V k Q 2 9 s d W 1 u c z E u e 0 R F T C w z N H 0 m c X V v d D s s J n F 1 b 3 Q 7 U 2 V j d G l v b j E v c 3 R h d H N f a W N f Z 2 R z Y z F f V E N F T E x T X 1 J J R 0 h U S k 9 J T l 8 z M D Q v Q X V 0 b 1 J l b W 9 2 Z W R D b 2 x 1 b W 5 z M S 5 7 U 1 I 3 O D Y s M z V 9 J n F 1 b 3 Q 7 L C Z x d W 9 0 O 1 N l Y 3 R p b 2 4 x L 3 N 0 Y X R z X 2 l j X 2 d k c 2 M x X 1 R D R U x M U 1 9 S S U d I V E p P S U 5 f M z A 0 L 0 F 1 d G 9 S Z W 1 v d m V k Q 2 9 s d W 1 u c z E u e 1 N V R E h M M S w z N n 0 m c X V v d D s s J n F 1 b 3 Q 7 U 2 V j d G l v b j E v c 3 R h d H N f a W N f Z 2 R z Y z F f V E N F T E x T X 1 J J R 0 h U S k 9 J T l 8 z M D Q v Q X V 0 b 1 J l b W 9 2 Z W R D b 2 x 1 b W 5 z M S 5 7 S D k s M z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1 9 p Y 1 9 n Z H N j M V 9 U Q 0 V M T F N f U k l H S F R K T 0 l O X z M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9 p Y 1 9 n Z H N j M V 9 U Q 0 V M T F N f U k l H S F R K T 0 l O X z M w N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9 p Y 1 9 n Z H N j M V 9 U Q 0 V M T F N f U k l H S F R K T 0 l O X z M w N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X 2 F 1 Y 1 9 n Z H N j M l 9 U Q 0 V M T F N f U k l H S F R K T 0 l O X z E 1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0 Y X R z X 2 F 1 Y 1 9 n Z H N j M l 9 U Q 0 V M T F N f U k l H S F R K T 0 l O X z E 1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J U M j M 6 M T c 6 M z c u N j c w M T Y 2 M F o i I C 8 + P E V u d H J 5 I F R 5 c G U 9 I k Z p b G x D b 2 x 1 b W 5 U e X B l c y I g V m F s d W U 9 I n N C Z 1 l H Q l F V R k J n W U Z C U V V H Q l F V R k J R V U Z C U V V G Q l F V R k J R V U Z C U V V G Q l F V R k J R V U Y i I C 8 + P E V u d H J 5 I F R 5 c G U 9 I k Z p b G x D b 2 x 1 b W 5 O Y W 1 l c y I g V m F s d W U 9 I n N b J n F 1 b 3 Q 7 V E F S R 0 V U U y Z x d W 9 0 O y w m c X V v d D t U Q V J H R V R f U E F U S F d B W S Z x d W 9 0 O y w m c X V v d D t O Q U 1 F J n F 1 b 3 Q 7 L C Z x d W 9 0 O 0 1 F Q U 5 f R E l G R l 9 B V U N f T E V V S y Z x d W 9 0 O y w m c X V v d D t B V k d f Q V V D X 0 x F V U s m c X V v d D s s J n F 1 b 3 Q 7 Q V Z H X 0 F V Q 1 9 T T 0 x J R F R V T U 9 S U 1 9 4 J n F 1 b 3 Q 7 L C Z x d W 9 0 O 0 F V Q 1 9 M R V V L X 1 R U R V N U J n F 1 b 3 Q 7 L C Z x d W 9 0 O 0 F V Q 1 9 M R V V L X 1 B W Q U w m c X V v d D s s J n F 1 b 3 Q 7 T U V B T l 9 E S U Z G X 0 F V Q 1 9 M W U 1 Q S C Z x d W 9 0 O y w m c X V v d D t B V k d f Q V V D X 0 x Z T V B I J n F 1 b 3 Q 7 L C Z x d W 9 0 O 0 F W R 1 9 B V U N f U 0 9 M S U R U V U 1 P U l N f e S Z x d W 9 0 O y w m c X V v d D t B V U N f T F l N U E h f V F R F U 1 Q m c X V v d D s s J n F 1 b 3 Q 7 Q V V D X 0 x Z T V B I X 1 B W Q U w m c X V v d D s s J n F 1 b 3 Q 7 S 0 U z N y Z x d W 9 0 O y w m c X V v d D t M T 1 V D W S Z x d W 9 0 O y w m c X V v d D t B T E x T S U w m c X V v d D s s J n F 1 b 3 Q 7 U D E y S U N I S U t B V 0 E m c X V v d D s s J n F 1 b 3 Q 7 U l B N S T g 0 M D I m c X V v d D s s J n F 1 b 3 Q 7 T U 9 M V D E z J n F 1 b 3 Q 7 L C Z x d W 9 0 O 0 1 P T F Q x N i Z x d W 9 0 O y w m c X V v d D t Q R j M 4 M i Z x d W 9 0 O y w m c X V v d D t T V V B U M S Z x d W 9 0 O y w m c X V v d D t E T k Q 0 M S Z x d W 9 0 O y w m c X V v d D t K V V J L Q V Q m c X V v d D s s J n F 1 b 3 Q 7 T U 9 M V D Q m c X V v d D s s J n F 1 b 3 Q 7 Q 0 N S R k N F T S Z x d W 9 0 O y w m c X V v d D t B V E 4 x J n F 1 b 3 Q 7 L C Z x d W 9 0 O 0 J F M T M m c X V v d D s s J n F 1 b 3 Q 7 Q 1 R W M S Z x d W 9 0 O y w m c X V v d D t L Q V J Q Q V M 0 N S Z x d W 9 0 O y w m c X V v d D t L Q V J Q Q V M y O T k m c X V v d D s s J n F 1 b 3 Q 7 S E g m c X V v d D s s J n F 1 b 3 Q 7 U 1 V Q T T I m c X V v d D s s J n F 1 b 3 Q 7 R E V M J n F 1 b 3 Q 7 L C Z x d W 9 0 O 1 N S N z g 2 J n F 1 b 3 Q 7 L C Z x d W 9 0 O 0 g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X 2 F 1 Y 1 9 n Z H N j M l 9 U Q 0 V M T F N f U k l H S F R K T 0 l O X z E 1 N S 9 B d X R v U m V t b 3 Z l Z E N v b H V t b n M x L n t U Q V J H R V R T L D B 9 J n F 1 b 3 Q 7 L C Z x d W 9 0 O 1 N l Y 3 R p b 2 4 x L 3 N 0 Y X R z X 2 F 1 Y 1 9 n Z H N j M l 9 U Q 0 V M T F N f U k l H S F R K T 0 l O X z E 1 N S 9 B d X R v U m V t b 3 Z l Z E N v b H V t b n M x L n t U Q V J H R V R f U E F U S F d B W S w x f S Z x d W 9 0 O y w m c X V v d D t T Z W N 0 a W 9 u M S 9 z d G F 0 c 1 9 h d W N f Z 2 R z Y z J f V E N F T E x T X 1 J J R 0 h U S k 9 J T l 8 x N T U v Q X V 0 b 1 J l b W 9 2 Z W R D b 2 x 1 b W 5 z M S 5 7 T k F N R S w y f S Z x d W 9 0 O y w m c X V v d D t T Z W N 0 a W 9 u M S 9 z d G F 0 c 1 9 h d W N f Z 2 R z Y z J f V E N F T E x T X 1 J J R 0 h U S k 9 J T l 8 x N T U v Q X V 0 b 1 J l b W 9 2 Z W R D b 2 x 1 b W 5 z M S 5 7 T U V B T l 9 E S U Z G X 0 F V Q 1 9 M R V V L L D N 9 J n F 1 b 3 Q 7 L C Z x d W 9 0 O 1 N l Y 3 R p b 2 4 x L 3 N 0 Y X R z X 2 F 1 Y 1 9 n Z H N j M l 9 U Q 0 V M T F N f U k l H S F R K T 0 l O X z E 1 N S 9 B d X R v U m V t b 3 Z l Z E N v b H V t b n M x L n t B V k d f Q V V D X 0 x F V U s s N H 0 m c X V v d D s s J n F 1 b 3 Q 7 U 2 V j d G l v b j E v c 3 R h d H N f Y X V j X 2 d k c 2 M y X 1 R D R U x M U 1 9 S S U d I V E p P S U 5 f M T U 1 L 0 F 1 d G 9 S Z W 1 v d m V k Q 2 9 s d W 1 u c z E u e 0 F W R 1 9 B V U N f U 0 9 M S U R U V U 1 P U l N f e C w 1 f S Z x d W 9 0 O y w m c X V v d D t T Z W N 0 a W 9 u M S 9 z d G F 0 c 1 9 h d W N f Z 2 R z Y z J f V E N F T E x T X 1 J J R 0 h U S k 9 J T l 8 x N T U v Q X V 0 b 1 J l b W 9 2 Z W R D b 2 x 1 b W 5 z M S 5 7 Q V V D X 0 x F V U t f V F R F U 1 Q s N n 0 m c X V v d D s s J n F 1 b 3 Q 7 U 2 V j d G l v b j E v c 3 R h d H N f Y X V j X 2 d k c 2 M y X 1 R D R U x M U 1 9 S S U d I V E p P S U 5 f M T U 1 L 0 F 1 d G 9 S Z W 1 v d m V k Q 2 9 s d W 1 u c z E u e 0 F V Q 1 9 M R V V L X 1 B W Q U w s N 3 0 m c X V v d D s s J n F 1 b 3 Q 7 U 2 V j d G l v b j E v c 3 R h d H N f Y X V j X 2 d k c 2 M y X 1 R D R U x M U 1 9 S S U d I V E p P S U 5 f M T U 1 L 0 F 1 d G 9 S Z W 1 v d m V k Q 2 9 s d W 1 u c z E u e 0 1 F Q U 5 f R E l G R l 9 B V U N f T F l N U E g s O H 0 m c X V v d D s s J n F 1 b 3 Q 7 U 2 V j d G l v b j E v c 3 R h d H N f Y X V j X 2 d k c 2 M y X 1 R D R U x M U 1 9 S S U d I V E p P S U 5 f M T U 1 L 0 F 1 d G 9 S Z W 1 v d m V k Q 2 9 s d W 1 u c z E u e 0 F W R 1 9 B V U N f T F l N U E g s O X 0 m c X V v d D s s J n F 1 b 3 Q 7 U 2 V j d G l v b j E v c 3 R h d H N f Y X V j X 2 d k c 2 M y X 1 R D R U x M U 1 9 S S U d I V E p P S U 5 f M T U 1 L 0 F 1 d G 9 S Z W 1 v d m V k Q 2 9 s d W 1 u c z E u e 0 F W R 1 9 B V U N f U 0 9 M S U R U V U 1 P U l N f e S w x M H 0 m c X V v d D s s J n F 1 b 3 Q 7 U 2 V j d G l v b j E v c 3 R h d H N f Y X V j X 2 d k c 2 M y X 1 R D R U x M U 1 9 S S U d I V E p P S U 5 f M T U 1 L 0 F 1 d G 9 S Z W 1 v d m V k Q 2 9 s d W 1 u c z E u e 0 F V Q 1 9 M W U 1 Q S F 9 U V E V T V C w x M X 0 m c X V v d D s s J n F 1 b 3 Q 7 U 2 V j d G l v b j E v c 3 R h d H N f Y X V j X 2 d k c 2 M y X 1 R D R U x M U 1 9 S S U d I V E p P S U 5 f M T U 1 L 0 F 1 d G 9 S Z W 1 v d m V k Q 2 9 s d W 1 u c z E u e 0 F V Q 1 9 M W U 1 Q S F 9 Q V k F M L D E y f S Z x d W 9 0 O y w m c X V v d D t T Z W N 0 a W 9 u M S 9 z d G F 0 c 1 9 h d W N f Z 2 R z Y z J f V E N F T E x T X 1 J J R 0 h U S k 9 J T l 8 x N T U v Q X V 0 b 1 J l b W 9 2 Z W R D b 2 x 1 b W 5 z M S 5 7 S 0 U z N y w x M 3 0 m c X V v d D s s J n F 1 b 3 Q 7 U 2 V j d G l v b j E v c 3 R h d H N f Y X V j X 2 d k c 2 M y X 1 R D R U x M U 1 9 S S U d I V E p P S U 5 f M T U 1 L 0 F 1 d G 9 S Z W 1 v d m V k Q 2 9 s d W 1 u c z E u e 0 x P V U N Z L D E 0 f S Z x d W 9 0 O y w m c X V v d D t T Z W N 0 a W 9 u M S 9 z d G F 0 c 1 9 h d W N f Z 2 R z Y z J f V E N F T E x T X 1 J J R 0 h U S k 9 J T l 8 x N T U v Q X V 0 b 1 J l b W 9 2 Z W R D b 2 x 1 b W 5 z M S 5 7 Q U x M U 0 l M L D E 1 f S Z x d W 9 0 O y w m c X V v d D t T Z W N 0 a W 9 u M S 9 z d G F 0 c 1 9 h d W N f Z 2 R z Y z J f V E N F T E x T X 1 J J R 0 h U S k 9 J T l 8 x N T U v Q X V 0 b 1 J l b W 9 2 Z W R D b 2 x 1 b W 5 z M S 5 7 U D E y S U N I S U t B V 0 E s M T Z 9 J n F 1 b 3 Q 7 L C Z x d W 9 0 O 1 N l Y 3 R p b 2 4 x L 3 N 0 Y X R z X 2 F 1 Y 1 9 n Z H N j M l 9 U Q 0 V M T F N f U k l H S F R K T 0 l O X z E 1 N S 9 B d X R v U m V t b 3 Z l Z E N v b H V t b n M x L n t S U E 1 J O D Q w M i w x N 3 0 m c X V v d D s s J n F 1 b 3 Q 7 U 2 V j d G l v b j E v c 3 R h d H N f Y X V j X 2 d k c 2 M y X 1 R D R U x M U 1 9 S S U d I V E p P S U 5 f M T U 1 L 0 F 1 d G 9 S Z W 1 v d m V k Q 2 9 s d W 1 u c z E u e 0 1 P T F Q x M y w x O H 0 m c X V v d D s s J n F 1 b 3 Q 7 U 2 V j d G l v b j E v c 3 R h d H N f Y X V j X 2 d k c 2 M y X 1 R D R U x M U 1 9 S S U d I V E p P S U 5 f M T U 1 L 0 F 1 d G 9 S Z W 1 v d m V k Q 2 9 s d W 1 u c z E u e 0 1 P T F Q x N i w x O X 0 m c X V v d D s s J n F 1 b 3 Q 7 U 2 V j d G l v b j E v c 3 R h d H N f Y X V j X 2 d k c 2 M y X 1 R D R U x M U 1 9 S S U d I V E p P S U 5 f M T U 1 L 0 F 1 d G 9 S Z W 1 v d m V k Q 2 9 s d W 1 u c z E u e 1 B G M z g y L D I w f S Z x d W 9 0 O y w m c X V v d D t T Z W N 0 a W 9 u M S 9 z d G F 0 c 1 9 h d W N f Z 2 R z Y z J f V E N F T E x T X 1 J J R 0 h U S k 9 J T l 8 x N T U v Q X V 0 b 1 J l b W 9 2 Z W R D b 2 x 1 b W 5 z M S 5 7 U 1 V Q V D E s M j F 9 J n F 1 b 3 Q 7 L C Z x d W 9 0 O 1 N l Y 3 R p b 2 4 x L 3 N 0 Y X R z X 2 F 1 Y 1 9 n Z H N j M l 9 U Q 0 V M T F N f U k l H S F R K T 0 l O X z E 1 N S 9 B d X R v U m V t b 3 Z l Z E N v b H V t b n M x L n t E T k Q 0 M S w y M n 0 m c X V v d D s s J n F 1 b 3 Q 7 U 2 V j d G l v b j E v c 3 R h d H N f Y X V j X 2 d k c 2 M y X 1 R D R U x M U 1 9 S S U d I V E p P S U 5 f M T U 1 L 0 F 1 d G 9 S Z W 1 v d m V k Q 2 9 s d W 1 u c z E u e 0 p V U k t B V C w y M 3 0 m c X V v d D s s J n F 1 b 3 Q 7 U 2 V j d G l v b j E v c 3 R h d H N f Y X V j X 2 d k c 2 M y X 1 R D R U x M U 1 9 S S U d I V E p P S U 5 f M T U 1 L 0 F 1 d G 9 S Z W 1 v d m V k Q 2 9 s d W 1 u c z E u e 0 1 P T F Q 0 L D I 0 f S Z x d W 9 0 O y w m c X V v d D t T Z W N 0 a W 9 u M S 9 z d G F 0 c 1 9 h d W N f Z 2 R z Y z J f V E N F T E x T X 1 J J R 0 h U S k 9 J T l 8 x N T U v Q X V 0 b 1 J l b W 9 2 Z W R D b 2 x 1 b W 5 z M S 5 7 Q 0 N S R k N F T S w y N X 0 m c X V v d D s s J n F 1 b 3 Q 7 U 2 V j d G l v b j E v c 3 R h d H N f Y X V j X 2 d k c 2 M y X 1 R D R U x M U 1 9 S S U d I V E p P S U 5 f M T U 1 L 0 F 1 d G 9 S Z W 1 v d m V k Q 2 9 s d W 1 u c z E u e 0 F U T j E s M j Z 9 J n F 1 b 3 Q 7 L C Z x d W 9 0 O 1 N l Y 3 R p b 2 4 x L 3 N 0 Y X R z X 2 F 1 Y 1 9 n Z H N j M l 9 U Q 0 V M T F N f U k l H S F R K T 0 l O X z E 1 N S 9 B d X R v U m V t b 3 Z l Z E N v b H V t b n M x L n t C R T E z L D I 3 f S Z x d W 9 0 O y w m c X V v d D t T Z W N 0 a W 9 u M S 9 z d G F 0 c 1 9 h d W N f Z 2 R z Y z J f V E N F T E x T X 1 J J R 0 h U S k 9 J T l 8 x N T U v Q X V 0 b 1 J l b W 9 2 Z W R D b 2 x 1 b W 5 z M S 5 7 Q 1 R W M S w y O H 0 m c X V v d D s s J n F 1 b 3 Q 7 U 2 V j d G l v b j E v c 3 R h d H N f Y X V j X 2 d k c 2 M y X 1 R D R U x M U 1 9 S S U d I V E p P S U 5 f M T U 1 L 0 F 1 d G 9 S Z W 1 v d m V k Q 2 9 s d W 1 u c z E u e 0 t B U l B B U z Q 1 L D I 5 f S Z x d W 9 0 O y w m c X V v d D t T Z W N 0 a W 9 u M S 9 z d G F 0 c 1 9 h d W N f Z 2 R z Y z J f V E N F T E x T X 1 J J R 0 h U S k 9 J T l 8 x N T U v Q X V 0 b 1 J l b W 9 2 Z W R D b 2 x 1 b W 5 z M S 5 7 S 0 F S U E F T M j k 5 L D M w f S Z x d W 9 0 O y w m c X V v d D t T Z W N 0 a W 9 u M S 9 z d G F 0 c 1 9 h d W N f Z 2 R z Y z J f V E N F T E x T X 1 J J R 0 h U S k 9 J T l 8 x N T U v Q X V 0 b 1 J l b W 9 2 Z W R D b 2 x 1 b W 5 z M S 5 7 S E g s M z F 9 J n F 1 b 3 Q 7 L C Z x d W 9 0 O 1 N l Y 3 R p b 2 4 x L 3 N 0 Y X R z X 2 F 1 Y 1 9 n Z H N j M l 9 U Q 0 V M T F N f U k l H S F R K T 0 l O X z E 1 N S 9 B d X R v U m V t b 3 Z l Z E N v b H V t b n M x L n t T V V B N M i w z M n 0 m c X V v d D s s J n F 1 b 3 Q 7 U 2 V j d G l v b j E v c 3 R h d H N f Y X V j X 2 d k c 2 M y X 1 R D R U x M U 1 9 S S U d I V E p P S U 5 f M T U 1 L 0 F 1 d G 9 S Z W 1 v d m V k Q 2 9 s d W 1 u c z E u e 0 R F T C w z M 3 0 m c X V v d D s s J n F 1 b 3 Q 7 U 2 V j d G l v b j E v c 3 R h d H N f Y X V j X 2 d k c 2 M y X 1 R D R U x M U 1 9 S S U d I V E p P S U 5 f M T U 1 L 0 F 1 d G 9 S Z W 1 v d m V k Q 2 9 s d W 1 u c z E u e 1 N S N z g 2 L D M 0 f S Z x d W 9 0 O y w m c X V v d D t T Z W N 0 a W 9 u M S 9 z d G F 0 c 1 9 h d W N f Z 2 R z Y z J f V E N F T E x T X 1 J J R 0 h U S k 9 J T l 8 x N T U v Q X V 0 b 1 J l b W 9 2 Z W R D b 2 x 1 b W 5 z M S 5 7 S D k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z d G F 0 c 1 9 h d W N f Z 2 R z Y z J f V E N F T E x T X 1 J J R 0 h U S k 9 J T l 8 x N T U v Q X V 0 b 1 J l b W 9 2 Z W R D b 2 x 1 b W 5 z M S 5 7 V E F S R 0 V U U y w w f S Z x d W 9 0 O y w m c X V v d D t T Z W N 0 a W 9 u M S 9 z d G F 0 c 1 9 h d W N f Z 2 R z Y z J f V E N F T E x T X 1 J J R 0 h U S k 9 J T l 8 x N T U v Q X V 0 b 1 J l b W 9 2 Z W R D b 2 x 1 b W 5 z M S 5 7 V E F S R 0 V U X 1 B B V E h X Q V k s M X 0 m c X V v d D s s J n F 1 b 3 Q 7 U 2 V j d G l v b j E v c 3 R h d H N f Y X V j X 2 d k c 2 M y X 1 R D R U x M U 1 9 S S U d I V E p P S U 5 f M T U 1 L 0 F 1 d G 9 S Z W 1 v d m V k Q 2 9 s d W 1 u c z E u e 0 5 B T U U s M n 0 m c X V v d D s s J n F 1 b 3 Q 7 U 2 V j d G l v b j E v c 3 R h d H N f Y X V j X 2 d k c 2 M y X 1 R D R U x M U 1 9 S S U d I V E p P S U 5 f M T U 1 L 0 F 1 d G 9 S Z W 1 v d m V k Q 2 9 s d W 1 u c z E u e 0 1 F Q U 5 f R E l G R l 9 B V U N f T E V V S y w z f S Z x d W 9 0 O y w m c X V v d D t T Z W N 0 a W 9 u M S 9 z d G F 0 c 1 9 h d W N f Z 2 R z Y z J f V E N F T E x T X 1 J J R 0 h U S k 9 J T l 8 x N T U v Q X V 0 b 1 J l b W 9 2 Z W R D b 2 x 1 b W 5 z M S 5 7 Q V Z H X 0 F V Q 1 9 M R V V L L D R 9 J n F 1 b 3 Q 7 L C Z x d W 9 0 O 1 N l Y 3 R p b 2 4 x L 3 N 0 Y X R z X 2 F 1 Y 1 9 n Z H N j M l 9 U Q 0 V M T F N f U k l H S F R K T 0 l O X z E 1 N S 9 B d X R v U m V t b 3 Z l Z E N v b H V t b n M x L n t B V k d f Q V V D X 1 N P T E l E V F V N T 1 J T X 3 g s N X 0 m c X V v d D s s J n F 1 b 3 Q 7 U 2 V j d G l v b j E v c 3 R h d H N f Y X V j X 2 d k c 2 M y X 1 R D R U x M U 1 9 S S U d I V E p P S U 5 f M T U 1 L 0 F 1 d G 9 S Z W 1 v d m V k Q 2 9 s d W 1 u c z E u e 0 F V Q 1 9 M R V V L X 1 R U R V N U L D Z 9 J n F 1 b 3 Q 7 L C Z x d W 9 0 O 1 N l Y 3 R p b 2 4 x L 3 N 0 Y X R z X 2 F 1 Y 1 9 n Z H N j M l 9 U Q 0 V M T F N f U k l H S F R K T 0 l O X z E 1 N S 9 B d X R v U m V t b 3 Z l Z E N v b H V t b n M x L n t B V U N f T E V V S 1 9 Q V k F M L D d 9 J n F 1 b 3 Q 7 L C Z x d W 9 0 O 1 N l Y 3 R p b 2 4 x L 3 N 0 Y X R z X 2 F 1 Y 1 9 n Z H N j M l 9 U Q 0 V M T F N f U k l H S F R K T 0 l O X z E 1 N S 9 B d X R v U m V t b 3 Z l Z E N v b H V t b n M x L n t N R U F O X 0 R J R k Z f Q V V D X 0 x Z T V B I L D h 9 J n F 1 b 3 Q 7 L C Z x d W 9 0 O 1 N l Y 3 R p b 2 4 x L 3 N 0 Y X R z X 2 F 1 Y 1 9 n Z H N j M l 9 U Q 0 V M T F N f U k l H S F R K T 0 l O X z E 1 N S 9 B d X R v U m V t b 3 Z l Z E N v b H V t b n M x L n t B V k d f Q V V D X 0 x Z T V B I L D l 9 J n F 1 b 3 Q 7 L C Z x d W 9 0 O 1 N l Y 3 R p b 2 4 x L 3 N 0 Y X R z X 2 F 1 Y 1 9 n Z H N j M l 9 U Q 0 V M T F N f U k l H S F R K T 0 l O X z E 1 N S 9 B d X R v U m V t b 3 Z l Z E N v b H V t b n M x L n t B V k d f Q V V D X 1 N P T E l E V F V N T 1 J T X 3 k s M T B 9 J n F 1 b 3 Q 7 L C Z x d W 9 0 O 1 N l Y 3 R p b 2 4 x L 3 N 0 Y X R z X 2 F 1 Y 1 9 n Z H N j M l 9 U Q 0 V M T F N f U k l H S F R K T 0 l O X z E 1 N S 9 B d X R v U m V t b 3 Z l Z E N v b H V t b n M x L n t B V U N f T F l N U E h f V F R F U 1 Q s M T F 9 J n F 1 b 3 Q 7 L C Z x d W 9 0 O 1 N l Y 3 R p b 2 4 x L 3 N 0 Y X R z X 2 F 1 Y 1 9 n Z H N j M l 9 U Q 0 V M T F N f U k l H S F R K T 0 l O X z E 1 N S 9 B d X R v U m V t b 3 Z l Z E N v b H V t b n M x L n t B V U N f T F l N U E h f U F Z B T C w x M n 0 m c X V v d D s s J n F 1 b 3 Q 7 U 2 V j d G l v b j E v c 3 R h d H N f Y X V j X 2 d k c 2 M y X 1 R D R U x M U 1 9 S S U d I V E p P S U 5 f M T U 1 L 0 F 1 d G 9 S Z W 1 v d m V k Q 2 9 s d W 1 u c z E u e 0 t F M z c s M T N 9 J n F 1 b 3 Q 7 L C Z x d W 9 0 O 1 N l Y 3 R p b 2 4 x L 3 N 0 Y X R z X 2 F 1 Y 1 9 n Z H N j M l 9 U Q 0 V M T F N f U k l H S F R K T 0 l O X z E 1 N S 9 B d X R v U m V t b 3 Z l Z E N v b H V t b n M x L n t M T 1 V D W S w x N H 0 m c X V v d D s s J n F 1 b 3 Q 7 U 2 V j d G l v b j E v c 3 R h d H N f Y X V j X 2 d k c 2 M y X 1 R D R U x M U 1 9 S S U d I V E p P S U 5 f M T U 1 L 0 F 1 d G 9 S Z W 1 v d m V k Q 2 9 s d W 1 u c z E u e 0 F M T F N J T C w x N X 0 m c X V v d D s s J n F 1 b 3 Q 7 U 2 V j d G l v b j E v c 3 R h d H N f Y X V j X 2 d k c 2 M y X 1 R D R U x M U 1 9 S S U d I V E p P S U 5 f M T U 1 L 0 F 1 d G 9 S Z W 1 v d m V k Q 2 9 s d W 1 u c z E u e 1 A x M k l D S E l L Q V d B L D E 2 f S Z x d W 9 0 O y w m c X V v d D t T Z W N 0 a W 9 u M S 9 z d G F 0 c 1 9 h d W N f Z 2 R z Y z J f V E N F T E x T X 1 J J R 0 h U S k 9 J T l 8 x N T U v Q X V 0 b 1 J l b W 9 2 Z W R D b 2 x 1 b W 5 z M S 5 7 U l B N S T g 0 M D I s M T d 9 J n F 1 b 3 Q 7 L C Z x d W 9 0 O 1 N l Y 3 R p b 2 4 x L 3 N 0 Y X R z X 2 F 1 Y 1 9 n Z H N j M l 9 U Q 0 V M T F N f U k l H S F R K T 0 l O X z E 1 N S 9 B d X R v U m V t b 3 Z l Z E N v b H V t b n M x L n t N T 0 x U M T M s M T h 9 J n F 1 b 3 Q 7 L C Z x d W 9 0 O 1 N l Y 3 R p b 2 4 x L 3 N 0 Y X R z X 2 F 1 Y 1 9 n Z H N j M l 9 U Q 0 V M T F N f U k l H S F R K T 0 l O X z E 1 N S 9 B d X R v U m V t b 3 Z l Z E N v b H V t b n M x L n t N T 0 x U M T Y s M T l 9 J n F 1 b 3 Q 7 L C Z x d W 9 0 O 1 N l Y 3 R p b 2 4 x L 3 N 0 Y X R z X 2 F 1 Y 1 9 n Z H N j M l 9 U Q 0 V M T F N f U k l H S F R K T 0 l O X z E 1 N S 9 B d X R v U m V t b 3 Z l Z E N v b H V t b n M x L n t Q R j M 4 M i w y M H 0 m c X V v d D s s J n F 1 b 3 Q 7 U 2 V j d G l v b j E v c 3 R h d H N f Y X V j X 2 d k c 2 M y X 1 R D R U x M U 1 9 S S U d I V E p P S U 5 f M T U 1 L 0 F 1 d G 9 S Z W 1 v d m V k Q 2 9 s d W 1 u c z E u e 1 N V U F Q x L D I x f S Z x d W 9 0 O y w m c X V v d D t T Z W N 0 a W 9 u M S 9 z d G F 0 c 1 9 h d W N f Z 2 R z Y z J f V E N F T E x T X 1 J J R 0 h U S k 9 J T l 8 x N T U v Q X V 0 b 1 J l b W 9 2 Z W R D b 2 x 1 b W 5 z M S 5 7 R E 5 E N D E s M j J 9 J n F 1 b 3 Q 7 L C Z x d W 9 0 O 1 N l Y 3 R p b 2 4 x L 3 N 0 Y X R z X 2 F 1 Y 1 9 n Z H N j M l 9 U Q 0 V M T F N f U k l H S F R K T 0 l O X z E 1 N S 9 B d X R v U m V t b 3 Z l Z E N v b H V t b n M x L n t K V V J L Q V Q s M j N 9 J n F 1 b 3 Q 7 L C Z x d W 9 0 O 1 N l Y 3 R p b 2 4 x L 3 N 0 Y X R z X 2 F 1 Y 1 9 n Z H N j M l 9 U Q 0 V M T F N f U k l H S F R K T 0 l O X z E 1 N S 9 B d X R v U m V t b 3 Z l Z E N v b H V t b n M x L n t N T 0 x U N C w y N H 0 m c X V v d D s s J n F 1 b 3 Q 7 U 2 V j d G l v b j E v c 3 R h d H N f Y X V j X 2 d k c 2 M y X 1 R D R U x M U 1 9 S S U d I V E p P S U 5 f M T U 1 L 0 F 1 d G 9 S Z W 1 v d m V k Q 2 9 s d W 1 u c z E u e 0 N D U k Z D R U 0 s M j V 9 J n F 1 b 3 Q 7 L C Z x d W 9 0 O 1 N l Y 3 R p b 2 4 x L 3 N 0 Y X R z X 2 F 1 Y 1 9 n Z H N j M l 9 U Q 0 V M T F N f U k l H S F R K T 0 l O X z E 1 N S 9 B d X R v U m V t b 3 Z l Z E N v b H V t b n M x L n t B V E 4 x L D I 2 f S Z x d W 9 0 O y w m c X V v d D t T Z W N 0 a W 9 u M S 9 z d G F 0 c 1 9 h d W N f Z 2 R z Y z J f V E N F T E x T X 1 J J R 0 h U S k 9 J T l 8 x N T U v Q X V 0 b 1 J l b W 9 2 Z W R D b 2 x 1 b W 5 z M S 5 7 Q k U x M y w y N 3 0 m c X V v d D s s J n F 1 b 3 Q 7 U 2 V j d G l v b j E v c 3 R h d H N f Y X V j X 2 d k c 2 M y X 1 R D R U x M U 1 9 S S U d I V E p P S U 5 f M T U 1 L 0 F 1 d G 9 S Z W 1 v d m V k Q 2 9 s d W 1 u c z E u e 0 N U V j E s M j h 9 J n F 1 b 3 Q 7 L C Z x d W 9 0 O 1 N l Y 3 R p b 2 4 x L 3 N 0 Y X R z X 2 F 1 Y 1 9 n Z H N j M l 9 U Q 0 V M T F N f U k l H S F R K T 0 l O X z E 1 N S 9 B d X R v U m V t b 3 Z l Z E N v b H V t b n M x L n t L Q V J Q Q V M 0 N S w y O X 0 m c X V v d D s s J n F 1 b 3 Q 7 U 2 V j d G l v b j E v c 3 R h d H N f Y X V j X 2 d k c 2 M y X 1 R D R U x M U 1 9 S S U d I V E p P S U 5 f M T U 1 L 0 F 1 d G 9 S Z W 1 v d m V k Q 2 9 s d W 1 u c z E u e 0 t B U l B B U z I 5 O S w z M H 0 m c X V v d D s s J n F 1 b 3 Q 7 U 2 V j d G l v b j E v c 3 R h d H N f Y X V j X 2 d k c 2 M y X 1 R D R U x M U 1 9 S S U d I V E p P S U 5 f M T U 1 L 0 F 1 d G 9 S Z W 1 v d m V k Q 2 9 s d W 1 u c z E u e 0 h I L D M x f S Z x d W 9 0 O y w m c X V v d D t T Z W N 0 a W 9 u M S 9 z d G F 0 c 1 9 h d W N f Z 2 R z Y z J f V E N F T E x T X 1 J J R 0 h U S k 9 J T l 8 x N T U v Q X V 0 b 1 J l b W 9 2 Z W R D b 2 x 1 b W 5 z M S 5 7 U 1 V Q T T I s M z J 9 J n F 1 b 3 Q 7 L C Z x d W 9 0 O 1 N l Y 3 R p b 2 4 x L 3 N 0 Y X R z X 2 F 1 Y 1 9 n Z H N j M l 9 U Q 0 V M T F N f U k l H S F R K T 0 l O X z E 1 N S 9 B d X R v U m V t b 3 Z l Z E N v b H V t b n M x L n t E R U w s M z N 9 J n F 1 b 3 Q 7 L C Z x d W 9 0 O 1 N l Y 3 R p b 2 4 x L 3 N 0 Y X R z X 2 F 1 Y 1 9 n Z H N j M l 9 U Q 0 V M T F N f U k l H S F R K T 0 l O X z E 1 N S 9 B d X R v U m V t b 3 Z l Z E N v b H V t b n M x L n t T U j c 4 N i w z N H 0 m c X V v d D s s J n F 1 b 3 Q 7 U 2 V j d G l v b j E v c 3 R h d H N f Y X V j X 2 d k c 2 M y X 1 R D R U x M U 1 9 S S U d I V E p P S U 5 f M T U 1 L 0 F 1 d G 9 S Z W 1 v d m V k Q 2 9 s d W 1 u c z E u e 0 g 5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N f Y X V j X 2 d k c 2 M y X 1 R D R U x M U 1 9 S S U d I V E p P S U 5 f M T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X 2 F 1 Y 1 9 n Z H N j M l 9 U Q 0 V M T F N f U k l H S F R K T 0 l O X z E 1 N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9 h d W N f Z 2 R z Y z J f V E N F T E x T X 1 J J R 0 h U S k 9 J T l 8 x N T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9 p Y 1 9 n Z H N j M l 9 U Q 0 V M T F N f U k l H S F R K T 0 l O X z E 1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0 Y X R z X 2 l j X 2 d k c 2 M y X 1 R D R U x M U 1 9 S S U d I V E p P S U 5 f M T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l Q y M z o y N D o 0 M i 4 5 O T U 1 O T Q w W i I g L z 4 8 R W 5 0 c n k g V H l w Z T 0 i R m l s b E N v b H V t b l R 5 c G V z I i B W Y W x 1 Z T 0 i c 0 J n W U d C U V V G Q m d Z R k J R V U d C Z 1 V G Q l F V R k J R V U Z C U V V G Q l F V R k J R V U Z C U V V G Q l F V R i I g L z 4 8 R W 5 0 c n k g V H l w Z T 0 i R m l s b E N v b H V t b k 5 h b W V z I i B W Y W x 1 Z T 0 i c 1 s m c X V v d D t U Q V J H R V R T J n F 1 b 3 Q 7 L C Z x d W 9 0 O 1 R B U k d F V F 9 Q Q V R I V 0 F Z J n F 1 b 3 Q 7 L C Z x d W 9 0 O 0 5 B T U U m c X V v d D s s J n F 1 b 3 Q 7 T U V B T l 9 E S U Z G X 0 l D N T B f T E V V S y Z x d W 9 0 O y w m c X V v d D t B V k d f S U M 1 M F 9 M R V V L J n F 1 b 3 Q 7 L C Z x d W 9 0 O 0 F W R 1 9 J Q z U w X 1 N P T E l E V F V N T 1 J T X 3 g m c X V v d D s s J n F 1 b 3 Q 7 S U M 1 M F 9 M R V V L X 1 R U R V N U J n F 1 b 3 Q 7 L C Z x d W 9 0 O 0 l D N T B f T E V V S 1 9 Q V k F M J n F 1 b 3 Q 7 L C Z x d W 9 0 O 0 1 F Q U 5 f R E l G R l 9 J Q z U w X 0 x Z T V B I J n F 1 b 3 Q 7 L C Z x d W 9 0 O 0 F W R 1 9 J Q z U w X 0 x Z T V B I J n F 1 b 3 Q 7 L C Z x d W 9 0 O 0 F W R 1 9 J Q z U w X 1 N P T E l E V F V N T 1 J T X 3 k m c X V v d D s s J n F 1 b 3 Q 7 S U M 1 M F 9 M W U 1 Q S F 9 U V E V T V C Z x d W 9 0 O y w m c X V v d D t J Q z U w X 0 x Z T V B I X 1 B W Q U w m c X V v d D s s J n F 1 b 3 Q 7 S 0 U z N y Z x d W 9 0 O y w m c X V v d D t M T 1 V D W S Z x d W 9 0 O y w m c X V v d D t B T E x T S U w m c X V v d D s s J n F 1 b 3 Q 7 U D E y S U N I S U t B V 0 E m c X V v d D s s J n F 1 b 3 Q 7 U l B N S T g 0 M D I m c X V v d D s s J n F 1 b 3 Q 7 T U 9 M V D E z J n F 1 b 3 Q 7 L C Z x d W 9 0 O 0 1 P T F Q x N i Z x d W 9 0 O y w m c X V v d D t Q R j M 4 M i Z x d W 9 0 O y w m c X V v d D t T V V B U M S Z x d W 9 0 O y w m c X V v d D t E T k Q 0 M S Z x d W 9 0 O y w m c X V v d D t K V V J L Q V Q m c X V v d D s s J n F 1 b 3 Q 7 T U 9 M V D Q m c X V v d D s s J n F 1 b 3 Q 7 Q 0 N S R k N F T S Z x d W 9 0 O y w m c X V v d D t B V E 4 x J n F 1 b 3 Q 7 L C Z x d W 9 0 O 0 J F M T M m c X V v d D s s J n F 1 b 3 Q 7 Q 1 R W M S Z x d W 9 0 O y w m c X V v d D t L Q V J Q Q V M 0 N S Z x d W 9 0 O y w m c X V v d D t L Q V J Q Q V M y O T k m c X V v d D s s J n F 1 b 3 Q 7 S E g m c X V v d D s s J n F 1 b 3 Q 7 U 1 V Q T T I m c X V v d D s s J n F 1 b 3 Q 7 R E V M J n F 1 b 3 Q 7 L C Z x d W 9 0 O 1 N S N z g 2 J n F 1 b 3 Q 7 L C Z x d W 9 0 O 0 g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X 2 l j X 2 d k c 2 M y X 1 R D R U x M U 1 9 S S U d I V E p P S U 5 f M T U 1 L 0 F 1 d G 9 S Z W 1 v d m V k Q 2 9 s d W 1 u c z E u e 1 R B U k d F V F M s M H 0 m c X V v d D s s J n F 1 b 3 Q 7 U 2 V j d G l v b j E v c 3 R h d H N f a W N f Z 2 R z Y z J f V E N F T E x T X 1 J J R 0 h U S k 9 J T l 8 x N T U v Q X V 0 b 1 J l b W 9 2 Z W R D b 2 x 1 b W 5 z M S 5 7 V E F S R 0 V U X 1 B B V E h X Q V k s M X 0 m c X V v d D s s J n F 1 b 3 Q 7 U 2 V j d G l v b j E v c 3 R h d H N f a W N f Z 2 R z Y z J f V E N F T E x T X 1 J J R 0 h U S k 9 J T l 8 x N T U v Q X V 0 b 1 J l b W 9 2 Z W R D b 2 x 1 b W 5 z M S 5 7 T k F N R S w y f S Z x d W 9 0 O y w m c X V v d D t T Z W N 0 a W 9 u M S 9 z d G F 0 c 1 9 p Y 1 9 n Z H N j M l 9 U Q 0 V M T F N f U k l H S F R K T 0 l O X z E 1 N S 9 B d X R v U m V t b 3 Z l Z E N v b H V t b n M x L n t N R U F O X 0 R J R k Z f S U M 1 M F 9 M R V V L L D N 9 J n F 1 b 3 Q 7 L C Z x d W 9 0 O 1 N l Y 3 R p b 2 4 x L 3 N 0 Y X R z X 2 l j X 2 d k c 2 M y X 1 R D R U x M U 1 9 S S U d I V E p P S U 5 f M T U 1 L 0 F 1 d G 9 S Z W 1 v d m V k Q 2 9 s d W 1 u c z E u e 0 F W R 1 9 J Q z U w X 0 x F V U s s N H 0 m c X V v d D s s J n F 1 b 3 Q 7 U 2 V j d G l v b j E v c 3 R h d H N f a W N f Z 2 R z Y z J f V E N F T E x T X 1 J J R 0 h U S k 9 J T l 8 x N T U v Q X V 0 b 1 J l b W 9 2 Z W R D b 2 x 1 b W 5 z M S 5 7 Q V Z H X 0 l D N T B f U 0 9 M S U R U V U 1 P U l N f e C w 1 f S Z x d W 9 0 O y w m c X V v d D t T Z W N 0 a W 9 u M S 9 z d G F 0 c 1 9 p Y 1 9 n Z H N j M l 9 U Q 0 V M T F N f U k l H S F R K T 0 l O X z E 1 N S 9 B d X R v U m V t b 3 Z l Z E N v b H V t b n M x L n t J Q z U w X 0 x F V U t f V F R F U 1 Q s N n 0 m c X V v d D s s J n F 1 b 3 Q 7 U 2 V j d G l v b j E v c 3 R h d H N f a W N f Z 2 R z Y z J f V E N F T E x T X 1 J J R 0 h U S k 9 J T l 8 x N T U v Q X V 0 b 1 J l b W 9 2 Z W R D b 2 x 1 b W 5 z M S 5 7 S U M 1 M F 9 M R V V L X 1 B W Q U w s N 3 0 m c X V v d D s s J n F 1 b 3 Q 7 U 2 V j d G l v b j E v c 3 R h d H N f a W N f Z 2 R z Y z J f V E N F T E x T X 1 J J R 0 h U S k 9 J T l 8 x N T U v Q X V 0 b 1 J l b W 9 2 Z W R D b 2 x 1 b W 5 z M S 5 7 T U V B T l 9 E S U Z G X 0 l D N T B f T F l N U E g s O H 0 m c X V v d D s s J n F 1 b 3 Q 7 U 2 V j d G l v b j E v c 3 R h d H N f a W N f Z 2 R z Y z J f V E N F T E x T X 1 J J R 0 h U S k 9 J T l 8 x N T U v Q X V 0 b 1 J l b W 9 2 Z W R D b 2 x 1 b W 5 z M S 5 7 Q V Z H X 0 l D N T B f T F l N U E g s O X 0 m c X V v d D s s J n F 1 b 3 Q 7 U 2 V j d G l v b j E v c 3 R h d H N f a W N f Z 2 R z Y z J f V E N F T E x T X 1 J J R 0 h U S k 9 J T l 8 x N T U v Q X V 0 b 1 J l b W 9 2 Z W R D b 2 x 1 b W 5 z M S 5 7 Q V Z H X 0 l D N T B f U 0 9 M S U R U V U 1 P U l N f e S w x M H 0 m c X V v d D s s J n F 1 b 3 Q 7 U 2 V j d G l v b j E v c 3 R h d H N f a W N f Z 2 R z Y z J f V E N F T E x T X 1 J J R 0 h U S k 9 J T l 8 x N T U v Q X V 0 b 1 J l b W 9 2 Z W R D b 2 x 1 b W 5 z M S 5 7 S U M 1 M F 9 M W U 1 Q S F 9 U V E V T V C w x M X 0 m c X V v d D s s J n F 1 b 3 Q 7 U 2 V j d G l v b j E v c 3 R h d H N f a W N f Z 2 R z Y z J f V E N F T E x T X 1 J J R 0 h U S k 9 J T l 8 x N T U v Q X V 0 b 1 J l b W 9 2 Z W R D b 2 x 1 b W 5 z M S 5 7 S U M 1 M F 9 M W U 1 Q S F 9 Q V k F M L D E y f S Z x d W 9 0 O y w m c X V v d D t T Z W N 0 a W 9 u M S 9 z d G F 0 c 1 9 p Y 1 9 n Z H N j M l 9 U Q 0 V M T F N f U k l H S F R K T 0 l O X z E 1 N S 9 B d X R v U m V t b 3 Z l Z E N v b H V t b n M x L n t L R T M 3 L D E z f S Z x d W 9 0 O y w m c X V v d D t T Z W N 0 a W 9 u M S 9 z d G F 0 c 1 9 p Y 1 9 n Z H N j M l 9 U Q 0 V M T F N f U k l H S F R K T 0 l O X z E 1 N S 9 B d X R v U m V t b 3 Z l Z E N v b H V t b n M x L n t M T 1 V D W S w x N H 0 m c X V v d D s s J n F 1 b 3 Q 7 U 2 V j d G l v b j E v c 3 R h d H N f a W N f Z 2 R z Y z J f V E N F T E x T X 1 J J R 0 h U S k 9 J T l 8 x N T U v Q X V 0 b 1 J l b W 9 2 Z W R D b 2 x 1 b W 5 z M S 5 7 Q U x M U 0 l M L D E 1 f S Z x d W 9 0 O y w m c X V v d D t T Z W N 0 a W 9 u M S 9 z d G F 0 c 1 9 p Y 1 9 n Z H N j M l 9 U Q 0 V M T F N f U k l H S F R K T 0 l O X z E 1 N S 9 B d X R v U m V t b 3 Z l Z E N v b H V t b n M x L n t Q M T J J Q 0 h J S 0 F X Q S w x N n 0 m c X V v d D s s J n F 1 b 3 Q 7 U 2 V j d G l v b j E v c 3 R h d H N f a W N f Z 2 R z Y z J f V E N F T E x T X 1 J J R 0 h U S k 9 J T l 8 x N T U v Q X V 0 b 1 J l b W 9 2 Z W R D b 2 x 1 b W 5 z M S 5 7 U l B N S T g 0 M D I s M T d 9 J n F 1 b 3 Q 7 L C Z x d W 9 0 O 1 N l Y 3 R p b 2 4 x L 3 N 0 Y X R z X 2 l j X 2 d k c 2 M y X 1 R D R U x M U 1 9 S S U d I V E p P S U 5 f M T U 1 L 0 F 1 d G 9 S Z W 1 v d m V k Q 2 9 s d W 1 u c z E u e 0 1 P T F Q x M y w x O H 0 m c X V v d D s s J n F 1 b 3 Q 7 U 2 V j d G l v b j E v c 3 R h d H N f a W N f Z 2 R z Y z J f V E N F T E x T X 1 J J R 0 h U S k 9 J T l 8 x N T U v Q X V 0 b 1 J l b W 9 2 Z W R D b 2 x 1 b W 5 z M S 5 7 T U 9 M V D E 2 L D E 5 f S Z x d W 9 0 O y w m c X V v d D t T Z W N 0 a W 9 u M S 9 z d G F 0 c 1 9 p Y 1 9 n Z H N j M l 9 U Q 0 V M T F N f U k l H S F R K T 0 l O X z E 1 N S 9 B d X R v U m V t b 3 Z l Z E N v b H V t b n M x L n t Q R j M 4 M i w y M H 0 m c X V v d D s s J n F 1 b 3 Q 7 U 2 V j d G l v b j E v c 3 R h d H N f a W N f Z 2 R z Y z J f V E N F T E x T X 1 J J R 0 h U S k 9 J T l 8 x N T U v Q X V 0 b 1 J l b W 9 2 Z W R D b 2 x 1 b W 5 z M S 5 7 U 1 V Q V D E s M j F 9 J n F 1 b 3 Q 7 L C Z x d W 9 0 O 1 N l Y 3 R p b 2 4 x L 3 N 0 Y X R z X 2 l j X 2 d k c 2 M y X 1 R D R U x M U 1 9 S S U d I V E p P S U 5 f M T U 1 L 0 F 1 d G 9 S Z W 1 v d m V k Q 2 9 s d W 1 u c z E u e 0 R O R D Q x L D I y f S Z x d W 9 0 O y w m c X V v d D t T Z W N 0 a W 9 u M S 9 z d G F 0 c 1 9 p Y 1 9 n Z H N j M l 9 U Q 0 V M T F N f U k l H S F R K T 0 l O X z E 1 N S 9 B d X R v U m V t b 3 Z l Z E N v b H V t b n M x L n t K V V J L Q V Q s M j N 9 J n F 1 b 3 Q 7 L C Z x d W 9 0 O 1 N l Y 3 R p b 2 4 x L 3 N 0 Y X R z X 2 l j X 2 d k c 2 M y X 1 R D R U x M U 1 9 S S U d I V E p P S U 5 f M T U 1 L 0 F 1 d G 9 S Z W 1 v d m V k Q 2 9 s d W 1 u c z E u e 0 1 P T F Q 0 L D I 0 f S Z x d W 9 0 O y w m c X V v d D t T Z W N 0 a W 9 u M S 9 z d G F 0 c 1 9 p Y 1 9 n Z H N j M l 9 U Q 0 V M T F N f U k l H S F R K T 0 l O X z E 1 N S 9 B d X R v U m V t b 3 Z l Z E N v b H V t b n M x L n t D Q 1 J G Q 0 V N L D I 1 f S Z x d W 9 0 O y w m c X V v d D t T Z W N 0 a W 9 u M S 9 z d G F 0 c 1 9 p Y 1 9 n Z H N j M l 9 U Q 0 V M T F N f U k l H S F R K T 0 l O X z E 1 N S 9 B d X R v U m V t b 3 Z l Z E N v b H V t b n M x L n t B V E 4 x L D I 2 f S Z x d W 9 0 O y w m c X V v d D t T Z W N 0 a W 9 u M S 9 z d G F 0 c 1 9 p Y 1 9 n Z H N j M l 9 U Q 0 V M T F N f U k l H S F R K T 0 l O X z E 1 N S 9 B d X R v U m V t b 3 Z l Z E N v b H V t b n M x L n t C R T E z L D I 3 f S Z x d W 9 0 O y w m c X V v d D t T Z W N 0 a W 9 u M S 9 z d G F 0 c 1 9 p Y 1 9 n Z H N j M l 9 U Q 0 V M T F N f U k l H S F R K T 0 l O X z E 1 N S 9 B d X R v U m V t b 3 Z l Z E N v b H V t b n M x L n t D V F Y x L D I 4 f S Z x d W 9 0 O y w m c X V v d D t T Z W N 0 a W 9 u M S 9 z d G F 0 c 1 9 p Y 1 9 n Z H N j M l 9 U Q 0 V M T F N f U k l H S F R K T 0 l O X z E 1 N S 9 B d X R v U m V t b 3 Z l Z E N v b H V t b n M x L n t L Q V J Q Q V M 0 N S w y O X 0 m c X V v d D s s J n F 1 b 3 Q 7 U 2 V j d G l v b j E v c 3 R h d H N f a W N f Z 2 R z Y z J f V E N F T E x T X 1 J J R 0 h U S k 9 J T l 8 x N T U v Q X V 0 b 1 J l b W 9 2 Z W R D b 2 x 1 b W 5 z M S 5 7 S 0 F S U E F T M j k 5 L D M w f S Z x d W 9 0 O y w m c X V v d D t T Z W N 0 a W 9 u M S 9 z d G F 0 c 1 9 p Y 1 9 n Z H N j M l 9 U Q 0 V M T F N f U k l H S F R K T 0 l O X z E 1 N S 9 B d X R v U m V t b 3 Z l Z E N v b H V t b n M x L n t I S C w z M X 0 m c X V v d D s s J n F 1 b 3 Q 7 U 2 V j d G l v b j E v c 3 R h d H N f a W N f Z 2 R z Y z J f V E N F T E x T X 1 J J R 0 h U S k 9 J T l 8 x N T U v Q X V 0 b 1 J l b W 9 2 Z W R D b 2 x 1 b W 5 z M S 5 7 U 1 V Q T T I s M z J 9 J n F 1 b 3 Q 7 L C Z x d W 9 0 O 1 N l Y 3 R p b 2 4 x L 3 N 0 Y X R z X 2 l j X 2 d k c 2 M y X 1 R D R U x M U 1 9 S S U d I V E p P S U 5 f M T U 1 L 0 F 1 d G 9 S Z W 1 v d m V k Q 2 9 s d W 1 u c z E u e 0 R F T C w z M 3 0 m c X V v d D s s J n F 1 b 3 Q 7 U 2 V j d G l v b j E v c 3 R h d H N f a W N f Z 2 R z Y z J f V E N F T E x T X 1 J J R 0 h U S k 9 J T l 8 x N T U v Q X V 0 b 1 J l b W 9 2 Z W R D b 2 x 1 b W 5 z M S 5 7 U 1 I 3 O D Y s M z R 9 J n F 1 b 3 Q 7 L C Z x d W 9 0 O 1 N l Y 3 R p b 2 4 x L 3 N 0 Y X R z X 2 l j X 2 d k c 2 M y X 1 R D R U x M U 1 9 S S U d I V E p P S U 5 f M T U 1 L 0 F 1 d G 9 S Z W 1 v d m V k Q 2 9 s d W 1 u c z E u e 0 g 5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c 3 R h d H N f a W N f Z 2 R z Y z J f V E N F T E x T X 1 J J R 0 h U S k 9 J T l 8 x N T U v Q X V 0 b 1 J l b W 9 2 Z W R D b 2 x 1 b W 5 z M S 5 7 V E F S R 0 V U U y w w f S Z x d W 9 0 O y w m c X V v d D t T Z W N 0 a W 9 u M S 9 z d G F 0 c 1 9 p Y 1 9 n Z H N j M l 9 U Q 0 V M T F N f U k l H S F R K T 0 l O X z E 1 N S 9 B d X R v U m V t b 3 Z l Z E N v b H V t b n M x L n t U Q V J H R V R f U E F U S F d B W S w x f S Z x d W 9 0 O y w m c X V v d D t T Z W N 0 a W 9 u M S 9 z d G F 0 c 1 9 p Y 1 9 n Z H N j M l 9 U Q 0 V M T F N f U k l H S F R K T 0 l O X z E 1 N S 9 B d X R v U m V t b 3 Z l Z E N v b H V t b n M x L n t O Q U 1 F L D J 9 J n F 1 b 3 Q 7 L C Z x d W 9 0 O 1 N l Y 3 R p b 2 4 x L 3 N 0 Y X R z X 2 l j X 2 d k c 2 M y X 1 R D R U x M U 1 9 S S U d I V E p P S U 5 f M T U 1 L 0 F 1 d G 9 S Z W 1 v d m V k Q 2 9 s d W 1 u c z E u e 0 1 F Q U 5 f R E l G R l 9 J Q z U w X 0 x F V U s s M 3 0 m c X V v d D s s J n F 1 b 3 Q 7 U 2 V j d G l v b j E v c 3 R h d H N f a W N f Z 2 R z Y z J f V E N F T E x T X 1 J J R 0 h U S k 9 J T l 8 x N T U v Q X V 0 b 1 J l b W 9 2 Z W R D b 2 x 1 b W 5 z M S 5 7 Q V Z H X 0 l D N T B f T E V V S y w 0 f S Z x d W 9 0 O y w m c X V v d D t T Z W N 0 a W 9 u M S 9 z d G F 0 c 1 9 p Y 1 9 n Z H N j M l 9 U Q 0 V M T F N f U k l H S F R K T 0 l O X z E 1 N S 9 B d X R v U m V t b 3 Z l Z E N v b H V t b n M x L n t B V k d f S U M 1 M F 9 T T 0 x J R F R V T U 9 S U 1 9 4 L D V 9 J n F 1 b 3 Q 7 L C Z x d W 9 0 O 1 N l Y 3 R p b 2 4 x L 3 N 0 Y X R z X 2 l j X 2 d k c 2 M y X 1 R D R U x M U 1 9 S S U d I V E p P S U 5 f M T U 1 L 0 F 1 d G 9 S Z W 1 v d m V k Q 2 9 s d W 1 u c z E u e 0 l D N T B f T E V V S 1 9 U V E V T V C w 2 f S Z x d W 9 0 O y w m c X V v d D t T Z W N 0 a W 9 u M S 9 z d G F 0 c 1 9 p Y 1 9 n Z H N j M l 9 U Q 0 V M T F N f U k l H S F R K T 0 l O X z E 1 N S 9 B d X R v U m V t b 3 Z l Z E N v b H V t b n M x L n t J Q z U w X 0 x F V U t f U F Z B T C w 3 f S Z x d W 9 0 O y w m c X V v d D t T Z W N 0 a W 9 u M S 9 z d G F 0 c 1 9 p Y 1 9 n Z H N j M l 9 U Q 0 V M T F N f U k l H S F R K T 0 l O X z E 1 N S 9 B d X R v U m V t b 3 Z l Z E N v b H V t b n M x L n t N R U F O X 0 R J R k Z f S U M 1 M F 9 M W U 1 Q S C w 4 f S Z x d W 9 0 O y w m c X V v d D t T Z W N 0 a W 9 u M S 9 z d G F 0 c 1 9 p Y 1 9 n Z H N j M l 9 U Q 0 V M T F N f U k l H S F R K T 0 l O X z E 1 N S 9 B d X R v U m V t b 3 Z l Z E N v b H V t b n M x L n t B V k d f S U M 1 M F 9 M W U 1 Q S C w 5 f S Z x d W 9 0 O y w m c X V v d D t T Z W N 0 a W 9 u M S 9 z d G F 0 c 1 9 p Y 1 9 n Z H N j M l 9 U Q 0 V M T F N f U k l H S F R K T 0 l O X z E 1 N S 9 B d X R v U m V t b 3 Z l Z E N v b H V t b n M x L n t B V k d f S U M 1 M F 9 T T 0 x J R F R V T U 9 S U 1 9 5 L D E w f S Z x d W 9 0 O y w m c X V v d D t T Z W N 0 a W 9 u M S 9 z d G F 0 c 1 9 p Y 1 9 n Z H N j M l 9 U Q 0 V M T F N f U k l H S F R K T 0 l O X z E 1 N S 9 B d X R v U m V t b 3 Z l Z E N v b H V t b n M x L n t J Q z U w X 0 x Z T V B I X 1 R U R V N U L D E x f S Z x d W 9 0 O y w m c X V v d D t T Z W N 0 a W 9 u M S 9 z d G F 0 c 1 9 p Y 1 9 n Z H N j M l 9 U Q 0 V M T F N f U k l H S F R K T 0 l O X z E 1 N S 9 B d X R v U m V t b 3 Z l Z E N v b H V t b n M x L n t J Q z U w X 0 x Z T V B I X 1 B W Q U w s M T J 9 J n F 1 b 3 Q 7 L C Z x d W 9 0 O 1 N l Y 3 R p b 2 4 x L 3 N 0 Y X R z X 2 l j X 2 d k c 2 M y X 1 R D R U x M U 1 9 S S U d I V E p P S U 5 f M T U 1 L 0 F 1 d G 9 S Z W 1 v d m V k Q 2 9 s d W 1 u c z E u e 0 t F M z c s M T N 9 J n F 1 b 3 Q 7 L C Z x d W 9 0 O 1 N l Y 3 R p b 2 4 x L 3 N 0 Y X R z X 2 l j X 2 d k c 2 M y X 1 R D R U x M U 1 9 S S U d I V E p P S U 5 f M T U 1 L 0 F 1 d G 9 S Z W 1 v d m V k Q 2 9 s d W 1 u c z E u e 0 x P V U N Z L D E 0 f S Z x d W 9 0 O y w m c X V v d D t T Z W N 0 a W 9 u M S 9 z d G F 0 c 1 9 p Y 1 9 n Z H N j M l 9 U Q 0 V M T F N f U k l H S F R K T 0 l O X z E 1 N S 9 B d X R v U m V t b 3 Z l Z E N v b H V t b n M x L n t B T E x T S U w s M T V 9 J n F 1 b 3 Q 7 L C Z x d W 9 0 O 1 N l Y 3 R p b 2 4 x L 3 N 0 Y X R z X 2 l j X 2 d k c 2 M y X 1 R D R U x M U 1 9 S S U d I V E p P S U 5 f M T U 1 L 0 F 1 d G 9 S Z W 1 v d m V k Q 2 9 s d W 1 u c z E u e 1 A x M k l D S E l L Q V d B L D E 2 f S Z x d W 9 0 O y w m c X V v d D t T Z W N 0 a W 9 u M S 9 z d G F 0 c 1 9 p Y 1 9 n Z H N j M l 9 U Q 0 V M T F N f U k l H S F R K T 0 l O X z E 1 N S 9 B d X R v U m V t b 3 Z l Z E N v b H V t b n M x L n t S U E 1 J O D Q w M i w x N 3 0 m c X V v d D s s J n F 1 b 3 Q 7 U 2 V j d G l v b j E v c 3 R h d H N f a W N f Z 2 R z Y z J f V E N F T E x T X 1 J J R 0 h U S k 9 J T l 8 x N T U v Q X V 0 b 1 J l b W 9 2 Z W R D b 2 x 1 b W 5 z M S 5 7 T U 9 M V D E z L D E 4 f S Z x d W 9 0 O y w m c X V v d D t T Z W N 0 a W 9 u M S 9 z d G F 0 c 1 9 p Y 1 9 n Z H N j M l 9 U Q 0 V M T F N f U k l H S F R K T 0 l O X z E 1 N S 9 B d X R v U m V t b 3 Z l Z E N v b H V t b n M x L n t N T 0 x U M T Y s M T l 9 J n F 1 b 3 Q 7 L C Z x d W 9 0 O 1 N l Y 3 R p b 2 4 x L 3 N 0 Y X R z X 2 l j X 2 d k c 2 M y X 1 R D R U x M U 1 9 S S U d I V E p P S U 5 f M T U 1 L 0 F 1 d G 9 S Z W 1 v d m V k Q 2 9 s d W 1 u c z E u e 1 B G M z g y L D I w f S Z x d W 9 0 O y w m c X V v d D t T Z W N 0 a W 9 u M S 9 z d G F 0 c 1 9 p Y 1 9 n Z H N j M l 9 U Q 0 V M T F N f U k l H S F R K T 0 l O X z E 1 N S 9 B d X R v U m V t b 3 Z l Z E N v b H V t b n M x L n t T V V B U M S w y M X 0 m c X V v d D s s J n F 1 b 3 Q 7 U 2 V j d G l v b j E v c 3 R h d H N f a W N f Z 2 R z Y z J f V E N F T E x T X 1 J J R 0 h U S k 9 J T l 8 x N T U v Q X V 0 b 1 J l b W 9 2 Z W R D b 2 x 1 b W 5 z M S 5 7 R E 5 E N D E s M j J 9 J n F 1 b 3 Q 7 L C Z x d W 9 0 O 1 N l Y 3 R p b 2 4 x L 3 N 0 Y X R z X 2 l j X 2 d k c 2 M y X 1 R D R U x M U 1 9 S S U d I V E p P S U 5 f M T U 1 L 0 F 1 d G 9 S Z W 1 v d m V k Q 2 9 s d W 1 u c z E u e 0 p V U k t B V C w y M 3 0 m c X V v d D s s J n F 1 b 3 Q 7 U 2 V j d G l v b j E v c 3 R h d H N f a W N f Z 2 R z Y z J f V E N F T E x T X 1 J J R 0 h U S k 9 J T l 8 x N T U v Q X V 0 b 1 J l b W 9 2 Z W R D b 2 x 1 b W 5 z M S 5 7 T U 9 M V D Q s M j R 9 J n F 1 b 3 Q 7 L C Z x d W 9 0 O 1 N l Y 3 R p b 2 4 x L 3 N 0 Y X R z X 2 l j X 2 d k c 2 M y X 1 R D R U x M U 1 9 S S U d I V E p P S U 5 f M T U 1 L 0 F 1 d G 9 S Z W 1 v d m V k Q 2 9 s d W 1 u c z E u e 0 N D U k Z D R U 0 s M j V 9 J n F 1 b 3 Q 7 L C Z x d W 9 0 O 1 N l Y 3 R p b 2 4 x L 3 N 0 Y X R z X 2 l j X 2 d k c 2 M y X 1 R D R U x M U 1 9 S S U d I V E p P S U 5 f M T U 1 L 0 F 1 d G 9 S Z W 1 v d m V k Q 2 9 s d W 1 u c z E u e 0 F U T j E s M j Z 9 J n F 1 b 3 Q 7 L C Z x d W 9 0 O 1 N l Y 3 R p b 2 4 x L 3 N 0 Y X R z X 2 l j X 2 d k c 2 M y X 1 R D R U x M U 1 9 S S U d I V E p P S U 5 f M T U 1 L 0 F 1 d G 9 S Z W 1 v d m V k Q 2 9 s d W 1 u c z E u e 0 J F M T M s M j d 9 J n F 1 b 3 Q 7 L C Z x d W 9 0 O 1 N l Y 3 R p b 2 4 x L 3 N 0 Y X R z X 2 l j X 2 d k c 2 M y X 1 R D R U x M U 1 9 S S U d I V E p P S U 5 f M T U 1 L 0 F 1 d G 9 S Z W 1 v d m V k Q 2 9 s d W 1 u c z E u e 0 N U V j E s M j h 9 J n F 1 b 3 Q 7 L C Z x d W 9 0 O 1 N l Y 3 R p b 2 4 x L 3 N 0 Y X R z X 2 l j X 2 d k c 2 M y X 1 R D R U x M U 1 9 S S U d I V E p P S U 5 f M T U 1 L 0 F 1 d G 9 S Z W 1 v d m V k Q 2 9 s d W 1 u c z E u e 0 t B U l B B U z Q 1 L D I 5 f S Z x d W 9 0 O y w m c X V v d D t T Z W N 0 a W 9 u M S 9 z d G F 0 c 1 9 p Y 1 9 n Z H N j M l 9 U Q 0 V M T F N f U k l H S F R K T 0 l O X z E 1 N S 9 B d X R v U m V t b 3 Z l Z E N v b H V t b n M x L n t L Q V J Q Q V M y O T k s M z B 9 J n F 1 b 3 Q 7 L C Z x d W 9 0 O 1 N l Y 3 R p b 2 4 x L 3 N 0 Y X R z X 2 l j X 2 d k c 2 M y X 1 R D R U x M U 1 9 S S U d I V E p P S U 5 f M T U 1 L 0 F 1 d G 9 S Z W 1 v d m V k Q 2 9 s d W 1 u c z E u e 0 h I L D M x f S Z x d W 9 0 O y w m c X V v d D t T Z W N 0 a W 9 u M S 9 z d G F 0 c 1 9 p Y 1 9 n Z H N j M l 9 U Q 0 V M T F N f U k l H S F R K T 0 l O X z E 1 N S 9 B d X R v U m V t b 3 Z l Z E N v b H V t b n M x L n t T V V B N M i w z M n 0 m c X V v d D s s J n F 1 b 3 Q 7 U 2 V j d G l v b j E v c 3 R h d H N f a W N f Z 2 R z Y z J f V E N F T E x T X 1 J J R 0 h U S k 9 J T l 8 x N T U v Q X V 0 b 1 J l b W 9 2 Z W R D b 2 x 1 b W 5 z M S 5 7 R E V M L D M z f S Z x d W 9 0 O y w m c X V v d D t T Z W N 0 a W 9 u M S 9 z d G F 0 c 1 9 p Y 1 9 n Z H N j M l 9 U Q 0 V M T F N f U k l H S F R K T 0 l O X z E 1 N S 9 B d X R v U m V t b 3 Z l Z E N v b H V t b n M x L n t T U j c 4 N i w z N H 0 m c X V v d D s s J n F 1 b 3 Q 7 U 2 V j d G l v b j E v c 3 R h d H N f a W N f Z 2 R z Y z J f V E N F T E x T X 1 J J R 0 h U S k 9 J T l 8 x N T U v Q X V 0 b 1 J l b W 9 2 Z W R D b 2 x 1 b W 5 z M S 5 7 S D k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1 9 p Y 1 9 n Z H N j M l 9 U Q 0 V M T F N f U k l H S F R K T 0 l O X z E 1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9 p Y 1 9 n Z H N j M l 9 U Q 0 V M T F N f U k l H S F R K T 0 l O X z E 1 N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9 p Y 1 9 n Z H N j M l 9 U Q 0 V M T F N f U k l H S F R K T 0 l O X z E 1 N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X 2 F 1 Y 1 9 j d G Q y X 1 R D R U x M U 1 9 S S U d I V E p P S U 5 f N T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H N f Y X V j X 2 N 0 Z D J f V E N F T E x T X 1 J J R 0 h U S k 9 J T l 8 1 N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y V D I z O j Q 3 O j A 3 L j I 1 M z c z N z B a I i A v P j x F b n R y e S B U e X B l P S J G a W x s Q 2 9 s d W 1 u V H l w Z X M i I F Z h b H V l P S J z Q m d Z R 0 J R V U Z C Z 1 l G Q l F V R 0 J R V U Z C U V V G Q l F V R k J R V U Z C U V V G Q l F V R k J R V U Z C U V V G I i A v P j x F b n R y e S B U e X B l P S J G a W x s Q 2 9 s d W 1 u T m F t Z X M i I F Z h b H V l P S J z W y Z x d W 9 0 O 1 R B U k d F V F 9 Q Q V R I V 0 F Z J n F 1 b 3 Q 7 L C Z x d W 9 0 O 1 R B U k d F V F M m c X V v d D s s J n F 1 b 3 Q 7 R F J V R 1 9 O Q U 1 F J n F 1 b 3 Q 7 L C Z x d W 9 0 O 0 1 F Q U 5 f R E l G R l 9 B V U N f T E V V S y Z x d W 9 0 O y w m c X V v d D t B V k d f Q V V D X 0 x F V U s m c X V v d D s s J n F 1 b 3 Q 7 Q V Z H X 0 F V Q 1 9 T T 0 x J R F R V T U 9 S U 1 9 4 J n F 1 b 3 Q 7 L C Z x d W 9 0 O 0 F V Q 1 9 M R V V L X 1 R U R V N U J n F 1 b 3 Q 7 L C Z x d W 9 0 O 0 F V Q 1 9 M R V V L X 1 B W Q U w m c X V v d D s s J n F 1 b 3 Q 7 T U V B T l 9 E S U Z G X 0 F V Q 1 9 M W U 1 Q S C Z x d W 9 0 O y w m c X V v d D t B V k d f Q V V D X 0 x Z T V B I J n F 1 b 3 Q 7 L C Z x d W 9 0 O 0 F W R 1 9 B V U N f U 0 9 M S U R U V U 1 P U l N f e S Z x d W 9 0 O y w m c X V v d D t B V U N f T F l N U E h f V F R F U 1 Q m c X V v d D s s J n F 1 b 3 Q 7 Q V V D X 0 x Z T V B I X 1 B W Q U w m c X V v d D s s J n F 1 b 3 Q 7 S 0 U z N y Z x d W 9 0 O y w m c X V v d D t B T E x T S U w m c X V v d D s s J n F 1 b 3 Q 7 U 1 V Q V D E x J n F 1 b 3 Q 7 L C Z x d W 9 0 O 1 R B T E w x J n F 1 b 3 Q 7 L C Z x d W 9 0 O 1 A x M k l D S E l L Q V d B J n F 1 b 3 Q 7 L C Z x d W 9 0 O 1 B F R V I m c X V v d D s s J n F 1 b 3 Q 7 U l B N S T g 0 M D I m c X V v d D s s J n F 1 b 3 Q 7 T U 9 M V D E z J n F 1 b 3 Q 7 L C Z x d W 9 0 O 0 1 P T F Q x N i Z x d W 9 0 O y w m c X V v d D t Q R j M 4 M i Z x d W 9 0 O y w m c X V v d D t I U E J B T E w m c X V v d D s s J n F 1 b 3 Q 7 U 1 V Q V D E m c X V v d D s s J n F 1 b 3 Q 7 R E 5 E N D E m c X V v d D s s J n F 1 b 3 Q 7 S l V S S 0 F U J n F 1 b 3 Q 7 L C Z x d W 9 0 O 0 t B U l B B U z I 5 O S Z x d W 9 0 O y w m c X V v d D t I S C Z x d W 9 0 O y w m c X V v d D t N S i Z x d W 9 0 O y w m c X V v d D t T V V B N M i Z x d W 9 0 O y w m c X V v d D t T U j c 4 N i Z x d W 9 0 O y w m c X V v d D t I V V Q 3 O C Z x d W 9 0 O y w m c X V v d D t T V U R I T D E m c X V v d D s s J n F 1 b 3 Q 7 S 0 l K S y Z x d W 9 0 O y w m c X V v d D t N T 1 R O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1 9 h d W N f Y 3 R k M l 9 U Q 0 V M T F N f U k l H S F R K T 0 l O X z U 0 N S 9 B d X R v U m V t b 3 Z l Z E N v b H V t b n M x L n t U Q V J H R V R f U E F U S F d B W S w w f S Z x d W 9 0 O y w m c X V v d D t T Z W N 0 a W 9 u M S 9 z d G F 0 c 1 9 h d W N f Y 3 R k M l 9 U Q 0 V M T F N f U k l H S F R K T 0 l O X z U 0 N S 9 B d X R v U m V t b 3 Z l Z E N v b H V t b n M x L n t U Q V J H R V R T L D F 9 J n F 1 b 3 Q 7 L C Z x d W 9 0 O 1 N l Y 3 R p b 2 4 x L 3 N 0 Y X R z X 2 F 1 Y 1 9 j d G Q y X 1 R D R U x M U 1 9 S S U d I V E p P S U 5 f N T Q 1 L 0 F 1 d G 9 S Z W 1 v d m V k Q 2 9 s d W 1 u c z E u e 0 R S V U d f T k F N R S w y f S Z x d W 9 0 O y w m c X V v d D t T Z W N 0 a W 9 u M S 9 z d G F 0 c 1 9 h d W N f Y 3 R k M l 9 U Q 0 V M T F N f U k l H S F R K T 0 l O X z U 0 N S 9 B d X R v U m V t b 3 Z l Z E N v b H V t b n M x L n t N R U F O X 0 R J R k Z f Q V V D X 0 x F V U s s M 3 0 m c X V v d D s s J n F 1 b 3 Q 7 U 2 V j d G l v b j E v c 3 R h d H N f Y X V j X 2 N 0 Z D J f V E N F T E x T X 1 J J R 0 h U S k 9 J T l 8 1 N D U v Q X V 0 b 1 J l b W 9 2 Z W R D b 2 x 1 b W 5 z M S 5 7 Q V Z H X 0 F V Q 1 9 M R V V L L D R 9 J n F 1 b 3 Q 7 L C Z x d W 9 0 O 1 N l Y 3 R p b 2 4 x L 3 N 0 Y X R z X 2 F 1 Y 1 9 j d G Q y X 1 R D R U x M U 1 9 S S U d I V E p P S U 5 f N T Q 1 L 0 F 1 d G 9 S Z W 1 v d m V k Q 2 9 s d W 1 u c z E u e 0 F W R 1 9 B V U N f U 0 9 M S U R U V U 1 P U l N f e C w 1 f S Z x d W 9 0 O y w m c X V v d D t T Z W N 0 a W 9 u M S 9 z d G F 0 c 1 9 h d W N f Y 3 R k M l 9 U Q 0 V M T F N f U k l H S F R K T 0 l O X z U 0 N S 9 B d X R v U m V t b 3 Z l Z E N v b H V t b n M x L n t B V U N f T E V V S 1 9 U V E V T V C w 2 f S Z x d W 9 0 O y w m c X V v d D t T Z W N 0 a W 9 u M S 9 z d G F 0 c 1 9 h d W N f Y 3 R k M l 9 U Q 0 V M T F N f U k l H S F R K T 0 l O X z U 0 N S 9 B d X R v U m V t b 3 Z l Z E N v b H V t b n M x L n t B V U N f T E V V S 1 9 Q V k F M L D d 9 J n F 1 b 3 Q 7 L C Z x d W 9 0 O 1 N l Y 3 R p b 2 4 x L 3 N 0 Y X R z X 2 F 1 Y 1 9 j d G Q y X 1 R D R U x M U 1 9 S S U d I V E p P S U 5 f N T Q 1 L 0 F 1 d G 9 S Z W 1 v d m V k Q 2 9 s d W 1 u c z E u e 0 1 F Q U 5 f R E l G R l 9 B V U N f T F l N U E g s O H 0 m c X V v d D s s J n F 1 b 3 Q 7 U 2 V j d G l v b j E v c 3 R h d H N f Y X V j X 2 N 0 Z D J f V E N F T E x T X 1 J J R 0 h U S k 9 J T l 8 1 N D U v Q X V 0 b 1 J l b W 9 2 Z W R D b 2 x 1 b W 5 z M S 5 7 Q V Z H X 0 F V Q 1 9 M W U 1 Q S C w 5 f S Z x d W 9 0 O y w m c X V v d D t T Z W N 0 a W 9 u M S 9 z d G F 0 c 1 9 h d W N f Y 3 R k M l 9 U Q 0 V M T F N f U k l H S F R K T 0 l O X z U 0 N S 9 B d X R v U m V t b 3 Z l Z E N v b H V t b n M x L n t B V k d f Q V V D X 1 N P T E l E V F V N T 1 J T X 3 k s M T B 9 J n F 1 b 3 Q 7 L C Z x d W 9 0 O 1 N l Y 3 R p b 2 4 x L 3 N 0 Y X R z X 2 F 1 Y 1 9 j d G Q y X 1 R D R U x M U 1 9 S S U d I V E p P S U 5 f N T Q 1 L 0 F 1 d G 9 S Z W 1 v d m V k Q 2 9 s d W 1 u c z E u e 0 F V Q 1 9 M W U 1 Q S F 9 U V E V T V C w x M X 0 m c X V v d D s s J n F 1 b 3 Q 7 U 2 V j d G l v b j E v c 3 R h d H N f Y X V j X 2 N 0 Z D J f V E N F T E x T X 1 J J R 0 h U S k 9 J T l 8 1 N D U v Q X V 0 b 1 J l b W 9 2 Z W R D b 2 x 1 b W 5 z M S 5 7 Q V V D X 0 x Z T V B I X 1 B W Q U w s M T J 9 J n F 1 b 3 Q 7 L C Z x d W 9 0 O 1 N l Y 3 R p b 2 4 x L 3 N 0 Y X R z X 2 F 1 Y 1 9 j d G Q y X 1 R D R U x M U 1 9 S S U d I V E p P S U 5 f N T Q 1 L 0 F 1 d G 9 S Z W 1 v d m V k Q 2 9 s d W 1 u c z E u e 0 t F M z c s M T N 9 J n F 1 b 3 Q 7 L C Z x d W 9 0 O 1 N l Y 3 R p b 2 4 x L 3 N 0 Y X R z X 2 F 1 Y 1 9 j d G Q y X 1 R D R U x M U 1 9 S S U d I V E p P S U 5 f N T Q 1 L 0 F 1 d G 9 S Z W 1 v d m V k Q 2 9 s d W 1 u c z E u e 0 F M T F N J T C w x N H 0 m c X V v d D s s J n F 1 b 3 Q 7 U 2 V j d G l v b j E v c 3 R h d H N f Y X V j X 2 N 0 Z D J f V E N F T E x T X 1 J J R 0 h U S k 9 J T l 8 1 N D U v Q X V 0 b 1 J l b W 9 2 Z W R D b 2 x 1 b W 5 z M S 5 7 U 1 V Q V D E x L D E 1 f S Z x d W 9 0 O y w m c X V v d D t T Z W N 0 a W 9 u M S 9 z d G F 0 c 1 9 h d W N f Y 3 R k M l 9 U Q 0 V M T F N f U k l H S F R K T 0 l O X z U 0 N S 9 B d X R v U m V t b 3 Z l Z E N v b H V t b n M x L n t U Q U x M M S w x N n 0 m c X V v d D s s J n F 1 b 3 Q 7 U 2 V j d G l v b j E v c 3 R h d H N f Y X V j X 2 N 0 Z D J f V E N F T E x T X 1 J J R 0 h U S k 9 J T l 8 1 N D U v Q X V 0 b 1 J l b W 9 2 Z W R D b 2 x 1 b W 5 z M S 5 7 U D E y S U N I S U t B V 0 E s M T d 9 J n F 1 b 3 Q 7 L C Z x d W 9 0 O 1 N l Y 3 R p b 2 4 x L 3 N 0 Y X R z X 2 F 1 Y 1 9 j d G Q y X 1 R D R U x M U 1 9 S S U d I V E p P S U 5 f N T Q 1 L 0 F 1 d G 9 S Z W 1 v d m V k Q 2 9 s d W 1 u c z E u e 1 B F R V I s M T h 9 J n F 1 b 3 Q 7 L C Z x d W 9 0 O 1 N l Y 3 R p b 2 4 x L 3 N 0 Y X R z X 2 F 1 Y 1 9 j d G Q y X 1 R D R U x M U 1 9 S S U d I V E p P S U 5 f N T Q 1 L 0 F 1 d G 9 S Z W 1 v d m V k Q 2 9 s d W 1 u c z E u e 1 J Q T U k 4 N D A y L D E 5 f S Z x d W 9 0 O y w m c X V v d D t T Z W N 0 a W 9 u M S 9 z d G F 0 c 1 9 h d W N f Y 3 R k M l 9 U Q 0 V M T F N f U k l H S F R K T 0 l O X z U 0 N S 9 B d X R v U m V t b 3 Z l Z E N v b H V t b n M x L n t N T 0 x U M T M s M j B 9 J n F 1 b 3 Q 7 L C Z x d W 9 0 O 1 N l Y 3 R p b 2 4 x L 3 N 0 Y X R z X 2 F 1 Y 1 9 j d G Q y X 1 R D R U x M U 1 9 S S U d I V E p P S U 5 f N T Q 1 L 0 F 1 d G 9 S Z W 1 v d m V k Q 2 9 s d W 1 u c z E u e 0 1 P T F Q x N i w y M X 0 m c X V v d D s s J n F 1 b 3 Q 7 U 2 V j d G l v b j E v c 3 R h d H N f Y X V j X 2 N 0 Z D J f V E N F T E x T X 1 J J R 0 h U S k 9 J T l 8 1 N D U v Q X V 0 b 1 J l b W 9 2 Z W R D b 2 x 1 b W 5 z M S 5 7 U E Y z O D I s M j J 9 J n F 1 b 3 Q 7 L C Z x d W 9 0 O 1 N l Y 3 R p b 2 4 x L 3 N 0 Y X R z X 2 F 1 Y 1 9 j d G Q y X 1 R D R U x M U 1 9 S S U d I V E p P S U 5 f N T Q 1 L 0 F 1 d G 9 S Z W 1 v d m V k Q 2 9 s d W 1 u c z E u e 0 h Q Q k F M T C w y M 3 0 m c X V v d D s s J n F 1 b 3 Q 7 U 2 V j d G l v b j E v c 3 R h d H N f Y X V j X 2 N 0 Z D J f V E N F T E x T X 1 J J R 0 h U S k 9 J T l 8 1 N D U v Q X V 0 b 1 J l b W 9 2 Z W R D b 2 x 1 b W 5 z M S 5 7 U 1 V Q V D E s M j R 9 J n F 1 b 3 Q 7 L C Z x d W 9 0 O 1 N l Y 3 R p b 2 4 x L 3 N 0 Y X R z X 2 F 1 Y 1 9 j d G Q y X 1 R D R U x M U 1 9 S S U d I V E p P S U 5 f N T Q 1 L 0 F 1 d G 9 S Z W 1 v d m V k Q 2 9 s d W 1 u c z E u e 0 R O R D Q x L D I 1 f S Z x d W 9 0 O y w m c X V v d D t T Z W N 0 a W 9 u M S 9 z d G F 0 c 1 9 h d W N f Y 3 R k M l 9 U Q 0 V M T F N f U k l H S F R K T 0 l O X z U 0 N S 9 B d X R v U m V t b 3 Z l Z E N v b H V t b n M x L n t K V V J L Q V Q s M j Z 9 J n F 1 b 3 Q 7 L C Z x d W 9 0 O 1 N l Y 3 R p b 2 4 x L 3 N 0 Y X R z X 2 F 1 Y 1 9 j d G Q y X 1 R D R U x M U 1 9 S S U d I V E p P S U 5 f N T Q 1 L 0 F 1 d G 9 S Z W 1 v d m V k Q 2 9 s d W 1 u c z E u e 0 t B U l B B U z I 5 O S w y N 3 0 m c X V v d D s s J n F 1 b 3 Q 7 U 2 V j d G l v b j E v c 3 R h d H N f Y X V j X 2 N 0 Z D J f V E N F T E x T X 1 J J R 0 h U S k 9 J T l 8 1 N D U v Q X V 0 b 1 J l b W 9 2 Z W R D b 2 x 1 b W 5 z M S 5 7 S E g s M j h 9 J n F 1 b 3 Q 7 L C Z x d W 9 0 O 1 N l Y 3 R p b 2 4 x L 3 N 0 Y X R z X 2 F 1 Y 1 9 j d G Q y X 1 R D R U x M U 1 9 S S U d I V E p P S U 5 f N T Q 1 L 0 F 1 d G 9 S Z W 1 v d m V k Q 2 9 s d W 1 u c z E u e 0 1 K L D I 5 f S Z x d W 9 0 O y w m c X V v d D t T Z W N 0 a W 9 u M S 9 z d G F 0 c 1 9 h d W N f Y 3 R k M l 9 U Q 0 V M T F N f U k l H S F R K T 0 l O X z U 0 N S 9 B d X R v U m V t b 3 Z l Z E N v b H V t b n M x L n t T V V B N M i w z M H 0 m c X V v d D s s J n F 1 b 3 Q 7 U 2 V j d G l v b j E v c 3 R h d H N f Y X V j X 2 N 0 Z D J f V E N F T E x T X 1 J J R 0 h U S k 9 J T l 8 1 N D U v Q X V 0 b 1 J l b W 9 2 Z W R D b 2 x 1 b W 5 z M S 5 7 U 1 I 3 O D Y s M z F 9 J n F 1 b 3 Q 7 L C Z x d W 9 0 O 1 N l Y 3 R p b 2 4 x L 3 N 0 Y X R z X 2 F 1 Y 1 9 j d G Q y X 1 R D R U x M U 1 9 S S U d I V E p P S U 5 f N T Q 1 L 0 F 1 d G 9 S Z W 1 v d m V k Q 2 9 s d W 1 u c z E u e 0 h V V D c 4 L D M y f S Z x d W 9 0 O y w m c X V v d D t T Z W N 0 a W 9 u M S 9 z d G F 0 c 1 9 h d W N f Y 3 R k M l 9 U Q 0 V M T F N f U k l H S F R K T 0 l O X z U 0 N S 9 B d X R v U m V t b 3 Z l Z E N v b H V t b n M x L n t T V U R I T D E s M z N 9 J n F 1 b 3 Q 7 L C Z x d W 9 0 O 1 N l Y 3 R p b 2 4 x L 3 N 0 Y X R z X 2 F 1 Y 1 9 j d G Q y X 1 R D R U x M U 1 9 S S U d I V E p P S U 5 f N T Q 1 L 0 F 1 d G 9 S Z W 1 v d m V k Q 2 9 s d W 1 u c z E u e 0 t J S k s s M z R 9 J n F 1 b 3 Q 7 L C Z x d W 9 0 O 1 N l Y 3 R p b 2 4 x L 3 N 0 Y X R z X 2 F 1 Y 1 9 j d G Q y X 1 R D R U x M U 1 9 S S U d I V E p P S U 5 f N T Q 1 L 0 F 1 d G 9 S Z W 1 v d m V k Q 2 9 s d W 1 u c z E u e 0 1 P V E 4 x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c 3 R h d H N f Y X V j X 2 N 0 Z D J f V E N F T E x T X 1 J J R 0 h U S k 9 J T l 8 1 N D U v Q X V 0 b 1 J l b W 9 2 Z W R D b 2 x 1 b W 5 z M S 5 7 V E F S R 0 V U X 1 B B V E h X Q V k s M H 0 m c X V v d D s s J n F 1 b 3 Q 7 U 2 V j d G l v b j E v c 3 R h d H N f Y X V j X 2 N 0 Z D J f V E N F T E x T X 1 J J R 0 h U S k 9 J T l 8 1 N D U v Q X V 0 b 1 J l b W 9 2 Z W R D b 2 x 1 b W 5 z M S 5 7 V E F S R 0 V U U y w x f S Z x d W 9 0 O y w m c X V v d D t T Z W N 0 a W 9 u M S 9 z d G F 0 c 1 9 h d W N f Y 3 R k M l 9 U Q 0 V M T F N f U k l H S F R K T 0 l O X z U 0 N S 9 B d X R v U m V t b 3 Z l Z E N v b H V t b n M x L n t E U l V H X 0 5 B T U U s M n 0 m c X V v d D s s J n F 1 b 3 Q 7 U 2 V j d G l v b j E v c 3 R h d H N f Y X V j X 2 N 0 Z D J f V E N F T E x T X 1 J J R 0 h U S k 9 J T l 8 1 N D U v Q X V 0 b 1 J l b W 9 2 Z W R D b 2 x 1 b W 5 z M S 5 7 T U V B T l 9 E S U Z G X 0 F V Q 1 9 M R V V L L D N 9 J n F 1 b 3 Q 7 L C Z x d W 9 0 O 1 N l Y 3 R p b 2 4 x L 3 N 0 Y X R z X 2 F 1 Y 1 9 j d G Q y X 1 R D R U x M U 1 9 S S U d I V E p P S U 5 f N T Q 1 L 0 F 1 d G 9 S Z W 1 v d m V k Q 2 9 s d W 1 u c z E u e 0 F W R 1 9 B V U N f T E V V S y w 0 f S Z x d W 9 0 O y w m c X V v d D t T Z W N 0 a W 9 u M S 9 z d G F 0 c 1 9 h d W N f Y 3 R k M l 9 U Q 0 V M T F N f U k l H S F R K T 0 l O X z U 0 N S 9 B d X R v U m V t b 3 Z l Z E N v b H V t b n M x L n t B V k d f Q V V D X 1 N P T E l E V F V N T 1 J T X 3 g s N X 0 m c X V v d D s s J n F 1 b 3 Q 7 U 2 V j d G l v b j E v c 3 R h d H N f Y X V j X 2 N 0 Z D J f V E N F T E x T X 1 J J R 0 h U S k 9 J T l 8 1 N D U v Q X V 0 b 1 J l b W 9 2 Z W R D b 2 x 1 b W 5 z M S 5 7 Q V V D X 0 x F V U t f V F R F U 1 Q s N n 0 m c X V v d D s s J n F 1 b 3 Q 7 U 2 V j d G l v b j E v c 3 R h d H N f Y X V j X 2 N 0 Z D J f V E N F T E x T X 1 J J R 0 h U S k 9 J T l 8 1 N D U v Q X V 0 b 1 J l b W 9 2 Z W R D b 2 x 1 b W 5 z M S 5 7 Q V V D X 0 x F V U t f U F Z B T C w 3 f S Z x d W 9 0 O y w m c X V v d D t T Z W N 0 a W 9 u M S 9 z d G F 0 c 1 9 h d W N f Y 3 R k M l 9 U Q 0 V M T F N f U k l H S F R K T 0 l O X z U 0 N S 9 B d X R v U m V t b 3 Z l Z E N v b H V t b n M x L n t N R U F O X 0 R J R k Z f Q V V D X 0 x Z T V B I L D h 9 J n F 1 b 3 Q 7 L C Z x d W 9 0 O 1 N l Y 3 R p b 2 4 x L 3 N 0 Y X R z X 2 F 1 Y 1 9 j d G Q y X 1 R D R U x M U 1 9 S S U d I V E p P S U 5 f N T Q 1 L 0 F 1 d G 9 S Z W 1 v d m V k Q 2 9 s d W 1 u c z E u e 0 F W R 1 9 B V U N f T F l N U E g s O X 0 m c X V v d D s s J n F 1 b 3 Q 7 U 2 V j d G l v b j E v c 3 R h d H N f Y X V j X 2 N 0 Z D J f V E N F T E x T X 1 J J R 0 h U S k 9 J T l 8 1 N D U v Q X V 0 b 1 J l b W 9 2 Z W R D b 2 x 1 b W 5 z M S 5 7 Q V Z H X 0 F V Q 1 9 T T 0 x J R F R V T U 9 S U 1 9 5 L D E w f S Z x d W 9 0 O y w m c X V v d D t T Z W N 0 a W 9 u M S 9 z d G F 0 c 1 9 h d W N f Y 3 R k M l 9 U Q 0 V M T F N f U k l H S F R K T 0 l O X z U 0 N S 9 B d X R v U m V t b 3 Z l Z E N v b H V t b n M x L n t B V U N f T F l N U E h f V F R F U 1 Q s M T F 9 J n F 1 b 3 Q 7 L C Z x d W 9 0 O 1 N l Y 3 R p b 2 4 x L 3 N 0 Y X R z X 2 F 1 Y 1 9 j d G Q y X 1 R D R U x M U 1 9 S S U d I V E p P S U 5 f N T Q 1 L 0 F 1 d G 9 S Z W 1 v d m V k Q 2 9 s d W 1 u c z E u e 0 F V Q 1 9 M W U 1 Q S F 9 Q V k F M L D E y f S Z x d W 9 0 O y w m c X V v d D t T Z W N 0 a W 9 u M S 9 z d G F 0 c 1 9 h d W N f Y 3 R k M l 9 U Q 0 V M T F N f U k l H S F R K T 0 l O X z U 0 N S 9 B d X R v U m V t b 3 Z l Z E N v b H V t b n M x L n t L R T M 3 L D E z f S Z x d W 9 0 O y w m c X V v d D t T Z W N 0 a W 9 u M S 9 z d G F 0 c 1 9 h d W N f Y 3 R k M l 9 U Q 0 V M T F N f U k l H S F R K T 0 l O X z U 0 N S 9 B d X R v U m V t b 3 Z l Z E N v b H V t b n M x L n t B T E x T S U w s M T R 9 J n F 1 b 3 Q 7 L C Z x d W 9 0 O 1 N l Y 3 R p b 2 4 x L 3 N 0 Y X R z X 2 F 1 Y 1 9 j d G Q y X 1 R D R U x M U 1 9 S S U d I V E p P S U 5 f N T Q 1 L 0 F 1 d G 9 S Z W 1 v d m V k Q 2 9 s d W 1 u c z E u e 1 N V U F Q x M S w x N X 0 m c X V v d D s s J n F 1 b 3 Q 7 U 2 V j d G l v b j E v c 3 R h d H N f Y X V j X 2 N 0 Z D J f V E N F T E x T X 1 J J R 0 h U S k 9 J T l 8 1 N D U v Q X V 0 b 1 J l b W 9 2 Z W R D b 2 x 1 b W 5 z M S 5 7 V E F M T D E s M T Z 9 J n F 1 b 3 Q 7 L C Z x d W 9 0 O 1 N l Y 3 R p b 2 4 x L 3 N 0 Y X R z X 2 F 1 Y 1 9 j d G Q y X 1 R D R U x M U 1 9 S S U d I V E p P S U 5 f N T Q 1 L 0 F 1 d G 9 S Z W 1 v d m V k Q 2 9 s d W 1 u c z E u e 1 A x M k l D S E l L Q V d B L D E 3 f S Z x d W 9 0 O y w m c X V v d D t T Z W N 0 a W 9 u M S 9 z d G F 0 c 1 9 h d W N f Y 3 R k M l 9 U Q 0 V M T F N f U k l H S F R K T 0 l O X z U 0 N S 9 B d X R v U m V t b 3 Z l Z E N v b H V t b n M x L n t Q R U V S L D E 4 f S Z x d W 9 0 O y w m c X V v d D t T Z W N 0 a W 9 u M S 9 z d G F 0 c 1 9 h d W N f Y 3 R k M l 9 U Q 0 V M T F N f U k l H S F R K T 0 l O X z U 0 N S 9 B d X R v U m V t b 3 Z l Z E N v b H V t b n M x L n t S U E 1 J O D Q w M i w x O X 0 m c X V v d D s s J n F 1 b 3 Q 7 U 2 V j d G l v b j E v c 3 R h d H N f Y X V j X 2 N 0 Z D J f V E N F T E x T X 1 J J R 0 h U S k 9 J T l 8 1 N D U v Q X V 0 b 1 J l b W 9 2 Z W R D b 2 x 1 b W 5 z M S 5 7 T U 9 M V D E z L D I w f S Z x d W 9 0 O y w m c X V v d D t T Z W N 0 a W 9 u M S 9 z d G F 0 c 1 9 h d W N f Y 3 R k M l 9 U Q 0 V M T F N f U k l H S F R K T 0 l O X z U 0 N S 9 B d X R v U m V t b 3 Z l Z E N v b H V t b n M x L n t N T 0 x U M T Y s M j F 9 J n F 1 b 3 Q 7 L C Z x d W 9 0 O 1 N l Y 3 R p b 2 4 x L 3 N 0 Y X R z X 2 F 1 Y 1 9 j d G Q y X 1 R D R U x M U 1 9 S S U d I V E p P S U 5 f N T Q 1 L 0 F 1 d G 9 S Z W 1 v d m V k Q 2 9 s d W 1 u c z E u e 1 B G M z g y L D I y f S Z x d W 9 0 O y w m c X V v d D t T Z W N 0 a W 9 u M S 9 z d G F 0 c 1 9 h d W N f Y 3 R k M l 9 U Q 0 V M T F N f U k l H S F R K T 0 l O X z U 0 N S 9 B d X R v U m V t b 3 Z l Z E N v b H V t b n M x L n t I U E J B T E w s M j N 9 J n F 1 b 3 Q 7 L C Z x d W 9 0 O 1 N l Y 3 R p b 2 4 x L 3 N 0 Y X R z X 2 F 1 Y 1 9 j d G Q y X 1 R D R U x M U 1 9 S S U d I V E p P S U 5 f N T Q 1 L 0 F 1 d G 9 S Z W 1 v d m V k Q 2 9 s d W 1 u c z E u e 1 N V U F Q x L D I 0 f S Z x d W 9 0 O y w m c X V v d D t T Z W N 0 a W 9 u M S 9 z d G F 0 c 1 9 h d W N f Y 3 R k M l 9 U Q 0 V M T F N f U k l H S F R K T 0 l O X z U 0 N S 9 B d X R v U m V t b 3 Z l Z E N v b H V t b n M x L n t E T k Q 0 M S w y N X 0 m c X V v d D s s J n F 1 b 3 Q 7 U 2 V j d G l v b j E v c 3 R h d H N f Y X V j X 2 N 0 Z D J f V E N F T E x T X 1 J J R 0 h U S k 9 J T l 8 1 N D U v Q X V 0 b 1 J l b W 9 2 Z W R D b 2 x 1 b W 5 z M S 5 7 S l V S S 0 F U L D I 2 f S Z x d W 9 0 O y w m c X V v d D t T Z W N 0 a W 9 u M S 9 z d G F 0 c 1 9 h d W N f Y 3 R k M l 9 U Q 0 V M T F N f U k l H S F R K T 0 l O X z U 0 N S 9 B d X R v U m V t b 3 Z l Z E N v b H V t b n M x L n t L Q V J Q Q V M y O T k s M j d 9 J n F 1 b 3 Q 7 L C Z x d W 9 0 O 1 N l Y 3 R p b 2 4 x L 3 N 0 Y X R z X 2 F 1 Y 1 9 j d G Q y X 1 R D R U x M U 1 9 S S U d I V E p P S U 5 f N T Q 1 L 0 F 1 d G 9 S Z W 1 v d m V k Q 2 9 s d W 1 u c z E u e 0 h I L D I 4 f S Z x d W 9 0 O y w m c X V v d D t T Z W N 0 a W 9 u M S 9 z d G F 0 c 1 9 h d W N f Y 3 R k M l 9 U Q 0 V M T F N f U k l H S F R K T 0 l O X z U 0 N S 9 B d X R v U m V t b 3 Z l Z E N v b H V t b n M x L n t N S i w y O X 0 m c X V v d D s s J n F 1 b 3 Q 7 U 2 V j d G l v b j E v c 3 R h d H N f Y X V j X 2 N 0 Z D J f V E N F T E x T X 1 J J R 0 h U S k 9 J T l 8 1 N D U v Q X V 0 b 1 J l b W 9 2 Z W R D b 2 x 1 b W 5 z M S 5 7 U 1 V Q T T I s M z B 9 J n F 1 b 3 Q 7 L C Z x d W 9 0 O 1 N l Y 3 R p b 2 4 x L 3 N 0 Y X R z X 2 F 1 Y 1 9 j d G Q y X 1 R D R U x M U 1 9 S S U d I V E p P S U 5 f N T Q 1 L 0 F 1 d G 9 S Z W 1 v d m V k Q 2 9 s d W 1 u c z E u e 1 N S N z g 2 L D M x f S Z x d W 9 0 O y w m c X V v d D t T Z W N 0 a W 9 u M S 9 z d G F 0 c 1 9 h d W N f Y 3 R k M l 9 U Q 0 V M T F N f U k l H S F R K T 0 l O X z U 0 N S 9 B d X R v U m V t b 3 Z l Z E N v b H V t b n M x L n t I V V Q 3 O C w z M n 0 m c X V v d D s s J n F 1 b 3 Q 7 U 2 V j d G l v b j E v c 3 R h d H N f Y X V j X 2 N 0 Z D J f V E N F T E x T X 1 J J R 0 h U S k 9 J T l 8 1 N D U v Q X V 0 b 1 J l b W 9 2 Z W R D b 2 x 1 b W 5 z M S 5 7 U 1 V E S E w x L D M z f S Z x d W 9 0 O y w m c X V v d D t T Z W N 0 a W 9 u M S 9 z d G F 0 c 1 9 h d W N f Y 3 R k M l 9 U Q 0 V M T F N f U k l H S F R K T 0 l O X z U 0 N S 9 B d X R v U m V t b 3 Z l Z E N v b H V t b n M x L n t L S U p L L D M 0 f S Z x d W 9 0 O y w m c X V v d D t T Z W N 0 a W 9 u M S 9 z d G F 0 c 1 9 h d W N f Y 3 R k M l 9 U Q 0 V M T F N f U k l H S F R K T 0 l O X z U 0 N S 9 B d X R v U m V t b 3 Z l Z E N v b H V t b n M x L n t N T 1 R O M S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X 2 F 1 Y 1 9 j d G Q y X 1 R D R U x M U 1 9 S S U d I V E p P S U 5 f N T Q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X 2 F 1 Y 1 9 j d G Q y X 1 R D R U x M U 1 9 S S U d I V E p P S U 5 f N T Q 1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X 2 F 1 Y 1 9 j d G Q y X 1 R D R U x M U 1 9 S S U d I V E p P S U 5 f N T Q 1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f a W N f Y 3 R k M l 9 U Q 0 V M T F N f U k l H S F R K T 0 l O X z U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0 Y X R z X 2 l j X 2 N 0 Z D J f V E N F T E x T X 1 J J R 0 h U S k 9 J T l 8 1 N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y V D I z O j Q 3 O j M 1 L j Y 4 N z g 1 N z B a I i A v P j x F b n R y e S B U e X B l P S J G a W x s Q 2 9 s d W 1 u V H l w Z X M i I F Z h b H V l P S J z Q m d Z R 0 J R V U Z C Z 1 l G Q l F V R 0 J n V U Z C U V V G Q l F V R k J R V U Z C U V V G Q l F V R k J R V U Z C U V V G I i A v P j x F b n R y e S B U e X B l P S J G a W x s Q 2 9 s d W 1 u T m F t Z X M i I F Z h b H V l P S J z W y Z x d W 9 0 O 1 R B U k d F V F 9 Q Q V R I V 0 F Z J n F 1 b 3 Q 7 L C Z x d W 9 0 O 1 R B U k d F V F M m c X V v d D s s J n F 1 b 3 Q 7 R F J V R 1 9 O Q U 1 F J n F 1 b 3 Q 7 L C Z x d W 9 0 O 0 1 F Q U 5 f R E l G R l 9 J Q z U w X 0 x F V U s m c X V v d D s s J n F 1 b 3 Q 7 Q V Z H X 0 l D N T B f T E V V S y Z x d W 9 0 O y w m c X V v d D t B V k d f S U M 1 M F 9 T T 0 x J R F R V T U 9 S U 1 9 4 J n F 1 b 3 Q 7 L C Z x d W 9 0 O 0 l D N T B f T E V V S 1 9 U V E V T V C Z x d W 9 0 O y w m c X V v d D t J Q z U w X 0 x F V U t f U F Z B T C Z x d W 9 0 O y w m c X V v d D t N R U F O X 0 R J R k Z f S U M 1 M F 9 M W U 1 Q S C Z x d W 9 0 O y w m c X V v d D t B V k d f S U M 1 M F 9 M W U 1 Q S C Z x d W 9 0 O y w m c X V v d D t B V k d f S U M 1 M F 9 T T 0 x J R F R V T U 9 S U 1 9 5 J n F 1 b 3 Q 7 L C Z x d W 9 0 O 0 l D N T B f T F l N U E h f V F R F U 1 Q m c X V v d D s s J n F 1 b 3 Q 7 S U M 1 M F 9 M W U 1 Q S F 9 Q V k F M J n F 1 b 3 Q 7 L C Z x d W 9 0 O 0 t F M z c m c X V v d D s s J n F 1 b 3 Q 7 Q U x M U 0 l M J n F 1 b 3 Q 7 L C Z x d W 9 0 O 1 N V U F Q x M S Z x d W 9 0 O y w m c X V v d D t U Q U x M M S Z x d W 9 0 O y w m c X V v d D t Q M T J J Q 0 h J S 0 F X Q S Z x d W 9 0 O y w m c X V v d D t Q R U V S J n F 1 b 3 Q 7 L C Z x d W 9 0 O 1 J Q T U k 4 N D A y J n F 1 b 3 Q 7 L C Z x d W 9 0 O 0 1 P T F Q x M y Z x d W 9 0 O y w m c X V v d D t N T 0 x U M T Y m c X V v d D s s J n F 1 b 3 Q 7 U E Y z O D I m c X V v d D s s J n F 1 b 3 Q 7 S F B C Q U x M J n F 1 b 3 Q 7 L C Z x d W 9 0 O 1 N V U F Q x J n F 1 b 3 Q 7 L C Z x d W 9 0 O 0 R O R D Q x J n F 1 b 3 Q 7 L C Z x d W 9 0 O 0 p V U k t B V C Z x d W 9 0 O y w m c X V v d D t L Q V J Q Q V M y O T k m c X V v d D s s J n F 1 b 3 Q 7 S E g m c X V v d D s s J n F 1 b 3 Q 7 T U o m c X V v d D s s J n F 1 b 3 Q 7 U 1 V Q T T I m c X V v d D s s J n F 1 b 3 Q 7 U 1 I 3 O D Y m c X V v d D s s J n F 1 b 3 Q 7 S F V U N z g m c X V v d D s s J n F 1 b 3 Q 7 U 1 V E S E w x J n F 1 b 3 Q 7 L C Z x d W 9 0 O 0 t J S k s m c X V v d D s s J n F 1 b 3 Q 7 T U 9 U T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N f a W N f Y 3 R k M l 9 U Q 0 V M T F N f U k l H S F R K T 0 l O X z U 0 N S 9 B d X R v U m V t b 3 Z l Z E N v b H V t b n M x L n t U Q V J H R V R f U E F U S F d B W S w w f S Z x d W 9 0 O y w m c X V v d D t T Z W N 0 a W 9 u M S 9 z d G F 0 c 1 9 p Y 1 9 j d G Q y X 1 R D R U x M U 1 9 S S U d I V E p P S U 5 f N T Q 1 L 0 F 1 d G 9 S Z W 1 v d m V k Q 2 9 s d W 1 u c z E u e 1 R B U k d F V F M s M X 0 m c X V v d D s s J n F 1 b 3 Q 7 U 2 V j d G l v b j E v c 3 R h d H N f a W N f Y 3 R k M l 9 U Q 0 V M T F N f U k l H S F R K T 0 l O X z U 0 N S 9 B d X R v U m V t b 3 Z l Z E N v b H V t b n M x L n t E U l V H X 0 5 B T U U s M n 0 m c X V v d D s s J n F 1 b 3 Q 7 U 2 V j d G l v b j E v c 3 R h d H N f a W N f Y 3 R k M l 9 U Q 0 V M T F N f U k l H S F R K T 0 l O X z U 0 N S 9 B d X R v U m V t b 3 Z l Z E N v b H V t b n M x L n t N R U F O X 0 R J R k Z f S U M 1 M F 9 M R V V L L D N 9 J n F 1 b 3 Q 7 L C Z x d W 9 0 O 1 N l Y 3 R p b 2 4 x L 3 N 0 Y X R z X 2 l j X 2 N 0 Z D J f V E N F T E x T X 1 J J R 0 h U S k 9 J T l 8 1 N D U v Q X V 0 b 1 J l b W 9 2 Z W R D b 2 x 1 b W 5 z M S 5 7 Q V Z H X 0 l D N T B f T E V V S y w 0 f S Z x d W 9 0 O y w m c X V v d D t T Z W N 0 a W 9 u M S 9 z d G F 0 c 1 9 p Y 1 9 j d G Q y X 1 R D R U x M U 1 9 S S U d I V E p P S U 5 f N T Q 1 L 0 F 1 d G 9 S Z W 1 v d m V k Q 2 9 s d W 1 u c z E u e 0 F W R 1 9 J Q z U w X 1 N P T E l E V F V N T 1 J T X 3 g s N X 0 m c X V v d D s s J n F 1 b 3 Q 7 U 2 V j d G l v b j E v c 3 R h d H N f a W N f Y 3 R k M l 9 U Q 0 V M T F N f U k l H S F R K T 0 l O X z U 0 N S 9 B d X R v U m V t b 3 Z l Z E N v b H V t b n M x L n t J Q z U w X 0 x F V U t f V F R F U 1 Q s N n 0 m c X V v d D s s J n F 1 b 3 Q 7 U 2 V j d G l v b j E v c 3 R h d H N f a W N f Y 3 R k M l 9 U Q 0 V M T F N f U k l H S F R K T 0 l O X z U 0 N S 9 B d X R v U m V t b 3 Z l Z E N v b H V t b n M x L n t J Q z U w X 0 x F V U t f U F Z B T C w 3 f S Z x d W 9 0 O y w m c X V v d D t T Z W N 0 a W 9 u M S 9 z d G F 0 c 1 9 p Y 1 9 j d G Q y X 1 R D R U x M U 1 9 S S U d I V E p P S U 5 f N T Q 1 L 0 F 1 d G 9 S Z W 1 v d m V k Q 2 9 s d W 1 u c z E u e 0 1 F Q U 5 f R E l G R l 9 J Q z U w X 0 x Z T V B I L D h 9 J n F 1 b 3 Q 7 L C Z x d W 9 0 O 1 N l Y 3 R p b 2 4 x L 3 N 0 Y X R z X 2 l j X 2 N 0 Z D J f V E N F T E x T X 1 J J R 0 h U S k 9 J T l 8 1 N D U v Q X V 0 b 1 J l b W 9 2 Z W R D b 2 x 1 b W 5 z M S 5 7 Q V Z H X 0 l D N T B f T F l N U E g s O X 0 m c X V v d D s s J n F 1 b 3 Q 7 U 2 V j d G l v b j E v c 3 R h d H N f a W N f Y 3 R k M l 9 U Q 0 V M T F N f U k l H S F R K T 0 l O X z U 0 N S 9 B d X R v U m V t b 3 Z l Z E N v b H V t b n M x L n t B V k d f S U M 1 M F 9 T T 0 x J R F R V T U 9 S U 1 9 5 L D E w f S Z x d W 9 0 O y w m c X V v d D t T Z W N 0 a W 9 u M S 9 z d G F 0 c 1 9 p Y 1 9 j d G Q y X 1 R D R U x M U 1 9 S S U d I V E p P S U 5 f N T Q 1 L 0 F 1 d G 9 S Z W 1 v d m V k Q 2 9 s d W 1 u c z E u e 0 l D N T B f T F l N U E h f V F R F U 1 Q s M T F 9 J n F 1 b 3 Q 7 L C Z x d W 9 0 O 1 N l Y 3 R p b 2 4 x L 3 N 0 Y X R z X 2 l j X 2 N 0 Z D J f V E N F T E x T X 1 J J R 0 h U S k 9 J T l 8 1 N D U v Q X V 0 b 1 J l b W 9 2 Z W R D b 2 x 1 b W 5 z M S 5 7 S U M 1 M F 9 M W U 1 Q S F 9 Q V k F M L D E y f S Z x d W 9 0 O y w m c X V v d D t T Z W N 0 a W 9 u M S 9 z d G F 0 c 1 9 p Y 1 9 j d G Q y X 1 R D R U x M U 1 9 S S U d I V E p P S U 5 f N T Q 1 L 0 F 1 d G 9 S Z W 1 v d m V k Q 2 9 s d W 1 u c z E u e 0 t F M z c s M T N 9 J n F 1 b 3 Q 7 L C Z x d W 9 0 O 1 N l Y 3 R p b 2 4 x L 3 N 0 Y X R z X 2 l j X 2 N 0 Z D J f V E N F T E x T X 1 J J R 0 h U S k 9 J T l 8 1 N D U v Q X V 0 b 1 J l b W 9 2 Z W R D b 2 x 1 b W 5 z M S 5 7 Q U x M U 0 l M L D E 0 f S Z x d W 9 0 O y w m c X V v d D t T Z W N 0 a W 9 u M S 9 z d G F 0 c 1 9 p Y 1 9 j d G Q y X 1 R D R U x M U 1 9 S S U d I V E p P S U 5 f N T Q 1 L 0 F 1 d G 9 S Z W 1 v d m V k Q 2 9 s d W 1 u c z E u e 1 N V U F Q x M S w x N X 0 m c X V v d D s s J n F 1 b 3 Q 7 U 2 V j d G l v b j E v c 3 R h d H N f a W N f Y 3 R k M l 9 U Q 0 V M T F N f U k l H S F R K T 0 l O X z U 0 N S 9 B d X R v U m V t b 3 Z l Z E N v b H V t b n M x L n t U Q U x M M S w x N n 0 m c X V v d D s s J n F 1 b 3 Q 7 U 2 V j d G l v b j E v c 3 R h d H N f a W N f Y 3 R k M l 9 U Q 0 V M T F N f U k l H S F R K T 0 l O X z U 0 N S 9 B d X R v U m V t b 3 Z l Z E N v b H V t b n M x L n t Q M T J J Q 0 h J S 0 F X Q S w x N 3 0 m c X V v d D s s J n F 1 b 3 Q 7 U 2 V j d G l v b j E v c 3 R h d H N f a W N f Y 3 R k M l 9 U Q 0 V M T F N f U k l H S F R K T 0 l O X z U 0 N S 9 B d X R v U m V t b 3 Z l Z E N v b H V t b n M x L n t Q R U V S L D E 4 f S Z x d W 9 0 O y w m c X V v d D t T Z W N 0 a W 9 u M S 9 z d G F 0 c 1 9 p Y 1 9 j d G Q y X 1 R D R U x M U 1 9 S S U d I V E p P S U 5 f N T Q 1 L 0 F 1 d G 9 S Z W 1 v d m V k Q 2 9 s d W 1 u c z E u e 1 J Q T U k 4 N D A y L D E 5 f S Z x d W 9 0 O y w m c X V v d D t T Z W N 0 a W 9 u M S 9 z d G F 0 c 1 9 p Y 1 9 j d G Q y X 1 R D R U x M U 1 9 S S U d I V E p P S U 5 f N T Q 1 L 0 F 1 d G 9 S Z W 1 v d m V k Q 2 9 s d W 1 u c z E u e 0 1 P T F Q x M y w y M H 0 m c X V v d D s s J n F 1 b 3 Q 7 U 2 V j d G l v b j E v c 3 R h d H N f a W N f Y 3 R k M l 9 U Q 0 V M T F N f U k l H S F R K T 0 l O X z U 0 N S 9 B d X R v U m V t b 3 Z l Z E N v b H V t b n M x L n t N T 0 x U M T Y s M j F 9 J n F 1 b 3 Q 7 L C Z x d W 9 0 O 1 N l Y 3 R p b 2 4 x L 3 N 0 Y X R z X 2 l j X 2 N 0 Z D J f V E N F T E x T X 1 J J R 0 h U S k 9 J T l 8 1 N D U v Q X V 0 b 1 J l b W 9 2 Z W R D b 2 x 1 b W 5 z M S 5 7 U E Y z O D I s M j J 9 J n F 1 b 3 Q 7 L C Z x d W 9 0 O 1 N l Y 3 R p b 2 4 x L 3 N 0 Y X R z X 2 l j X 2 N 0 Z D J f V E N F T E x T X 1 J J R 0 h U S k 9 J T l 8 1 N D U v Q X V 0 b 1 J l b W 9 2 Z W R D b 2 x 1 b W 5 z M S 5 7 S F B C Q U x M L D I z f S Z x d W 9 0 O y w m c X V v d D t T Z W N 0 a W 9 u M S 9 z d G F 0 c 1 9 p Y 1 9 j d G Q y X 1 R D R U x M U 1 9 S S U d I V E p P S U 5 f N T Q 1 L 0 F 1 d G 9 S Z W 1 v d m V k Q 2 9 s d W 1 u c z E u e 1 N V U F Q x L D I 0 f S Z x d W 9 0 O y w m c X V v d D t T Z W N 0 a W 9 u M S 9 z d G F 0 c 1 9 p Y 1 9 j d G Q y X 1 R D R U x M U 1 9 S S U d I V E p P S U 5 f N T Q 1 L 0 F 1 d G 9 S Z W 1 v d m V k Q 2 9 s d W 1 u c z E u e 0 R O R D Q x L D I 1 f S Z x d W 9 0 O y w m c X V v d D t T Z W N 0 a W 9 u M S 9 z d G F 0 c 1 9 p Y 1 9 j d G Q y X 1 R D R U x M U 1 9 S S U d I V E p P S U 5 f N T Q 1 L 0 F 1 d G 9 S Z W 1 v d m V k Q 2 9 s d W 1 u c z E u e 0 p V U k t B V C w y N n 0 m c X V v d D s s J n F 1 b 3 Q 7 U 2 V j d G l v b j E v c 3 R h d H N f a W N f Y 3 R k M l 9 U Q 0 V M T F N f U k l H S F R K T 0 l O X z U 0 N S 9 B d X R v U m V t b 3 Z l Z E N v b H V t b n M x L n t L Q V J Q Q V M y O T k s M j d 9 J n F 1 b 3 Q 7 L C Z x d W 9 0 O 1 N l Y 3 R p b 2 4 x L 3 N 0 Y X R z X 2 l j X 2 N 0 Z D J f V E N F T E x T X 1 J J R 0 h U S k 9 J T l 8 1 N D U v Q X V 0 b 1 J l b W 9 2 Z W R D b 2 x 1 b W 5 z M S 5 7 S E g s M j h 9 J n F 1 b 3 Q 7 L C Z x d W 9 0 O 1 N l Y 3 R p b 2 4 x L 3 N 0 Y X R z X 2 l j X 2 N 0 Z D J f V E N F T E x T X 1 J J R 0 h U S k 9 J T l 8 1 N D U v Q X V 0 b 1 J l b W 9 2 Z W R D b 2 x 1 b W 5 z M S 5 7 T U o s M j l 9 J n F 1 b 3 Q 7 L C Z x d W 9 0 O 1 N l Y 3 R p b 2 4 x L 3 N 0 Y X R z X 2 l j X 2 N 0 Z D J f V E N F T E x T X 1 J J R 0 h U S k 9 J T l 8 1 N D U v Q X V 0 b 1 J l b W 9 2 Z W R D b 2 x 1 b W 5 z M S 5 7 U 1 V Q T T I s M z B 9 J n F 1 b 3 Q 7 L C Z x d W 9 0 O 1 N l Y 3 R p b 2 4 x L 3 N 0 Y X R z X 2 l j X 2 N 0 Z D J f V E N F T E x T X 1 J J R 0 h U S k 9 J T l 8 1 N D U v Q X V 0 b 1 J l b W 9 2 Z W R D b 2 x 1 b W 5 z M S 5 7 U 1 I 3 O D Y s M z F 9 J n F 1 b 3 Q 7 L C Z x d W 9 0 O 1 N l Y 3 R p b 2 4 x L 3 N 0 Y X R z X 2 l j X 2 N 0 Z D J f V E N F T E x T X 1 J J R 0 h U S k 9 J T l 8 1 N D U v Q X V 0 b 1 J l b W 9 2 Z W R D b 2 x 1 b W 5 z M S 5 7 S F V U N z g s M z J 9 J n F 1 b 3 Q 7 L C Z x d W 9 0 O 1 N l Y 3 R p b 2 4 x L 3 N 0 Y X R z X 2 l j X 2 N 0 Z D J f V E N F T E x T X 1 J J R 0 h U S k 9 J T l 8 1 N D U v Q X V 0 b 1 J l b W 9 2 Z W R D b 2 x 1 b W 5 z M S 5 7 U 1 V E S E w x L D M z f S Z x d W 9 0 O y w m c X V v d D t T Z W N 0 a W 9 u M S 9 z d G F 0 c 1 9 p Y 1 9 j d G Q y X 1 R D R U x M U 1 9 S S U d I V E p P S U 5 f N T Q 1 L 0 F 1 d G 9 S Z W 1 v d m V k Q 2 9 s d W 1 u c z E u e 0 t J S k s s M z R 9 J n F 1 b 3 Q 7 L C Z x d W 9 0 O 1 N l Y 3 R p b 2 4 x L 3 N 0 Y X R z X 2 l j X 2 N 0 Z D J f V E N F T E x T X 1 J J R 0 h U S k 9 J T l 8 1 N D U v Q X V 0 b 1 J l b W 9 2 Z W R D b 2 x 1 b W 5 z M S 5 7 T U 9 U T j E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z d G F 0 c 1 9 p Y 1 9 j d G Q y X 1 R D R U x M U 1 9 S S U d I V E p P S U 5 f N T Q 1 L 0 F 1 d G 9 S Z W 1 v d m V k Q 2 9 s d W 1 u c z E u e 1 R B U k d F V F 9 Q Q V R I V 0 F Z L D B 9 J n F 1 b 3 Q 7 L C Z x d W 9 0 O 1 N l Y 3 R p b 2 4 x L 3 N 0 Y X R z X 2 l j X 2 N 0 Z D J f V E N F T E x T X 1 J J R 0 h U S k 9 J T l 8 1 N D U v Q X V 0 b 1 J l b W 9 2 Z W R D b 2 x 1 b W 5 z M S 5 7 V E F S R 0 V U U y w x f S Z x d W 9 0 O y w m c X V v d D t T Z W N 0 a W 9 u M S 9 z d G F 0 c 1 9 p Y 1 9 j d G Q y X 1 R D R U x M U 1 9 S S U d I V E p P S U 5 f N T Q 1 L 0 F 1 d G 9 S Z W 1 v d m V k Q 2 9 s d W 1 u c z E u e 0 R S V U d f T k F N R S w y f S Z x d W 9 0 O y w m c X V v d D t T Z W N 0 a W 9 u M S 9 z d G F 0 c 1 9 p Y 1 9 j d G Q y X 1 R D R U x M U 1 9 S S U d I V E p P S U 5 f N T Q 1 L 0 F 1 d G 9 S Z W 1 v d m V k Q 2 9 s d W 1 u c z E u e 0 1 F Q U 5 f R E l G R l 9 J Q z U w X 0 x F V U s s M 3 0 m c X V v d D s s J n F 1 b 3 Q 7 U 2 V j d G l v b j E v c 3 R h d H N f a W N f Y 3 R k M l 9 U Q 0 V M T F N f U k l H S F R K T 0 l O X z U 0 N S 9 B d X R v U m V t b 3 Z l Z E N v b H V t b n M x L n t B V k d f S U M 1 M F 9 M R V V L L D R 9 J n F 1 b 3 Q 7 L C Z x d W 9 0 O 1 N l Y 3 R p b 2 4 x L 3 N 0 Y X R z X 2 l j X 2 N 0 Z D J f V E N F T E x T X 1 J J R 0 h U S k 9 J T l 8 1 N D U v Q X V 0 b 1 J l b W 9 2 Z W R D b 2 x 1 b W 5 z M S 5 7 Q V Z H X 0 l D N T B f U 0 9 M S U R U V U 1 P U l N f e C w 1 f S Z x d W 9 0 O y w m c X V v d D t T Z W N 0 a W 9 u M S 9 z d G F 0 c 1 9 p Y 1 9 j d G Q y X 1 R D R U x M U 1 9 S S U d I V E p P S U 5 f N T Q 1 L 0 F 1 d G 9 S Z W 1 v d m V k Q 2 9 s d W 1 u c z E u e 0 l D N T B f T E V V S 1 9 U V E V T V C w 2 f S Z x d W 9 0 O y w m c X V v d D t T Z W N 0 a W 9 u M S 9 z d G F 0 c 1 9 p Y 1 9 j d G Q y X 1 R D R U x M U 1 9 S S U d I V E p P S U 5 f N T Q 1 L 0 F 1 d G 9 S Z W 1 v d m V k Q 2 9 s d W 1 u c z E u e 0 l D N T B f T E V V S 1 9 Q V k F M L D d 9 J n F 1 b 3 Q 7 L C Z x d W 9 0 O 1 N l Y 3 R p b 2 4 x L 3 N 0 Y X R z X 2 l j X 2 N 0 Z D J f V E N F T E x T X 1 J J R 0 h U S k 9 J T l 8 1 N D U v Q X V 0 b 1 J l b W 9 2 Z W R D b 2 x 1 b W 5 z M S 5 7 T U V B T l 9 E S U Z G X 0 l D N T B f T F l N U E g s O H 0 m c X V v d D s s J n F 1 b 3 Q 7 U 2 V j d G l v b j E v c 3 R h d H N f a W N f Y 3 R k M l 9 U Q 0 V M T F N f U k l H S F R K T 0 l O X z U 0 N S 9 B d X R v U m V t b 3 Z l Z E N v b H V t b n M x L n t B V k d f S U M 1 M F 9 M W U 1 Q S C w 5 f S Z x d W 9 0 O y w m c X V v d D t T Z W N 0 a W 9 u M S 9 z d G F 0 c 1 9 p Y 1 9 j d G Q y X 1 R D R U x M U 1 9 S S U d I V E p P S U 5 f N T Q 1 L 0 F 1 d G 9 S Z W 1 v d m V k Q 2 9 s d W 1 u c z E u e 0 F W R 1 9 J Q z U w X 1 N P T E l E V F V N T 1 J T X 3 k s M T B 9 J n F 1 b 3 Q 7 L C Z x d W 9 0 O 1 N l Y 3 R p b 2 4 x L 3 N 0 Y X R z X 2 l j X 2 N 0 Z D J f V E N F T E x T X 1 J J R 0 h U S k 9 J T l 8 1 N D U v Q X V 0 b 1 J l b W 9 2 Z W R D b 2 x 1 b W 5 z M S 5 7 S U M 1 M F 9 M W U 1 Q S F 9 U V E V T V C w x M X 0 m c X V v d D s s J n F 1 b 3 Q 7 U 2 V j d G l v b j E v c 3 R h d H N f a W N f Y 3 R k M l 9 U Q 0 V M T F N f U k l H S F R K T 0 l O X z U 0 N S 9 B d X R v U m V t b 3 Z l Z E N v b H V t b n M x L n t J Q z U w X 0 x Z T V B I X 1 B W Q U w s M T J 9 J n F 1 b 3 Q 7 L C Z x d W 9 0 O 1 N l Y 3 R p b 2 4 x L 3 N 0 Y X R z X 2 l j X 2 N 0 Z D J f V E N F T E x T X 1 J J R 0 h U S k 9 J T l 8 1 N D U v Q X V 0 b 1 J l b W 9 2 Z W R D b 2 x 1 b W 5 z M S 5 7 S 0 U z N y w x M 3 0 m c X V v d D s s J n F 1 b 3 Q 7 U 2 V j d G l v b j E v c 3 R h d H N f a W N f Y 3 R k M l 9 U Q 0 V M T F N f U k l H S F R K T 0 l O X z U 0 N S 9 B d X R v U m V t b 3 Z l Z E N v b H V t b n M x L n t B T E x T S U w s M T R 9 J n F 1 b 3 Q 7 L C Z x d W 9 0 O 1 N l Y 3 R p b 2 4 x L 3 N 0 Y X R z X 2 l j X 2 N 0 Z D J f V E N F T E x T X 1 J J R 0 h U S k 9 J T l 8 1 N D U v Q X V 0 b 1 J l b W 9 2 Z W R D b 2 x 1 b W 5 z M S 5 7 U 1 V Q V D E x L D E 1 f S Z x d W 9 0 O y w m c X V v d D t T Z W N 0 a W 9 u M S 9 z d G F 0 c 1 9 p Y 1 9 j d G Q y X 1 R D R U x M U 1 9 S S U d I V E p P S U 5 f N T Q 1 L 0 F 1 d G 9 S Z W 1 v d m V k Q 2 9 s d W 1 u c z E u e 1 R B T E w x L D E 2 f S Z x d W 9 0 O y w m c X V v d D t T Z W N 0 a W 9 u M S 9 z d G F 0 c 1 9 p Y 1 9 j d G Q y X 1 R D R U x M U 1 9 S S U d I V E p P S U 5 f N T Q 1 L 0 F 1 d G 9 S Z W 1 v d m V k Q 2 9 s d W 1 u c z E u e 1 A x M k l D S E l L Q V d B L D E 3 f S Z x d W 9 0 O y w m c X V v d D t T Z W N 0 a W 9 u M S 9 z d G F 0 c 1 9 p Y 1 9 j d G Q y X 1 R D R U x M U 1 9 S S U d I V E p P S U 5 f N T Q 1 L 0 F 1 d G 9 S Z W 1 v d m V k Q 2 9 s d W 1 u c z E u e 1 B F R V I s M T h 9 J n F 1 b 3 Q 7 L C Z x d W 9 0 O 1 N l Y 3 R p b 2 4 x L 3 N 0 Y X R z X 2 l j X 2 N 0 Z D J f V E N F T E x T X 1 J J R 0 h U S k 9 J T l 8 1 N D U v Q X V 0 b 1 J l b W 9 2 Z W R D b 2 x 1 b W 5 z M S 5 7 U l B N S T g 0 M D I s M T l 9 J n F 1 b 3 Q 7 L C Z x d W 9 0 O 1 N l Y 3 R p b 2 4 x L 3 N 0 Y X R z X 2 l j X 2 N 0 Z D J f V E N F T E x T X 1 J J R 0 h U S k 9 J T l 8 1 N D U v Q X V 0 b 1 J l b W 9 2 Z W R D b 2 x 1 b W 5 z M S 5 7 T U 9 M V D E z L D I w f S Z x d W 9 0 O y w m c X V v d D t T Z W N 0 a W 9 u M S 9 z d G F 0 c 1 9 p Y 1 9 j d G Q y X 1 R D R U x M U 1 9 S S U d I V E p P S U 5 f N T Q 1 L 0 F 1 d G 9 S Z W 1 v d m V k Q 2 9 s d W 1 u c z E u e 0 1 P T F Q x N i w y M X 0 m c X V v d D s s J n F 1 b 3 Q 7 U 2 V j d G l v b j E v c 3 R h d H N f a W N f Y 3 R k M l 9 U Q 0 V M T F N f U k l H S F R K T 0 l O X z U 0 N S 9 B d X R v U m V t b 3 Z l Z E N v b H V t b n M x L n t Q R j M 4 M i w y M n 0 m c X V v d D s s J n F 1 b 3 Q 7 U 2 V j d G l v b j E v c 3 R h d H N f a W N f Y 3 R k M l 9 U Q 0 V M T F N f U k l H S F R K T 0 l O X z U 0 N S 9 B d X R v U m V t b 3 Z l Z E N v b H V t b n M x L n t I U E J B T E w s M j N 9 J n F 1 b 3 Q 7 L C Z x d W 9 0 O 1 N l Y 3 R p b 2 4 x L 3 N 0 Y X R z X 2 l j X 2 N 0 Z D J f V E N F T E x T X 1 J J R 0 h U S k 9 J T l 8 1 N D U v Q X V 0 b 1 J l b W 9 2 Z W R D b 2 x 1 b W 5 z M S 5 7 U 1 V Q V D E s M j R 9 J n F 1 b 3 Q 7 L C Z x d W 9 0 O 1 N l Y 3 R p b 2 4 x L 3 N 0 Y X R z X 2 l j X 2 N 0 Z D J f V E N F T E x T X 1 J J R 0 h U S k 9 J T l 8 1 N D U v Q X V 0 b 1 J l b W 9 2 Z W R D b 2 x 1 b W 5 z M S 5 7 R E 5 E N D E s M j V 9 J n F 1 b 3 Q 7 L C Z x d W 9 0 O 1 N l Y 3 R p b 2 4 x L 3 N 0 Y X R z X 2 l j X 2 N 0 Z D J f V E N F T E x T X 1 J J R 0 h U S k 9 J T l 8 1 N D U v Q X V 0 b 1 J l b W 9 2 Z W R D b 2 x 1 b W 5 z M S 5 7 S l V S S 0 F U L D I 2 f S Z x d W 9 0 O y w m c X V v d D t T Z W N 0 a W 9 u M S 9 z d G F 0 c 1 9 p Y 1 9 j d G Q y X 1 R D R U x M U 1 9 S S U d I V E p P S U 5 f N T Q 1 L 0 F 1 d G 9 S Z W 1 v d m V k Q 2 9 s d W 1 u c z E u e 0 t B U l B B U z I 5 O S w y N 3 0 m c X V v d D s s J n F 1 b 3 Q 7 U 2 V j d G l v b j E v c 3 R h d H N f a W N f Y 3 R k M l 9 U Q 0 V M T F N f U k l H S F R K T 0 l O X z U 0 N S 9 B d X R v U m V t b 3 Z l Z E N v b H V t b n M x L n t I S C w y O H 0 m c X V v d D s s J n F 1 b 3 Q 7 U 2 V j d G l v b j E v c 3 R h d H N f a W N f Y 3 R k M l 9 U Q 0 V M T F N f U k l H S F R K T 0 l O X z U 0 N S 9 B d X R v U m V t b 3 Z l Z E N v b H V t b n M x L n t N S i w y O X 0 m c X V v d D s s J n F 1 b 3 Q 7 U 2 V j d G l v b j E v c 3 R h d H N f a W N f Y 3 R k M l 9 U Q 0 V M T F N f U k l H S F R K T 0 l O X z U 0 N S 9 B d X R v U m V t b 3 Z l Z E N v b H V t b n M x L n t T V V B N M i w z M H 0 m c X V v d D s s J n F 1 b 3 Q 7 U 2 V j d G l v b j E v c 3 R h d H N f a W N f Y 3 R k M l 9 U Q 0 V M T F N f U k l H S F R K T 0 l O X z U 0 N S 9 B d X R v U m V t b 3 Z l Z E N v b H V t b n M x L n t T U j c 4 N i w z M X 0 m c X V v d D s s J n F 1 b 3 Q 7 U 2 V j d G l v b j E v c 3 R h d H N f a W N f Y 3 R k M l 9 U Q 0 V M T F N f U k l H S F R K T 0 l O X z U 0 N S 9 B d X R v U m V t b 3 Z l Z E N v b H V t b n M x L n t I V V Q 3 O C w z M n 0 m c X V v d D s s J n F 1 b 3 Q 7 U 2 V j d G l v b j E v c 3 R h d H N f a W N f Y 3 R k M l 9 U Q 0 V M T F N f U k l H S F R K T 0 l O X z U 0 N S 9 B d X R v U m V t b 3 Z l Z E N v b H V t b n M x L n t T V U R I T D E s M z N 9 J n F 1 b 3 Q 7 L C Z x d W 9 0 O 1 N l Y 3 R p b 2 4 x L 3 N 0 Y X R z X 2 l j X 2 N 0 Z D J f V E N F T E x T X 1 J J R 0 h U S k 9 J T l 8 1 N D U v Q X V 0 b 1 J l b W 9 2 Z W R D b 2 x 1 b W 5 z M S 5 7 S 0 l K S y w z N H 0 m c X V v d D s s J n F 1 b 3 Q 7 U 2 V j d G l v b j E v c 3 R h d H N f a W N f Y 3 R k M l 9 U Q 0 V M T F N f U k l H S F R K T 0 l O X z U 0 N S 9 B d X R v U m V t b 3 Z l Z E N v b H V t b n M x L n t N T 1 R O M S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X 2 l j X 2 N 0 Z D J f V E N F T E x T X 1 J J R 0 h U S k 9 J T l 8 1 N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f a W N f Y 3 R k M l 9 U Q 0 V M T F N f U k l H S F R K T 0 l O X z U 0 N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9 p Y 1 9 j d G Q y X 1 R D R U x M U 1 9 S S U d I V E p P S U 5 f N T Q 1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f Y X V j X 2 l j X 3 N 1 b W 1 h c n l w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H N f Y X V j X 2 l j X 3 N 1 b W 1 h c n l w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Q i I C 8 + P E V u d H J 5 I F R 5 c G U 9 I k Z p b G x F c n J v c k N v Z G U i I F Z h b H V l P S J z V W 5 r b m 9 3 b i I g L z 4 8 R W 5 0 c n k g V H l w Z T 0 i R m l s b E V y c m 9 y Q 2 9 1 b n Q i I F Z h b H V l P S J s M j M i I C 8 + P E V u d H J 5 I F R 5 c G U 9 I k Z p b G x M Y X N 0 V X B k Y X R l Z C I g V m F s d W U 9 I m Q y M D I y L T A z L T A z V D A 4 O j E y O j U z L j A w M T Y 1 N D B a I i A v P j x F b n R y e S B U e X B l P S J G a W x s Q 2 9 s d W 1 u V H l w Z X M i I F Z h b H V l P S J z Q m d Z R 0 J R V U Z C U V V G Q l F V R k J R T U R C U U 1 E Q l F Z P S I g L z 4 8 R W 5 0 c n k g V H l w Z T 0 i R m l s b E N v b H V t b k 5 h b W V z I i B W Y W x 1 Z T 0 i c 1 s m c X V v d D t U Q V J H R V R T J n F 1 b 3 Q 7 L C Z x d W 9 0 O 1 R B U k d F V F 9 Q Q V R I V 0 F Z J n F 1 b 3 Q 7 L C Z x d W 9 0 O 0 R S V U d f T k F N R S Z x d W 9 0 O y w m c X V v d D t N R U F O X 0 R J R k Z f Q V V D X 1 R D R U x M J n F 1 b 3 Q 7 L C Z x d W 9 0 O 0 F W R 1 9 B V U N f V E N F T E w m c X V v d D s s J n F 1 b 3 Q 7 Q V Z H X 0 F V Q 1 9 T T 0 x J R F R V T U 9 S U y Z x d W 9 0 O y w m c X V v d D t B V U N f V E N F T E x f V F R F U 1 Q m c X V v d D s s J n F 1 b 3 Q 7 Q V V D X 1 R D R U x M X 1 B W Q U w m c X V v d D s s J n F 1 b 3 Q 7 T U V B T l 9 E S U Z G X 0 l D N T B f V E N F T E w m c X V v d D s s J n F 1 b 3 Q 7 Q V Z H X 0 l D N T B f V E N F T E w m c X V v d D s s J n F 1 b 3 Q 7 Q V Z H X 0 l D N T B f U 0 9 M S U R U V U 1 P U l M m c X V v d D s s J n F 1 b 3 Q 7 S U M 1 M F 9 U Q 0 V M T F 9 U V E V T V C Z x d W 9 0 O y w m c X V v d D t J Q z U w X 1 R D R U x M X 1 B W Q U w m c X V v d D s s J n F 1 b 3 Q 7 U 0 V O U 0 l U S V Z F X 1 R D R U x M U y Z x d W 9 0 O y w m c X V v d D t U T 1 R B T F 9 U Q 0 V M T F M m c X V v d D s s J n F 1 b 3 Q 7 U E V S Q 0 V O V F 9 T R U 5 T S V R J V k V f V E N F T E x T J n F 1 b 3 Q 7 L C Z x d W 9 0 O 1 N F T l N J V E l W R V 9 T T 0 x J R F R V T U 9 S U y Z x d W 9 0 O y w m c X V v d D t U T 1 R B T F 9 T T 0 x J R F R V T U 9 S U y Z x d W 9 0 O y w m c X V v d D t Q R V J D R U 5 U X 1 N F T l N J V E l W R V 9 T T 0 x J R F R V T U 9 S U y Z x d W 9 0 O y w m c X V v d D t E Q V R B U 0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X 2 F 1 Y 1 9 p Y 1 9 z d W 1 t Y X J 5 c G F n Z S 9 B d X R v U m V t b 3 Z l Z E N v b H V t b n M x L n t U Q V J H R V R T L D B 9 J n F 1 b 3 Q 7 L C Z x d W 9 0 O 1 N l Y 3 R p b 2 4 x L 3 N 0 Y X R z X 2 F 1 Y 1 9 p Y 1 9 z d W 1 t Y X J 5 c G F n Z S 9 B d X R v U m V t b 3 Z l Z E N v b H V t b n M x L n t U Q V J H R V R f U E F U S F d B W S w x f S Z x d W 9 0 O y w m c X V v d D t T Z W N 0 a W 9 u M S 9 z d G F 0 c 1 9 h d W N f a W N f c 3 V t b W F y e X B h Z 2 U v Q X V 0 b 1 J l b W 9 2 Z W R D b 2 x 1 b W 5 z M S 5 7 R F J V R 1 9 O Q U 1 F L D J 9 J n F 1 b 3 Q 7 L C Z x d W 9 0 O 1 N l Y 3 R p b 2 4 x L 3 N 0 Y X R z X 2 F 1 Y 1 9 p Y 1 9 z d W 1 t Y X J 5 c G F n Z S 9 B d X R v U m V t b 3 Z l Z E N v b H V t b n M x L n t N R U F O X 0 R J R k Z f Q V V D X 1 R D R U x M L D N 9 J n F 1 b 3 Q 7 L C Z x d W 9 0 O 1 N l Y 3 R p b 2 4 x L 3 N 0 Y X R z X 2 F 1 Y 1 9 p Y 1 9 z d W 1 t Y X J 5 c G F n Z S 9 B d X R v U m V t b 3 Z l Z E N v b H V t b n M x L n t B V k d f Q V V D X 1 R D R U x M L D R 9 J n F 1 b 3 Q 7 L C Z x d W 9 0 O 1 N l Y 3 R p b 2 4 x L 3 N 0 Y X R z X 2 F 1 Y 1 9 p Y 1 9 z d W 1 t Y X J 5 c G F n Z S 9 B d X R v U m V t b 3 Z l Z E N v b H V t b n M x L n t B V k d f Q V V D X 1 N P T E l E V F V N T 1 J T L D V 9 J n F 1 b 3 Q 7 L C Z x d W 9 0 O 1 N l Y 3 R p b 2 4 x L 3 N 0 Y X R z X 2 F 1 Y 1 9 p Y 1 9 z d W 1 t Y X J 5 c G F n Z S 9 B d X R v U m V t b 3 Z l Z E N v b H V t b n M x L n t B V U N f V E N F T E x f V F R F U 1 Q s N n 0 m c X V v d D s s J n F 1 b 3 Q 7 U 2 V j d G l v b j E v c 3 R h d H N f Y X V j X 2 l j X 3 N 1 b W 1 h c n l w Y W d l L 0 F 1 d G 9 S Z W 1 v d m V k Q 2 9 s d W 1 u c z E u e 0 F V Q 1 9 U Q 0 V M T F 9 Q V k F M L D d 9 J n F 1 b 3 Q 7 L C Z x d W 9 0 O 1 N l Y 3 R p b 2 4 x L 3 N 0 Y X R z X 2 F 1 Y 1 9 p Y 1 9 z d W 1 t Y X J 5 c G F n Z S 9 B d X R v U m V t b 3 Z l Z E N v b H V t b n M x L n t N R U F O X 0 R J R k Z f S U M 1 M F 9 U Q 0 V M T C w 4 f S Z x d W 9 0 O y w m c X V v d D t T Z W N 0 a W 9 u M S 9 z d G F 0 c 1 9 h d W N f a W N f c 3 V t b W F y e X B h Z 2 U v Q X V 0 b 1 J l b W 9 2 Z W R D b 2 x 1 b W 5 z M S 5 7 Q V Z H X 0 l D N T B f V E N F T E w s O X 0 m c X V v d D s s J n F 1 b 3 Q 7 U 2 V j d G l v b j E v c 3 R h d H N f Y X V j X 2 l j X 3 N 1 b W 1 h c n l w Y W d l L 0 F 1 d G 9 S Z W 1 v d m V k Q 2 9 s d W 1 u c z E u e 0 F W R 1 9 J Q z U w X 1 N P T E l E V F V N T 1 J T L D E w f S Z x d W 9 0 O y w m c X V v d D t T Z W N 0 a W 9 u M S 9 z d G F 0 c 1 9 h d W N f a W N f c 3 V t b W F y e X B h Z 2 U v Q X V 0 b 1 J l b W 9 2 Z W R D b 2 x 1 b W 5 z M S 5 7 S U M 1 M F 9 U Q 0 V M T F 9 U V E V T V C w x M X 0 m c X V v d D s s J n F 1 b 3 Q 7 U 2 V j d G l v b j E v c 3 R h d H N f Y X V j X 2 l j X 3 N 1 b W 1 h c n l w Y W d l L 0 F 1 d G 9 S Z W 1 v d m V k Q 2 9 s d W 1 u c z E u e 0 l D N T B f V E N F T E x f U F Z B T C w x M n 0 m c X V v d D s s J n F 1 b 3 Q 7 U 2 V j d G l v b j E v c 3 R h d H N f Y X V j X 2 l j X 3 N 1 b W 1 h c n l w Y W d l L 0 F 1 d G 9 S Z W 1 v d m V k Q 2 9 s d W 1 u c z E u e 1 N F T l N J V E l W R V 9 U Q 0 V M T F M s M T N 9 J n F 1 b 3 Q 7 L C Z x d W 9 0 O 1 N l Y 3 R p b 2 4 x L 3 N 0 Y X R z X 2 F 1 Y 1 9 p Y 1 9 z d W 1 t Y X J 5 c G F n Z S 9 B d X R v U m V t b 3 Z l Z E N v b H V t b n M x L n t U T 1 R B T F 9 U Q 0 V M T F M s M T R 9 J n F 1 b 3 Q 7 L C Z x d W 9 0 O 1 N l Y 3 R p b 2 4 x L 3 N 0 Y X R z X 2 F 1 Y 1 9 p Y 1 9 z d W 1 t Y X J 5 c G F n Z S 9 B d X R v U m V t b 3 Z l Z E N v b H V t b n M x L n t Q R V J D R U 5 U X 1 N F T l N J V E l W R V 9 U Q 0 V M T F M s M T V 9 J n F 1 b 3 Q 7 L C Z x d W 9 0 O 1 N l Y 3 R p b 2 4 x L 3 N 0 Y X R z X 2 F 1 Y 1 9 p Y 1 9 z d W 1 t Y X J 5 c G F n Z S 9 B d X R v U m V t b 3 Z l Z E N v b H V t b n M x L n t T R U 5 T S V R J V k V f U 0 9 M S U R U V U 1 P U l M s M T Z 9 J n F 1 b 3 Q 7 L C Z x d W 9 0 O 1 N l Y 3 R p b 2 4 x L 3 N 0 Y X R z X 2 F 1 Y 1 9 p Y 1 9 z d W 1 t Y X J 5 c G F n Z S 9 B d X R v U m V t b 3 Z l Z E N v b H V t b n M x L n t U T 1 R B T F 9 T T 0 x J R F R V T U 9 S U y w x N 3 0 m c X V v d D s s J n F 1 b 3 Q 7 U 2 V j d G l v b j E v c 3 R h d H N f Y X V j X 2 l j X 3 N 1 b W 1 h c n l w Y W d l L 0 F 1 d G 9 S Z W 1 v d m V k Q 2 9 s d W 1 u c z E u e 1 B F U k N F T l R f U 0 V O U 0 l U S V Z F X 1 N P T E l E V F V N T 1 J T L D E 4 f S Z x d W 9 0 O y w m c X V v d D t T Z W N 0 a W 9 u M S 9 z d G F 0 c 1 9 h d W N f a W N f c 3 V t b W F y e X B h Z 2 U v Q X V 0 b 1 J l b W 9 2 Z W R D b 2 x 1 b W 5 z M S 5 7 R E F U Q V N F V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3 N 0 Y X R z X 2 F 1 Y 1 9 p Y 1 9 z d W 1 t Y X J 5 c G F n Z S 9 B d X R v U m V t b 3 Z l Z E N v b H V t b n M x L n t U Q V J H R V R T L D B 9 J n F 1 b 3 Q 7 L C Z x d W 9 0 O 1 N l Y 3 R p b 2 4 x L 3 N 0 Y X R z X 2 F 1 Y 1 9 p Y 1 9 z d W 1 t Y X J 5 c G F n Z S 9 B d X R v U m V t b 3 Z l Z E N v b H V t b n M x L n t U Q V J H R V R f U E F U S F d B W S w x f S Z x d W 9 0 O y w m c X V v d D t T Z W N 0 a W 9 u M S 9 z d G F 0 c 1 9 h d W N f a W N f c 3 V t b W F y e X B h Z 2 U v Q X V 0 b 1 J l b W 9 2 Z W R D b 2 x 1 b W 5 z M S 5 7 R F J V R 1 9 O Q U 1 F L D J 9 J n F 1 b 3 Q 7 L C Z x d W 9 0 O 1 N l Y 3 R p b 2 4 x L 3 N 0 Y X R z X 2 F 1 Y 1 9 p Y 1 9 z d W 1 t Y X J 5 c G F n Z S 9 B d X R v U m V t b 3 Z l Z E N v b H V t b n M x L n t N R U F O X 0 R J R k Z f Q V V D X 1 R D R U x M L D N 9 J n F 1 b 3 Q 7 L C Z x d W 9 0 O 1 N l Y 3 R p b 2 4 x L 3 N 0 Y X R z X 2 F 1 Y 1 9 p Y 1 9 z d W 1 t Y X J 5 c G F n Z S 9 B d X R v U m V t b 3 Z l Z E N v b H V t b n M x L n t B V k d f Q V V D X 1 R D R U x M L D R 9 J n F 1 b 3 Q 7 L C Z x d W 9 0 O 1 N l Y 3 R p b 2 4 x L 3 N 0 Y X R z X 2 F 1 Y 1 9 p Y 1 9 z d W 1 t Y X J 5 c G F n Z S 9 B d X R v U m V t b 3 Z l Z E N v b H V t b n M x L n t B V k d f Q V V D X 1 N P T E l E V F V N T 1 J T L D V 9 J n F 1 b 3 Q 7 L C Z x d W 9 0 O 1 N l Y 3 R p b 2 4 x L 3 N 0 Y X R z X 2 F 1 Y 1 9 p Y 1 9 z d W 1 t Y X J 5 c G F n Z S 9 B d X R v U m V t b 3 Z l Z E N v b H V t b n M x L n t B V U N f V E N F T E x f V F R F U 1 Q s N n 0 m c X V v d D s s J n F 1 b 3 Q 7 U 2 V j d G l v b j E v c 3 R h d H N f Y X V j X 2 l j X 3 N 1 b W 1 h c n l w Y W d l L 0 F 1 d G 9 S Z W 1 v d m V k Q 2 9 s d W 1 u c z E u e 0 F V Q 1 9 U Q 0 V M T F 9 Q V k F M L D d 9 J n F 1 b 3 Q 7 L C Z x d W 9 0 O 1 N l Y 3 R p b 2 4 x L 3 N 0 Y X R z X 2 F 1 Y 1 9 p Y 1 9 z d W 1 t Y X J 5 c G F n Z S 9 B d X R v U m V t b 3 Z l Z E N v b H V t b n M x L n t N R U F O X 0 R J R k Z f S U M 1 M F 9 U Q 0 V M T C w 4 f S Z x d W 9 0 O y w m c X V v d D t T Z W N 0 a W 9 u M S 9 z d G F 0 c 1 9 h d W N f a W N f c 3 V t b W F y e X B h Z 2 U v Q X V 0 b 1 J l b W 9 2 Z W R D b 2 x 1 b W 5 z M S 5 7 Q V Z H X 0 l D N T B f V E N F T E w s O X 0 m c X V v d D s s J n F 1 b 3 Q 7 U 2 V j d G l v b j E v c 3 R h d H N f Y X V j X 2 l j X 3 N 1 b W 1 h c n l w Y W d l L 0 F 1 d G 9 S Z W 1 v d m V k Q 2 9 s d W 1 u c z E u e 0 F W R 1 9 J Q z U w X 1 N P T E l E V F V N T 1 J T L D E w f S Z x d W 9 0 O y w m c X V v d D t T Z W N 0 a W 9 u M S 9 z d G F 0 c 1 9 h d W N f a W N f c 3 V t b W F y e X B h Z 2 U v Q X V 0 b 1 J l b W 9 2 Z W R D b 2 x 1 b W 5 z M S 5 7 S U M 1 M F 9 U Q 0 V M T F 9 U V E V T V C w x M X 0 m c X V v d D s s J n F 1 b 3 Q 7 U 2 V j d G l v b j E v c 3 R h d H N f Y X V j X 2 l j X 3 N 1 b W 1 h c n l w Y W d l L 0 F 1 d G 9 S Z W 1 v d m V k Q 2 9 s d W 1 u c z E u e 0 l D N T B f V E N F T E x f U F Z B T C w x M n 0 m c X V v d D s s J n F 1 b 3 Q 7 U 2 V j d G l v b j E v c 3 R h d H N f Y X V j X 2 l j X 3 N 1 b W 1 h c n l w Y W d l L 0 F 1 d G 9 S Z W 1 v d m V k Q 2 9 s d W 1 u c z E u e 1 N F T l N J V E l W R V 9 U Q 0 V M T F M s M T N 9 J n F 1 b 3 Q 7 L C Z x d W 9 0 O 1 N l Y 3 R p b 2 4 x L 3 N 0 Y X R z X 2 F 1 Y 1 9 p Y 1 9 z d W 1 t Y X J 5 c G F n Z S 9 B d X R v U m V t b 3 Z l Z E N v b H V t b n M x L n t U T 1 R B T F 9 U Q 0 V M T F M s M T R 9 J n F 1 b 3 Q 7 L C Z x d W 9 0 O 1 N l Y 3 R p b 2 4 x L 3 N 0 Y X R z X 2 F 1 Y 1 9 p Y 1 9 z d W 1 t Y X J 5 c G F n Z S 9 B d X R v U m V t b 3 Z l Z E N v b H V t b n M x L n t Q R V J D R U 5 U X 1 N F T l N J V E l W R V 9 U Q 0 V M T F M s M T V 9 J n F 1 b 3 Q 7 L C Z x d W 9 0 O 1 N l Y 3 R p b 2 4 x L 3 N 0 Y X R z X 2 F 1 Y 1 9 p Y 1 9 z d W 1 t Y X J 5 c G F n Z S 9 B d X R v U m V t b 3 Z l Z E N v b H V t b n M x L n t T R U 5 T S V R J V k V f U 0 9 M S U R U V U 1 P U l M s M T Z 9 J n F 1 b 3 Q 7 L C Z x d W 9 0 O 1 N l Y 3 R p b 2 4 x L 3 N 0 Y X R z X 2 F 1 Y 1 9 p Y 1 9 z d W 1 t Y X J 5 c G F n Z S 9 B d X R v U m V t b 3 Z l Z E N v b H V t b n M x L n t U T 1 R B T F 9 T T 0 x J R F R V T U 9 S U y w x N 3 0 m c X V v d D s s J n F 1 b 3 Q 7 U 2 V j d G l v b j E v c 3 R h d H N f Y X V j X 2 l j X 3 N 1 b W 1 h c n l w Y W d l L 0 F 1 d G 9 S Z W 1 v d m V k Q 2 9 s d W 1 u c z E u e 1 B F U k N F T l R f U 0 V O U 0 l U S V Z F X 1 N P T E l E V F V N T 1 J T L D E 4 f S Z x d W 9 0 O y w m c X V v d D t T Z W N 0 a W 9 u M S 9 z d G F 0 c 1 9 h d W N f a W N f c 3 V t b W F y e X B h Z 2 U v Q X V 0 b 1 J l b W 9 2 Z W R D b 2 x 1 b W 5 z M S 5 7 R E F U Q V N F V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X 2 F 1 Y 1 9 p Y 1 9 z d W 1 t Y X J 5 c G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1 9 h d W N f a W N f c 3 V t b W F y e X B h Z 2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f Y X V j X 2 l j X 3 N 1 b W 1 h c n l w Y W d l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C P e y 7 / U C Y U 4 w D Q Y J K o Z I h v c N A Q E B B Q A E g g I A c A k s K 1 w e d 6 U 2 J J o 9 3 O U e z 3 S a w Y 7 2 4 e 1 i 9 v v K u E m n a l l 1 g Q g J j Z n k N R 6 w e y J a b T w + m r k 1 l B T x L X 0 A Z y h x 2 0 l z c I z H J A N a t 3 X N a v S Q A h 6 U H L F N C N D K f U E p 8 t Q L 2 G m y T F t U 8 H I 9 s D 0 E F B G u n e 4 g s d K E P r F k x N o 2 Z T A G 7 q q X n R p y s X m d K E L F T R V c Y c 0 O 8 X b H P r l 8 P 6 / x v A E M S 0 O G m 2 N C f + K r L 4 e W Q x s o f h g N + l u J m G 6 d 1 q E v A b z q O I h g E E h 4 4 / G V a n n 8 A K N I u a y r v W m A 1 h X g Z r 5 l h h 1 s N J a a i S 8 d v V T 5 + 9 x a P z j + d b P u P 1 w k b K d E 7 W / i 1 U G U 3 j x d M b H O A a 1 d 0 + g Z g A h L o A U y W l W r B U u x d 6 C o Z a Z H 4 f N + 4 3 X H R L 4 8 y w i R f y K o m p v 2 a S D / Z 3 s k s S W u 9 9 s P 2 / l r j f n / V i f e c h c O D C 9 + x R z U T 4 2 r K C g x h i 7 t t 0 9 c N 5 V c n a f 8 y C M 7 d T + m v L c 9 O B J H W d X 9 P v x 3 R D Q n t 8 + N J E Q l 1 F d L 2 Q G A W K E 9 Z s L T 1 z 2 B B U V 5 A K z 6 s n Z F 7 F c A g h V B F 2 X L K G q t H C w X / a P F Z Q l c A 3 8 / 8 g 3 s / U Q e c x s b O 8 E r D c E m a c G S z V b f L d T h e 7 T 9 E r P R c Q j n 9 P T R P n 5 m B N 3 E w 4 1 B u B A k K s b c 5 G s j X 1 o e R S R 5 T P 8 n l u u M 7 O v H A 6 v E 6 v w p b k t e 6 k 2 e l P f I 1 i f 3 7 + + Z q h j H H 2 w 2 g 2 k 1 R z Q w f A Y J K o Z I h v c N A Q c B M B 0 G C W C G S A F l A w Q B K g Q Q g z G 2 w 7 f Q z n / q A l f T O T W r O Y B Q 6 5 Y F m 3 h r F V + P a U / l w D 4 e q + B P f m D u e n c K C y 5 y R z d / T W G e Z q w v N h A M n L j 9 s f m Z K r N U 9 e I j E 1 L v r P A Z u c Y G / 3 q s x l E X R G e h T T h I K R s s 2 g n H + L I = < / D a t a M a s h u p > 
</file>

<file path=customXml/itemProps1.xml><?xml version="1.0" encoding="utf-8"?>
<ds:datastoreItem xmlns:ds="http://schemas.openxmlformats.org/officeDocument/2006/customXml" ds:itemID="{CD90FD21-12C0-4541-98E6-B5CC437AA5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Zhou</dc:creator>
  <cp:keywords/>
  <dc:description/>
  <cp:lastModifiedBy>Zhou, Tony</cp:lastModifiedBy>
  <cp:revision/>
  <dcterms:created xsi:type="dcterms:W3CDTF">2022-03-02T22:11:00Z</dcterms:created>
  <dcterms:modified xsi:type="dcterms:W3CDTF">2022-03-18T21:26:01Z</dcterms:modified>
  <cp:category/>
  <cp:contentStatus/>
</cp:coreProperties>
</file>