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물리학실험1\뉴턴의사과, 포물선운동\"/>
    </mc:Choice>
  </mc:AlternateContent>
  <bookViews>
    <workbookView xWindow="120" yWindow="120" windowWidth="13992" windowHeight="7392" activeTab="1"/>
  </bookViews>
  <sheets>
    <sheet name="7g자유낙하" sheetId="1" r:id="rId1"/>
    <sheet name="헬륨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2" i="2"/>
  <c r="C3" i="2"/>
  <c r="C4" i="2"/>
  <c r="C5" i="2"/>
  <c r="C6" i="2"/>
  <c r="C7" i="2"/>
  <c r="C8" i="2"/>
  <c r="C9" i="2"/>
  <c r="C10" i="2"/>
  <c r="C11" i="2"/>
  <c r="C12" i="2"/>
  <c r="C2" i="2"/>
  <c r="B3" i="2"/>
  <c r="B4" i="2"/>
  <c r="B5" i="2"/>
  <c r="B6" i="2"/>
  <c r="B7" i="2"/>
  <c r="B8" i="2"/>
  <c r="B9" i="2"/>
  <c r="B10" i="2"/>
  <c r="B11" i="2"/>
  <c r="B12" i="2"/>
  <c r="B2" i="2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<sst xmlns="http://schemas.openxmlformats.org/spreadsheetml/2006/main" count="10" uniqueCount="6">
  <si>
    <t>Time(s)</t>
  </si>
  <si>
    <t>y좌표</t>
  </si>
  <si>
    <t>1st</t>
    <phoneticPr fontId="1" type="noConversion"/>
  </si>
  <si>
    <t>2nd</t>
    <phoneticPr fontId="1" type="noConversion"/>
  </si>
  <si>
    <t>3rd</t>
    <phoneticPr fontId="1" type="noConversion"/>
  </si>
  <si>
    <t>small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</si>
</sst>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'7g자유낙하'!$A$3:$A$10</c:f>
              <c:numCache>
                <c:formatCode>General</c:formatCode>
                <c:ptCount val="8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</c:numCache>
            </c:numRef>
          </c:xVal>
          <c:yVal>
            <c:numRef>
              <c:f>'7g자유낙하'!$B$3:$B$10</c:f>
              <c:numCache>
                <c:formatCode>General</c:formatCode>
                <c:ptCount val="8"/>
                <c:pt idx="0">
                  <c:v>0</c:v>
                </c:pt>
                <c:pt idx="1">
                  <c:v>0.74900000000000233</c:v>
                </c:pt>
                <c:pt idx="2">
                  <c:v>2.7580000000000027</c:v>
                </c:pt>
                <c:pt idx="3">
                  <c:v>5.5210000000000008</c:v>
                </c:pt>
                <c:pt idx="4">
                  <c:v>9.4140000000000015</c:v>
                </c:pt>
                <c:pt idx="5">
                  <c:v>14.939000000000002</c:v>
                </c:pt>
                <c:pt idx="6">
                  <c:v>21.469000000000001</c:v>
                </c:pt>
                <c:pt idx="7">
                  <c:v>29.132000000000001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89-4E17-A36D-B4C681F5F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94752"/>
        <c:axId val="174211840"/>
      </c:scatterChart>
      <c:valAx>
        <c:axId val="1907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211840"/>
        <c:crosses val="autoZero"/>
        <c:crossBetween val="midCat"/>
      </c:valAx>
      <c:valAx>
        <c:axId val="17421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94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49366558382238"/>
          <c:y val="5.787069069196539E-2"/>
          <c:w val="0.69285046499917557"/>
          <c:h val="0.920197522479501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헬륨!$B$1</c:f>
              <c:strCache>
                <c:ptCount val="1"/>
                <c:pt idx="0">
                  <c:v>1st</c:v>
                </c:pt>
              </c:strCache>
            </c:strRef>
          </c:tx>
          <c:trendline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783021180077447"/>
                  <c:y val="0.26877885547325453"/>
                </c:manualLayout>
              </c:layout>
              <c:numFmt formatCode="General" sourceLinked="0"/>
            </c:trendlineLbl>
          </c:trendline>
          <c:xVal>
            <c:numRef>
              <c:f>헬륨!$A$2:$A$12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헬륨!$B$2:$B$12</c:f>
              <c:numCache>
                <c:formatCode>General</c:formatCode>
                <c:ptCount val="11"/>
                <c:pt idx="0">
                  <c:v>0</c:v>
                </c:pt>
                <c:pt idx="1">
                  <c:v>0.50199999999999889</c:v>
                </c:pt>
                <c:pt idx="2">
                  <c:v>1.5100000000000016</c:v>
                </c:pt>
                <c:pt idx="3">
                  <c:v>3.1419999999999995</c:v>
                </c:pt>
                <c:pt idx="4">
                  <c:v>5.5300000000000011</c:v>
                </c:pt>
                <c:pt idx="5">
                  <c:v>8.6700000000000017</c:v>
                </c:pt>
                <c:pt idx="6">
                  <c:v>12.439</c:v>
                </c:pt>
                <c:pt idx="7">
                  <c:v>16.96</c:v>
                </c:pt>
                <c:pt idx="8">
                  <c:v>22.359000000000002</c:v>
                </c:pt>
                <c:pt idx="9">
                  <c:v>28.515000000000001</c:v>
                </c:pt>
                <c:pt idx="10">
                  <c:v>35.546999999999997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53-4A9E-B3D2-C07A10BCEAD1}"/>
            </c:ext>
          </c:extLst>
        </c:ser>
        <c:ser>
          <c:idx val="1"/>
          <c:order val="1"/>
          <c:tx>
            <c:strRef>
              <c:f>헬륨!$C$1</c:f>
              <c:strCache>
                <c:ptCount val="1"/>
                <c:pt idx="0">
                  <c:v>2nd</c:v>
                </c:pt>
              </c:strCache>
            </c:strRef>
          </c:tx>
          <c:trendline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8.0863601727203457E-2"/>
                  <c:y val="0.18651385557937333"/>
                </c:manualLayout>
              </c:layout>
              <c:numFmt formatCode="General" sourceLinked="0"/>
            </c:trendlineLbl>
          </c:trendline>
          <c:xVal>
            <c:numRef>
              <c:f>헬륨!$A$2:$A$12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헬륨!$C$2:$C$12</c:f>
              <c:numCache>
                <c:formatCode>General</c:formatCode>
                <c:ptCount val="11"/>
                <c:pt idx="0">
                  <c:v>0</c:v>
                </c:pt>
                <c:pt idx="1">
                  <c:v>0.50299999999999301</c:v>
                </c:pt>
                <c:pt idx="2">
                  <c:v>1.6299999999999955</c:v>
                </c:pt>
                <c:pt idx="3">
                  <c:v>3.5139999999999958</c:v>
                </c:pt>
                <c:pt idx="4">
                  <c:v>6.0229999999999961</c:v>
                </c:pt>
                <c:pt idx="5">
                  <c:v>9.2849999999999966</c:v>
                </c:pt>
                <c:pt idx="6">
                  <c:v>13.425999999999995</c:v>
                </c:pt>
                <c:pt idx="7">
                  <c:v>18.192999999999998</c:v>
                </c:pt>
                <c:pt idx="8">
                  <c:v>23.717999999999996</c:v>
                </c:pt>
                <c:pt idx="9">
                  <c:v>30.116999999999997</c:v>
                </c:pt>
                <c:pt idx="10">
                  <c:v>37.917999999999992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53-4A9E-B3D2-C07A10BCEAD1}"/>
            </c:ext>
          </c:extLst>
        </c:ser>
        <c:ser>
          <c:idx val="2"/>
          <c:order val="2"/>
          <c:tx>
            <c:strRef>
              <c:f>헬륨!$D$1</c:f>
              <c:strCache>
                <c:ptCount val="1"/>
                <c:pt idx="0">
                  <c:v>3rd</c:v>
                </c:pt>
              </c:strCache>
            </c:strRef>
          </c:tx>
          <c:trendline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1460440534916159"/>
                  <c:y val="0.3122609673790776"/>
                </c:manualLayout>
              </c:layout>
              <c:numFmt formatCode="General" sourceLinked="0"/>
            </c:trendlineLbl>
          </c:trendline>
          <c:xVal>
            <c:numRef>
              <c:f>헬륨!$A$2:$A$12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헬륨!$D$2:$D$12</c:f>
              <c:numCache>
                <c:formatCode>General</c:formatCode>
                <c:ptCount val="11"/>
                <c:pt idx="0">
                  <c:v>0</c:v>
                </c:pt>
                <c:pt idx="1">
                  <c:v>0.50200000000000244</c:v>
                </c:pt>
                <c:pt idx="2">
                  <c:v>1.2580000000000027</c:v>
                </c:pt>
                <c:pt idx="3">
                  <c:v>3.2680000000000007</c:v>
                </c:pt>
                <c:pt idx="4">
                  <c:v>5.277000000000001</c:v>
                </c:pt>
                <c:pt idx="5">
                  <c:v>8.4160000000000039</c:v>
                </c:pt>
                <c:pt idx="6">
                  <c:v>11.808999999999997</c:v>
                </c:pt>
                <c:pt idx="7">
                  <c:v>16.326999999999998</c:v>
                </c:pt>
                <c:pt idx="8">
                  <c:v>20.596</c:v>
                </c:pt>
                <c:pt idx="9">
                  <c:v>26.498000000000001</c:v>
                </c:pt>
                <c:pt idx="10">
                  <c:v>32.902000000000001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53-4A9E-B3D2-C07A10BC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7776"/>
        <c:axId val="17221120"/>
      </c:scatterChart>
      <c:valAx>
        <c:axId val="172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1120"/>
        <c:crosses val="autoZero"/>
        <c:crossBetween val="midCat"/>
      </c:valAx>
      <c:valAx>
        <c:axId val="172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19050</xdr:rowOff>
    </xdr:from>
    <xdr:to>
      <xdr:col>9</xdr:col>
      <xdr:colOff>419100</xdr:colOff>
      <xdr:row>15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10</xdr:row>
      <xdr:rowOff>76200</xdr:rowOff>
    </xdr:from>
    <xdr:to>
      <xdr:col>12</xdr:col>
      <xdr:colOff>323849</xdr:colOff>
      <xdr:row>27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6" sqref="C6"/>
    </sheetView>
  </sheetViews>
  <sheetFormatPr defaultRowHeight="17.399999999999999" x14ac:dyDescent="0.4"/>
  <sheetData>
    <row r="1" spans="1:5" x14ac:dyDescent="0.4">
      <c r="A1" t="s">
        <v>0</v>
      </c>
      <c r="B1" t="s">
        <v>5</v>
      </c>
      <c r="C1" t="s">
        <v>1</v>
      </c>
    </row>
    <row r="3" spans="1:5" x14ac:dyDescent="0.4">
      <c r="A3">
        <v>0</v>
      </c>
      <c r="B3">
        <f>-E:E+29.132</f>
        <v>0</v>
      </c>
      <c r="E3">
        <v>29.132000000000001</v>
      </c>
    </row>
    <row r="4" spans="1:5" x14ac:dyDescent="0.4">
      <c r="A4">
        <v>3.4000000000000002E-2</v>
      </c>
      <c r="B4">
        <f t="shared" ref="B4:B10" si="0">-E:E+29.132</f>
        <v>0.74900000000000233</v>
      </c>
      <c r="E4">
        <v>28.382999999999999</v>
      </c>
    </row>
    <row r="5" spans="1:5" x14ac:dyDescent="0.4">
      <c r="A5">
        <v>6.7000000000000004E-2</v>
      </c>
      <c r="B5">
        <f t="shared" si="0"/>
        <v>2.7580000000000027</v>
      </c>
      <c r="E5">
        <v>26.373999999999999</v>
      </c>
    </row>
    <row r="6" spans="1:5" x14ac:dyDescent="0.4">
      <c r="A6">
        <v>0.1</v>
      </c>
      <c r="B6">
        <f t="shared" si="0"/>
        <v>5.5210000000000008</v>
      </c>
      <c r="E6">
        <v>23.611000000000001</v>
      </c>
    </row>
    <row r="7" spans="1:5" x14ac:dyDescent="0.4">
      <c r="A7">
        <v>0.13400000000000001</v>
      </c>
      <c r="B7">
        <f t="shared" si="0"/>
        <v>9.4140000000000015</v>
      </c>
      <c r="E7">
        <v>19.718</v>
      </c>
    </row>
    <row r="8" spans="1:5" x14ac:dyDescent="0.4">
      <c r="A8">
        <v>0.16700000000000001</v>
      </c>
      <c r="B8">
        <f t="shared" si="0"/>
        <v>14.939000000000002</v>
      </c>
      <c r="E8">
        <v>14.193</v>
      </c>
    </row>
    <row r="9" spans="1:5" x14ac:dyDescent="0.4">
      <c r="A9">
        <v>0.2</v>
      </c>
      <c r="B9">
        <f t="shared" si="0"/>
        <v>21.469000000000001</v>
      </c>
      <c r="E9">
        <v>7.6630000000000003</v>
      </c>
    </row>
    <row r="10" spans="1:5" x14ac:dyDescent="0.4">
      <c r="A10">
        <v>0.23400000000000001</v>
      </c>
      <c r="B10">
        <f t="shared" si="0"/>
        <v>29.132000000000001</v>
      </c>
      <c r="E10"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sqref="A1:D12"/>
    </sheetView>
  </sheetViews>
  <sheetFormatPr defaultRowHeight="17.399999999999999" x14ac:dyDescent="0.4"/>
  <sheetData>
    <row r="1" spans="1:9" x14ac:dyDescent="0.4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1</v>
      </c>
      <c r="G1" t="s">
        <v>1</v>
      </c>
      <c r="I1" s="1"/>
    </row>
    <row r="2" spans="1:9" x14ac:dyDescent="0.4">
      <c r="A2">
        <v>0</v>
      </c>
      <c r="B2">
        <f>-E:E+28.515</f>
        <v>0</v>
      </c>
      <c r="C2">
        <f>-F:F+51.971</f>
        <v>0</v>
      </c>
      <c r="D2">
        <f>-G:G+51.079</f>
        <v>0</v>
      </c>
      <c r="E2">
        <v>28.515000000000001</v>
      </c>
      <c r="F2">
        <v>51.970999999999997</v>
      </c>
      <c r="G2">
        <v>51.079000000000001</v>
      </c>
    </row>
    <row r="3" spans="1:9" x14ac:dyDescent="0.4">
      <c r="A3">
        <v>3.3000000000000002E-2</v>
      </c>
      <c r="B3">
        <f t="shared" ref="B3:B12" si="0">-E:E+28.515</f>
        <v>0.50199999999999889</v>
      </c>
      <c r="C3">
        <f t="shared" ref="C3:C12" si="1">-F:F+51.971</f>
        <v>0.50299999999999301</v>
      </c>
      <c r="D3">
        <f t="shared" ref="D3:D12" si="2">-G:G+51.079</f>
        <v>0.50200000000000244</v>
      </c>
      <c r="E3">
        <v>28.013000000000002</v>
      </c>
      <c r="F3">
        <v>51.468000000000004</v>
      </c>
      <c r="G3">
        <v>50.576999999999998</v>
      </c>
    </row>
    <row r="4" spans="1:9" x14ac:dyDescent="0.4">
      <c r="A4">
        <v>6.7000000000000004E-2</v>
      </c>
      <c r="B4">
        <f t="shared" si="0"/>
        <v>1.5100000000000016</v>
      </c>
      <c r="C4">
        <f t="shared" si="1"/>
        <v>1.6299999999999955</v>
      </c>
      <c r="D4">
        <f t="shared" si="2"/>
        <v>1.2580000000000027</v>
      </c>
      <c r="E4">
        <v>27.004999999999999</v>
      </c>
      <c r="F4">
        <v>50.341000000000001</v>
      </c>
      <c r="G4">
        <v>49.820999999999998</v>
      </c>
    </row>
    <row r="5" spans="1:9" x14ac:dyDescent="0.4">
      <c r="A5">
        <v>0.1</v>
      </c>
      <c r="B5">
        <f t="shared" si="0"/>
        <v>3.1419999999999995</v>
      </c>
      <c r="C5">
        <f t="shared" si="1"/>
        <v>3.5139999999999958</v>
      </c>
      <c r="D5">
        <f t="shared" si="2"/>
        <v>3.2680000000000007</v>
      </c>
      <c r="E5">
        <v>25.373000000000001</v>
      </c>
      <c r="F5">
        <v>48.457000000000001</v>
      </c>
      <c r="G5">
        <v>47.811</v>
      </c>
    </row>
    <row r="6" spans="1:9" x14ac:dyDescent="0.4">
      <c r="A6">
        <v>0.13300000000000001</v>
      </c>
      <c r="B6">
        <f t="shared" si="0"/>
        <v>5.5300000000000011</v>
      </c>
      <c r="C6">
        <f t="shared" si="1"/>
        <v>6.0229999999999961</v>
      </c>
      <c r="D6">
        <f t="shared" si="2"/>
        <v>5.277000000000001</v>
      </c>
      <c r="E6">
        <v>22.984999999999999</v>
      </c>
      <c r="F6">
        <v>45.948</v>
      </c>
      <c r="G6">
        <v>45.802</v>
      </c>
    </row>
    <row r="7" spans="1:9" x14ac:dyDescent="0.4">
      <c r="A7">
        <v>0.16700000000000001</v>
      </c>
      <c r="B7">
        <f t="shared" si="0"/>
        <v>8.6700000000000017</v>
      </c>
      <c r="C7">
        <f t="shared" si="1"/>
        <v>9.2849999999999966</v>
      </c>
      <c r="D7">
        <f t="shared" si="2"/>
        <v>8.4160000000000039</v>
      </c>
      <c r="E7">
        <v>19.844999999999999</v>
      </c>
      <c r="F7">
        <v>42.686</v>
      </c>
      <c r="G7">
        <v>42.662999999999997</v>
      </c>
    </row>
    <row r="8" spans="1:9" x14ac:dyDescent="0.4">
      <c r="A8">
        <v>0.2</v>
      </c>
      <c r="B8">
        <f t="shared" si="0"/>
        <v>12.439</v>
      </c>
      <c r="C8">
        <f t="shared" si="1"/>
        <v>13.425999999999995</v>
      </c>
      <c r="D8">
        <f t="shared" si="2"/>
        <v>11.808999999999997</v>
      </c>
      <c r="E8">
        <v>16.076000000000001</v>
      </c>
      <c r="F8">
        <v>38.545000000000002</v>
      </c>
      <c r="G8">
        <v>39.270000000000003</v>
      </c>
    </row>
    <row r="9" spans="1:9" x14ac:dyDescent="0.4">
      <c r="A9">
        <v>0.23300000000000001</v>
      </c>
      <c r="B9">
        <f t="shared" si="0"/>
        <v>16.96</v>
      </c>
      <c r="C9">
        <f t="shared" si="1"/>
        <v>18.192999999999998</v>
      </c>
      <c r="D9">
        <f t="shared" si="2"/>
        <v>16.326999999999998</v>
      </c>
      <c r="E9">
        <v>11.555</v>
      </c>
      <c r="F9">
        <v>33.777999999999999</v>
      </c>
      <c r="G9">
        <v>34.752000000000002</v>
      </c>
    </row>
    <row r="10" spans="1:9" x14ac:dyDescent="0.4">
      <c r="A10">
        <v>0.26700000000000002</v>
      </c>
      <c r="B10">
        <f t="shared" si="0"/>
        <v>22.359000000000002</v>
      </c>
      <c r="C10">
        <f t="shared" si="1"/>
        <v>23.717999999999996</v>
      </c>
      <c r="D10">
        <f t="shared" si="2"/>
        <v>20.596</v>
      </c>
      <c r="E10">
        <v>6.1559999999999997</v>
      </c>
      <c r="F10">
        <v>28.253</v>
      </c>
      <c r="G10">
        <v>30.483000000000001</v>
      </c>
    </row>
    <row r="11" spans="1:9" x14ac:dyDescent="0.4">
      <c r="A11">
        <v>0.3</v>
      </c>
      <c r="B11">
        <f t="shared" si="0"/>
        <v>28.515000000000001</v>
      </c>
      <c r="C11">
        <f t="shared" si="1"/>
        <v>30.116999999999997</v>
      </c>
      <c r="D11">
        <f t="shared" si="2"/>
        <v>26.498000000000001</v>
      </c>
      <c r="E11">
        <v>0</v>
      </c>
      <c r="F11">
        <v>21.853999999999999</v>
      </c>
      <c r="G11">
        <v>24.581</v>
      </c>
    </row>
    <row r="12" spans="1:9" x14ac:dyDescent="0.4">
      <c r="A12">
        <v>0.33300000000000002</v>
      </c>
      <c r="B12">
        <f t="shared" si="0"/>
        <v>35.546999999999997</v>
      </c>
      <c r="C12">
        <f t="shared" si="1"/>
        <v>37.917999999999992</v>
      </c>
      <c r="D12">
        <f t="shared" si="2"/>
        <v>32.902000000000001</v>
      </c>
      <c r="E12">
        <v>-7.032</v>
      </c>
      <c r="F12">
        <v>14.053000000000001</v>
      </c>
      <c r="G12">
        <v>18.177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7g자유낙하</vt:lpstr>
      <vt:lpstr>헬륨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2018-03-27T04:39:13Z</dcterms:created>
  <dcterms:modified xsi:type="dcterms:W3CDTF">2018-03-28T09:19:55Z</dcterms:modified>
</cp:coreProperties>
</file>