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3995" windowHeight="7395" activeTab="1"/>
  </bookViews>
  <sheets>
    <sheet name="6g공" sheetId="1" r:id="rId1"/>
    <sheet name="7g공" sheetId="2" r:id="rId2"/>
    <sheet name="Sheet3" sheetId="3" r:id="rId3"/>
  </sheets>
  <definedNames>
    <definedName name="큰공">'7g공'!$A$1:$G$12</definedName>
  </definedNames>
  <calcPr calcId="144525"/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C4" i="2"/>
  <c r="D4" i="2"/>
  <c r="E4" i="2"/>
  <c r="F4" i="2"/>
  <c r="G4" i="2"/>
  <c r="C5" i="2"/>
  <c r="D5" i="2"/>
  <c r="E5" i="2"/>
  <c r="F5" i="2"/>
  <c r="G5" i="2"/>
  <c r="C6" i="2"/>
  <c r="D6" i="2"/>
  <c r="E6" i="2"/>
  <c r="F6" i="2"/>
  <c r="G6" i="2"/>
  <c r="C7" i="2"/>
  <c r="D7" i="2"/>
  <c r="E7" i="2"/>
  <c r="F7" i="2"/>
  <c r="G7" i="2"/>
  <c r="C8" i="2"/>
  <c r="D8" i="2"/>
  <c r="E8" i="2"/>
  <c r="F8" i="2"/>
  <c r="G8" i="2"/>
  <c r="C9" i="2"/>
  <c r="D9" i="2"/>
  <c r="E9" i="2"/>
  <c r="F9" i="2"/>
  <c r="G9" i="2"/>
  <c r="C10" i="2"/>
  <c r="D10" i="2"/>
  <c r="E10" i="2"/>
  <c r="F10" i="2"/>
  <c r="G10" i="2"/>
  <c r="C11" i="2"/>
  <c r="D11" i="2"/>
  <c r="E11" i="2"/>
  <c r="F11" i="2"/>
  <c r="G11" i="2"/>
  <c r="C12" i="2"/>
  <c r="D12" i="2"/>
  <c r="E12" i="2"/>
  <c r="F12" i="2"/>
  <c r="G12" i="2"/>
  <c r="G2" i="2"/>
  <c r="F2" i="2"/>
  <c r="E2" i="2"/>
  <c r="D2" i="2"/>
  <c r="C2" i="2"/>
  <c r="B3" i="2"/>
  <c r="B4" i="2"/>
  <c r="B5" i="2"/>
  <c r="B6" i="2"/>
  <c r="B7" i="2"/>
  <c r="B8" i="2"/>
  <c r="B9" i="2"/>
  <c r="B10" i="2"/>
  <c r="B11" i="2"/>
  <c r="B12" i="2"/>
  <c r="B2" i="2"/>
  <c r="B3" i="1"/>
  <c r="C3" i="1"/>
  <c r="D3" i="1"/>
  <c r="E3" i="1"/>
  <c r="F3" i="1"/>
  <c r="G3" i="1"/>
  <c r="B4" i="1"/>
  <c r="C4" i="1"/>
  <c r="D4" i="1"/>
  <c r="E4" i="1"/>
  <c r="F4" i="1"/>
  <c r="G4" i="1"/>
  <c r="B5" i="1"/>
  <c r="C5" i="1"/>
  <c r="D5" i="1"/>
  <c r="E5" i="1"/>
  <c r="F5" i="1"/>
  <c r="G5" i="1"/>
  <c r="B6" i="1"/>
  <c r="C6" i="1"/>
  <c r="D6" i="1"/>
  <c r="E6" i="1"/>
  <c r="F6" i="1"/>
  <c r="G6" i="1"/>
  <c r="B7" i="1"/>
  <c r="C7" i="1"/>
  <c r="D7" i="1"/>
  <c r="E7" i="1"/>
  <c r="F7" i="1"/>
  <c r="G7" i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C2" i="1"/>
  <c r="D2" i="1"/>
  <c r="E2" i="1"/>
  <c r="F2" i="1"/>
  <c r="G2" i="1"/>
  <c r="B2" i="1"/>
</calcChain>
</file>

<file path=xl/sharedStrings.xml><?xml version="1.0" encoding="utf-8"?>
<sst xmlns="http://schemas.openxmlformats.org/spreadsheetml/2006/main" count="20" uniqueCount="15">
  <si>
    <t>Time(s)</t>
  </si>
  <si>
    <t>x좌표</t>
  </si>
  <si>
    <t>y좌표</t>
  </si>
  <si>
    <t>x1</t>
  </si>
  <si>
    <t>x1</t>
    <phoneticPr fontId="1" type="noConversion"/>
  </si>
  <si>
    <t>x2</t>
  </si>
  <si>
    <t>x2</t>
    <phoneticPr fontId="1" type="noConversion"/>
  </si>
  <si>
    <t>x3</t>
  </si>
  <si>
    <t>y1</t>
  </si>
  <si>
    <t>y1</t>
    <phoneticPr fontId="1" type="noConversion"/>
  </si>
  <si>
    <t>y2</t>
  </si>
  <si>
    <t>y3</t>
  </si>
  <si>
    <t>x3</t>
    <phoneticPr fontId="1" type="noConversion"/>
  </si>
  <si>
    <t>y2</t>
    <phoneticPr fontId="1" type="noConversion"/>
  </si>
  <si>
    <t>y3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</si>
</sst>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trendline>
            <c:trendlineType val="linear"/>
            <c:intercept val="0"/>
            <c:dispRSqr val="0"/>
            <c:dispEq val="1"/>
            <c:trendlineLbl>
              <c:layout>
                <c:manualLayout>
                  <c:x val="1.6827763045375938E-2"/>
                  <c:y val="-3.9752748297767128E-2"/>
                </c:manualLayout>
              </c:layout>
              <c:numFmt formatCode="General" sourceLinked="0"/>
            </c:trendlineLbl>
          </c:trendline>
          <c:xVal>
            <c:numRef>
              <c:f>'6g공'!$A$2:$A$12</c:f>
              <c:numCache>
                <c:formatCode>General</c:formatCode>
                <c:ptCount val="11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0.26700000000000002</c:v>
                </c:pt>
                <c:pt idx="9">
                  <c:v>0.3</c:v>
                </c:pt>
                <c:pt idx="10">
                  <c:v>0.33300000000000002</c:v>
                </c:pt>
              </c:numCache>
            </c:numRef>
          </c:xVal>
          <c:yVal>
            <c:numRef>
              <c:f>'6g공'!$B$2:$B$12</c:f>
              <c:numCache>
                <c:formatCode>General</c:formatCode>
                <c:ptCount val="11"/>
                <c:pt idx="0">
                  <c:v>0</c:v>
                </c:pt>
                <c:pt idx="1">
                  <c:v>7.0784000000000011</c:v>
                </c:pt>
                <c:pt idx="2">
                  <c:v>13.574400000000001</c:v>
                </c:pt>
                <c:pt idx="3">
                  <c:v>18.070400000000003</c:v>
                </c:pt>
                <c:pt idx="4">
                  <c:v>26.552</c:v>
                </c:pt>
                <c:pt idx="5">
                  <c:v>34.209600000000002</c:v>
                </c:pt>
                <c:pt idx="6">
                  <c:v>41.84</c:v>
                </c:pt>
                <c:pt idx="7">
                  <c:v>49.270400000000002</c:v>
                </c:pt>
                <c:pt idx="8">
                  <c:v>56.470399999999998</c:v>
                </c:pt>
                <c:pt idx="9">
                  <c:v>64.659199999999998</c:v>
                </c:pt>
                <c:pt idx="10">
                  <c:v>71.819200000000009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trendline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8.8871961097988186E-2"/>
                  <c:y val="-0.10858026804620437"/>
                </c:manualLayout>
              </c:layout>
              <c:numFmt formatCode="General" sourceLinked="0"/>
            </c:trendlineLbl>
          </c:trendline>
          <c:xVal>
            <c:numRef>
              <c:f>'6g공'!$A$2:$A$12</c:f>
              <c:numCache>
                <c:formatCode>General</c:formatCode>
                <c:ptCount val="11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0.26700000000000002</c:v>
                </c:pt>
                <c:pt idx="9">
                  <c:v>0.3</c:v>
                </c:pt>
                <c:pt idx="10">
                  <c:v>0.33300000000000002</c:v>
                </c:pt>
              </c:numCache>
            </c:numRef>
          </c:xVal>
          <c:yVal>
            <c:numRef>
              <c:f>'6g공'!$C$2:$C$12</c:f>
              <c:numCache>
                <c:formatCode>General</c:formatCode>
                <c:ptCount val="11"/>
                <c:pt idx="0">
                  <c:v>0</c:v>
                </c:pt>
                <c:pt idx="1">
                  <c:v>2.9088000000000003</c:v>
                </c:pt>
                <c:pt idx="2">
                  <c:v>7.032</c:v>
                </c:pt>
                <c:pt idx="3">
                  <c:v>11.988800000000001</c:v>
                </c:pt>
                <c:pt idx="4">
                  <c:v>14.475200000000001</c:v>
                </c:pt>
                <c:pt idx="5">
                  <c:v>15.766399999999999</c:v>
                </c:pt>
                <c:pt idx="6">
                  <c:v>15.249600000000001</c:v>
                </c:pt>
                <c:pt idx="7">
                  <c:v>14.734400000000001</c:v>
                </c:pt>
                <c:pt idx="8">
                  <c:v>12.414400000000001</c:v>
                </c:pt>
                <c:pt idx="9">
                  <c:v>8.8736000000000015</c:v>
                </c:pt>
                <c:pt idx="10">
                  <c:v>3.7408000000000001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trendline>
            <c:trendlineType val="linear"/>
            <c:intercept val="0"/>
            <c:dispRSqr val="0"/>
            <c:dispEq val="1"/>
            <c:trendlineLbl>
              <c:layout>
                <c:manualLayout>
                  <c:x val="-4.5703764788698392E-2"/>
                  <c:y val="1.4326904789075279E-2"/>
                </c:manualLayout>
              </c:layout>
              <c:numFmt formatCode="General" sourceLinked="0"/>
            </c:trendlineLbl>
          </c:trendline>
          <c:xVal>
            <c:numRef>
              <c:f>'6g공'!$A$2:$A$12</c:f>
              <c:numCache>
                <c:formatCode>General</c:formatCode>
                <c:ptCount val="11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0.26700000000000002</c:v>
                </c:pt>
                <c:pt idx="9">
                  <c:v>0.3</c:v>
                </c:pt>
                <c:pt idx="10">
                  <c:v>0.33300000000000002</c:v>
                </c:pt>
              </c:numCache>
            </c:numRef>
          </c:xVal>
          <c:yVal>
            <c:numRef>
              <c:f>'6g공'!$D$2:$D$12</c:f>
              <c:numCache>
                <c:formatCode>General</c:formatCode>
                <c:ptCount val="11"/>
                <c:pt idx="0">
                  <c:v>0</c:v>
                </c:pt>
                <c:pt idx="1">
                  <c:v>7.7072000000000003</c:v>
                </c:pt>
                <c:pt idx="2">
                  <c:v>12.169600000000001</c:v>
                </c:pt>
                <c:pt idx="3">
                  <c:v>16.440000000000001</c:v>
                </c:pt>
                <c:pt idx="4">
                  <c:v>28.744</c:v>
                </c:pt>
                <c:pt idx="5">
                  <c:v>35.388799999999996</c:v>
                </c:pt>
                <c:pt idx="6">
                  <c:v>43.238400000000006</c:v>
                </c:pt>
                <c:pt idx="7">
                  <c:v>50.457600000000006</c:v>
                </c:pt>
                <c:pt idx="8">
                  <c:v>57.851199999999999</c:v>
                </c:pt>
                <c:pt idx="9">
                  <c:v>65.049599999999998</c:v>
                </c:pt>
                <c:pt idx="10">
                  <c:v>72.196799999999996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trendline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1683484688114276"/>
                  <c:y val="-0.2079440069991251"/>
                </c:manualLayout>
              </c:layout>
              <c:numFmt formatCode="General" sourceLinked="0"/>
            </c:trendlineLbl>
          </c:trendline>
          <c:xVal>
            <c:numRef>
              <c:f>'6g공'!$A$2:$A$12</c:f>
              <c:numCache>
                <c:formatCode>General</c:formatCode>
                <c:ptCount val="11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0.26700000000000002</c:v>
                </c:pt>
                <c:pt idx="9">
                  <c:v>0.3</c:v>
                </c:pt>
                <c:pt idx="10">
                  <c:v>0.33300000000000002</c:v>
                </c:pt>
              </c:numCache>
            </c:numRef>
          </c:xVal>
          <c:yVal>
            <c:numRef>
              <c:f>'6g공'!$E$2:$E$12</c:f>
              <c:numCache>
                <c:formatCode>General</c:formatCode>
                <c:ptCount val="11"/>
                <c:pt idx="0">
                  <c:v>0</c:v>
                </c:pt>
                <c:pt idx="1">
                  <c:v>4.5072000000000001</c:v>
                </c:pt>
                <c:pt idx="2">
                  <c:v>7.2544000000000004</c:v>
                </c:pt>
                <c:pt idx="3">
                  <c:v>10.4064</c:v>
                </c:pt>
                <c:pt idx="4">
                  <c:v>13.236800000000001</c:v>
                </c:pt>
                <c:pt idx="5">
                  <c:v>13.9392</c:v>
                </c:pt>
                <c:pt idx="6">
                  <c:v>14.6256</c:v>
                </c:pt>
                <c:pt idx="7">
                  <c:v>13.512</c:v>
                </c:pt>
                <c:pt idx="8">
                  <c:v>10.585599999999999</c:v>
                </c:pt>
                <c:pt idx="9">
                  <c:v>8.0640000000000001</c:v>
                </c:pt>
                <c:pt idx="10">
                  <c:v>2.1280000000000001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trendline>
            <c:trendlineType val="linear"/>
            <c:intercept val="0"/>
            <c:dispRSqr val="0"/>
            <c:dispEq val="1"/>
            <c:trendlineLbl>
              <c:layout>
                <c:manualLayout>
                  <c:x val="-0.10218385444528166"/>
                  <c:y val="8.5892451849315932E-2"/>
                </c:manualLayout>
              </c:layout>
              <c:numFmt formatCode="General" sourceLinked="0"/>
            </c:trendlineLbl>
          </c:trendline>
          <c:xVal>
            <c:numRef>
              <c:f>'6g공'!$A$2:$A$12</c:f>
              <c:numCache>
                <c:formatCode>General</c:formatCode>
                <c:ptCount val="11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0.26700000000000002</c:v>
                </c:pt>
                <c:pt idx="9">
                  <c:v>0.3</c:v>
                </c:pt>
                <c:pt idx="10">
                  <c:v>0.33300000000000002</c:v>
                </c:pt>
              </c:numCache>
            </c:numRef>
          </c:xVal>
          <c:yVal>
            <c:numRef>
              <c:f>'6g공'!$F$2:$F$12</c:f>
              <c:numCache>
                <c:formatCode>General</c:formatCode>
                <c:ptCount val="11"/>
                <c:pt idx="0">
                  <c:v>0</c:v>
                </c:pt>
                <c:pt idx="1">
                  <c:v>7.9072000000000005</c:v>
                </c:pt>
                <c:pt idx="2">
                  <c:v>11.592000000000001</c:v>
                </c:pt>
                <c:pt idx="3">
                  <c:v>22.476800000000001</c:v>
                </c:pt>
                <c:pt idx="4">
                  <c:v>30.355200000000004</c:v>
                </c:pt>
                <c:pt idx="5">
                  <c:v>37.601600000000005</c:v>
                </c:pt>
                <c:pt idx="6">
                  <c:v>45.235199999999999</c:v>
                </c:pt>
                <c:pt idx="7">
                  <c:v>52.251199999999997</c:v>
                </c:pt>
                <c:pt idx="8">
                  <c:v>59.655999999999999</c:v>
                </c:pt>
                <c:pt idx="9">
                  <c:v>67.622400000000013</c:v>
                </c:pt>
                <c:pt idx="10">
                  <c:v>74.001599999999996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trendline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1.1943251804630985E-2"/>
                  <c:y val="-0.17791725309698606"/>
                </c:manualLayout>
              </c:layout>
              <c:numFmt formatCode="General" sourceLinked="0"/>
            </c:trendlineLbl>
          </c:trendline>
          <c:xVal>
            <c:numRef>
              <c:f>'6g공'!$A$2:$A$12</c:f>
              <c:numCache>
                <c:formatCode>General</c:formatCode>
                <c:ptCount val="11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0.26700000000000002</c:v>
                </c:pt>
                <c:pt idx="9">
                  <c:v>0.3</c:v>
                </c:pt>
                <c:pt idx="10">
                  <c:v>0.33300000000000002</c:v>
                </c:pt>
              </c:numCache>
            </c:numRef>
          </c:xVal>
          <c:yVal>
            <c:numRef>
              <c:f>'6g공'!$G$2:$G$12</c:f>
              <c:numCache>
                <c:formatCode>General</c:formatCode>
                <c:ptCount val="11"/>
                <c:pt idx="0">
                  <c:v>0</c:v>
                </c:pt>
                <c:pt idx="1">
                  <c:v>4.5040000000000004</c:v>
                </c:pt>
                <c:pt idx="2">
                  <c:v>8.8704000000000001</c:v>
                </c:pt>
                <c:pt idx="3">
                  <c:v>10.9184</c:v>
                </c:pt>
                <c:pt idx="4">
                  <c:v>13.412799999999999</c:v>
                </c:pt>
                <c:pt idx="5">
                  <c:v>14.107200000000001</c:v>
                </c:pt>
                <c:pt idx="6">
                  <c:v>13.7904</c:v>
                </c:pt>
                <c:pt idx="7">
                  <c:v>12.478400000000001</c:v>
                </c:pt>
                <c:pt idx="8">
                  <c:v>10.3568</c:v>
                </c:pt>
                <c:pt idx="9">
                  <c:v>5.4128000000000007</c:v>
                </c:pt>
                <c:pt idx="10">
                  <c:v>1.8992000000000002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95072"/>
        <c:axId val="199796608"/>
      </c:scatterChart>
      <c:valAx>
        <c:axId val="19979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796608"/>
        <c:crosses val="autoZero"/>
        <c:crossBetween val="midCat"/>
      </c:valAx>
      <c:valAx>
        <c:axId val="19979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795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69631493158791E-2"/>
          <c:y val="4.3727141032014583E-2"/>
          <c:w val="0.82583984055934911"/>
          <c:h val="0.9397011829733096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'7g공'!$B$1</c:f>
              <c:strCache>
                <c:ptCount val="1"/>
                <c:pt idx="0">
                  <c:v>x1</c:v>
                </c:pt>
              </c:strCache>
            </c:strRef>
          </c:tx>
          <c:trendline>
            <c:trendlineType val="linear"/>
            <c:intercept val="0"/>
            <c:dispRSqr val="0"/>
            <c:dispEq val="1"/>
            <c:trendlineLbl>
              <c:layout>
                <c:manualLayout>
                  <c:x val="-5.0763703080804218E-2"/>
                  <c:y val="2.4952273672663287E-2"/>
                </c:manualLayout>
              </c:layout>
              <c:numFmt formatCode="General" sourceLinked="0"/>
            </c:trendlineLbl>
          </c:trendline>
          <c:xVal>
            <c:numRef>
              <c:f>'7g공'!$A$2:$A$12</c:f>
              <c:numCache>
                <c:formatCode>General</c:formatCode>
                <c:ptCount val="1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0.16600000000000001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0.26600000000000001</c:v>
                </c:pt>
                <c:pt idx="9">
                  <c:v>0.3</c:v>
                </c:pt>
                <c:pt idx="10">
                  <c:v>0.33300000000000002</c:v>
                </c:pt>
              </c:numCache>
            </c:numRef>
          </c:xVal>
          <c:yVal>
            <c:numRef>
              <c:f>'7g공'!$B$2:$B$12</c:f>
              <c:numCache>
                <c:formatCode>General</c:formatCode>
                <c:ptCount val="11"/>
                <c:pt idx="0">
                  <c:v>0</c:v>
                </c:pt>
                <c:pt idx="1">
                  <c:v>3.4591999999999987</c:v>
                </c:pt>
                <c:pt idx="2">
                  <c:v>10.163200000000002</c:v>
                </c:pt>
                <c:pt idx="3">
                  <c:v>21.880000000000003</c:v>
                </c:pt>
                <c:pt idx="4">
                  <c:v>29.340800000000002</c:v>
                </c:pt>
                <c:pt idx="5">
                  <c:v>36.5824</c:v>
                </c:pt>
                <c:pt idx="6">
                  <c:v>44.014400000000002</c:v>
                </c:pt>
                <c:pt idx="7">
                  <c:v>51.425600000000003</c:v>
                </c:pt>
                <c:pt idx="8">
                  <c:v>59.220799999999997</c:v>
                </c:pt>
                <c:pt idx="9">
                  <c:v>66.398399999999995</c:v>
                </c:pt>
                <c:pt idx="10">
                  <c:v>73.950400000000002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'7g공'!$C$1</c:f>
              <c:strCache>
                <c:ptCount val="1"/>
                <c:pt idx="0">
                  <c:v>y1</c:v>
                </c:pt>
              </c:strCache>
            </c:strRef>
          </c:tx>
          <c:trendline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4.8577783709239736E-2"/>
                  <c:y val="-0.13923337707786526"/>
                </c:manualLayout>
              </c:layout>
              <c:numFmt formatCode="General" sourceLinked="0"/>
            </c:trendlineLbl>
          </c:trendline>
          <c:xVal>
            <c:numRef>
              <c:f>'7g공'!$A$2:$A$12</c:f>
              <c:numCache>
                <c:formatCode>General</c:formatCode>
                <c:ptCount val="1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0.16600000000000001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0.26600000000000001</c:v>
                </c:pt>
                <c:pt idx="9">
                  <c:v>0.3</c:v>
                </c:pt>
                <c:pt idx="10">
                  <c:v>0.33300000000000002</c:v>
                </c:pt>
              </c:numCache>
            </c:numRef>
          </c:xVal>
          <c:yVal>
            <c:numRef>
              <c:f>'7g공'!$C$2:$C$12</c:f>
              <c:numCache>
                <c:formatCode>General</c:formatCode>
                <c:ptCount val="11"/>
                <c:pt idx="0">
                  <c:v>0</c:v>
                </c:pt>
                <c:pt idx="1">
                  <c:v>2.7615999999999987</c:v>
                </c:pt>
                <c:pt idx="2">
                  <c:v>7.4847999999999963</c:v>
                </c:pt>
                <c:pt idx="3">
                  <c:v>11.329599999999999</c:v>
                </c:pt>
                <c:pt idx="4">
                  <c:v>12.824000000000002</c:v>
                </c:pt>
                <c:pt idx="5">
                  <c:v>13.116800000000001</c:v>
                </c:pt>
                <c:pt idx="6">
                  <c:v>12.8048</c:v>
                </c:pt>
                <c:pt idx="7">
                  <c:v>11.0832</c:v>
                </c:pt>
                <c:pt idx="8">
                  <c:v>8.1519999999999992</c:v>
                </c:pt>
                <c:pt idx="9">
                  <c:v>4.2240000000000011</c:v>
                </c:pt>
                <c:pt idx="10">
                  <c:v>-1.5184000000000026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'7g공'!$D$1</c:f>
              <c:strCache>
                <c:ptCount val="1"/>
                <c:pt idx="0">
                  <c:v>x2</c:v>
                </c:pt>
              </c:strCache>
            </c:strRef>
          </c:tx>
          <c:trendline>
            <c:trendlineType val="linear"/>
            <c:intercept val="0"/>
            <c:dispRSqr val="0"/>
            <c:dispEq val="1"/>
            <c:trendlineLbl>
              <c:layout>
                <c:manualLayout>
                  <c:x val="-4.1617613332314042E-3"/>
                  <c:y val="4.2097823326081433E-4"/>
                </c:manualLayout>
              </c:layout>
              <c:numFmt formatCode="General" sourceLinked="0"/>
            </c:trendlineLbl>
          </c:trendline>
          <c:trendline>
            <c:trendlineType val="linear"/>
            <c:intercept val="0"/>
            <c:dispRSqr val="0"/>
            <c:dispEq val="0"/>
          </c:trendline>
          <c:xVal>
            <c:numRef>
              <c:f>'7g공'!$A$2:$A$12</c:f>
              <c:numCache>
                <c:formatCode>General</c:formatCode>
                <c:ptCount val="1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0.16600000000000001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0.26600000000000001</c:v>
                </c:pt>
                <c:pt idx="9">
                  <c:v>0.3</c:v>
                </c:pt>
                <c:pt idx="10">
                  <c:v>0.33300000000000002</c:v>
                </c:pt>
              </c:numCache>
            </c:numRef>
          </c:xVal>
          <c:yVal>
            <c:numRef>
              <c:f>'7g공'!$D$2:$D$12</c:f>
              <c:numCache>
                <c:formatCode>General</c:formatCode>
                <c:ptCount val="11"/>
                <c:pt idx="0">
                  <c:v>0</c:v>
                </c:pt>
                <c:pt idx="1">
                  <c:v>4.4672000000000027</c:v>
                </c:pt>
                <c:pt idx="2">
                  <c:v>14.600000000000001</c:v>
                </c:pt>
                <c:pt idx="3">
                  <c:v>21.484800000000003</c:v>
                </c:pt>
                <c:pt idx="4">
                  <c:v>29.358400000000003</c:v>
                </c:pt>
                <c:pt idx="5">
                  <c:v>36.211200000000005</c:v>
                </c:pt>
                <c:pt idx="6">
                  <c:v>43.6496</c:v>
                </c:pt>
                <c:pt idx="7">
                  <c:v>51.670400000000008</c:v>
                </c:pt>
                <c:pt idx="8">
                  <c:v>58.670400000000008</c:v>
                </c:pt>
                <c:pt idx="9">
                  <c:v>66.249600000000001</c:v>
                </c:pt>
                <c:pt idx="10">
                  <c:v>73.808000000000007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'7g공'!$E$1</c:f>
              <c:strCache>
                <c:ptCount val="1"/>
                <c:pt idx="0">
                  <c:v>y2</c:v>
                </c:pt>
              </c:strCache>
            </c:strRef>
          </c:tx>
          <c:trendline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4.0203491512713456E-2"/>
                  <c:y val="-0.13336964129483814"/>
                </c:manualLayout>
              </c:layout>
              <c:numFmt formatCode="General" sourceLinked="0"/>
            </c:trendlineLbl>
          </c:trendline>
          <c:xVal>
            <c:numRef>
              <c:f>'7g공'!$A$2:$A$12</c:f>
              <c:numCache>
                <c:formatCode>General</c:formatCode>
                <c:ptCount val="1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0.16600000000000001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0.26600000000000001</c:v>
                </c:pt>
                <c:pt idx="9">
                  <c:v>0.3</c:v>
                </c:pt>
                <c:pt idx="10">
                  <c:v>0.33300000000000002</c:v>
                </c:pt>
              </c:numCache>
            </c:numRef>
          </c:xVal>
          <c:yVal>
            <c:numRef>
              <c:f>'7g공'!$E$2:$E$12</c:f>
              <c:numCache>
                <c:formatCode>General</c:formatCode>
                <c:ptCount val="11"/>
                <c:pt idx="0">
                  <c:v>0</c:v>
                </c:pt>
                <c:pt idx="1">
                  <c:v>2.947200000000004</c:v>
                </c:pt>
                <c:pt idx="2">
                  <c:v>8.4240000000000013</c:v>
                </c:pt>
                <c:pt idx="3">
                  <c:v>11.737600000000004</c:v>
                </c:pt>
                <c:pt idx="4">
                  <c:v>14.030400000000004</c:v>
                </c:pt>
                <c:pt idx="5">
                  <c:v>15.132800000000003</c:v>
                </c:pt>
                <c:pt idx="6">
                  <c:v>15.222400000000006</c:v>
                </c:pt>
                <c:pt idx="7">
                  <c:v>13.894400000000003</c:v>
                </c:pt>
                <c:pt idx="8">
                  <c:v>11.577600000000002</c:v>
                </c:pt>
                <c:pt idx="9">
                  <c:v>7.643200000000002</c:v>
                </c:pt>
                <c:pt idx="10">
                  <c:v>2.304000000000002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'7g공'!$F$1</c:f>
              <c:strCache>
                <c:ptCount val="1"/>
                <c:pt idx="0">
                  <c:v>x3</c:v>
                </c:pt>
              </c:strCache>
            </c:strRef>
          </c:tx>
          <c:trendline>
            <c:trendlineType val="linear"/>
            <c:intercept val="0"/>
            <c:dispRSqr val="0"/>
            <c:dispEq val="1"/>
            <c:trendlineLbl>
              <c:layout>
                <c:manualLayout>
                  <c:x val="-9.4776648064622993E-2"/>
                  <c:y val="6.6218595045885745E-2"/>
                </c:manualLayout>
              </c:layout>
              <c:numFmt formatCode="General" sourceLinked="0"/>
            </c:trendlineLbl>
          </c:trendline>
          <c:trendline>
            <c:trendlineType val="linear"/>
            <c:intercept val="0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intercept val="0"/>
            <c:dispRSqr val="0"/>
            <c:dispEq val="0"/>
          </c:trendline>
          <c:xVal>
            <c:numRef>
              <c:f>'7g공'!$A$2:$A$12</c:f>
              <c:numCache>
                <c:formatCode>General</c:formatCode>
                <c:ptCount val="1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0.16600000000000001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0.26600000000000001</c:v>
                </c:pt>
                <c:pt idx="9">
                  <c:v>0.3</c:v>
                </c:pt>
                <c:pt idx="10">
                  <c:v>0.33300000000000002</c:v>
                </c:pt>
              </c:numCache>
            </c:numRef>
          </c:xVal>
          <c:yVal>
            <c:numRef>
              <c:f>'7g공'!$F$2:$F$12</c:f>
              <c:numCache>
                <c:formatCode>General</c:formatCode>
                <c:ptCount val="11"/>
                <c:pt idx="0">
                  <c:v>0</c:v>
                </c:pt>
                <c:pt idx="1">
                  <c:v>4.2720000000000029</c:v>
                </c:pt>
                <c:pt idx="2">
                  <c:v>9.7824000000000026</c:v>
                </c:pt>
                <c:pt idx="3">
                  <c:v>22.0976</c:v>
                </c:pt>
                <c:pt idx="4">
                  <c:v>29.368000000000002</c:v>
                </c:pt>
                <c:pt idx="5">
                  <c:v>37.227200000000003</c:v>
                </c:pt>
                <c:pt idx="6">
                  <c:v>44.262400000000007</c:v>
                </c:pt>
                <c:pt idx="7">
                  <c:v>52.083200000000005</c:v>
                </c:pt>
                <c:pt idx="8">
                  <c:v>60.089599999999997</c:v>
                </c:pt>
                <c:pt idx="9">
                  <c:v>67.068799999999996</c:v>
                </c:pt>
                <c:pt idx="10">
                  <c:v>74.443200000000004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'7g공'!$G$1</c:f>
              <c:strCache>
                <c:ptCount val="1"/>
                <c:pt idx="0">
                  <c:v>y3</c:v>
                </c:pt>
              </c:strCache>
            </c:strRef>
          </c:tx>
          <c:trendline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9839558190819367"/>
                  <c:y val="-0.14189435695538058"/>
                </c:manualLayout>
              </c:layout>
              <c:numFmt formatCode="General" sourceLinked="0"/>
            </c:trendlineLbl>
          </c:trendline>
          <c:xVal>
            <c:numRef>
              <c:f>'7g공'!$A$2:$A$12</c:f>
              <c:numCache>
                <c:formatCode>General</c:formatCode>
                <c:ptCount val="1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0.16600000000000001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0.26600000000000001</c:v>
                </c:pt>
                <c:pt idx="9">
                  <c:v>0.3</c:v>
                </c:pt>
                <c:pt idx="10">
                  <c:v>0.33300000000000002</c:v>
                </c:pt>
              </c:numCache>
            </c:numRef>
          </c:xVal>
          <c:yVal>
            <c:numRef>
              <c:f>'7g공'!$G$2:$G$12</c:f>
              <c:numCache>
                <c:formatCode>General</c:formatCode>
                <c:ptCount val="11"/>
                <c:pt idx="0">
                  <c:v>0</c:v>
                </c:pt>
                <c:pt idx="1">
                  <c:v>3.3536000000000001</c:v>
                </c:pt>
                <c:pt idx="2">
                  <c:v>8.8992000000000022</c:v>
                </c:pt>
                <c:pt idx="3">
                  <c:v>12.331200000000003</c:v>
                </c:pt>
                <c:pt idx="4">
                  <c:v>14.633600000000001</c:v>
                </c:pt>
                <c:pt idx="5">
                  <c:v>15.921599999999996</c:v>
                </c:pt>
                <c:pt idx="6">
                  <c:v>15.816000000000003</c:v>
                </c:pt>
                <c:pt idx="7">
                  <c:v>14.6928</c:v>
                </c:pt>
                <c:pt idx="8">
                  <c:v>12.360000000000003</c:v>
                </c:pt>
                <c:pt idx="9">
                  <c:v>8.6367999999999991</c:v>
                </c:pt>
                <c:pt idx="10">
                  <c:v>4.5055999999999985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87424"/>
        <c:axId val="200088960"/>
      </c:scatterChart>
      <c:valAx>
        <c:axId val="20008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088960"/>
        <c:crosses val="autoZero"/>
        <c:crossBetween val="midCat"/>
      </c:valAx>
      <c:valAx>
        <c:axId val="20008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087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238126</xdr:colOff>
      <xdr:row>1</xdr:row>
      <xdr:rowOff>47625</xdr:rowOff>
    </xdr:from>
    <xdr:to>
      <xdr:col>12</xdr:col>
      <xdr:colOff>361950</xdr:colOff>
      <xdr:row>20</xdr:row>
      <xdr:rowOff>9525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3</xdr:row>
      <xdr:rowOff>180976</xdr:rowOff>
    </xdr:from>
    <xdr:to>
      <xdr:col>17</xdr:col>
      <xdr:colOff>47625</xdr:colOff>
      <xdr:row>25</xdr:row>
      <xdr:rowOff>142876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C23" sqref="C22:C23"/>
    </sheetView>
  </sheetViews>
  <sheetFormatPr defaultRowHeight="16.5" x14ac:dyDescent="0.3"/>
  <sheetData>
    <row r="1" spans="1:13" x14ac:dyDescent="0.3">
      <c r="A1" t="s">
        <v>0</v>
      </c>
      <c r="B1" s="1" t="s">
        <v>3</v>
      </c>
      <c r="C1" t="s">
        <v>8</v>
      </c>
      <c r="D1" t="s">
        <v>5</v>
      </c>
      <c r="E1" t="s">
        <v>10</v>
      </c>
      <c r="F1" t="s">
        <v>7</v>
      </c>
      <c r="G1" t="s">
        <v>11</v>
      </c>
    </row>
    <row r="2" spans="1:13" x14ac:dyDescent="0.3">
      <c r="A2">
        <v>0</v>
      </c>
      <c r="B2">
        <f t="shared" ref="B2:B12" si="0">H:H*1.6</f>
        <v>0</v>
      </c>
      <c r="C2">
        <f t="shared" ref="C2:C12" si="1">I:I*1.6</f>
        <v>0</v>
      </c>
      <c r="D2">
        <f t="shared" ref="D2:D12" si="2">J:J*1.6</f>
        <v>0</v>
      </c>
      <c r="E2">
        <f t="shared" ref="E2:E12" si="3">K:K*1.6</f>
        <v>0</v>
      </c>
      <c r="F2">
        <f t="shared" ref="F2:F12" si="4">L:L*1.6</f>
        <v>0</v>
      </c>
      <c r="G2">
        <f t="shared" ref="G2:G12" si="5">M:M*1.6</f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">
      <c r="A3">
        <v>3.3000000000000002E-2</v>
      </c>
      <c r="B3">
        <f t="shared" si="0"/>
        <v>7.0784000000000011</v>
      </c>
      <c r="C3">
        <f t="shared" si="1"/>
        <v>2.9088000000000003</v>
      </c>
      <c r="D3">
        <f t="shared" si="2"/>
        <v>7.7072000000000003</v>
      </c>
      <c r="E3">
        <f t="shared" si="3"/>
        <v>4.5072000000000001</v>
      </c>
      <c r="F3">
        <f t="shared" si="4"/>
        <v>7.9072000000000005</v>
      </c>
      <c r="G3">
        <f t="shared" si="5"/>
        <v>4.5040000000000004</v>
      </c>
      <c r="H3">
        <v>4.4240000000000004</v>
      </c>
      <c r="I3">
        <v>1.8180000000000001</v>
      </c>
      <c r="J3">
        <v>4.8170000000000002</v>
      </c>
      <c r="K3">
        <v>2.8170000000000002</v>
      </c>
      <c r="L3">
        <v>4.9420000000000002</v>
      </c>
      <c r="M3">
        <v>2.8149999999999999</v>
      </c>
    </row>
    <row r="4" spans="1:13" x14ac:dyDescent="0.3">
      <c r="A4">
        <v>6.7000000000000004E-2</v>
      </c>
      <c r="B4">
        <f t="shared" si="0"/>
        <v>13.574400000000001</v>
      </c>
      <c r="C4">
        <f t="shared" si="1"/>
        <v>7.032</v>
      </c>
      <c r="D4">
        <f t="shared" si="2"/>
        <v>12.169600000000001</v>
      </c>
      <c r="E4">
        <f t="shared" si="3"/>
        <v>7.2544000000000004</v>
      </c>
      <c r="F4">
        <f t="shared" si="4"/>
        <v>11.592000000000001</v>
      </c>
      <c r="G4">
        <f t="shared" si="5"/>
        <v>8.8704000000000001</v>
      </c>
      <c r="H4">
        <v>8.484</v>
      </c>
      <c r="I4">
        <v>4.3949999999999996</v>
      </c>
      <c r="J4">
        <v>7.6059999999999999</v>
      </c>
      <c r="K4">
        <v>4.5339999999999998</v>
      </c>
      <c r="L4">
        <v>7.2450000000000001</v>
      </c>
      <c r="M4">
        <v>5.5439999999999996</v>
      </c>
    </row>
    <row r="5" spans="1:13" x14ac:dyDescent="0.3">
      <c r="A5">
        <v>0.1</v>
      </c>
      <c r="B5">
        <f t="shared" si="0"/>
        <v>18.070400000000003</v>
      </c>
      <c r="C5">
        <f t="shared" si="1"/>
        <v>11.988800000000001</v>
      </c>
      <c r="D5">
        <f t="shared" si="2"/>
        <v>16.440000000000001</v>
      </c>
      <c r="E5">
        <f t="shared" si="3"/>
        <v>10.4064</v>
      </c>
      <c r="F5">
        <f t="shared" si="4"/>
        <v>22.476800000000001</v>
      </c>
      <c r="G5">
        <f t="shared" si="5"/>
        <v>10.9184</v>
      </c>
      <c r="H5">
        <v>11.294</v>
      </c>
      <c r="I5">
        <v>7.4930000000000003</v>
      </c>
      <c r="J5">
        <v>10.275</v>
      </c>
      <c r="K5">
        <v>6.5039999999999996</v>
      </c>
      <c r="L5">
        <v>14.048</v>
      </c>
      <c r="M5">
        <v>6.8239999999999998</v>
      </c>
    </row>
    <row r="6" spans="1:13" x14ac:dyDescent="0.3">
      <c r="A6">
        <v>0.13300000000000001</v>
      </c>
      <c r="B6">
        <f t="shared" si="0"/>
        <v>26.552</v>
      </c>
      <c r="C6">
        <f t="shared" si="1"/>
        <v>14.475200000000001</v>
      </c>
      <c r="D6">
        <f t="shared" si="2"/>
        <v>28.744</v>
      </c>
      <c r="E6">
        <f t="shared" si="3"/>
        <v>13.236800000000001</v>
      </c>
      <c r="F6">
        <f t="shared" si="4"/>
        <v>30.355200000000004</v>
      </c>
      <c r="G6">
        <f t="shared" si="5"/>
        <v>13.412799999999999</v>
      </c>
      <c r="H6">
        <v>16.594999999999999</v>
      </c>
      <c r="I6">
        <v>9.0470000000000006</v>
      </c>
      <c r="J6">
        <v>17.965</v>
      </c>
      <c r="K6">
        <v>8.2729999999999997</v>
      </c>
      <c r="L6">
        <v>18.972000000000001</v>
      </c>
      <c r="M6">
        <v>8.3829999999999991</v>
      </c>
    </row>
    <row r="7" spans="1:13" x14ac:dyDescent="0.3">
      <c r="A7">
        <v>0.16700000000000001</v>
      </c>
      <c r="B7">
        <f t="shared" si="0"/>
        <v>34.209600000000002</v>
      </c>
      <c r="C7">
        <f t="shared" si="1"/>
        <v>15.766399999999999</v>
      </c>
      <c r="D7">
        <f t="shared" si="2"/>
        <v>35.388799999999996</v>
      </c>
      <c r="E7">
        <f t="shared" si="3"/>
        <v>13.9392</v>
      </c>
      <c r="F7">
        <f t="shared" si="4"/>
        <v>37.601600000000005</v>
      </c>
      <c r="G7">
        <f t="shared" si="5"/>
        <v>14.107200000000001</v>
      </c>
      <c r="H7">
        <v>21.381</v>
      </c>
      <c r="I7">
        <v>9.8539999999999992</v>
      </c>
      <c r="J7">
        <v>22.117999999999999</v>
      </c>
      <c r="K7">
        <v>8.7119999999999997</v>
      </c>
      <c r="L7">
        <v>23.501000000000001</v>
      </c>
      <c r="M7">
        <v>8.8170000000000002</v>
      </c>
    </row>
    <row r="8" spans="1:13" x14ac:dyDescent="0.3">
      <c r="A8">
        <v>0.2</v>
      </c>
      <c r="B8">
        <f t="shared" si="0"/>
        <v>41.84</v>
      </c>
      <c r="C8">
        <f t="shared" si="1"/>
        <v>15.249600000000001</v>
      </c>
      <c r="D8">
        <f t="shared" si="2"/>
        <v>43.238400000000006</v>
      </c>
      <c r="E8">
        <f t="shared" si="3"/>
        <v>14.6256</v>
      </c>
      <c r="F8">
        <f t="shared" si="4"/>
        <v>45.235199999999999</v>
      </c>
      <c r="G8">
        <f t="shared" si="5"/>
        <v>13.7904</v>
      </c>
      <c r="H8">
        <v>26.15</v>
      </c>
      <c r="I8">
        <v>9.5310000000000006</v>
      </c>
      <c r="J8">
        <v>27.024000000000001</v>
      </c>
      <c r="K8">
        <v>9.141</v>
      </c>
      <c r="L8">
        <v>28.271999999999998</v>
      </c>
      <c r="M8">
        <v>8.6189999999999998</v>
      </c>
    </row>
    <row r="9" spans="1:13" x14ac:dyDescent="0.3">
      <c r="A9">
        <v>0.23300000000000001</v>
      </c>
      <c r="B9">
        <f t="shared" si="0"/>
        <v>49.270400000000002</v>
      </c>
      <c r="C9">
        <f t="shared" si="1"/>
        <v>14.734400000000001</v>
      </c>
      <c r="D9">
        <f t="shared" si="2"/>
        <v>50.457600000000006</v>
      </c>
      <c r="E9">
        <f t="shared" si="3"/>
        <v>13.512</v>
      </c>
      <c r="F9">
        <f t="shared" si="4"/>
        <v>52.251199999999997</v>
      </c>
      <c r="G9">
        <f t="shared" si="5"/>
        <v>12.478400000000001</v>
      </c>
      <c r="H9">
        <v>30.794</v>
      </c>
      <c r="I9">
        <v>9.2089999999999996</v>
      </c>
      <c r="J9">
        <v>31.536000000000001</v>
      </c>
      <c r="K9">
        <v>8.4450000000000003</v>
      </c>
      <c r="L9">
        <v>32.656999999999996</v>
      </c>
      <c r="M9">
        <v>7.7990000000000004</v>
      </c>
    </row>
    <row r="10" spans="1:13" x14ac:dyDescent="0.3">
      <c r="A10">
        <v>0.26700000000000002</v>
      </c>
      <c r="B10">
        <f t="shared" si="0"/>
        <v>56.470399999999998</v>
      </c>
      <c r="C10">
        <f t="shared" si="1"/>
        <v>12.414400000000001</v>
      </c>
      <c r="D10">
        <f t="shared" si="2"/>
        <v>57.851199999999999</v>
      </c>
      <c r="E10">
        <f t="shared" si="3"/>
        <v>10.585599999999999</v>
      </c>
      <c r="F10">
        <f t="shared" si="4"/>
        <v>59.655999999999999</v>
      </c>
      <c r="G10">
        <f t="shared" si="5"/>
        <v>10.3568</v>
      </c>
      <c r="H10">
        <v>35.293999999999997</v>
      </c>
      <c r="I10">
        <v>7.7590000000000003</v>
      </c>
      <c r="J10">
        <v>36.156999999999996</v>
      </c>
      <c r="K10">
        <v>6.6159999999999997</v>
      </c>
      <c r="L10">
        <v>37.284999999999997</v>
      </c>
      <c r="M10">
        <v>6.4729999999999999</v>
      </c>
    </row>
    <row r="11" spans="1:13" x14ac:dyDescent="0.3">
      <c r="A11">
        <v>0.3</v>
      </c>
      <c r="B11">
        <f t="shared" si="0"/>
        <v>64.659199999999998</v>
      </c>
      <c r="C11">
        <f t="shared" si="1"/>
        <v>8.8736000000000015</v>
      </c>
      <c r="D11">
        <f t="shared" si="2"/>
        <v>65.049599999999998</v>
      </c>
      <c r="E11">
        <f t="shared" si="3"/>
        <v>8.0640000000000001</v>
      </c>
      <c r="F11">
        <f t="shared" si="4"/>
        <v>67.622400000000013</v>
      </c>
      <c r="G11">
        <f t="shared" si="5"/>
        <v>5.4128000000000007</v>
      </c>
      <c r="H11">
        <v>40.411999999999999</v>
      </c>
      <c r="I11">
        <v>5.5460000000000003</v>
      </c>
      <c r="J11">
        <v>40.655999999999999</v>
      </c>
      <c r="K11">
        <v>5.04</v>
      </c>
      <c r="L11">
        <v>42.264000000000003</v>
      </c>
      <c r="M11">
        <v>3.383</v>
      </c>
    </row>
    <row r="12" spans="1:13" x14ac:dyDescent="0.3">
      <c r="A12">
        <v>0.33300000000000002</v>
      </c>
      <c r="B12">
        <f t="shared" si="0"/>
        <v>71.819200000000009</v>
      </c>
      <c r="C12">
        <f t="shared" si="1"/>
        <v>3.7408000000000001</v>
      </c>
      <c r="D12">
        <f t="shared" si="2"/>
        <v>72.196799999999996</v>
      </c>
      <c r="E12">
        <f t="shared" si="3"/>
        <v>2.1280000000000001</v>
      </c>
      <c r="F12">
        <f t="shared" si="4"/>
        <v>74.001599999999996</v>
      </c>
      <c r="G12">
        <f t="shared" si="5"/>
        <v>1.8992000000000002</v>
      </c>
      <c r="H12">
        <v>44.887</v>
      </c>
      <c r="I12">
        <v>2.3380000000000001</v>
      </c>
      <c r="J12">
        <v>45.122999999999998</v>
      </c>
      <c r="K12">
        <v>1.33</v>
      </c>
      <c r="L12">
        <v>46.250999999999998</v>
      </c>
      <c r="M12">
        <v>1.1870000000000001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E31" sqref="E31"/>
    </sheetView>
  </sheetViews>
  <sheetFormatPr defaultRowHeight="16.5" x14ac:dyDescent="0.3"/>
  <sheetData>
    <row r="1" spans="1:13" x14ac:dyDescent="0.3">
      <c r="A1" t="s">
        <v>0</v>
      </c>
      <c r="B1" t="s">
        <v>4</v>
      </c>
      <c r="C1" t="s">
        <v>9</v>
      </c>
      <c r="D1" t="s">
        <v>6</v>
      </c>
      <c r="E1" t="s">
        <v>13</v>
      </c>
      <c r="F1" t="s">
        <v>12</v>
      </c>
      <c r="G1" t="s">
        <v>14</v>
      </c>
      <c r="H1" t="s">
        <v>1</v>
      </c>
      <c r="I1" t="s">
        <v>2</v>
      </c>
      <c r="J1" t="s">
        <v>1</v>
      </c>
      <c r="K1" t="s">
        <v>2</v>
      </c>
      <c r="L1" t="s">
        <v>1</v>
      </c>
      <c r="M1" t="s">
        <v>2</v>
      </c>
    </row>
    <row r="2" spans="1:13" x14ac:dyDescent="0.3">
      <c r="A2">
        <v>0</v>
      </c>
      <c r="B2">
        <f>(H:H+31.825)*1.6</f>
        <v>0</v>
      </c>
      <c r="C2">
        <f>(I:I-22.341)*1.6</f>
        <v>0</v>
      </c>
      <c r="D2">
        <f>(J:J+33.338)*1.6</f>
        <v>0</v>
      </c>
      <c r="E2">
        <f>(K:K-21.987)*1.6</f>
        <v>0</v>
      </c>
      <c r="F2">
        <f>(L:L+32.457)*1.6</f>
        <v>0</v>
      </c>
      <c r="G2">
        <f>(M:M-22.099)*1.6</f>
        <v>0</v>
      </c>
      <c r="H2">
        <v>-31.824999999999999</v>
      </c>
      <c r="I2">
        <v>22.341000000000001</v>
      </c>
      <c r="J2">
        <v>-33.338000000000001</v>
      </c>
      <c r="K2">
        <v>21.986999999999998</v>
      </c>
      <c r="L2">
        <v>-32.457000000000001</v>
      </c>
      <c r="M2">
        <v>22.099</v>
      </c>
    </row>
    <row r="3" spans="1:13" x14ac:dyDescent="0.3">
      <c r="A3">
        <v>3.3000000000000002E-2</v>
      </c>
      <c r="B3">
        <f t="shared" ref="B3:B12" si="0">(H:H+31.825)*1.6</f>
        <v>3.4591999999999987</v>
      </c>
      <c r="C3">
        <f t="shared" ref="C3:C12" si="1">(I:I-22.341)*1.6</f>
        <v>2.7615999999999987</v>
      </c>
      <c r="D3">
        <f t="shared" ref="D3:D12" si="2">(J:J+33.338)*1.6</f>
        <v>4.4672000000000027</v>
      </c>
      <c r="E3">
        <f t="shared" ref="E3:E12" si="3">(K:K-21.987)*1.6</f>
        <v>2.947200000000004</v>
      </c>
      <c r="F3">
        <f t="shared" ref="F3:F12" si="4">(L:L+32.457)*1.6</f>
        <v>4.2720000000000029</v>
      </c>
      <c r="G3">
        <f t="shared" ref="G3:G12" si="5">(M:M-22.099)*1.6</f>
        <v>3.3536000000000001</v>
      </c>
      <c r="H3">
        <v>-29.663</v>
      </c>
      <c r="I3">
        <v>24.067</v>
      </c>
      <c r="J3">
        <v>-30.545999999999999</v>
      </c>
      <c r="K3">
        <v>23.829000000000001</v>
      </c>
      <c r="L3">
        <v>-29.786999999999999</v>
      </c>
      <c r="M3">
        <v>24.195</v>
      </c>
    </row>
    <row r="4" spans="1:13" x14ac:dyDescent="0.3">
      <c r="A4">
        <v>6.6000000000000003E-2</v>
      </c>
      <c r="B4">
        <f t="shared" si="0"/>
        <v>10.163200000000002</v>
      </c>
      <c r="C4">
        <f t="shared" si="1"/>
        <v>7.4847999999999963</v>
      </c>
      <c r="D4">
        <f t="shared" si="2"/>
        <v>14.600000000000001</v>
      </c>
      <c r="E4">
        <f t="shared" si="3"/>
        <v>8.4240000000000013</v>
      </c>
      <c r="F4">
        <f t="shared" si="4"/>
        <v>9.7824000000000026</v>
      </c>
      <c r="G4">
        <f t="shared" si="5"/>
        <v>8.8992000000000022</v>
      </c>
      <c r="H4">
        <v>-25.472999999999999</v>
      </c>
      <c r="I4">
        <v>27.018999999999998</v>
      </c>
      <c r="J4">
        <v>-24.213000000000001</v>
      </c>
      <c r="K4">
        <v>27.251999999999999</v>
      </c>
      <c r="L4">
        <v>-26.343</v>
      </c>
      <c r="M4">
        <v>27.661000000000001</v>
      </c>
    </row>
    <row r="5" spans="1:13" x14ac:dyDescent="0.3">
      <c r="A5">
        <v>0.1</v>
      </c>
      <c r="B5">
        <f t="shared" si="0"/>
        <v>21.880000000000003</v>
      </c>
      <c r="C5">
        <f t="shared" si="1"/>
        <v>11.329599999999999</v>
      </c>
      <c r="D5">
        <f t="shared" si="2"/>
        <v>21.484800000000003</v>
      </c>
      <c r="E5">
        <f t="shared" si="3"/>
        <v>11.737600000000004</v>
      </c>
      <c r="F5">
        <f t="shared" si="4"/>
        <v>22.0976</v>
      </c>
      <c r="G5">
        <f t="shared" si="5"/>
        <v>12.331200000000003</v>
      </c>
      <c r="H5">
        <v>-18.149999999999999</v>
      </c>
      <c r="I5">
        <v>29.422000000000001</v>
      </c>
      <c r="J5">
        <v>-19.91</v>
      </c>
      <c r="K5">
        <v>29.323</v>
      </c>
      <c r="L5">
        <v>-18.646000000000001</v>
      </c>
      <c r="M5">
        <v>29.806000000000001</v>
      </c>
    </row>
    <row r="6" spans="1:13" x14ac:dyDescent="0.3">
      <c r="A6">
        <v>0.13300000000000001</v>
      </c>
      <c r="B6">
        <f t="shared" si="0"/>
        <v>29.340800000000002</v>
      </c>
      <c r="C6">
        <f t="shared" si="1"/>
        <v>12.824000000000002</v>
      </c>
      <c r="D6">
        <f t="shared" si="2"/>
        <v>29.358400000000003</v>
      </c>
      <c r="E6">
        <f t="shared" si="3"/>
        <v>14.030400000000004</v>
      </c>
      <c r="F6">
        <f t="shared" si="4"/>
        <v>29.368000000000002</v>
      </c>
      <c r="G6">
        <f t="shared" si="5"/>
        <v>14.633600000000001</v>
      </c>
      <c r="H6">
        <v>-13.487</v>
      </c>
      <c r="I6">
        <v>30.356000000000002</v>
      </c>
      <c r="J6">
        <v>-14.989000000000001</v>
      </c>
      <c r="K6">
        <v>30.756</v>
      </c>
      <c r="L6">
        <v>-14.102</v>
      </c>
      <c r="M6">
        <v>31.245000000000001</v>
      </c>
    </row>
    <row r="7" spans="1:13" x14ac:dyDescent="0.3">
      <c r="A7">
        <v>0.16600000000000001</v>
      </c>
      <c r="B7">
        <f t="shared" si="0"/>
        <v>36.5824</v>
      </c>
      <c r="C7">
        <f t="shared" si="1"/>
        <v>13.116800000000001</v>
      </c>
      <c r="D7">
        <f t="shared" si="2"/>
        <v>36.211200000000005</v>
      </c>
      <c r="E7">
        <f t="shared" si="3"/>
        <v>15.132800000000003</v>
      </c>
      <c r="F7">
        <f t="shared" si="4"/>
        <v>37.227200000000003</v>
      </c>
      <c r="G7">
        <f t="shared" si="5"/>
        <v>15.921599999999996</v>
      </c>
      <c r="H7">
        <v>-8.9610000000000003</v>
      </c>
      <c r="I7">
        <v>30.539000000000001</v>
      </c>
      <c r="J7">
        <v>-10.706</v>
      </c>
      <c r="K7">
        <v>31.445</v>
      </c>
      <c r="L7">
        <v>-9.19</v>
      </c>
      <c r="M7">
        <v>32.049999999999997</v>
      </c>
    </row>
    <row r="8" spans="1:13" x14ac:dyDescent="0.3">
      <c r="A8">
        <v>0.2</v>
      </c>
      <c r="B8">
        <f t="shared" si="0"/>
        <v>44.014400000000002</v>
      </c>
      <c r="C8">
        <f t="shared" si="1"/>
        <v>12.8048</v>
      </c>
      <c r="D8">
        <f t="shared" si="2"/>
        <v>43.6496</v>
      </c>
      <c r="E8">
        <f t="shared" si="3"/>
        <v>15.222400000000006</v>
      </c>
      <c r="F8">
        <f t="shared" si="4"/>
        <v>44.262400000000007</v>
      </c>
      <c r="G8">
        <f t="shared" si="5"/>
        <v>15.816000000000003</v>
      </c>
      <c r="H8">
        <v>-4.3159999999999998</v>
      </c>
      <c r="I8">
        <v>30.344000000000001</v>
      </c>
      <c r="J8">
        <v>-6.0570000000000004</v>
      </c>
      <c r="K8">
        <v>31.501000000000001</v>
      </c>
      <c r="L8">
        <v>-4.7930000000000001</v>
      </c>
      <c r="M8">
        <v>31.984000000000002</v>
      </c>
    </row>
    <row r="9" spans="1:13" x14ac:dyDescent="0.3">
      <c r="A9">
        <v>0.23300000000000001</v>
      </c>
      <c r="B9">
        <f t="shared" si="0"/>
        <v>51.425600000000003</v>
      </c>
      <c r="C9">
        <f t="shared" si="1"/>
        <v>11.0832</v>
      </c>
      <c r="D9">
        <f t="shared" si="2"/>
        <v>51.670400000000008</v>
      </c>
      <c r="E9">
        <f t="shared" si="3"/>
        <v>13.894400000000003</v>
      </c>
      <c r="F9">
        <f t="shared" si="4"/>
        <v>52.083200000000005</v>
      </c>
      <c r="G9">
        <f t="shared" si="5"/>
        <v>14.6928</v>
      </c>
      <c r="H9">
        <v>0.316</v>
      </c>
      <c r="I9">
        <v>29.268000000000001</v>
      </c>
      <c r="J9">
        <v>-1.044</v>
      </c>
      <c r="K9">
        <v>30.670999999999999</v>
      </c>
      <c r="L9">
        <v>9.5000000000000001E-2</v>
      </c>
      <c r="M9">
        <v>31.282</v>
      </c>
    </row>
    <row r="10" spans="1:13" x14ac:dyDescent="0.3">
      <c r="A10">
        <v>0.26600000000000001</v>
      </c>
      <c r="B10">
        <f t="shared" si="0"/>
        <v>59.220799999999997</v>
      </c>
      <c r="C10">
        <f t="shared" si="1"/>
        <v>8.1519999999999992</v>
      </c>
      <c r="D10">
        <f t="shared" si="2"/>
        <v>58.670400000000008</v>
      </c>
      <c r="E10">
        <f t="shared" si="3"/>
        <v>11.577600000000002</v>
      </c>
      <c r="F10">
        <f t="shared" si="4"/>
        <v>60.089599999999997</v>
      </c>
      <c r="G10">
        <f t="shared" si="5"/>
        <v>12.360000000000003</v>
      </c>
      <c r="H10">
        <v>5.1879999999999997</v>
      </c>
      <c r="I10">
        <v>27.436</v>
      </c>
      <c r="J10">
        <v>3.331</v>
      </c>
      <c r="K10">
        <v>29.222999999999999</v>
      </c>
      <c r="L10">
        <v>5.0990000000000002</v>
      </c>
      <c r="M10">
        <v>29.824000000000002</v>
      </c>
    </row>
    <row r="11" spans="1:13" x14ac:dyDescent="0.3">
      <c r="A11">
        <v>0.3</v>
      </c>
      <c r="B11">
        <f t="shared" si="0"/>
        <v>66.398399999999995</v>
      </c>
      <c r="C11">
        <f t="shared" si="1"/>
        <v>4.2240000000000011</v>
      </c>
      <c r="D11">
        <f t="shared" si="2"/>
        <v>66.249600000000001</v>
      </c>
      <c r="E11">
        <f t="shared" si="3"/>
        <v>7.643200000000002</v>
      </c>
      <c r="F11">
        <f t="shared" si="4"/>
        <v>67.068799999999996</v>
      </c>
      <c r="G11">
        <f t="shared" si="5"/>
        <v>8.6367999999999991</v>
      </c>
      <c r="H11">
        <v>9.6739999999999995</v>
      </c>
      <c r="I11">
        <v>24.981000000000002</v>
      </c>
      <c r="J11">
        <v>8.0679999999999996</v>
      </c>
      <c r="K11">
        <v>26.763999999999999</v>
      </c>
      <c r="L11">
        <v>9.4610000000000003</v>
      </c>
      <c r="M11">
        <v>27.497</v>
      </c>
    </row>
    <row r="12" spans="1:13" x14ac:dyDescent="0.3">
      <c r="A12">
        <v>0.33300000000000002</v>
      </c>
      <c r="B12">
        <f t="shared" si="0"/>
        <v>73.950400000000002</v>
      </c>
      <c r="C12">
        <f t="shared" si="1"/>
        <v>-1.5184000000000026</v>
      </c>
      <c r="D12">
        <f t="shared" si="2"/>
        <v>73.808000000000007</v>
      </c>
      <c r="E12">
        <f t="shared" si="3"/>
        <v>2.304000000000002</v>
      </c>
      <c r="F12">
        <f t="shared" si="4"/>
        <v>74.443200000000004</v>
      </c>
      <c r="G12">
        <f t="shared" si="5"/>
        <v>4.5055999999999985</v>
      </c>
      <c r="H12">
        <v>14.394</v>
      </c>
      <c r="I12">
        <v>21.391999999999999</v>
      </c>
      <c r="J12">
        <v>12.792</v>
      </c>
      <c r="K12">
        <v>23.427</v>
      </c>
      <c r="L12">
        <v>14.07</v>
      </c>
      <c r="M12">
        <v>24.914999999999999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6g공</vt:lpstr>
      <vt:lpstr>7g공</vt:lpstr>
      <vt:lpstr>Sheet3</vt:lpstr>
      <vt:lpstr>큰공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2018-03-27T05:36:11Z</dcterms:created>
  <dcterms:modified xsi:type="dcterms:W3CDTF">2018-03-27T06:00:12Z</dcterms:modified>
</cp:coreProperties>
</file>