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838F82B-337F-429C-AC9E-CFCAC015AED1}" xr6:coauthVersionLast="28" xr6:coauthVersionMax="28" xr10:uidLastSave="{00000000-0000-0000-0000-000000000000}"/>
  <bookViews>
    <workbookView xWindow="0" yWindow="0" windowWidth="17592" windowHeight="8940" activeTab="1" xr2:uid="{37403BB8-60DC-440A-9B86-563FC2BE4DF6}"/>
  </bookViews>
  <sheets>
    <sheet name="70_7g" sheetId="1" r:id="rId1"/>
    <sheet name="70_6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G2" i="2"/>
  <c r="F2" i="2"/>
  <c r="E2" i="2"/>
  <c r="D2" i="2"/>
  <c r="C2" i="2"/>
  <c r="B2" i="2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<sst xmlns="http://schemas.openxmlformats.org/spreadsheetml/2006/main" count="26" uniqueCount="9">
  <si>
    <t>Time(s)</t>
  </si>
  <si>
    <t>x좌표</t>
  </si>
  <si>
    <t>y좌표</t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</si>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</sst>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7g </a:t>
            </a:r>
            <a:r>
              <a:rPr lang="ko-KR" altLang="en-US"/>
              <a:t>공 </a:t>
            </a:r>
            <a:r>
              <a:rPr lang="en-US" altLang="ko-KR"/>
              <a:t>75</a:t>
            </a:r>
            <a:r>
              <a:rPr lang="ko-KR" altLang="en-US"/>
              <a:t>도 포물선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'70_7g'!$B$1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1007501044166308"/>
                  <c:y val="-5.8290851941379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'70_7g'!$A$2:$A$17</c:f>
              <c:numCache>
                <c:formatCode>General</c:formatCode>
                <c:ptCount val="1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0.16600000000000001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0.26600000000000001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0.36599999999999999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0.46600000000000003</c:v>
                </c:pt>
                <c:pt idx="15">
                  <c:v>0.5</c:v>
                </c:pt>
              </c:numCache>
            </c:numRef>
          </c:xVal>
          <c:yVal>
            <c:numRef>
              <c:f>'70_7g'!$B$2:$B$17</c:f>
              <c:numCache>
                <c:formatCode>General</c:formatCode>
                <c:ptCount val="16"/>
                <c:pt idx="0">
                  <c:v>0</c:v>
                </c:pt>
                <c:pt idx="1">
                  <c:v>1.2689999999999992</c:v>
                </c:pt>
                <c:pt idx="2">
                  <c:v>2.9029999999999996</c:v>
                </c:pt>
                <c:pt idx="3">
                  <c:v>3.383</c:v>
                </c:pt>
                <c:pt idx="4">
                  <c:v>5.2439999999999998</c:v>
                </c:pt>
                <c:pt idx="5">
                  <c:v>9.0060000000000002</c:v>
                </c:pt>
                <c:pt idx="6">
                  <c:v>9.7460000000000004</c:v>
                </c:pt>
                <c:pt idx="7">
                  <c:v>15.075000000000001</c:v>
                </c:pt>
                <c:pt idx="8">
                  <c:v>17.18</c:v>
                </c:pt>
                <c:pt idx="9">
                  <c:v>16.592999999999996</c:v>
                </c:pt>
                <c:pt idx="10">
                  <c:v>19.473999999999997</c:v>
                </c:pt>
                <c:pt idx="11">
                  <c:v>22.197000000000003</c:v>
                </c:pt>
                <c:pt idx="12">
                  <c:v>22.79</c:v>
                </c:pt>
                <c:pt idx="13">
                  <c:v>23.600999999999999</c:v>
                </c:pt>
                <c:pt idx="14">
                  <c:v>31.137999999999998</c:v>
                </c:pt>
                <c:pt idx="15">
                  <c:v>34.288999999999994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6-4926-B014-B7D330C95635}"/>
            </c:ext>
          </c:extLst>
        </c:ser>
        <c:ser>
          <c:idx val="1"/>
          <c:order val="1"/>
          <c:tx>
            <c:strRef>
              <c:f>'70_7g'!$C$1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1759177489777958"/>
                  <c:y val="-0.18549117530521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'70_7g'!$A$2:$A$17</c:f>
              <c:numCache>
                <c:formatCode>General</c:formatCode>
                <c:ptCount val="1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0.16600000000000001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0.26600000000000001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0.36599999999999999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0.46600000000000003</c:v>
                </c:pt>
                <c:pt idx="15">
                  <c:v>0.5</c:v>
                </c:pt>
              </c:numCache>
            </c:numRef>
          </c:xVal>
          <c:yVal>
            <c:numRef>
              <c:f>'70_7g'!$C$2:$C$17</c:f>
              <c:numCache>
                <c:formatCode>General</c:formatCode>
                <c:ptCount val="16"/>
                <c:pt idx="0">
                  <c:v>0</c:v>
                </c:pt>
                <c:pt idx="1">
                  <c:v>5.93</c:v>
                </c:pt>
                <c:pt idx="2">
                  <c:v>13.39</c:v>
                </c:pt>
                <c:pt idx="3">
                  <c:v>21.600999999999999</c:v>
                </c:pt>
                <c:pt idx="4">
                  <c:v>25.819000000000003</c:v>
                </c:pt>
                <c:pt idx="5">
                  <c:v>30.631999999999998</c:v>
                </c:pt>
                <c:pt idx="6">
                  <c:v>32.738999999999997</c:v>
                </c:pt>
                <c:pt idx="7">
                  <c:v>33.944000000000003</c:v>
                </c:pt>
                <c:pt idx="8">
                  <c:v>33.395000000000003</c:v>
                </c:pt>
                <c:pt idx="9">
                  <c:v>34.723999999999997</c:v>
                </c:pt>
                <c:pt idx="10">
                  <c:v>33.04</c:v>
                </c:pt>
                <c:pt idx="11">
                  <c:v>28.490000000000002</c:v>
                </c:pt>
                <c:pt idx="12">
                  <c:v>26.588999999999999</c:v>
                </c:pt>
                <c:pt idx="13">
                  <c:v>22.4</c:v>
                </c:pt>
                <c:pt idx="14">
                  <c:v>13.898</c:v>
                </c:pt>
                <c:pt idx="15">
                  <c:v>5.1560000000000006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E6-4926-B014-B7D330C95635}"/>
            </c:ext>
          </c:extLst>
        </c:ser>
        <c:ser>
          <c:idx val="2"/>
          <c:order val="2"/>
          <c:tx>
            <c:strRef>
              <c:f>'70_7g'!$D$1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6.8971076207957782E-2"/>
                  <c:y val="-5.51205035540770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'70_7g'!$A$2:$A$17</c:f>
              <c:numCache>
                <c:formatCode>General</c:formatCode>
                <c:ptCount val="1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0.16600000000000001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0.26600000000000001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0.36599999999999999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0.46600000000000003</c:v>
                </c:pt>
                <c:pt idx="15">
                  <c:v>0.5</c:v>
                </c:pt>
              </c:numCache>
            </c:numRef>
          </c:xVal>
          <c:yVal>
            <c:numRef>
              <c:f>'70_7g'!$D$2:$D$17</c:f>
              <c:numCache>
                <c:formatCode>General</c:formatCode>
                <c:ptCount val="16"/>
                <c:pt idx="0">
                  <c:v>0</c:v>
                </c:pt>
                <c:pt idx="1">
                  <c:v>1.4500000000000002</c:v>
                </c:pt>
                <c:pt idx="2">
                  <c:v>4.5940000000000003</c:v>
                </c:pt>
                <c:pt idx="3">
                  <c:v>5.6749999999999998</c:v>
                </c:pt>
                <c:pt idx="4">
                  <c:v>9.4460000000000015</c:v>
                </c:pt>
                <c:pt idx="5">
                  <c:v>12.079999999999998</c:v>
                </c:pt>
                <c:pt idx="6">
                  <c:v>13.201999999999998</c:v>
                </c:pt>
                <c:pt idx="7">
                  <c:v>14.716999999999999</c:v>
                </c:pt>
                <c:pt idx="8">
                  <c:v>19.885999999999999</c:v>
                </c:pt>
                <c:pt idx="9">
                  <c:v>19.315999999999999</c:v>
                </c:pt>
                <c:pt idx="10">
                  <c:v>21.244999999999997</c:v>
                </c:pt>
                <c:pt idx="11">
                  <c:v>20.712999999999997</c:v>
                </c:pt>
                <c:pt idx="12">
                  <c:v>23.411999999999999</c:v>
                </c:pt>
                <c:pt idx="13">
                  <c:v>30.955999999999996</c:v>
                </c:pt>
                <c:pt idx="14">
                  <c:v>33.704000000000001</c:v>
                </c:pt>
                <c:pt idx="15">
                  <c:v>36.662999999999997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E6-4926-B014-B7D330C95635}"/>
            </c:ext>
          </c:extLst>
        </c:ser>
        <c:ser>
          <c:idx val="3"/>
          <c:order val="3"/>
          <c:tx>
            <c:strRef>
              <c:f>'70_7g'!$E$1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7826901114753493"/>
                  <c:y val="-0.172548910109640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'70_7g'!$A$2:$A$17</c:f>
              <c:numCache>
                <c:formatCode>General</c:formatCode>
                <c:ptCount val="1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0.16600000000000001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0.26600000000000001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0.36599999999999999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0.46600000000000003</c:v>
                </c:pt>
                <c:pt idx="15">
                  <c:v>0.5</c:v>
                </c:pt>
              </c:numCache>
            </c:numRef>
          </c:xVal>
          <c:yVal>
            <c:numRef>
              <c:f>'70_7g'!$E$2:$E$17</c:f>
              <c:numCache>
                <c:formatCode>General</c:formatCode>
                <c:ptCount val="16"/>
                <c:pt idx="0">
                  <c:v>0</c:v>
                </c:pt>
                <c:pt idx="1">
                  <c:v>6.886000000000001</c:v>
                </c:pt>
                <c:pt idx="2">
                  <c:v>15.699</c:v>
                </c:pt>
                <c:pt idx="3">
                  <c:v>21.435000000000002</c:v>
                </c:pt>
                <c:pt idx="4">
                  <c:v>25.484999999999999</c:v>
                </c:pt>
                <c:pt idx="5">
                  <c:v>28.758000000000003</c:v>
                </c:pt>
                <c:pt idx="6">
                  <c:v>30.870000000000005</c:v>
                </c:pt>
                <c:pt idx="7">
                  <c:v>31.841000000000001</c:v>
                </c:pt>
                <c:pt idx="8">
                  <c:v>30.372</c:v>
                </c:pt>
                <c:pt idx="9">
                  <c:v>30.175000000000004</c:v>
                </c:pt>
                <c:pt idx="10">
                  <c:v>28.289000000000001</c:v>
                </c:pt>
                <c:pt idx="11">
                  <c:v>24.657000000000004</c:v>
                </c:pt>
                <c:pt idx="12">
                  <c:v>22.207000000000001</c:v>
                </c:pt>
                <c:pt idx="13">
                  <c:v>13.132</c:v>
                </c:pt>
                <c:pt idx="14">
                  <c:v>6.2940000000000023</c:v>
                </c:pt>
                <c:pt idx="15">
                  <c:v>-2.2599999999999998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E6-4926-B014-B7D330C95635}"/>
            </c:ext>
          </c:extLst>
        </c:ser>
        <c:ser>
          <c:idx val="4"/>
          <c:order val="4"/>
          <c:tx>
            <c:strRef>
              <c:f>'70_7g'!$F$1</c:f>
              <c:strCache>
                <c:ptCount val="1"/>
                <c:pt idx="0">
                  <c:v>x3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5909811772647621E-2"/>
                  <c:y val="-4.15344358550925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'70_7g'!$A$2:$A$17</c:f>
              <c:numCache>
                <c:formatCode>General</c:formatCode>
                <c:ptCount val="1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0.16600000000000001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0.26600000000000001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0.36599999999999999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0.46600000000000003</c:v>
                </c:pt>
                <c:pt idx="15">
                  <c:v>0.5</c:v>
                </c:pt>
              </c:numCache>
            </c:numRef>
          </c:xVal>
          <c:yVal>
            <c:numRef>
              <c:f>'70_7g'!$F$2:$F$17</c:f>
              <c:numCache>
                <c:formatCode>General</c:formatCode>
                <c:ptCount val="16"/>
                <c:pt idx="0">
                  <c:v>0</c:v>
                </c:pt>
                <c:pt idx="1">
                  <c:v>2.2030000000000003</c:v>
                </c:pt>
                <c:pt idx="2">
                  <c:v>3.1020000000000003</c:v>
                </c:pt>
                <c:pt idx="3">
                  <c:v>7.0440000000000005</c:v>
                </c:pt>
                <c:pt idx="4">
                  <c:v>8.6750000000000007</c:v>
                </c:pt>
                <c:pt idx="5">
                  <c:v>10.547000000000001</c:v>
                </c:pt>
                <c:pt idx="6">
                  <c:v>15.314</c:v>
                </c:pt>
                <c:pt idx="7">
                  <c:v>18.148</c:v>
                </c:pt>
                <c:pt idx="8">
                  <c:v>18.920000000000002</c:v>
                </c:pt>
                <c:pt idx="9">
                  <c:v>20.239000000000001</c:v>
                </c:pt>
                <c:pt idx="10">
                  <c:v>21.22</c:v>
                </c:pt>
                <c:pt idx="11">
                  <c:v>27.944999999999997</c:v>
                </c:pt>
                <c:pt idx="12">
                  <c:v>30.863000000000003</c:v>
                </c:pt>
                <c:pt idx="13">
                  <c:v>33.597999999999999</c:v>
                </c:pt>
                <c:pt idx="14">
                  <c:v>36.736999999999995</c:v>
                </c:pt>
                <c:pt idx="15">
                  <c:v>39.89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5E6-4926-B014-B7D330C95635}"/>
            </c:ext>
          </c:extLst>
        </c:ser>
        <c:ser>
          <c:idx val="5"/>
          <c:order val="5"/>
          <c:tx>
            <c:strRef>
              <c:f>'70_7g'!$G$1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4194096260574593"/>
                  <c:y val="-0.202801777437394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'70_7g'!$A$2:$A$17</c:f>
              <c:numCache>
                <c:formatCode>General</c:formatCode>
                <c:ptCount val="16"/>
                <c:pt idx="0">
                  <c:v>0</c:v>
                </c:pt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0.16600000000000001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0.26600000000000001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0.36599999999999999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0.46600000000000003</c:v>
                </c:pt>
                <c:pt idx="15">
                  <c:v>0.5</c:v>
                </c:pt>
              </c:numCache>
            </c:numRef>
          </c:xVal>
          <c:yVal>
            <c:numRef>
              <c:f>'70_7g'!$G$2:$G$17</c:f>
              <c:numCache>
                <c:formatCode>General</c:formatCode>
                <c:ptCount val="16"/>
                <c:pt idx="0">
                  <c:v>0</c:v>
                </c:pt>
                <c:pt idx="1">
                  <c:v>7.6569999999999983</c:v>
                </c:pt>
                <c:pt idx="2">
                  <c:v>12.627999999999998</c:v>
                </c:pt>
                <c:pt idx="3">
                  <c:v>18.396999999999998</c:v>
                </c:pt>
                <c:pt idx="4">
                  <c:v>26.048000000000002</c:v>
                </c:pt>
                <c:pt idx="5">
                  <c:v>29.313000000000002</c:v>
                </c:pt>
                <c:pt idx="6">
                  <c:v>29.558</c:v>
                </c:pt>
                <c:pt idx="7">
                  <c:v>32.07</c:v>
                </c:pt>
                <c:pt idx="8">
                  <c:v>31.314999999999998</c:v>
                </c:pt>
                <c:pt idx="9">
                  <c:v>32.856999999999999</c:v>
                </c:pt>
                <c:pt idx="10">
                  <c:v>30.387</c:v>
                </c:pt>
                <c:pt idx="11">
                  <c:v>26.265000000000001</c:v>
                </c:pt>
                <c:pt idx="12">
                  <c:v>21.335999999999999</c:v>
                </c:pt>
                <c:pt idx="13">
                  <c:v>15.642999999999999</c:v>
                </c:pt>
                <c:pt idx="14">
                  <c:v>8.0449999999999999</c:v>
                </c:pt>
                <c:pt idx="15">
                  <c:v>-0.8879999999999999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5E6-4926-B014-B7D330C9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342768"/>
        <c:axId val="538345008"/>
      </c:scatterChart>
      <c:valAx>
        <c:axId val="53834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8345008"/>
        <c:crosses val="autoZero"/>
        <c:crossBetween val="midCat"/>
      </c:valAx>
      <c:valAx>
        <c:axId val="5383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834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6g </a:t>
            </a:r>
            <a:r>
              <a:rPr lang="ko-KR" altLang="en-US"/>
              <a:t>공 </a:t>
            </a:r>
            <a:r>
              <a:rPr lang="en-US" altLang="ko-KR"/>
              <a:t>75</a:t>
            </a:r>
            <a:r>
              <a:rPr lang="ko-KR" altLang="en-US"/>
              <a:t>도 포물선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'70_6g'!$B$1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5.4109073230252998E-2"/>
                  <c:y val="-4.96272647415534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'70_6g'!$A$2:$A$18</c:f>
              <c:numCache>
                <c:formatCode>General</c:formatCode>
                <c:ptCount val="17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</c:numCache>
            </c:numRef>
          </c:xVal>
          <c:yVal>
            <c:numRef>
              <c:f>'70_6g'!$B$2:$B$18</c:f>
              <c:numCache>
                <c:formatCode>General</c:formatCode>
                <c:ptCount val="17"/>
                <c:pt idx="0">
                  <c:v>0</c:v>
                </c:pt>
                <c:pt idx="1">
                  <c:v>1.2630000000000008</c:v>
                </c:pt>
                <c:pt idx="2">
                  <c:v>2.7210000000000001</c:v>
                </c:pt>
                <c:pt idx="3">
                  <c:v>4.5390000000000006</c:v>
                </c:pt>
                <c:pt idx="4">
                  <c:v>9.0360000000000014</c:v>
                </c:pt>
                <c:pt idx="5">
                  <c:v>9.3960000000000008</c:v>
                </c:pt>
                <c:pt idx="6">
                  <c:v>12.213000000000001</c:v>
                </c:pt>
                <c:pt idx="7">
                  <c:v>16.216000000000001</c:v>
                </c:pt>
                <c:pt idx="8">
                  <c:v>19.444000000000003</c:v>
                </c:pt>
                <c:pt idx="9">
                  <c:v>21.354000000000003</c:v>
                </c:pt>
                <c:pt idx="10">
                  <c:v>23.847000000000001</c:v>
                </c:pt>
                <c:pt idx="11">
                  <c:v>25.957000000000001</c:v>
                </c:pt>
                <c:pt idx="12">
                  <c:v>27.545000000000002</c:v>
                </c:pt>
                <c:pt idx="13">
                  <c:v>27.562000000000001</c:v>
                </c:pt>
                <c:pt idx="14">
                  <c:v>36.445999999999998</c:v>
                </c:pt>
                <c:pt idx="15">
                  <c:v>38.83</c:v>
                </c:pt>
                <c:pt idx="16">
                  <c:v>42.176000000000002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A2-46EE-B407-3DC2BEE0CD22}"/>
            </c:ext>
          </c:extLst>
        </c:ser>
        <c:ser>
          <c:idx val="1"/>
          <c:order val="1"/>
          <c:tx>
            <c:strRef>
              <c:f>'70_6g'!$C$1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9.9875915934237031E-2"/>
                  <c:y val="-0.22514085385433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'70_6g'!$A$2:$A$18</c:f>
              <c:numCache>
                <c:formatCode>General</c:formatCode>
                <c:ptCount val="17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</c:numCache>
            </c:numRef>
          </c:xVal>
          <c:yVal>
            <c:numRef>
              <c:f>'70_6g'!$C$2:$C$18</c:f>
              <c:numCache>
                <c:formatCode>General</c:formatCode>
                <c:ptCount val="17"/>
                <c:pt idx="0">
                  <c:v>0</c:v>
                </c:pt>
                <c:pt idx="1">
                  <c:v>6.5019999999999989</c:v>
                </c:pt>
                <c:pt idx="2">
                  <c:v>12.625</c:v>
                </c:pt>
                <c:pt idx="3">
                  <c:v>20.658999999999999</c:v>
                </c:pt>
                <c:pt idx="4">
                  <c:v>27.960999999999999</c:v>
                </c:pt>
                <c:pt idx="5">
                  <c:v>29.872999999999998</c:v>
                </c:pt>
                <c:pt idx="6">
                  <c:v>33.911999999999999</c:v>
                </c:pt>
                <c:pt idx="7">
                  <c:v>34.338000000000001</c:v>
                </c:pt>
                <c:pt idx="8">
                  <c:v>35.71</c:v>
                </c:pt>
                <c:pt idx="9">
                  <c:v>35.540999999999997</c:v>
                </c:pt>
                <c:pt idx="10">
                  <c:v>34.423999999999999</c:v>
                </c:pt>
                <c:pt idx="11">
                  <c:v>33.494</c:v>
                </c:pt>
                <c:pt idx="12">
                  <c:v>27.978000000000002</c:v>
                </c:pt>
                <c:pt idx="13">
                  <c:v>26.451999999999998</c:v>
                </c:pt>
                <c:pt idx="14">
                  <c:v>17.010999999999999</c:v>
                </c:pt>
                <c:pt idx="15">
                  <c:v>8.6409999999999982</c:v>
                </c:pt>
                <c:pt idx="16">
                  <c:v>-0.48000000000000043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A2-46EE-B407-3DC2BEE0CD22}"/>
            </c:ext>
          </c:extLst>
        </c:ser>
        <c:ser>
          <c:idx val="2"/>
          <c:order val="2"/>
          <c:tx>
            <c:strRef>
              <c:f>'70_6g'!$D$1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271278590176235"/>
                  <c:y val="3.67703531497389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'70_6g'!$A$2:$A$18</c:f>
              <c:numCache>
                <c:formatCode>General</c:formatCode>
                <c:ptCount val="17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</c:numCache>
            </c:numRef>
          </c:xVal>
          <c:yVal>
            <c:numRef>
              <c:f>'70_6g'!$D$2:$D$18</c:f>
              <c:numCache>
                <c:formatCode>General</c:formatCode>
                <c:ptCount val="17"/>
                <c:pt idx="0">
                  <c:v>0</c:v>
                </c:pt>
                <c:pt idx="1">
                  <c:v>-6.8000000000000504E-2</c:v>
                </c:pt>
                <c:pt idx="2">
                  <c:v>4.2169999999999996</c:v>
                </c:pt>
                <c:pt idx="3">
                  <c:v>5.4709999999999992</c:v>
                </c:pt>
                <c:pt idx="4">
                  <c:v>6.7719999999999994</c:v>
                </c:pt>
                <c:pt idx="5">
                  <c:v>9.9540000000000006</c:v>
                </c:pt>
                <c:pt idx="6">
                  <c:v>12.215</c:v>
                </c:pt>
                <c:pt idx="7">
                  <c:v>16.599</c:v>
                </c:pt>
                <c:pt idx="8">
                  <c:v>19.829999999999998</c:v>
                </c:pt>
                <c:pt idx="9">
                  <c:v>19.818999999999999</c:v>
                </c:pt>
                <c:pt idx="10">
                  <c:v>20.994</c:v>
                </c:pt>
                <c:pt idx="11">
                  <c:v>21.959</c:v>
                </c:pt>
                <c:pt idx="12">
                  <c:v>30.219000000000001</c:v>
                </c:pt>
                <c:pt idx="13">
                  <c:v>33.143000000000001</c:v>
                </c:pt>
                <c:pt idx="14">
                  <c:v>36.271999999999998</c:v>
                </c:pt>
                <c:pt idx="15">
                  <c:v>39.033999999999999</c:v>
                </c:pt>
                <c:pt idx="16">
                  <c:v>42.963000000000001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A2-46EE-B407-3DC2BEE0CD22}"/>
            </c:ext>
          </c:extLst>
        </c:ser>
        <c:ser>
          <c:idx val="3"/>
          <c:order val="3"/>
          <c:tx>
            <c:strRef>
              <c:f>'70_6g'!$E$1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4767656161623866"/>
                  <c:y val="-0.13140715853389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'70_6g'!$A$2:$A$18</c:f>
              <c:numCache>
                <c:formatCode>General</c:formatCode>
                <c:ptCount val="17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</c:numCache>
            </c:numRef>
          </c:xVal>
          <c:yVal>
            <c:numRef>
              <c:f>'70_6g'!$E$2:$E$18</c:f>
              <c:numCache>
                <c:formatCode>General</c:formatCode>
                <c:ptCount val="17"/>
                <c:pt idx="0">
                  <c:v>0</c:v>
                </c:pt>
                <c:pt idx="1">
                  <c:v>6.1049999999999986</c:v>
                </c:pt>
                <c:pt idx="2">
                  <c:v>15.313000000000001</c:v>
                </c:pt>
                <c:pt idx="3">
                  <c:v>22.577999999999996</c:v>
                </c:pt>
                <c:pt idx="4">
                  <c:v>25.644999999999996</c:v>
                </c:pt>
                <c:pt idx="5">
                  <c:v>31.214999999999996</c:v>
                </c:pt>
                <c:pt idx="6">
                  <c:v>33.720999999999997</c:v>
                </c:pt>
                <c:pt idx="7">
                  <c:v>34.152000000000001</c:v>
                </c:pt>
                <c:pt idx="8">
                  <c:v>35.332999999999998</c:v>
                </c:pt>
                <c:pt idx="9">
                  <c:v>36.286999999999999</c:v>
                </c:pt>
                <c:pt idx="10">
                  <c:v>33.628999999999998</c:v>
                </c:pt>
                <c:pt idx="11">
                  <c:v>32.684999999999995</c:v>
                </c:pt>
                <c:pt idx="12">
                  <c:v>27.817</c:v>
                </c:pt>
                <c:pt idx="13">
                  <c:v>22.315999999999995</c:v>
                </c:pt>
                <c:pt idx="14">
                  <c:v>15.482000000000001</c:v>
                </c:pt>
                <c:pt idx="15">
                  <c:v>7.4990000000000006</c:v>
                </c:pt>
                <c:pt idx="16">
                  <c:v>-2.5709999999999997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A2-46EE-B407-3DC2BEE0CD22}"/>
            </c:ext>
          </c:extLst>
        </c:ser>
        <c:ser>
          <c:idx val="4"/>
          <c:order val="4"/>
          <c:tx>
            <c:strRef>
              <c:f>'70_6g'!$F$1</c:f>
              <c:strCache>
                <c:ptCount val="1"/>
                <c:pt idx="0">
                  <c:v>x3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4236144210787207E-3"/>
                  <c:y val="-3.83857604250429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'70_6g'!$A$2:$A$18</c:f>
              <c:numCache>
                <c:formatCode>General</c:formatCode>
                <c:ptCount val="17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</c:numCache>
            </c:numRef>
          </c:xVal>
          <c:yVal>
            <c:numRef>
              <c:f>'70_6g'!$F$2:$F$18</c:f>
              <c:numCache>
                <c:formatCode>General</c:formatCode>
                <c:ptCount val="17"/>
                <c:pt idx="0">
                  <c:v>0</c:v>
                </c:pt>
                <c:pt idx="1">
                  <c:v>0.48100000000000076</c:v>
                </c:pt>
                <c:pt idx="2">
                  <c:v>1.7770000000000001</c:v>
                </c:pt>
                <c:pt idx="3">
                  <c:v>6.277000000000001</c:v>
                </c:pt>
                <c:pt idx="4">
                  <c:v>7.7110000000000003</c:v>
                </c:pt>
                <c:pt idx="5">
                  <c:v>10.337</c:v>
                </c:pt>
                <c:pt idx="6">
                  <c:v>14.147000000000002</c:v>
                </c:pt>
                <c:pt idx="7">
                  <c:v>16.224</c:v>
                </c:pt>
                <c:pt idx="8">
                  <c:v>20.214000000000002</c:v>
                </c:pt>
                <c:pt idx="9">
                  <c:v>22.504999999999999</c:v>
                </c:pt>
                <c:pt idx="10">
                  <c:v>22.315000000000001</c:v>
                </c:pt>
                <c:pt idx="11">
                  <c:v>27.120999999999999</c:v>
                </c:pt>
                <c:pt idx="12">
                  <c:v>30.410999999999998</c:v>
                </c:pt>
                <c:pt idx="13">
                  <c:v>32.757000000000005</c:v>
                </c:pt>
                <c:pt idx="14">
                  <c:v>36.275000000000006</c:v>
                </c:pt>
                <c:pt idx="15">
                  <c:v>39.036000000000001</c:v>
                </c:pt>
                <c:pt idx="16">
                  <c:v>42.192999999999998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A2-46EE-B407-3DC2BEE0CD22}"/>
            </c:ext>
          </c:extLst>
        </c:ser>
        <c:ser>
          <c:idx val="5"/>
          <c:order val="5"/>
          <c:tx>
            <c:strRef>
              <c:f>'70_6g'!$G$1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2005347848468094"/>
                  <c:y val="-0.18469649079507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'70_6g'!$A$2:$A$18</c:f>
              <c:numCache>
                <c:formatCode>General</c:formatCode>
                <c:ptCount val="17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</c:numCache>
            </c:numRef>
          </c:xVal>
          <c:yVal>
            <c:numRef>
              <c:f>'70_6g'!$G$2:$G$18</c:f>
              <c:numCache>
                <c:formatCode>General</c:formatCode>
                <c:ptCount val="17"/>
                <c:pt idx="0">
                  <c:v>0</c:v>
                </c:pt>
                <c:pt idx="1">
                  <c:v>8.2100000000000009</c:v>
                </c:pt>
                <c:pt idx="2">
                  <c:v>11.66</c:v>
                </c:pt>
                <c:pt idx="3">
                  <c:v>18.771000000000001</c:v>
                </c:pt>
                <c:pt idx="4">
                  <c:v>26.991999999999997</c:v>
                </c:pt>
                <c:pt idx="5">
                  <c:v>31.027999999999999</c:v>
                </c:pt>
                <c:pt idx="6">
                  <c:v>31.643999999999998</c:v>
                </c:pt>
                <c:pt idx="7">
                  <c:v>33.575000000000003</c:v>
                </c:pt>
                <c:pt idx="8">
                  <c:v>35.146999999999998</c:v>
                </c:pt>
                <c:pt idx="9">
                  <c:v>34.981000000000002</c:v>
                </c:pt>
                <c:pt idx="10">
                  <c:v>34.978999999999999</c:v>
                </c:pt>
                <c:pt idx="11">
                  <c:v>31.789000000000001</c:v>
                </c:pt>
                <c:pt idx="12">
                  <c:v>27.628</c:v>
                </c:pt>
                <c:pt idx="13">
                  <c:v>22.694000000000003</c:v>
                </c:pt>
                <c:pt idx="14">
                  <c:v>15.291</c:v>
                </c:pt>
                <c:pt idx="15">
                  <c:v>7.3079999999999998</c:v>
                </c:pt>
                <c:pt idx="16">
                  <c:v>-2.0069999999999997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4A2-46EE-B407-3DC2BEE0C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341488"/>
        <c:axId val="538338288"/>
      </c:scatterChart>
      <c:valAx>
        <c:axId val="53834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8338288"/>
        <c:crosses val="autoZero"/>
        <c:crossBetween val="midCat"/>
      </c:valAx>
      <c:valAx>
        <c:axId val="5383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834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377190</xdr:colOff>
      <xdr:row>1</xdr:row>
      <xdr:rowOff>7620</xdr:rowOff>
    </xdr:from>
    <xdr:to>
      <xdr:col>14</xdr:col>
      <xdr:colOff>160020</xdr:colOff>
      <xdr:row>18</xdr:row>
      <xdr:rowOff>11430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18C8E2-C3D7-477F-BA09-8E885FEA7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175260</xdr:rowOff>
    </xdr:from>
    <xdr:to>
      <xdr:col>15</xdr:col>
      <xdr:colOff>198120</xdr:colOff>
      <xdr:row>17</xdr:row>
      <xdr:rowOff>186690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AE4DE3-E357-4D20-960E-D2511B4A3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7D01-7D0B-4D53-9D25-7320279C4F5F}">
  <dimension ref="A1:M17"/>
  <sheetViews>
    <sheetView workbookViewId="0">
      <selection activeCell="G17" sqref="A1:G17"/>
    </sheetView>
  </sheetViews>
  <sheetFormatPr defaultRowHeight="17.399999999999999" x14ac:dyDescent="0.4"/>
  <sheetData>
    <row r="1" spans="1:13" x14ac:dyDescent="0.4">
      <c r="A1" t="s">
        <v>0</v>
      </c>
      <c r="B1" t="s">
        <v>3</v>
      </c>
      <c r="C1" t="s">
        <v>6</v>
      </c>
      <c r="D1" t="s">
        <v>4</v>
      </c>
      <c r="E1" t="s">
        <v>7</v>
      </c>
      <c r="F1" t="s">
        <v>5</v>
      </c>
      <c r="G1" t="s">
        <v>7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</row>
    <row r="2" spans="1:13" x14ac:dyDescent="0.4">
      <c r="A2">
        <v>0</v>
      </c>
      <c r="B2">
        <f>H:H-4.493</f>
        <v>0</v>
      </c>
      <c r="C2">
        <f>I:I-7.683</f>
        <v>0</v>
      </c>
      <c r="D2">
        <f>J:J-4.838</f>
        <v>0</v>
      </c>
      <c r="E2">
        <f>K:K-10.931</f>
        <v>0</v>
      </c>
      <c r="F2">
        <f>L:L-4.468</f>
        <v>0</v>
      </c>
      <c r="G2">
        <f>M:M-9.973</f>
        <v>0</v>
      </c>
      <c r="H2">
        <v>4.4930000000000003</v>
      </c>
      <c r="I2">
        <v>7.6829999999999998</v>
      </c>
      <c r="J2">
        <v>4.8380000000000001</v>
      </c>
      <c r="K2">
        <v>10.930999999999999</v>
      </c>
      <c r="L2">
        <v>4.468</v>
      </c>
      <c r="M2">
        <v>9.9730000000000008</v>
      </c>
    </row>
    <row r="3" spans="1:13" x14ac:dyDescent="0.4">
      <c r="A3">
        <v>3.3000000000000002E-2</v>
      </c>
      <c r="B3">
        <f t="shared" ref="B3:B17" si="0">H:H-4.493</f>
        <v>1.2689999999999992</v>
      </c>
      <c r="C3">
        <f t="shared" ref="C3:C17" si="1">I:I-7.683</f>
        <v>5.93</v>
      </c>
      <c r="D3">
        <f t="shared" ref="D3:D17" si="2">J:J-4.838</f>
        <v>1.4500000000000002</v>
      </c>
      <c r="E3">
        <f t="shared" ref="E3:E17" si="3">K:K-10.931</f>
        <v>6.886000000000001</v>
      </c>
      <c r="F3">
        <f t="shared" ref="F3:F17" si="4">L:L-4.468</f>
        <v>2.2030000000000003</v>
      </c>
      <c r="G3">
        <f t="shared" ref="G3:G17" si="5">M:M-9.973</f>
        <v>7.6569999999999983</v>
      </c>
      <c r="H3">
        <v>5.7619999999999996</v>
      </c>
      <c r="I3">
        <v>13.613</v>
      </c>
      <c r="J3">
        <v>6.2880000000000003</v>
      </c>
      <c r="K3">
        <v>17.817</v>
      </c>
      <c r="L3">
        <v>6.6710000000000003</v>
      </c>
      <c r="M3">
        <v>17.63</v>
      </c>
    </row>
    <row r="4" spans="1:13" x14ac:dyDescent="0.4">
      <c r="A4">
        <v>6.6000000000000003E-2</v>
      </c>
      <c r="B4">
        <f t="shared" si="0"/>
        <v>2.9029999999999996</v>
      </c>
      <c r="C4">
        <f t="shared" si="1"/>
        <v>13.39</v>
      </c>
      <c r="D4">
        <f t="shared" si="2"/>
        <v>4.5940000000000003</v>
      </c>
      <c r="E4">
        <f t="shared" si="3"/>
        <v>15.699</v>
      </c>
      <c r="F4">
        <f t="shared" si="4"/>
        <v>3.1020000000000003</v>
      </c>
      <c r="G4">
        <f t="shared" si="5"/>
        <v>12.627999999999998</v>
      </c>
      <c r="H4">
        <v>7.3959999999999999</v>
      </c>
      <c r="I4">
        <v>21.073</v>
      </c>
      <c r="J4">
        <v>9.4320000000000004</v>
      </c>
      <c r="K4">
        <v>26.63</v>
      </c>
      <c r="L4">
        <v>7.57</v>
      </c>
      <c r="M4">
        <v>22.600999999999999</v>
      </c>
    </row>
    <row r="5" spans="1:13" x14ac:dyDescent="0.4">
      <c r="A5">
        <v>0.1</v>
      </c>
      <c r="B5">
        <f t="shared" si="0"/>
        <v>3.383</v>
      </c>
      <c r="C5">
        <f t="shared" si="1"/>
        <v>21.600999999999999</v>
      </c>
      <c r="D5">
        <f t="shared" si="2"/>
        <v>5.6749999999999998</v>
      </c>
      <c r="E5">
        <f t="shared" si="3"/>
        <v>21.435000000000002</v>
      </c>
      <c r="F5">
        <f t="shared" si="4"/>
        <v>7.0440000000000005</v>
      </c>
      <c r="G5">
        <f t="shared" si="5"/>
        <v>18.396999999999998</v>
      </c>
      <c r="H5">
        <v>7.8760000000000003</v>
      </c>
      <c r="I5">
        <v>29.283999999999999</v>
      </c>
      <c r="J5">
        <v>10.513</v>
      </c>
      <c r="K5">
        <v>32.366</v>
      </c>
      <c r="L5">
        <v>11.512</v>
      </c>
      <c r="M5">
        <v>28.37</v>
      </c>
    </row>
    <row r="6" spans="1:13" x14ac:dyDescent="0.4">
      <c r="A6">
        <v>0.13300000000000001</v>
      </c>
      <c r="B6">
        <f t="shared" si="0"/>
        <v>5.2439999999999998</v>
      </c>
      <c r="C6">
        <f t="shared" si="1"/>
        <v>25.819000000000003</v>
      </c>
      <c r="D6">
        <f t="shared" si="2"/>
        <v>9.4460000000000015</v>
      </c>
      <c r="E6">
        <f t="shared" si="3"/>
        <v>25.484999999999999</v>
      </c>
      <c r="F6">
        <f t="shared" si="4"/>
        <v>8.6750000000000007</v>
      </c>
      <c r="G6">
        <f t="shared" si="5"/>
        <v>26.048000000000002</v>
      </c>
      <c r="H6">
        <v>9.7370000000000001</v>
      </c>
      <c r="I6">
        <v>33.502000000000002</v>
      </c>
      <c r="J6">
        <v>14.284000000000001</v>
      </c>
      <c r="K6">
        <v>36.415999999999997</v>
      </c>
      <c r="L6">
        <v>13.143000000000001</v>
      </c>
      <c r="M6">
        <v>36.021000000000001</v>
      </c>
    </row>
    <row r="7" spans="1:13" x14ac:dyDescent="0.4">
      <c r="A7">
        <v>0.16600000000000001</v>
      </c>
      <c r="B7">
        <f t="shared" si="0"/>
        <v>9.0060000000000002</v>
      </c>
      <c r="C7">
        <f t="shared" si="1"/>
        <v>30.631999999999998</v>
      </c>
      <c r="D7">
        <f t="shared" si="2"/>
        <v>12.079999999999998</v>
      </c>
      <c r="E7">
        <f t="shared" si="3"/>
        <v>28.758000000000003</v>
      </c>
      <c r="F7">
        <f t="shared" si="4"/>
        <v>10.547000000000001</v>
      </c>
      <c r="G7">
        <f t="shared" si="5"/>
        <v>29.313000000000002</v>
      </c>
      <c r="H7">
        <v>13.499000000000001</v>
      </c>
      <c r="I7">
        <v>38.314999999999998</v>
      </c>
      <c r="J7">
        <v>16.917999999999999</v>
      </c>
      <c r="K7">
        <v>39.689</v>
      </c>
      <c r="L7">
        <v>15.015000000000001</v>
      </c>
      <c r="M7">
        <v>39.286000000000001</v>
      </c>
    </row>
    <row r="8" spans="1:13" x14ac:dyDescent="0.4">
      <c r="A8">
        <v>0.2</v>
      </c>
      <c r="B8">
        <f t="shared" si="0"/>
        <v>9.7460000000000004</v>
      </c>
      <c r="C8">
        <f t="shared" si="1"/>
        <v>32.738999999999997</v>
      </c>
      <c r="D8">
        <f t="shared" si="2"/>
        <v>13.201999999999998</v>
      </c>
      <c r="E8">
        <f t="shared" si="3"/>
        <v>30.870000000000005</v>
      </c>
      <c r="F8">
        <f t="shared" si="4"/>
        <v>15.314</v>
      </c>
      <c r="G8">
        <f t="shared" si="5"/>
        <v>29.558</v>
      </c>
      <c r="H8">
        <v>14.239000000000001</v>
      </c>
      <c r="I8">
        <v>40.421999999999997</v>
      </c>
      <c r="J8">
        <v>18.04</v>
      </c>
      <c r="K8">
        <v>41.801000000000002</v>
      </c>
      <c r="L8">
        <v>19.782</v>
      </c>
      <c r="M8">
        <v>39.530999999999999</v>
      </c>
    </row>
    <row r="9" spans="1:13" x14ac:dyDescent="0.4">
      <c r="A9">
        <v>0.23300000000000001</v>
      </c>
      <c r="B9">
        <f t="shared" si="0"/>
        <v>15.075000000000001</v>
      </c>
      <c r="C9">
        <f t="shared" si="1"/>
        <v>33.944000000000003</v>
      </c>
      <c r="D9">
        <f t="shared" si="2"/>
        <v>14.716999999999999</v>
      </c>
      <c r="E9">
        <f t="shared" si="3"/>
        <v>31.841000000000001</v>
      </c>
      <c r="F9">
        <f t="shared" si="4"/>
        <v>18.148</v>
      </c>
      <c r="G9">
        <f t="shared" si="5"/>
        <v>32.07</v>
      </c>
      <c r="H9">
        <v>19.568000000000001</v>
      </c>
      <c r="I9">
        <v>41.627000000000002</v>
      </c>
      <c r="J9">
        <v>19.555</v>
      </c>
      <c r="K9">
        <v>42.771999999999998</v>
      </c>
      <c r="L9">
        <v>22.616</v>
      </c>
      <c r="M9">
        <v>42.042999999999999</v>
      </c>
    </row>
    <row r="10" spans="1:13" x14ac:dyDescent="0.4">
      <c r="A10">
        <v>0.26600000000000001</v>
      </c>
      <c r="B10">
        <f t="shared" si="0"/>
        <v>17.18</v>
      </c>
      <c r="C10">
        <f t="shared" si="1"/>
        <v>33.395000000000003</v>
      </c>
      <c r="D10">
        <f t="shared" si="2"/>
        <v>19.885999999999999</v>
      </c>
      <c r="E10">
        <f t="shared" si="3"/>
        <v>30.372</v>
      </c>
      <c r="F10">
        <f t="shared" si="4"/>
        <v>18.920000000000002</v>
      </c>
      <c r="G10">
        <f t="shared" si="5"/>
        <v>31.314999999999998</v>
      </c>
      <c r="H10">
        <v>21.672999999999998</v>
      </c>
      <c r="I10">
        <v>41.078000000000003</v>
      </c>
      <c r="J10">
        <v>24.724</v>
      </c>
      <c r="K10">
        <v>41.302999999999997</v>
      </c>
      <c r="L10">
        <v>23.388000000000002</v>
      </c>
      <c r="M10">
        <v>41.287999999999997</v>
      </c>
    </row>
    <row r="11" spans="1:13" x14ac:dyDescent="0.4">
      <c r="A11">
        <v>0.3</v>
      </c>
      <c r="B11">
        <f t="shared" si="0"/>
        <v>16.592999999999996</v>
      </c>
      <c r="C11">
        <f t="shared" si="1"/>
        <v>34.723999999999997</v>
      </c>
      <c r="D11">
        <f t="shared" si="2"/>
        <v>19.315999999999999</v>
      </c>
      <c r="E11">
        <f t="shared" si="3"/>
        <v>30.175000000000004</v>
      </c>
      <c r="F11">
        <f t="shared" si="4"/>
        <v>20.239000000000001</v>
      </c>
      <c r="G11">
        <f t="shared" si="5"/>
        <v>32.856999999999999</v>
      </c>
      <c r="H11">
        <v>21.085999999999999</v>
      </c>
      <c r="I11">
        <v>42.406999999999996</v>
      </c>
      <c r="J11">
        <v>24.154</v>
      </c>
      <c r="K11">
        <v>41.106000000000002</v>
      </c>
      <c r="L11">
        <v>24.707000000000001</v>
      </c>
      <c r="M11">
        <v>42.83</v>
      </c>
    </row>
    <row r="12" spans="1:13" x14ac:dyDescent="0.4">
      <c r="A12">
        <v>0.33300000000000002</v>
      </c>
      <c r="B12">
        <f t="shared" si="0"/>
        <v>19.473999999999997</v>
      </c>
      <c r="C12">
        <f t="shared" si="1"/>
        <v>33.04</v>
      </c>
      <c r="D12">
        <f t="shared" si="2"/>
        <v>21.244999999999997</v>
      </c>
      <c r="E12">
        <f t="shared" si="3"/>
        <v>28.289000000000001</v>
      </c>
      <c r="F12">
        <f t="shared" si="4"/>
        <v>21.22</v>
      </c>
      <c r="G12">
        <f t="shared" si="5"/>
        <v>30.387</v>
      </c>
      <c r="H12">
        <v>23.966999999999999</v>
      </c>
      <c r="I12">
        <v>40.722999999999999</v>
      </c>
      <c r="J12">
        <v>26.082999999999998</v>
      </c>
      <c r="K12">
        <v>39.22</v>
      </c>
      <c r="L12">
        <v>25.687999999999999</v>
      </c>
      <c r="M12">
        <v>40.36</v>
      </c>
    </row>
    <row r="13" spans="1:13" x14ac:dyDescent="0.4">
      <c r="A13">
        <v>0.36599999999999999</v>
      </c>
      <c r="B13">
        <f t="shared" si="0"/>
        <v>22.197000000000003</v>
      </c>
      <c r="C13">
        <f t="shared" si="1"/>
        <v>28.490000000000002</v>
      </c>
      <c r="D13">
        <f t="shared" si="2"/>
        <v>20.712999999999997</v>
      </c>
      <c r="E13">
        <f t="shared" si="3"/>
        <v>24.657000000000004</v>
      </c>
      <c r="F13">
        <f t="shared" si="4"/>
        <v>27.944999999999997</v>
      </c>
      <c r="G13">
        <f t="shared" si="5"/>
        <v>26.265000000000001</v>
      </c>
      <c r="H13">
        <v>26.69</v>
      </c>
      <c r="I13">
        <v>36.173000000000002</v>
      </c>
      <c r="J13">
        <v>25.550999999999998</v>
      </c>
      <c r="K13">
        <v>35.588000000000001</v>
      </c>
      <c r="L13">
        <v>32.412999999999997</v>
      </c>
      <c r="M13">
        <v>36.238</v>
      </c>
    </row>
    <row r="14" spans="1:13" x14ac:dyDescent="0.4">
      <c r="A14">
        <v>0.4</v>
      </c>
      <c r="B14">
        <f t="shared" si="0"/>
        <v>22.79</v>
      </c>
      <c r="C14">
        <f t="shared" si="1"/>
        <v>26.588999999999999</v>
      </c>
      <c r="D14">
        <f t="shared" si="2"/>
        <v>23.411999999999999</v>
      </c>
      <c r="E14">
        <f t="shared" si="3"/>
        <v>22.207000000000001</v>
      </c>
      <c r="F14">
        <f t="shared" si="4"/>
        <v>30.863000000000003</v>
      </c>
      <c r="G14">
        <f t="shared" si="5"/>
        <v>21.335999999999999</v>
      </c>
      <c r="H14">
        <v>27.283000000000001</v>
      </c>
      <c r="I14">
        <v>34.271999999999998</v>
      </c>
      <c r="J14">
        <v>28.25</v>
      </c>
      <c r="K14">
        <v>33.137999999999998</v>
      </c>
      <c r="L14">
        <v>35.331000000000003</v>
      </c>
      <c r="M14">
        <v>31.309000000000001</v>
      </c>
    </row>
    <row r="15" spans="1:13" x14ac:dyDescent="0.4">
      <c r="A15">
        <v>0.433</v>
      </c>
      <c r="B15">
        <f t="shared" si="0"/>
        <v>23.600999999999999</v>
      </c>
      <c r="C15">
        <f t="shared" si="1"/>
        <v>22.4</v>
      </c>
      <c r="D15">
        <f t="shared" si="2"/>
        <v>30.955999999999996</v>
      </c>
      <c r="E15">
        <f t="shared" si="3"/>
        <v>13.132</v>
      </c>
      <c r="F15">
        <f t="shared" si="4"/>
        <v>33.597999999999999</v>
      </c>
      <c r="G15">
        <f t="shared" si="5"/>
        <v>15.642999999999999</v>
      </c>
      <c r="H15">
        <v>28.094000000000001</v>
      </c>
      <c r="I15">
        <v>30.082999999999998</v>
      </c>
      <c r="J15">
        <v>35.793999999999997</v>
      </c>
      <c r="K15">
        <v>24.062999999999999</v>
      </c>
      <c r="L15">
        <v>38.066000000000003</v>
      </c>
      <c r="M15">
        <v>25.616</v>
      </c>
    </row>
    <row r="16" spans="1:13" x14ac:dyDescent="0.4">
      <c r="A16">
        <v>0.46600000000000003</v>
      </c>
      <c r="B16">
        <f t="shared" si="0"/>
        <v>31.137999999999998</v>
      </c>
      <c r="C16">
        <f t="shared" si="1"/>
        <v>13.898</v>
      </c>
      <c r="D16">
        <f t="shared" si="2"/>
        <v>33.704000000000001</v>
      </c>
      <c r="E16">
        <f t="shared" si="3"/>
        <v>6.2940000000000023</v>
      </c>
      <c r="F16">
        <f t="shared" si="4"/>
        <v>36.736999999999995</v>
      </c>
      <c r="G16">
        <f t="shared" si="5"/>
        <v>8.0449999999999999</v>
      </c>
      <c r="H16">
        <v>35.631</v>
      </c>
      <c r="I16">
        <v>21.581</v>
      </c>
      <c r="J16">
        <v>38.542000000000002</v>
      </c>
      <c r="K16">
        <v>17.225000000000001</v>
      </c>
      <c r="L16">
        <v>41.204999999999998</v>
      </c>
      <c r="M16">
        <v>18.018000000000001</v>
      </c>
    </row>
    <row r="17" spans="1:13" x14ac:dyDescent="0.4">
      <c r="A17">
        <v>0.5</v>
      </c>
      <c r="B17">
        <f t="shared" si="0"/>
        <v>34.288999999999994</v>
      </c>
      <c r="C17">
        <f t="shared" si="1"/>
        <v>5.1560000000000006</v>
      </c>
      <c r="D17">
        <f t="shared" si="2"/>
        <v>36.662999999999997</v>
      </c>
      <c r="E17">
        <f t="shared" si="3"/>
        <v>-2.2599999999999998</v>
      </c>
      <c r="F17">
        <f t="shared" si="4"/>
        <v>39.89</v>
      </c>
      <c r="G17">
        <f t="shared" si="5"/>
        <v>-0.8879999999999999</v>
      </c>
      <c r="H17">
        <v>38.781999999999996</v>
      </c>
      <c r="I17">
        <v>12.839</v>
      </c>
      <c r="J17">
        <v>41.500999999999998</v>
      </c>
      <c r="K17">
        <v>8.6709999999999994</v>
      </c>
      <c r="L17">
        <v>44.357999999999997</v>
      </c>
      <c r="M17">
        <v>9.0850000000000009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CAF5-7320-4574-AEF0-232713C39A39}">
  <dimension ref="A1:M18"/>
  <sheetViews>
    <sheetView tabSelected="1" workbookViewId="0">
      <selection activeCell="G18" sqref="A1:G18"/>
    </sheetView>
  </sheetViews>
  <sheetFormatPr defaultRowHeight="17.399999999999999" x14ac:dyDescent="0.4"/>
  <sheetData>
    <row r="1" spans="1:13" x14ac:dyDescent="0.4">
      <c r="A1" t="s">
        <v>0</v>
      </c>
      <c r="B1" t="s">
        <v>3</v>
      </c>
      <c r="C1" t="s">
        <v>6</v>
      </c>
      <c r="D1" t="s">
        <v>4</v>
      </c>
      <c r="E1" t="s">
        <v>7</v>
      </c>
      <c r="F1" t="s">
        <v>5</v>
      </c>
      <c r="G1" t="s">
        <v>8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</row>
    <row r="2" spans="1:13" x14ac:dyDescent="0.4">
      <c r="A2">
        <v>0</v>
      </c>
      <c r="B2">
        <f>H:H-4.092</f>
        <v>0</v>
      </c>
      <c r="C2">
        <f>I:I-9.396</f>
        <v>0</v>
      </c>
      <c r="D2">
        <f>J:J-4.658</f>
        <v>0</v>
      </c>
      <c r="E2">
        <f>K:K-9.975</f>
        <v>0</v>
      </c>
      <c r="F2">
        <f>L:L-4.27</f>
        <v>0</v>
      </c>
      <c r="G2">
        <f>M:M-10.543</f>
        <v>0</v>
      </c>
      <c r="H2">
        <v>4.0919999999999996</v>
      </c>
      <c r="I2">
        <v>9.3960000000000008</v>
      </c>
      <c r="J2">
        <v>4.6580000000000004</v>
      </c>
      <c r="K2">
        <v>9.9749999999999996</v>
      </c>
      <c r="L2">
        <v>4.2699999999999996</v>
      </c>
      <c r="M2">
        <v>10.542999999999999</v>
      </c>
    </row>
    <row r="3" spans="1:13" x14ac:dyDescent="0.4">
      <c r="A3">
        <v>3.3000000000000002E-2</v>
      </c>
      <c r="B3">
        <f t="shared" ref="B3:B18" si="0">H:H-4.092</f>
        <v>1.2630000000000008</v>
      </c>
      <c r="C3">
        <f t="shared" ref="C3:C18" si="1">I:I-9.396</f>
        <v>6.5019999999999989</v>
      </c>
      <c r="D3">
        <f t="shared" ref="D3:D18" si="2">J:J-4.658</f>
        <v>-6.8000000000000504E-2</v>
      </c>
      <c r="E3">
        <f t="shared" ref="E3:E18" si="3">K:K-9.975</f>
        <v>6.1049999999999986</v>
      </c>
      <c r="F3">
        <f t="shared" ref="F3:F18" si="4">L:L-4.27</f>
        <v>0.48100000000000076</v>
      </c>
      <c r="G3">
        <f t="shared" ref="G3:G18" si="5">M:M-10.543</f>
        <v>8.2100000000000009</v>
      </c>
      <c r="H3">
        <v>5.3550000000000004</v>
      </c>
      <c r="I3">
        <v>15.898</v>
      </c>
      <c r="J3">
        <v>4.59</v>
      </c>
      <c r="K3">
        <v>16.079999999999998</v>
      </c>
      <c r="L3">
        <v>4.7510000000000003</v>
      </c>
      <c r="M3">
        <v>18.753</v>
      </c>
    </row>
    <row r="4" spans="1:13" x14ac:dyDescent="0.4">
      <c r="A4">
        <v>6.7000000000000004E-2</v>
      </c>
      <c r="B4">
        <f t="shared" si="0"/>
        <v>2.7210000000000001</v>
      </c>
      <c r="C4">
        <f t="shared" si="1"/>
        <v>12.625</v>
      </c>
      <c r="D4">
        <f t="shared" si="2"/>
        <v>4.2169999999999996</v>
      </c>
      <c r="E4">
        <f t="shared" si="3"/>
        <v>15.313000000000001</v>
      </c>
      <c r="F4">
        <f t="shared" si="4"/>
        <v>1.7770000000000001</v>
      </c>
      <c r="G4">
        <f t="shared" si="5"/>
        <v>11.66</v>
      </c>
      <c r="H4">
        <v>6.8129999999999997</v>
      </c>
      <c r="I4">
        <v>22.021000000000001</v>
      </c>
      <c r="J4">
        <v>8.875</v>
      </c>
      <c r="K4">
        <v>25.288</v>
      </c>
      <c r="L4">
        <v>6.0469999999999997</v>
      </c>
      <c r="M4">
        <v>22.202999999999999</v>
      </c>
    </row>
    <row r="5" spans="1:13" x14ac:dyDescent="0.4">
      <c r="A5">
        <v>0.1</v>
      </c>
      <c r="B5">
        <f t="shared" si="0"/>
        <v>4.5390000000000006</v>
      </c>
      <c r="C5">
        <f t="shared" si="1"/>
        <v>20.658999999999999</v>
      </c>
      <c r="D5">
        <f t="shared" si="2"/>
        <v>5.4709999999999992</v>
      </c>
      <c r="E5">
        <f t="shared" si="3"/>
        <v>22.577999999999996</v>
      </c>
      <c r="F5">
        <f t="shared" si="4"/>
        <v>6.277000000000001</v>
      </c>
      <c r="G5">
        <f t="shared" si="5"/>
        <v>18.771000000000001</v>
      </c>
      <c r="H5">
        <v>8.6310000000000002</v>
      </c>
      <c r="I5">
        <v>30.055</v>
      </c>
      <c r="J5">
        <v>10.129</v>
      </c>
      <c r="K5">
        <v>32.552999999999997</v>
      </c>
      <c r="L5">
        <v>10.547000000000001</v>
      </c>
      <c r="M5">
        <v>29.314</v>
      </c>
    </row>
    <row r="6" spans="1:13" x14ac:dyDescent="0.4">
      <c r="A6">
        <v>0.13300000000000001</v>
      </c>
      <c r="B6">
        <f t="shared" si="0"/>
        <v>9.0360000000000014</v>
      </c>
      <c r="C6">
        <f t="shared" si="1"/>
        <v>27.960999999999999</v>
      </c>
      <c r="D6">
        <f t="shared" si="2"/>
        <v>6.7719999999999994</v>
      </c>
      <c r="E6">
        <f t="shared" si="3"/>
        <v>25.644999999999996</v>
      </c>
      <c r="F6">
        <f t="shared" si="4"/>
        <v>7.7110000000000003</v>
      </c>
      <c r="G6">
        <f t="shared" si="5"/>
        <v>26.991999999999997</v>
      </c>
      <c r="H6">
        <v>13.128</v>
      </c>
      <c r="I6">
        <v>37.356999999999999</v>
      </c>
      <c r="J6">
        <v>11.43</v>
      </c>
      <c r="K6">
        <v>35.619999999999997</v>
      </c>
      <c r="L6">
        <v>11.981</v>
      </c>
      <c r="M6">
        <v>37.534999999999997</v>
      </c>
    </row>
    <row r="7" spans="1:13" x14ac:dyDescent="0.4">
      <c r="A7">
        <v>0.16700000000000001</v>
      </c>
      <c r="B7">
        <f t="shared" si="0"/>
        <v>9.3960000000000008</v>
      </c>
      <c r="C7">
        <f t="shared" si="1"/>
        <v>29.872999999999998</v>
      </c>
      <c r="D7">
        <f t="shared" si="2"/>
        <v>9.9540000000000006</v>
      </c>
      <c r="E7">
        <f t="shared" si="3"/>
        <v>31.214999999999996</v>
      </c>
      <c r="F7">
        <f t="shared" si="4"/>
        <v>10.337</v>
      </c>
      <c r="G7">
        <f t="shared" si="5"/>
        <v>31.027999999999999</v>
      </c>
      <c r="H7">
        <v>13.488</v>
      </c>
      <c r="I7">
        <v>39.268999999999998</v>
      </c>
      <c r="J7">
        <v>14.612</v>
      </c>
      <c r="K7">
        <v>41.19</v>
      </c>
      <c r="L7">
        <v>14.606999999999999</v>
      </c>
      <c r="M7">
        <v>41.570999999999998</v>
      </c>
    </row>
    <row r="8" spans="1:13" x14ac:dyDescent="0.4">
      <c r="A8">
        <v>0.2</v>
      </c>
      <c r="B8">
        <f t="shared" si="0"/>
        <v>12.213000000000001</v>
      </c>
      <c r="C8">
        <f t="shared" si="1"/>
        <v>33.911999999999999</v>
      </c>
      <c r="D8">
        <f t="shared" si="2"/>
        <v>12.215</v>
      </c>
      <c r="E8">
        <f t="shared" si="3"/>
        <v>33.720999999999997</v>
      </c>
      <c r="F8">
        <f t="shared" si="4"/>
        <v>14.147000000000002</v>
      </c>
      <c r="G8">
        <f t="shared" si="5"/>
        <v>31.643999999999998</v>
      </c>
      <c r="H8">
        <v>16.305</v>
      </c>
      <c r="I8">
        <v>43.308</v>
      </c>
      <c r="J8">
        <v>16.873000000000001</v>
      </c>
      <c r="K8">
        <v>43.695999999999998</v>
      </c>
      <c r="L8">
        <v>18.417000000000002</v>
      </c>
      <c r="M8">
        <v>42.186999999999998</v>
      </c>
    </row>
    <row r="9" spans="1:13" x14ac:dyDescent="0.4">
      <c r="A9">
        <v>0.23300000000000001</v>
      </c>
      <c r="B9">
        <f t="shared" si="0"/>
        <v>16.216000000000001</v>
      </c>
      <c r="C9">
        <f t="shared" si="1"/>
        <v>34.338000000000001</v>
      </c>
      <c r="D9">
        <f t="shared" si="2"/>
        <v>16.599</v>
      </c>
      <c r="E9">
        <f t="shared" si="3"/>
        <v>34.152000000000001</v>
      </c>
      <c r="F9">
        <f t="shared" si="4"/>
        <v>16.224</v>
      </c>
      <c r="G9">
        <f t="shared" si="5"/>
        <v>33.575000000000003</v>
      </c>
      <c r="H9">
        <v>20.308</v>
      </c>
      <c r="I9">
        <v>43.734000000000002</v>
      </c>
      <c r="J9">
        <v>21.257000000000001</v>
      </c>
      <c r="K9">
        <v>44.127000000000002</v>
      </c>
      <c r="L9">
        <v>20.494</v>
      </c>
      <c r="M9">
        <v>44.118000000000002</v>
      </c>
    </row>
    <row r="10" spans="1:13" x14ac:dyDescent="0.4">
      <c r="A10">
        <v>0.26700000000000002</v>
      </c>
      <c r="B10">
        <f t="shared" si="0"/>
        <v>19.444000000000003</v>
      </c>
      <c r="C10">
        <f t="shared" si="1"/>
        <v>35.71</v>
      </c>
      <c r="D10">
        <f t="shared" si="2"/>
        <v>19.829999999999998</v>
      </c>
      <c r="E10">
        <f t="shared" si="3"/>
        <v>35.332999999999998</v>
      </c>
      <c r="F10">
        <f t="shared" si="4"/>
        <v>20.214000000000002</v>
      </c>
      <c r="G10">
        <f t="shared" si="5"/>
        <v>35.146999999999998</v>
      </c>
      <c r="H10">
        <v>23.536000000000001</v>
      </c>
      <c r="I10">
        <v>45.106000000000002</v>
      </c>
      <c r="J10">
        <v>24.488</v>
      </c>
      <c r="K10">
        <v>45.308</v>
      </c>
      <c r="L10">
        <v>24.484000000000002</v>
      </c>
      <c r="M10">
        <v>45.69</v>
      </c>
    </row>
    <row r="11" spans="1:13" x14ac:dyDescent="0.4">
      <c r="A11">
        <v>0.3</v>
      </c>
      <c r="B11">
        <f t="shared" si="0"/>
        <v>21.354000000000003</v>
      </c>
      <c r="C11">
        <f t="shared" si="1"/>
        <v>35.540999999999997</v>
      </c>
      <c r="D11">
        <f t="shared" si="2"/>
        <v>19.818999999999999</v>
      </c>
      <c r="E11">
        <f t="shared" si="3"/>
        <v>36.286999999999999</v>
      </c>
      <c r="F11">
        <f t="shared" si="4"/>
        <v>22.504999999999999</v>
      </c>
      <c r="G11">
        <f t="shared" si="5"/>
        <v>34.981000000000002</v>
      </c>
      <c r="H11">
        <v>25.446000000000002</v>
      </c>
      <c r="I11">
        <v>44.936999999999998</v>
      </c>
      <c r="J11">
        <v>24.477</v>
      </c>
      <c r="K11">
        <v>46.262</v>
      </c>
      <c r="L11">
        <v>26.774999999999999</v>
      </c>
      <c r="M11">
        <v>45.524000000000001</v>
      </c>
    </row>
    <row r="12" spans="1:13" x14ac:dyDescent="0.4">
      <c r="A12">
        <v>0.33300000000000002</v>
      </c>
      <c r="B12">
        <f t="shared" si="0"/>
        <v>23.847000000000001</v>
      </c>
      <c r="C12">
        <f t="shared" si="1"/>
        <v>34.423999999999999</v>
      </c>
      <c r="D12">
        <f t="shared" si="2"/>
        <v>20.994</v>
      </c>
      <c r="E12">
        <f t="shared" si="3"/>
        <v>33.628999999999998</v>
      </c>
      <c r="F12">
        <f t="shared" si="4"/>
        <v>22.315000000000001</v>
      </c>
      <c r="G12">
        <f t="shared" si="5"/>
        <v>34.978999999999999</v>
      </c>
      <c r="H12">
        <v>27.939</v>
      </c>
      <c r="I12">
        <v>43.82</v>
      </c>
      <c r="J12">
        <v>25.652000000000001</v>
      </c>
      <c r="K12">
        <v>43.603999999999999</v>
      </c>
      <c r="L12">
        <v>26.585000000000001</v>
      </c>
      <c r="M12">
        <v>45.521999999999998</v>
      </c>
    </row>
    <row r="13" spans="1:13" x14ac:dyDescent="0.4">
      <c r="A13">
        <v>0.36699999999999999</v>
      </c>
      <c r="B13">
        <f t="shared" si="0"/>
        <v>25.957000000000001</v>
      </c>
      <c r="C13">
        <f t="shared" si="1"/>
        <v>33.494</v>
      </c>
      <c r="D13">
        <f t="shared" si="2"/>
        <v>21.959</v>
      </c>
      <c r="E13">
        <f t="shared" si="3"/>
        <v>32.684999999999995</v>
      </c>
      <c r="F13">
        <f t="shared" si="4"/>
        <v>27.120999999999999</v>
      </c>
      <c r="G13">
        <f t="shared" si="5"/>
        <v>31.789000000000001</v>
      </c>
      <c r="H13">
        <v>30.048999999999999</v>
      </c>
      <c r="I13">
        <v>42.89</v>
      </c>
      <c r="J13">
        <v>26.617000000000001</v>
      </c>
      <c r="K13">
        <v>42.66</v>
      </c>
      <c r="L13">
        <v>31.390999999999998</v>
      </c>
      <c r="M13">
        <v>42.332000000000001</v>
      </c>
    </row>
    <row r="14" spans="1:13" x14ac:dyDescent="0.4">
      <c r="A14">
        <v>0.4</v>
      </c>
      <c r="B14">
        <f t="shared" si="0"/>
        <v>27.545000000000002</v>
      </c>
      <c r="C14">
        <f t="shared" si="1"/>
        <v>27.978000000000002</v>
      </c>
      <c r="D14">
        <f t="shared" si="2"/>
        <v>30.219000000000001</v>
      </c>
      <c r="E14">
        <f t="shared" si="3"/>
        <v>27.817</v>
      </c>
      <c r="F14">
        <f t="shared" si="4"/>
        <v>30.410999999999998</v>
      </c>
      <c r="G14">
        <f t="shared" si="5"/>
        <v>27.628</v>
      </c>
      <c r="H14">
        <v>31.637</v>
      </c>
      <c r="I14">
        <v>37.374000000000002</v>
      </c>
      <c r="J14">
        <v>34.877000000000002</v>
      </c>
      <c r="K14">
        <v>37.792000000000002</v>
      </c>
      <c r="L14">
        <v>34.680999999999997</v>
      </c>
      <c r="M14">
        <v>38.170999999999999</v>
      </c>
    </row>
    <row r="15" spans="1:13" x14ac:dyDescent="0.4">
      <c r="A15">
        <v>0.433</v>
      </c>
      <c r="B15">
        <f t="shared" si="0"/>
        <v>27.562000000000001</v>
      </c>
      <c r="C15">
        <f t="shared" si="1"/>
        <v>26.451999999999998</v>
      </c>
      <c r="D15">
        <f t="shared" si="2"/>
        <v>33.143000000000001</v>
      </c>
      <c r="E15">
        <f t="shared" si="3"/>
        <v>22.315999999999995</v>
      </c>
      <c r="F15">
        <f t="shared" si="4"/>
        <v>32.757000000000005</v>
      </c>
      <c r="G15">
        <f t="shared" si="5"/>
        <v>22.694000000000003</v>
      </c>
      <c r="H15">
        <v>31.654</v>
      </c>
      <c r="I15">
        <v>35.847999999999999</v>
      </c>
      <c r="J15">
        <v>37.801000000000002</v>
      </c>
      <c r="K15">
        <v>32.290999999999997</v>
      </c>
      <c r="L15">
        <v>37.027000000000001</v>
      </c>
      <c r="M15">
        <v>33.237000000000002</v>
      </c>
    </row>
    <row r="16" spans="1:13" x14ac:dyDescent="0.4">
      <c r="A16">
        <v>0.46700000000000003</v>
      </c>
      <c r="B16">
        <f t="shared" si="0"/>
        <v>36.445999999999998</v>
      </c>
      <c r="C16">
        <f t="shared" si="1"/>
        <v>17.010999999999999</v>
      </c>
      <c r="D16">
        <f t="shared" si="2"/>
        <v>36.271999999999998</v>
      </c>
      <c r="E16">
        <f t="shared" si="3"/>
        <v>15.482000000000001</v>
      </c>
      <c r="F16">
        <f t="shared" si="4"/>
        <v>36.275000000000006</v>
      </c>
      <c r="G16">
        <f t="shared" si="5"/>
        <v>15.291</v>
      </c>
      <c r="H16">
        <v>40.537999999999997</v>
      </c>
      <c r="I16">
        <v>26.407</v>
      </c>
      <c r="J16">
        <v>40.93</v>
      </c>
      <c r="K16">
        <v>25.457000000000001</v>
      </c>
      <c r="L16">
        <v>40.545000000000002</v>
      </c>
      <c r="M16">
        <v>25.834</v>
      </c>
    </row>
    <row r="17" spans="1:13" x14ac:dyDescent="0.4">
      <c r="A17">
        <v>0.5</v>
      </c>
      <c r="B17">
        <f t="shared" si="0"/>
        <v>38.83</v>
      </c>
      <c r="C17">
        <f t="shared" si="1"/>
        <v>8.6409999999999982</v>
      </c>
      <c r="D17">
        <f t="shared" si="2"/>
        <v>39.033999999999999</v>
      </c>
      <c r="E17">
        <f t="shared" si="3"/>
        <v>7.4990000000000006</v>
      </c>
      <c r="F17">
        <f t="shared" si="4"/>
        <v>39.036000000000001</v>
      </c>
      <c r="G17">
        <f t="shared" si="5"/>
        <v>7.3079999999999998</v>
      </c>
      <c r="H17">
        <v>42.921999999999997</v>
      </c>
      <c r="I17">
        <v>18.036999999999999</v>
      </c>
      <c r="J17">
        <v>43.692</v>
      </c>
      <c r="K17">
        <v>17.474</v>
      </c>
      <c r="L17">
        <v>43.305999999999997</v>
      </c>
      <c r="M17">
        <v>17.850999999999999</v>
      </c>
    </row>
    <row r="18" spans="1:13" x14ac:dyDescent="0.4">
      <c r="A18">
        <v>0.53300000000000003</v>
      </c>
      <c r="B18">
        <f t="shared" si="0"/>
        <v>42.176000000000002</v>
      </c>
      <c r="C18">
        <f t="shared" si="1"/>
        <v>-0.48000000000000043</v>
      </c>
      <c r="D18">
        <f t="shared" si="2"/>
        <v>42.963000000000001</v>
      </c>
      <c r="E18">
        <f t="shared" si="3"/>
        <v>-2.5709999999999997</v>
      </c>
      <c r="F18">
        <f t="shared" si="4"/>
        <v>42.192999999999998</v>
      </c>
      <c r="G18">
        <f t="shared" si="5"/>
        <v>-2.0069999999999997</v>
      </c>
      <c r="H18">
        <v>46.268000000000001</v>
      </c>
      <c r="I18">
        <v>8.9160000000000004</v>
      </c>
      <c r="J18">
        <v>47.621000000000002</v>
      </c>
      <c r="K18">
        <v>7.4039999999999999</v>
      </c>
      <c r="L18">
        <v>46.463000000000001</v>
      </c>
      <c r="M18">
        <v>8.5359999999999996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70_7g</vt:lpstr>
      <vt:lpstr>70_6g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2018-03-27T11:33:44Z</dcterms:created>
  <dcterms:modified xsi:type="dcterms:W3CDTF">2018-03-27T11:41:04Z</dcterms:modified>
</cp:coreProperties>
</file>