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7950" yWindow="1230" windowWidth="9615" windowHeight="7710" tabRatio="711" activeTab="2"/>
  </bookViews>
  <sheets>
    <sheet name="Split-Freeze" sheetId="38" r:id="rId1"/>
    <sheet name="RestoreLabels-HideLabels" sheetId="35" r:id="rId2"/>
    <sheet name="Profits" sheetId="37" r:id="rId3"/>
  </sheets>
  <externalReferences>
    <externalReference r:id="rId4"/>
    <externalReference r:id="rId5"/>
  </externalReferences>
  <definedNames>
    <definedName name="_xlnm._FilterDatabase" localSheetId="0" hidden="1">'Split-Freeze'!$A$2:$N$743</definedName>
    <definedName name="April">#REF!</definedName>
    <definedName name="August">#REF!</definedName>
    <definedName name="Dates">OFFSET([1]Dynamic!$A$2,0,0,COUNTA([1]Dynamic!$A:$A)-1,1)</definedName>
    <definedName name="December">#REF!</definedName>
    <definedName name="ee" localSheetId="2" hidden="1">{"FirstQ",#N/A,FALSE,"Budget2000";"SecondQ",#N/A,FALSE,"Budget2000";"Summary",#N/A,FALSE,"Budget2000"}</definedName>
    <definedName name="ee" localSheetId="1" hidden="1">{"FirstQ",#N/A,FALSE,"Budget2000";"SecondQ",#N/A,FALSE,"Budget2000";"Summary",#N/A,FALSE,"Budget2000"}</definedName>
    <definedName name="ee" localSheetId="0" hidden="1">{"FirstQ",#N/A,FALSE,"Budget2000";"SecondQ",#N/A,FALSE,"Budget2000";"Summary",#N/A,FALSE,"Budget2000"}</definedName>
    <definedName name="ee" hidden="1">{"FirstQ",#N/A,FALSE,"Budget2000";"SecondQ",#N/A,FALSE,"Budget2000";"Summary",#N/A,FALSE,"Budget2000"}</definedName>
    <definedName name="February">#REF!</definedName>
    <definedName name="Income" localSheetId="2">#REF!</definedName>
    <definedName name="Income" localSheetId="1">#REF!</definedName>
    <definedName name="Income">#REF!</definedName>
    <definedName name="January">#REF!</definedName>
    <definedName name="July">#REF!</definedName>
    <definedName name="June">#REF!</definedName>
    <definedName name="k" localSheetId="2" hidden="1">{"FirstQ",#N/A,FALSE,"Budget2000";"SecondQ",#N/A,FALSE,"Budget2000";"Summary",#N/A,FALSE,"Budget2000"}</definedName>
    <definedName name="k" localSheetId="1"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March">#REF!</definedName>
    <definedName name="May">#REF!</definedName>
    <definedName name="November">#REF!</definedName>
    <definedName name="October">#REF!</definedName>
    <definedName name="q" localSheetId="2" hidden="1">{"FirstQ",#N/A,FALSE,"Budget2000";"SecondQ",#N/A,FALSE,"Budget2000";"Summary",#N/A,FALSE,"Budget2000"}</definedName>
    <definedName name="q" localSheetId="1"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ateTable" localSheetId="2">[2]Lookups!$A$2:$B$8</definedName>
    <definedName name="RateTable" localSheetId="1">[2]Lookups!$A$2:$B$8</definedName>
    <definedName name="RateTable">#REF!</definedName>
    <definedName name="rr" localSheetId="2" hidden="1">{"FirstQ",#N/A,FALSE,"Budget2000";"SecondQ",#N/A,FALSE,"Budget2000"}</definedName>
    <definedName name="rr" localSheetId="1" hidden="1">{"FirstQ",#N/A,FALSE,"Budget2000";"SecondQ",#N/A,FALSE,"Budget2000"}</definedName>
    <definedName name="rr" localSheetId="0" hidden="1">{"FirstQ",#N/A,FALSE,"Budget2000";"SecondQ",#N/A,FALSE,"Budget2000"}</definedName>
    <definedName name="rr" hidden="1">{"FirstQ",#N/A,FALSE,"Budget2000";"SecondQ",#N/A,FALSE,"Budget2000"}</definedName>
    <definedName name="rrr" localSheetId="2" hidden="1">{"AllDetail",#N/A,FALSE,"Research Budget";"1stQuarter",#N/A,FALSE,"Research Budget";"2nd Quarter",#N/A,FALSE,"Research Budget";"Summary",#N/A,FALSE,"Research Budget"}</definedName>
    <definedName name="rrr" localSheetId="1" hidden="1">{"AllDetail",#N/A,FALSE,"Research Budget";"1stQuarter",#N/A,FALSE,"Research Budget";"2nd Quarter",#N/A,FALSE,"Research Budget";"Summary",#N/A,FALSE,"Research Budget"}</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les">OFFSET([1]Dynamic!$B$2,0,0,COUNTA([1]Dynamic!$B:$B)-1,1)</definedName>
    <definedName name="September">#REF!</definedName>
    <definedName name="solver_adj" localSheetId="2" hidden="1">Profits!$B$4:$G$4,Profits!$B$5:$G$5</definedName>
    <definedName name="solver_cvg" localSheetId="2" hidden="1">0.0001</definedName>
    <definedName name="solver_drv" localSheetId="2" hidden="1">1</definedName>
    <definedName name="solver_est" localSheetId="2" hidden="1">1</definedName>
    <definedName name="solver_itr" localSheetId="2" hidden="1">100</definedName>
    <definedName name="solver_lhs1" localSheetId="2" hidden="1">Profits!$B$4:$G$4</definedName>
    <definedName name="solver_lhs2" localSheetId="2" hidden="1">Profits!$B$5:$G$5</definedName>
    <definedName name="solver_lin" localSheetId="2" hidden="1">2</definedName>
    <definedName name="solver_neg" localSheetId="2" hidden="1">2</definedName>
    <definedName name="solver_num" localSheetId="2" hidden="1">2</definedName>
    <definedName name="solver_nwt" localSheetId="2" hidden="1">1</definedName>
    <definedName name="solver_opt" localSheetId="2" hidden="1">Profits!$H$6</definedName>
    <definedName name="solver_pre" localSheetId="2" hidden="1">0.000001</definedName>
    <definedName name="solver_rel1" localSheetId="2" hidden="1">1</definedName>
    <definedName name="solver_rel2" localSheetId="2" hidden="1">1</definedName>
    <definedName name="solver_rhs1" localSheetId="2" hidden="1">500</definedName>
    <definedName name="solver_rhs2" localSheetId="2" hidden="1">350</definedName>
    <definedName name="solver_scl" localSheetId="2" hidden="1">2</definedName>
    <definedName name="solver_sho" localSheetId="2" hidden="1">1</definedName>
    <definedName name="solver_tim" localSheetId="2" hidden="1">100</definedName>
    <definedName name="solver_tol" localSheetId="2" hidden="1">0.05</definedName>
    <definedName name="solver_typ" localSheetId="2" hidden="1">3</definedName>
    <definedName name="solver_val" localSheetId="2" hidden="1">500</definedName>
    <definedName name="StatusList">#REF!</definedName>
    <definedName name="TaxDepTable">#REF!</definedName>
    <definedName name="Well_1">#REF!</definedName>
    <definedName name="Well_2">#REF!</definedName>
    <definedName name="Well_3">#REF!</definedName>
    <definedName name="wrn.AllData." localSheetId="2" hidden="1">{"FirstQ",#N/A,FALSE,"Budget2000";"SecondQ",#N/A,FALSE,"Budget2000";"Summary",#N/A,FALSE,"Budget2000"}</definedName>
    <definedName name="wrn.AllData." localSheetId="1" hidden="1">{"FirstQ",#N/A,FALSE,"Budget2000";"SecondQ",#N/A,FALSE,"Budget2000";"Summary",#N/A,FALSE,"Budget2000"}</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2" hidden="1">{"FirstQ",#N/A,FALSE,"Budget2000";"SecondQ",#N/A,FALSE,"Budget2000"}</definedName>
    <definedName name="wrn.FirstHalf." localSheetId="1" hidden="1">{"FirstQ",#N/A,FALSE,"Budget2000";"SecondQ",#N/A,FALSE,"Budget2000"}</definedName>
    <definedName name="wrn.FirstHalf." localSheetId="0" hidden="1">{"FirstQ",#N/A,FALSE,"Budget2000";"SecondQ",#N/A,FALSE,"Budget2000"}</definedName>
    <definedName name="wrn.FirstHalf." hidden="1">{"FirstQ",#N/A,FALSE,"Budget2000";"SecondQ",#N/A,FALSE,"Budget2000"}</definedName>
    <definedName name="x" localSheetId="2" hidden="1">{"FirstQ",#N/A,FALSE,"Budget2000";"SecondQ",#N/A,FALSE,"Budget2000";"Summary",#N/A,FALSE,"Budget2000"}</definedName>
    <definedName name="x" localSheetId="1" hidden="1">{"FirstQ",#N/A,FALSE,"Budget2000";"SecondQ",#N/A,FALSE,"Budget2000";"Summary",#N/A,FALSE,"Budget2000"}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2" hidden="1">{"AllDetail",#N/A,FALSE,"Research Budget";"1stQuarter",#N/A,FALSE,"Research Budget";"2nd Quarter",#N/A,FALSE,"Research Budget";"Summary",#N/A,FALSE,"Research Budget"}</definedName>
    <definedName name="xxxxxxxxxxxxxxxxxxx" localSheetId="1" hidden="1">{"AllDetail",#N/A,FALSE,"Research Budget";"1stQuarter",#N/A,FALSE,"Research Budget";"2nd Quarter",#N/A,FALSE,"Research Budget";"Summary",#N/A,FALSE,"Research Budget"}</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'Split-Freeze'!$A$2:$N$743</definedName>
  </definedNames>
  <calcPr calcId="152511"/>
  <customWorkbookViews>
    <customWorkbookView name="Dennis Taylor - Personal View" guid="{32E1B1E0-F29A-4FB3-9E7F-F78F245BC75E}" mergeInterval="0" personalView="1" maximized="1" xWindow="1" yWindow="1" windowWidth="1362" windowHeight="525" tabRatio="849" activeSheetId="9"/>
  </customWorkbookViews>
</workbook>
</file>

<file path=xl/calcChain.xml><?xml version="1.0" encoding="utf-8"?>
<calcChain xmlns="http://schemas.openxmlformats.org/spreadsheetml/2006/main">
  <c r="L568" i="38" l="1"/>
  <c r="L139" i="38"/>
  <c r="L569" i="38"/>
  <c r="L570" i="38"/>
  <c r="L336" i="38"/>
  <c r="L185" i="38"/>
  <c r="L115" i="38"/>
  <c r="L419" i="38"/>
  <c r="M419" i="38" s="1"/>
  <c r="L571" i="38"/>
  <c r="L479" i="38"/>
  <c r="L480" i="38"/>
  <c r="L420" i="38"/>
  <c r="L640" i="38"/>
  <c r="L394" i="38"/>
  <c r="L481" i="38"/>
  <c r="L186" i="38"/>
  <c r="M186" i="38" s="1"/>
  <c r="L482" i="38"/>
  <c r="L483" i="38"/>
  <c r="L572" i="38"/>
  <c r="L484" i="38"/>
  <c r="L187" i="38"/>
  <c r="L734" i="38"/>
  <c r="L116" i="38"/>
  <c r="L573" i="38"/>
  <c r="M573" i="38" s="1"/>
  <c r="L395" i="38"/>
  <c r="L421" i="38"/>
  <c r="L422" i="38"/>
  <c r="L188" i="38"/>
  <c r="L485" i="38"/>
  <c r="L574" i="38"/>
  <c r="L134" i="38"/>
  <c r="L343" i="38"/>
  <c r="M343" i="38" s="1"/>
  <c r="L641" i="38"/>
  <c r="L189" i="38"/>
  <c r="L463" i="38"/>
  <c r="L464" i="38"/>
  <c r="L140" i="38"/>
  <c r="L190" i="38"/>
  <c r="L423" i="38"/>
  <c r="L191" i="38"/>
  <c r="M191" i="38" s="1"/>
  <c r="L486" i="38"/>
  <c r="L642" i="38"/>
  <c r="L643" i="38"/>
  <c r="L35" i="38"/>
  <c r="L39" i="38"/>
  <c r="L192" i="38"/>
  <c r="L424" i="38"/>
  <c r="L193" i="38"/>
  <c r="M193" i="38" s="1"/>
  <c r="L194" i="38"/>
  <c r="L425" i="38"/>
  <c r="L344" i="38"/>
  <c r="L575" i="38"/>
  <c r="L195" i="38"/>
  <c r="L644" i="38"/>
  <c r="L25" i="38"/>
  <c r="L645" i="38"/>
  <c r="M645" i="38" s="1"/>
  <c r="L576" i="38"/>
  <c r="L345" i="38"/>
  <c r="L36" i="38"/>
  <c r="L40" i="38"/>
  <c r="L177" i="38"/>
  <c r="L487" i="38"/>
  <c r="L646" i="38"/>
  <c r="L396" i="38"/>
  <c r="M396" i="38" s="1"/>
  <c r="L488" i="38"/>
  <c r="L196" i="38"/>
  <c r="L197" i="38"/>
  <c r="L198" i="38"/>
  <c r="L199" i="38"/>
  <c r="L739" i="38"/>
  <c r="L200" i="38"/>
  <c r="L577" i="38"/>
  <c r="M577" i="38" s="1"/>
  <c r="L8" i="38"/>
  <c r="L201" i="38"/>
  <c r="L41" i="38"/>
  <c r="L202" i="38"/>
  <c r="L346" i="38"/>
  <c r="L647" i="38"/>
  <c r="L203" i="38"/>
  <c r="L578" i="38"/>
  <c r="M578" i="38" s="1"/>
  <c r="L397" i="38"/>
  <c r="L347" i="38"/>
  <c r="L648" i="38"/>
  <c r="L348" i="38"/>
  <c r="L42" i="38"/>
  <c r="L204" i="38"/>
  <c r="L398" i="38"/>
  <c r="L489" i="38"/>
  <c r="M489" i="38" s="1"/>
  <c r="L205" i="38"/>
  <c r="L9" i="38"/>
  <c r="L349" i="38"/>
  <c r="L206" i="38"/>
  <c r="L399" i="38"/>
  <c r="L490" i="38"/>
  <c r="L350" i="38"/>
  <c r="L141" i="38"/>
  <c r="M141" i="38" s="1"/>
  <c r="L207" i="38"/>
  <c r="L208" i="38"/>
  <c r="L491" i="38"/>
  <c r="L351" i="38"/>
  <c r="L178" i="38"/>
  <c r="L492" i="38"/>
  <c r="L106" i="38"/>
  <c r="L493" i="38"/>
  <c r="M493" i="38" s="1"/>
  <c r="L579" i="38"/>
  <c r="L337" i="38"/>
  <c r="L209" i="38"/>
  <c r="L26" i="38"/>
  <c r="L210" i="38"/>
  <c r="L494" i="38"/>
  <c r="L649" i="38"/>
  <c r="L495" i="38"/>
  <c r="M495" i="38" s="1"/>
  <c r="L211" i="38"/>
  <c r="L212" i="38"/>
  <c r="L426" i="38"/>
  <c r="L37" i="38"/>
  <c r="L496" i="38"/>
  <c r="L580" i="38"/>
  <c r="L10" i="38"/>
  <c r="L352" i="38"/>
  <c r="M352" i="38" s="1"/>
  <c r="L142" i="38"/>
  <c r="L400" i="38"/>
  <c r="L497" i="38"/>
  <c r="L581" i="38"/>
  <c r="L143" i="38"/>
  <c r="L213" i="38"/>
  <c r="L43" i="38"/>
  <c r="L427" i="38"/>
  <c r="M427" i="38" s="1"/>
  <c r="L498" i="38"/>
  <c r="L650" i="38"/>
  <c r="L98" i="38"/>
  <c r="L214" i="38"/>
  <c r="L215" i="38"/>
  <c r="L582" i="38"/>
  <c r="L216" i="38"/>
  <c r="L217" i="38"/>
  <c r="M217" i="38" s="1"/>
  <c r="L218" i="38"/>
  <c r="L219" i="38"/>
  <c r="L220" i="38"/>
  <c r="L465" i="38"/>
  <c r="L44" i="38"/>
  <c r="L651" i="38"/>
  <c r="L583" i="38"/>
  <c r="L117" i="38"/>
  <c r="M117" i="38" s="1"/>
  <c r="L99" i="38"/>
  <c r="L221" i="38"/>
  <c r="L652" i="38"/>
  <c r="L653" i="38"/>
  <c r="L466" i="38"/>
  <c r="L654" i="38"/>
  <c r="L144" i="38"/>
  <c r="L45" i="38"/>
  <c r="M45" i="38" s="1"/>
  <c r="L499" i="38"/>
  <c r="L145" i="38"/>
  <c r="L735" i="38"/>
  <c r="L135" i="38"/>
  <c r="L655" i="38"/>
  <c r="L656" i="38"/>
  <c r="L222" i="38"/>
  <c r="L657" i="38"/>
  <c r="M657" i="38" s="1"/>
  <c r="L3" i="38"/>
  <c r="L223" i="38"/>
  <c r="L584" i="38"/>
  <c r="L224" i="38"/>
  <c r="L46" i="38"/>
  <c r="L500" i="38"/>
  <c r="L585" i="38"/>
  <c r="L225" i="38"/>
  <c r="M225" i="38" s="1"/>
  <c r="L226" i="38"/>
  <c r="L227" i="38"/>
  <c r="L467" i="38"/>
  <c r="L228" i="38"/>
  <c r="L47" i="38"/>
  <c r="L179" i="38"/>
  <c r="L501" i="38"/>
  <c r="L229" i="38"/>
  <c r="M229" i="38" s="1"/>
  <c r="L428" i="38"/>
  <c r="L586" i="38"/>
  <c r="L27" i="38"/>
  <c r="L4" i="38"/>
  <c r="L118" i="38"/>
  <c r="L587" i="38"/>
  <c r="L230" i="38"/>
  <c r="L502" i="38"/>
  <c r="M502" i="38" s="1"/>
  <c r="L231" i="38"/>
  <c r="L429" i="38"/>
  <c r="L658" i="38"/>
  <c r="L232" i="38"/>
  <c r="L659" i="38"/>
  <c r="L503" i="38"/>
  <c r="L468" i="38"/>
  <c r="L146" i="38"/>
  <c r="M146" i="38" s="1"/>
  <c r="L147" i="38"/>
  <c r="L353" i="38"/>
  <c r="L504" i="38"/>
  <c r="L48" i="38"/>
  <c r="L588" i="38"/>
  <c r="L233" i="38"/>
  <c r="L234" i="38"/>
  <c r="L119" i="38"/>
  <c r="M119" i="38" s="1"/>
  <c r="L235" i="38"/>
  <c r="L354" i="38"/>
  <c r="L589" i="38"/>
  <c r="L505" i="38"/>
  <c r="L28" i="38"/>
  <c r="L49" i="38"/>
  <c r="L236" i="38"/>
  <c r="L50" i="38"/>
  <c r="M50" i="38" s="1"/>
  <c r="L430" i="38"/>
  <c r="L740" i="38"/>
  <c r="L107" i="38"/>
  <c r="L506" i="38"/>
  <c r="L590" i="38"/>
  <c r="L431" i="38"/>
  <c r="L507" i="38"/>
  <c r="L237" i="38"/>
  <c r="M237" i="38" s="1"/>
  <c r="L508" i="38"/>
  <c r="L401" i="38"/>
  <c r="L238" i="38"/>
  <c r="L509" i="38"/>
  <c r="L510" i="38"/>
  <c r="L511" i="38"/>
  <c r="L239" i="38"/>
  <c r="L591" i="38"/>
  <c r="M591" i="38" s="1"/>
  <c r="L11" i="38"/>
  <c r="L148" i="38"/>
  <c r="L660" i="38"/>
  <c r="L51" i="38"/>
  <c r="L120" i="38"/>
  <c r="L661" i="38"/>
  <c r="L432" i="38"/>
  <c r="L469" i="38"/>
  <c r="M469" i="38" s="1"/>
  <c r="L149" i="38"/>
  <c r="L470" i="38"/>
  <c r="L662" i="38"/>
  <c r="L240" i="38"/>
  <c r="L663" i="38"/>
  <c r="L512" i="38"/>
  <c r="L664" i="38"/>
  <c r="L355" i="38"/>
  <c r="M355" i="38" s="1"/>
  <c r="L180" i="38"/>
  <c r="L513" i="38"/>
  <c r="L592" i="38"/>
  <c r="L241" i="38"/>
  <c r="L242" i="38"/>
  <c r="L108" i="38"/>
  <c r="L356" i="38"/>
  <c r="L665" i="38"/>
  <c r="M665" i="38" s="1"/>
  <c r="L52" i="38"/>
  <c r="L666" i="38"/>
  <c r="L514" i="38"/>
  <c r="L667" i="38"/>
  <c r="L515" i="38"/>
  <c r="L668" i="38"/>
  <c r="L669" i="38"/>
  <c r="L741" i="38"/>
  <c r="M741" i="38" s="1"/>
  <c r="L243" i="38"/>
  <c r="L433" i="38"/>
  <c r="L136" i="38"/>
  <c r="L357" i="38"/>
  <c r="L53" i="38"/>
  <c r="L670" i="38"/>
  <c r="L150" i="38"/>
  <c r="L434" i="38"/>
  <c r="M434" i="38" s="1"/>
  <c r="L435" i="38"/>
  <c r="L516" i="38"/>
  <c r="L593" i="38"/>
  <c r="L151" i="38"/>
  <c r="L671" i="38"/>
  <c r="L358" i="38"/>
  <c r="L54" i="38"/>
  <c r="L244" i="38"/>
  <c r="M244" i="38" s="1"/>
  <c r="L436" i="38"/>
  <c r="L672" i="38"/>
  <c r="L338" i="38"/>
  <c r="L100" i="38"/>
  <c r="L55" i="38"/>
  <c r="L152" i="38"/>
  <c r="L56" i="38"/>
  <c r="L517" i="38"/>
  <c r="M517" i="38" s="1"/>
  <c r="L594" i="38"/>
  <c r="L595" i="38"/>
  <c r="L245" i="38"/>
  <c r="L246" i="38"/>
  <c r="L673" i="38"/>
  <c r="L471" i="38"/>
  <c r="L674" i="38"/>
  <c r="L596" i="38"/>
  <c r="M596" i="38" s="1"/>
  <c r="L109" i="38"/>
  <c r="L518" i="38"/>
  <c r="L247" i="38"/>
  <c r="L248" i="38"/>
  <c r="L675" i="38"/>
  <c r="L597" i="38"/>
  <c r="L676" i="38"/>
  <c r="L519" i="38"/>
  <c r="M519" i="38" s="1"/>
  <c r="L249" i="38"/>
  <c r="L339" i="38"/>
  <c r="L520" i="38"/>
  <c r="L250" i="38"/>
  <c r="L437" i="38"/>
  <c r="L57" i="38"/>
  <c r="L677" i="38"/>
  <c r="L521" i="38"/>
  <c r="M521" i="38" s="1"/>
  <c r="L110" i="38"/>
  <c r="L438" i="38"/>
  <c r="L251" i="38"/>
  <c r="L598" i="38"/>
  <c r="L439" i="38"/>
  <c r="L599" i="38"/>
  <c r="L359" i="38"/>
  <c r="L12" i="38"/>
  <c r="M12" i="38" s="1"/>
  <c r="L522" i="38"/>
  <c r="L360" i="38"/>
  <c r="L600" i="38"/>
  <c r="L58" i="38"/>
  <c r="L601" i="38"/>
  <c r="L678" i="38"/>
  <c r="L523" i="38"/>
  <c r="L602" i="38"/>
  <c r="M602" i="38" s="1"/>
  <c r="L252" i="38"/>
  <c r="L253" i="38"/>
  <c r="L361" i="38"/>
  <c r="L524" i="38"/>
  <c r="L679" i="38"/>
  <c r="L59" i="38"/>
  <c r="L60" i="38"/>
  <c r="L254" i="38"/>
  <c r="M254" i="38" s="1"/>
  <c r="L603" i="38"/>
  <c r="L362" i="38"/>
  <c r="L255" i="38"/>
  <c r="L680" i="38"/>
  <c r="L525" i="38"/>
  <c r="L256" i="38"/>
  <c r="L121" i="38"/>
  <c r="L363" i="38"/>
  <c r="M363" i="38" s="1"/>
  <c r="L526" i="38"/>
  <c r="L257" i="38"/>
  <c r="L61" i="38"/>
  <c r="L527" i="38"/>
  <c r="L528" i="38"/>
  <c r="L529" i="38"/>
  <c r="L364" i="38"/>
  <c r="L681" i="38"/>
  <c r="M681" i="38" s="1"/>
  <c r="L365" i="38"/>
  <c r="L604" i="38"/>
  <c r="L366" i="38"/>
  <c r="L367" i="38"/>
  <c r="L153" i="38"/>
  <c r="L258" i="38"/>
  <c r="L101" i="38"/>
  <c r="L682" i="38"/>
  <c r="M682" i="38" s="1"/>
  <c r="L683" i="38"/>
  <c r="L684" i="38"/>
  <c r="L402" i="38"/>
  <c r="L259" i="38"/>
  <c r="L685" i="38"/>
  <c r="L62" i="38"/>
  <c r="L102" i="38"/>
  <c r="L111" i="38"/>
  <c r="M111" i="38" s="1"/>
  <c r="L605" i="38"/>
  <c r="L530" i="38"/>
  <c r="L606" i="38"/>
  <c r="L686" i="38"/>
  <c r="L415" i="38"/>
  <c r="L368" i="38"/>
  <c r="L369" i="38"/>
  <c r="L687" i="38"/>
  <c r="M687" i="38" s="1"/>
  <c r="L472" i="38"/>
  <c r="L370" i="38"/>
  <c r="L112" i="38"/>
  <c r="L607" i="38"/>
  <c r="L688" i="38"/>
  <c r="L154" i="38"/>
  <c r="L689" i="38"/>
  <c r="L260" i="38"/>
  <c r="M260" i="38" s="1"/>
  <c r="L63" i="38"/>
  <c r="L531" i="38"/>
  <c r="L371" i="38"/>
  <c r="L736" i="38"/>
  <c r="L155" i="38"/>
  <c r="L403" i="38"/>
  <c r="L690" i="38"/>
  <c r="L691" i="38"/>
  <c r="M691" i="38" s="1"/>
  <c r="L692" i="38"/>
  <c r="L532" i="38"/>
  <c r="L261" i="38"/>
  <c r="L404" i="38"/>
  <c r="L122" i="38"/>
  <c r="L262" i="38"/>
  <c r="L533" i="38"/>
  <c r="L693" i="38"/>
  <c r="M693" i="38" s="1"/>
  <c r="L372" i="38"/>
  <c r="L156" i="38"/>
  <c r="L373" i="38"/>
  <c r="L405" i="38"/>
  <c r="L440" i="38"/>
  <c r="L534" i="38"/>
  <c r="L263" i="38"/>
  <c r="L441" i="38"/>
  <c r="M441" i="38" s="1"/>
  <c r="L473" i="38"/>
  <c r="L113" i="38"/>
  <c r="L535" i="38"/>
  <c r="L264" i="38"/>
  <c r="L608" i="38"/>
  <c r="L374" i="38"/>
  <c r="L694" i="38"/>
  <c r="L265" i="38"/>
  <c r="M265" i="38" s="1"/>
  <c r="L695" i="38"/>
  <c r="L64" i="38"/>
  <c r="L609" i="38"/>
  <c r="L610" i="38"/>
  <c r="L442" i="38"/>
  <c r="L157" i="38"/>
  <c r="L65" i="38"/>
  <c r="L123" i="38"/>
  <c r="M123" i="38" s="1"/>
  <c r="L66" i="38"/>
  <c r="L406" i="38"/>
  <c r="L266" i="38"/>
  <c r="L267" i="38"/>
  <c r="L407" i="38"/>
  <c r="L443" i="38"/>
  <c r="L696" i="38"/>
  <c r="L268" i="38"/>
  <c r="M268" i="38" s="1"/>
  <c r="L611" i="38"/>
  <c r="L124" i="38"/>
  <c r="L408" i="38"/>
  <c r="L612" i="38"/>
  <c r="L67" i="38"/>
  <c r="L125" i="38"/>
  <c r="L269" i="38"/>
  <c r="L270" i="38"/>
  <c r="M270" i="38" s="1"/>
  <c r="L697" i="38"/>
  <c r="L271" i="38"/>
  <c r="L29" i="38"/>
  <c r="L272" i="38"/>
  <c r="L273" i="38"/>
  <c r="L375" i="38"/>
  <c r="L416" i="38"/>
  <c r="L274" i="38"/>
  <c r="M274" i="38" s="1"/>
  <c r="L275" i="38"/>
  <c r="L68" i="38"/>
  <c r="L276" i="38"/>
  <c r="L277" i="38"/>
  <c r="L278" i="38"/>
  <c r="L279" i="38"/>
  <c r="L613" i="38"/>
  <c r="L614" i="38"/>
  <c r="M614" i="38" s="1"/>
  <c r="L280" i="38"/>
  <c r="L698" i="38"/>
  <c r="L181" i="38"/>
  <c r="L281" i="38"/>
  <c r="L126" i="38"/>
  <c r="L615" i="38"/>
  <c r="L158" i="38"/>
  <c r="L737" i="38"/>
  <c r="M737" i="38" s="1"/>
  <c r="L409" i="38"/>
  <c r="L376" i="38"/>
  <c r="L699" i="38"/>
  <c r="L282" i="38"/>
  <c r="L616" i="38"/>
  <c r="L69" i="38"/>
  <c r="L444" i="38"/>
  <c r="L700" i="38"/>
  <c r="M700" i="38" s="1"/>
  <c r="L536" i="38"/>
  <c r="L159" i="38"/>
  <c r="L537" i="38"/>
  <c r="L538" i="38"/>
  <c r="L445" i="38"/>
  <c r="L283" i="38"/>
  <c r="L701" i="38"/>
  <c r="L70" i="38"/>
  <c r="M70" i="38" s="1"/>
  <c r="L617" i="38"/>
  <c r="L618" i="38"/>
  <c r="L446" i="38"/>
  <c r="L702" i="38"/>
  <c r="L284" i="38"/>
  <c r="L71" i="38"/>
  <c r="L539" i="38"/>
  <c r="L137" i="38"/>
  <c r="M137" i="38" s="1"/>
  <c r="L703" i="38"/>
  <c r="L160" i="38"/>
  <c r="L30" i="38"/>
  <c r="L72" i="38"/>
  <c r="L73" i="38"/>
  <c r="L127" i="38"/>
  <c r="L161" i="38"/>
  <c r="L410" i="38"/>
  <c r="M410" i="38" s="1"/>
  <c r="L74" i="38"/>
  <c r="L114" i="38"/>
  <c r="L162" i="38"/>
  <c r="L619" i="38"/>
  <c r="L13" i="38"/>
  <c r="L163" i="38"/>
  <c r="L742" i="38"/>
  <c r="L447" i="38"/>
  <c r="M447" i="38" s="1"/>
  <c r="L285" i="38"/>
  <c r="L448" i="38"/>
  <c r="L704" i="38"/>
  <c r="L705" i="38"/>
  <c r="L286" i="38"/>
  <c r="L411" i="38"/>
  <c r="L620" i="38"/>
  <c r="L449" i="38"/>
  <c r="M449" i="38" s="1"/>
  <c r="L103" i="38"/>
  <c r="L164" i="38"/>
  <c r="L5" i="38"/>
  <c r="L706" i="38"/>
  <c r="L128" i="38"/>
  <c r="L287" i="38"/>
  <c r="L707" i="38"/>
  <c r="L288" i="38"/>
  <c r="M288" i="38" s="1"/>
  <c r="L474" i="38"/>
  <c r="L289" i="38"/>
  <c r="L290" i="38"/>
  <c r="L738" i="38"/>
  <c r="L377" i="38"/>
  <c r="L621" i="38"/>
  <c r="L291" i="38"/>
  <c r="L292" i="38"/>
  <c r="M292" i="38" s="1"/>
  <c r="L293" i="38"/>
  <c r="L708" i="38"/>
  <c r="L294" i="38"/>
  <c r="L129" i="38"/>
  <c r="L75" i="38"/>
  <c r="L295" i="38"/>
  <c r="L296" i="38"/>
  <c r="L450" i="38"/>
  <c r="M450" i="38" s="1"/>
  <c r="L38" i="38"/>
  <c r="L14" i="38"/>
  <c r="L297" i="38"/>
  <c r="L298" i="38"/>
  <c r="L76" i="38"/>
  <c r="L77" i="38"/>
  <c r="L412" i="38"/>
  <c r="L78" i="38"/>
  <c r="M78" i="38" s="1"/>
  <c r="L31" i="38"/>
  <c r="L299" i="38"/>
  <c r="L79" i="38"/>
  <c r="L15" i="38"/>
  <c r="L540" i="38"/>
  <c r="L300" i="38"/>
  <c r="L378" i="38"/>
  <c r="L80" i="38"/>
  <c r="M80" i="38" s="1"/>
  <c r="L622" i="38"/>
  <c r="L709" i="38"/>
  <c r="L710" i="38"/>
  <c r="L138" i="38"/>
  <c r="L541" i="38"/>
  <c r="L379" i="38"/>
  <c r="L182" i="38"/>
  <c r="L130" i="38"/>
  <c r="M130" i="38" s="1"/>
  <c r="L380" i="38"/>
  <c r="L165" i="38"/>
  <c r="L451" i="38"/>
  <c r="L542" i="38"/>
  <c r="L381" i="38"/>
  <c r="L382" i="38"/>
  <c r="L301" i="38"/>
  <c r="L302" i="38"/>
  <c r="M302" i="38" s="1"/>
  <c r="L166" i="38"/>
  <c r="L303" i="38"/>
  <c r="L304" i="38"/>
  <c r="L81" i="38"/>
  <c r="L743" i="38"/>
  <c r="L305" i="38"/>
  <c r="L711" i="38"/>
  <c r="L543" i="38"/>
  <c r="M543" i="38" s="1"/>
  <c r="L452" i="38"/>
  <c r="L131" i="38"/>
  <c r="L340" i="38"/>
  <c r="L167" i="38"/>
  <c r="L306" i="38"/>
  <c r="L383" i="38"/>
  <c r="L712" i="38"/>
  <c r="L307" i="38"/>
  <c r="M307" i="38" s="1"/>
  <c r="L475" i="38"/>
  <c r="L623" i="38"/>
  <c r="L308" i="38"/>
  <c r="L544" i="38"/>
  <c r="L183" i="38"/>
  <c r="L713" i="38"/>
  <c r="L384" i="38"/>
  <c r="L309" i="38"/>
  <c r="M309" i="38" s="1"/>
  <c r="L16" i="38"/>
  <c r="L714" i="38"/>
  <c r="L624" i="38"/>
  <c r="L625" i="38"/>
  <c r="L453" i="38"/>
  <c r="L310" i="38"/>
  <c r="L715" i="38"/>
  <c r="L716" i="38"/>
  <c r="M716" i="38" s="1"/>
  <c r="L717" i="38"/>
  <c r="L311" i="38"/>
  <c r="L718" i="38"/>
  <c r="L626" i="38"/>
  <c r="L168" i="38"/>
  <c r="L454" i="38"/>
  <c r="L341" i="38"/>
  <c r="L455" i="38"/>
  <c r="M455" i="38" s="1"/>
  <c r="L545" i="38"/>
  <c r="L82" i="38"/>
  <c r="L627" i="38"/>
  <c r="L312" i="38"/>
  <c r="L719" i="38"/>
  <c r="L546" i="38"/>
  <c r="L385" i="38"/>
  <c r="L547" i="38"/>
  <c r="M547" i="38" s="1"/>
  <c r="L313" i="38"/>
  <c r="L169" i="38"/>
  <c r="L548" i="38"/>
  <c r="L314" i="38"/>
  <c r="L549" i="38"/>
  <c r="L315" i="38"/>
  <c r="L550" i="38"/>
  <c r="L720" i="38"/>
  <c r="M720" i="38" s="1"/>
  <c r="L83" i="38"/>
  <c r="L170" i="38"/>
  <c r="L413" i="38"/>
  <c r="L132" i="38"/>
  <c r="L84" i="38"/>
  <c r="L386" i="38"/>
  <c r="L85" i="38"/>
  <c r="L721" i="38"/>
  <c r="M721" i="38" s="1"/>
  <c r="L722" i="38"/>
  <c r="L456" i="38"/>
  <c r="L316" i="38"/>
  <c r="L317" i="38"/>
  <c r="L318" i="38"/>
  <c r="L319" i="38"/>
  <c r="L723" i="38"/>
  <c r="L551" i="38"/>
  <c r="M551" i="38" s="1"/>
  <c r="L628" i="38"/>
  <c r="L552" i="38"/>
  <c r="L724" i="38"/>
  <c r="L387" i="38"/>
  <c r="L17" i="38"/>
  <c r="L320" i="38"/>
  <c r="L553" i="38"/>
  <c r="L86" i="38"/>
  <c r="M86" i="38" s="1"/>
  <c r="L388" i="38"/>
  <c r="L417" i="38"/>
  <c r="L629" i="38"/>
  <c r="L725" i="38"/>
  <c r="L321" i="38"/>
  <c r="L104" i="38"/>
  <c r="L87" i="38"/>
  <c r="L18" i="38"/>
  <c r="M18" i="38" s="1"/>
  <c r="L630" i="38"/>
  <c r="L322" i="38"/>
  <c r="L323" i="38"/>
  <c r="L457" i="38"/>
  <c r="L88" i="38"/>
  <c r="L726" i="38"/>
  <c r="L19" i="38"/>
  <c r="L324" i="38"/>
  <c r="M324" i="38" s="1"/>
  <c r="L6" i="38"/>
  <c r="L458" i="38"/>
  <c r="L727" i="38"/>
  <c r="L89" i="38"/>
  <c r="L32" i="38"/>
  <c r="L20" i="38"/>
  <c r="L631" i="38"/>
  <c r="L171" i="38"/>
  <c r="M171" i="38" s="1"/>
  <c r="L184" i="38"/>
  <c r="L389" i="38"/>
  <c r="L325" i="38"/>
  <c r="L390" i="38"/>
  <c r="L632" i="38"/>
  <c r="L633" i="38"/>
  <c r="L459" i="38"/>
  <c r="L391" i="38"/>
  <c r="M391" i="38" s="1"/>
  <c r="L90" i="38"/>
  <c r="L554" i="38"/>
  <c r="L555" i="38"/>
  <c r="L414" i="38"/>
  <c r="L172" i="38"/>
  <c r="L634" i="38"/>
  <c r="L326" i="38"/>
  <c r="L635" i="38"/>
  <c r="M635" i="38" s="1"/>
  <c r="L556" i="38"/>
  <c r="L327" i="38"/>
  <c r="L105" i="38"/>
  <c r="L173" i="38"/>
  <c r="L328" i="38"/>
  <c r="L418" i="38"/>
  <c r="L91" i="38"/>
  <c r="L557" i="38"/>
  <c r="M557" i="38" s="1"/>
  <c r="L460" i="38"/>
  <c r="L636" i="38"/>
  <c r="L558" i="38"/>
  <c r="L33" i="38"/>
  <c r="L559" i="38"/>
  <c r="L728" i="38"/>
  <c r="L637" i="38"/>
  <c r="L92" i="38"/>
  <c r="M92" i="38" s="1"/>
  <c r="L329" i="38"/>
  <c r="L392" i="38"/>
  <c r="L560" i="38"/>
  <c r="L330" i="38"/>
  <c r="L476" i="38"/>
  <c r="L331" i="38"/>
  <c r="L477" i="38"/>
  <c r="L7" i="38"/>
  <c r="M7" i="38" s="1"/>
  <c r="L567" i="38"/>
  <c r="M568" i="38"/>
  <c r="M139" i="38"/>
  <c r="M569" i="38"/>
  <c r="M570" i="38"/>
  <c r="M336" i="38"/>
  <c r="M185" i="38"/>
  <c r="M115" i="38"/>
  <c r="M571" i="38"/>
  <c r="M479" i="38"/>
  <c r="M480" i="38"/>
  <c r="M420" i="38"/>
  <c r="M640" i="38"/>
  <c r="M394" i="38"/>
  <c r="M481" i="38"/>
  <c r="M482" i="38"/>
  <c r="M483" i="38"/>
  <c r="M572" i="38"/>
  <c r="M484" i="38"/>
  <c r="M187" i="38"/>
  <c r="M734" i="38"/>
  <c r="M116" i="38"/>
  <c r="M395" i="38"/>
  <c r="M421" i="38"/>
  <c r="M422" i="38"/>
  <c r="M188" i="38"/>
  <c r="M485" i="38"/>
  <c r="M574" i="38"/>
  <c r="M134" i="38"/>
  <c r="M641" i="38"/>
  <c r="M189" i="38"/>
  <c r="M463" i="38"/>
  <c r="M464" i="38"/>
  <c r="M140" i="38"/>
  <c r="M190" i="38"/>
  <c r="M423" i="38"/>
  <c r="M486" i="38"/>
  <c r="M642" i="38"/>
  <c r="M643" i="38"/>
  <c r="M35" i="38"/>
  <c r="M39" i="38"/>
  <c r="M192" i="38"/>
  <c r="M424" i="38"/>
  <c r="M194" i="38"/>
  <c r="M425" i="38"/>
  <c r="M344" i="38"/>
  <c r="M575" i="38"/>
  <c r="M195" i="38"/>
  <c r="M644" i="38"/>
  <c r="M25" i="38"/>
  <c r="M576" i="38"/>
  <c r="M345" i="38"/>
  <c r="M36" i="38"/>
  <c r="M40" i="38"/>
  <c r="M177" i="38"/>
  <c r="M487" i="38"/>
  <c r="M646" i="38"/>
  <c r="M488" i="38"/>
  <c r="M196" i="38"/>
  <c r="M197" i="38"/>
  <c r="M198" i="38"/>
  <c r="M199" i="38"/>
  <c r="M739" i="38"/>
  <c r="M200" i="38"/>
  <c r="M8" i="38"/>
  <c r="M201" i="38"/>
  <c r="M41" i="38"/>
  <c r="M202" i="38"/>
  <c r="M346" i="38"/>
  <c r="M647" i="38"/>
  <c r="M203" i="38"/>
  <c r="M397" i="38"/>
  <c r="M347" i="38"/>
  <c r="M648" i="38"/>
  <c r="M348" i="38"/>
  <c r="M42" i="38"/>
  <c r="M204" i="38"/>
  <c r="M398" i="38"/>
  <c r="M205" i="38"/>
  <c r="M9" i="38"/>
  <c r="M349" i="38"/>
  <c r="M206" i="38"/>
  <c r="M399" i="38"/>
  <c r="M490" i="38"/>
  <c r="M350" i="38"/>
  <c r="M207" i="38"/>
  <c r="M208" i="38"/>
  <c r="M491" i="38"/>
  <c r="M351" i="38"/>
  <c r="M178" i="38"/>
  <c r="M492" i="38"/>
  <c r="M106" i="38"/>
  <c r="M579" i="38"/>
  <c r="M337" i="38"/>
  <c r="M209" i="38"/>
  <c r="M26" i="38"/>
  <c r="M210" i="38"/>
  <c r="M494" i="38"/>
  <c r="M649" i="38"/>
  <c r="M211" i="38"/>
  <c r="M212" i="38"/>
  <c r="M426" i="38"/>
  <c r="M37" i="38"/>
  <c r="M496" i="38"/>
  <c r="M580" i="38"/>
  <c r="M10" i="38"/>
  <c r="M142" i="38"/>
  <c r="M400" i="38"/>
  <c r="M497" i="38"/>
  <c r="M581" i="38"/>
  <c r="M143" i="38"/>
  <c r="M213" i="38"/>
  <c r="M43" i="38"/>
  <c r="M498" i="38"/>
  <c r="M650" i="38"/>
  <c r="M98" i="38"/>
  <c r="M214" i="38"/>
  <c r="M215" i="38"/>
  <c r="M582" i="38"/>
  <c r="M216" i="38"/>
  <c r="M218" i="38"/>
  <c r="M219" i="38"/>
  <c r="M220" i="38"/>
  <c r="M465" i="38"/>
  <c r="M44" i="38"/>
  <c r="M651" i="38"/>
  <c r="M583" i="38"/>
  <c r="M99" i="38"/>
  <c r="M221" i="38"/>
  <c r="M652" i="38"/>
  <c r="M653" i="38"/>
  <c r="M466" i="38"/>
  <c r="M654" i="38"/>
  <c r="M144" i="38"/>
  <c r="M499" i="38"/>
  <c r="M145" i="38"/>
  <c r="M735" i="38"/>
  <c r="M135" i="38"/>
  <c r="M655" i="38"/>
  <c r="M656" i="38"/>
  <c r="M222" i="38"/>
  <c r="M3" i="38"/>
  <c r="M223" i="38"/>
  <c r="M584" i="38"/>
  <c r="M224" i="38"/>
  <c r="M46" i="38"/>
  <c r="M500" i="38"/>
  <c r="M585" i="38"/>
  <c r="M226" i="38"/>
  <c r="M227" i="38"/>
  <c r="M467" i="38"/>
  <c r="M228" i="38"/>
  <c r="M47" i="38"/>
  <c r="M179" i="38"/>
  <c r="M501" i="38"/>
  <c r="M428" i="38"/>
  <c r="M586" i="38"/>
  <c r="M27" i="38"/>
  <c r="M4" i="38"/>
  <c r="M118" i="38"/>
  <c r="M587" i="38"/>
  <c r="M230" i="38"/>
  <c r="M231" i="38"/>
  <c r="M429" i="38"/>
  <c r="M658" i="38"/>
  <c r="M232" i="38"/>
  <c r="M659" i="38"/>
  <c r="M503" i="38"/>
  <c r="M468" i="38"/>
  <c r="M147" i="38"/>
  <c r="M353" i="38"/>
  <c r="M504" i="38"/>
  <c r="M48" i="38"/>
  <c r="M588" i="38"/>
  <c r="M233" i="38"/>
  <c r="M234" i="38"/>
  <c r="M235" i="38"/>
  <c r="M354" i="38"/>
  <c r="M589" i="38"/>
  <c r="M505" i="38"/>
  <c r="M28" i="38"/>
  <c r="M49" i="38"/>
  <c r="M236" i="38"/>
  <c r="M430" i="38"/>
  <c r="M740" i="38"/>
  <c r="M107" i="38"/>
  <c r="M506" i="38"/>
  <c r="M590" i="38"/>
  <c r="M431" i="38"/>
  <c r="M507" i="38"/>
  <c r="M508" i="38"/>
  <c r="M401" i="38"/>
  <c r="M238" i="38"/>
  <c r="M509" i="38"/>
  <c r="M510" i="38"/>
  <c r="M511" i="38"/>
  <c r="M239" i="38"/>
  <c r="M11" i="38"/>
  <c r="M148" i="38"/>
  <c r="M660" i="38"/>
  <c r="M51" i="38"/>
  <c r="M120" i="38"/>
  <c r="M661" i="38"/>
  <c r="M432" i="38"/>
  <c r="M149" i="38"/>
  <c r="M470" i="38"/>
  <c r="M662" i="38"/>
  <c r="M240" i="38"/>
  <c r="M663" i="38"/>
  <c r="M512" i="38"/>
  <c r="M664" i="38"/>
  <c r="M180" i="38"/>
  <c r="M513" i="38"/>
  <c r="M592" i="38"/>
  <c r="M241" i="38"/>
  <c r="M242" i="38"/>
  <c r="M108" i="38"/>
  <c r="M356" i="38"/>
  <c r="M52" i="38"/>
  <c r="M666" i="38"/>
  <c r="M514" i="38"/>
  <c r="M667" i="38"/>
  <c r="M515" i="38"/>
  <c r="M668" i="38"/>
  <c r="M669" i="38"/>
  <c r="M243" i="38"/>
  <c r="M433" i="38"/>
  <c r="M136" i="38"/>
  <c r="M357" i="38"/>
  <c r="M53" i="38"/>
  <c r="M670" i="38"/>
  <c r="M150" i="38"/>
  <c r="M435" i="38"/>
  <c r="M516" i="38"/>
  <c r="M593" i="38"/>
  <c r="M151" i="38"/>
  <c r="M671" i="38"/>
  <c r="M358" i="38"/>
  <c r="M54" i="38"/>
  <c r="M436" i="38"/>
  <c r="M672" i="38"/>
  <c r="M338" i="38"/>
  <c r="M100" i="38"/>
  <c r="M55" i="38"/>
  <c r="M152" i="38"/>
  <c r="M56" i="38"/>
  <c r="M594" i="38"/>
  <c r="M595" i="38"/>
  <c r="M245" i="38"/>
  <c r="M246" i="38"/>
  <c r="M673" i="38"/>
  <c r="M471" i="38"/>
  <c r="M674" i="38"/>
  <c r="M109" i="38"/>
  <c r="M518" i="38"/>
  <c r="M247" i="38"/>
  <c r="M248" i="38"/>
  <c r="M675" i="38"/>
  <c r="M597" i="38"/>
  <c r="M676" i="38"/>
  <c r="M249" i="38"/>
  <c r="M339" i="38"/>
  <c r="M520" i="38"/>
  <c r="M250" i="38"/>
  <c r="M437" i="38"/>
  <c r="M57" i="38"/>
  <c r="M677" i="38"/>
  <c r="M110" i="38"/>
  <c r="M438" i="38"/>
  <c r="M251" i="38"/>
  <c r="M598" i="38"/>
  <c r="M439" i="38"/>
  <c r="M599" i="38"/>
  <c r="M359" i="38"/>
  <c r="M522" i="38"/>
  <c r="M360" i="38"/>
  <c r="M600" i="38"/>
  <c r="M58" i="38"/>
  <c r="M601" i="38"/>
  <c r="M678" i="38"/>
  <c r="M523" i="38"/>
  <c r="M252" i="38"/>
  <c r="M253" i="38"/>
  <c r="M361" i="38"/>
  <c r="M524" i="38"/>
  <c r="M679" i="38"/>
  <c r="M59" i="38"/>
  <c r="M60" i="38"/>
  <c r="M603" i="38"/>
  <c r="M362" i="38"/>
  <c r="M255" i="38"/>
  <c r="M680" i="38"/>
  <c r="M525" i="38"/>
  <c r="M256" i="38"/>
  <c r="M121" i="38"/>
  <c r="M526" i="38"/>
  <c r="M257" i="38"/>
  <c r="M61" i="38"/>
  <c r="M527" i="38"/>
  <c r="M528" i="38"/>
  <c r="M529" i="38"/>
  <c r="M364" i="38"/>
  <c r="M365" i="38"/>
  <c r="M604" i="38"/>
  <c r="M366" i="38"/>
  <c r="M367" i="38"/>
  <c r="M153" i="38"/>
  <c r="M258" i="38"/>
  <c r="M101" i="38"/>
  <c r="M683" i="38"/>
  <c r="M684" i="38"/>
  <c r="M402" i="38"/>
  <c r="M259" i="38"/>
  <c r="M685" i="38"/>
  <c r="M62" i="38"/>
  <c r="M102" i="38"/>
  <c r="M605" i="38"/>
  <c r="M530" i="38"/>
  <c r="M606" i="38"/>
  <c r="M686" i="38"/>
  <c r="M415" i="38"/>
  <c r="M368" i="38"/>
  <c r="M369" i="38"/>
  <c r="M472" i="38"/>
  <c r="M370" i="38"/>
  <c r="M112" i="38"/>
  <c r="M607" i="38"/>
  <c r="M688" i="38"/>
  <c r="M154" i="38"/>
  <c r="M689" i="38"/>
  <c r="M63" i="38"/>
  <c r="M531" i="38"/>
  <c r="M371" i="38"/>
  <c r="M736" i="38"/>
  <c r="M155" i="38"/>
  <c r="M403" i="38"/>
  <c r="M690" i="38"/>
  <c r="M692" i="38"/>
  <c r="M532" i="38"/>
  <c r="M261" i="38"/>
  <c r="M404" i="38"/>
  <c r="M122" i="38"/>
  <c r="M262" i="38"/>
  <c r="M533" i="38"/>
  <c r="M372" i="38"/>
  <c r="M156" i="38"/>
  <c r="M373" i="38"/>
  <c r="M405" i="38"/>
  <c r="M440" i="38"/>
  <c r="M534" i="38"/>
  <c r="M263" i="38"/>
  <c r="M473" i="38"/>
  <c r="M113" i="38"/>
  <c r="M535" i="38"/>
  <c r="M264" i="38"/>
  <c r="M608" i="38"/>
  <c r="M374" i="38"/>
  <c r="M694" i="38"/>
  <c r="M695" i="38"/>
  <c r="M64" i="38"/>
  <c r="M609" i="38"/>
  <c r="M610" i="38"/>
  <c r="M442" i="38"/>
  <c r="M157" i="38"/>
  <c r="M65" i="38"/>
  <c r="M66" i="38"/>
  <c r="M406" i="38"/>
  <c r="M266" i="38"/>
  <c r="M267" i="38"/>
  <c r="M407" i="38"/>
  <c r="M443" i="38"/>
  <c r="M696" i="38"/>
  <c r="M611" i="38"/>
  <c r="M124" i="38"/>
  <c r="M408" i="38"/>
  <c r="M612" i="38"/>
  <c r="M67" i="38"/>
  <c r="M125" i="38"/>
  <c r="M269" i="38"/>
  <c r="M697" i="38"/>
  <c r="M271" i="38"/>
  <c r="M29" i="38"/>
  <c r="M272" i="38"/>
  <c r="M273" i="38"/>
  <c r="M375" i="38"/>
  <c r="M416" i="38"/>
  <c r="M275" i="38"/>
  <c r="M68" i="38"/>
  <c r="M276" i="38"/>
  <c r="M277" i="38"/>
  <c r="M278" i="38"/>
  <c r="M279" i="38"/>
  <c r="M613" i="38"/>
  <c r="M280" i="38"/>
  <c r="M698" i="38"/>
  <c r="M181" i="38"/>
  <c r="M281" i="38"/>
  <c r="M126" i="38"/>
  <c r="M615" i="38"/>
  <c r="M158" i="38"/>
  <c r="M409" i="38"/>
  <c r="M376" i="38"/>
  <c r="M699" i="38"/>
  <c r="M282" i="38"/>
  <c r="M616" i="38"/>
  <c r="M69" i="38"/>
  <c r="M444" i="38"/>
  <c r="M536" i="38"/>
  <c r="M159" i="38"/>
  <c r="M537" i="38"/>
  <c r="M538" i="38"/>
  <c r="M445" i="38"/>
  <c r="M283" i="38"/>
  <c r="M701" i="38"/>
  <c r="M617" i="38"/>
  <c r="M618" i="38"/>
  <c r="M446" i="38"/>
  <c r="M702" i="38"/>
  <c r="M284" i="38"/>
  <c r="M71" i="38"/>
  <c r="M539" i="38"/>
  <c r="M703" i="38"/>
  <c r="M160" i="38"/>
  <c r="M30" i="38"/>
  <c r="M72" i="38"/>
  <c r="M73" i="38"/>
  <c r="M127" i="38"/>
  <c r="M161" i="38"/>
  <c r="M74" i="38"/>
  <c r="M114" i="38"/>
  <c r="M162" i="38"/>
  <c r="M619" i="38"/>
  <c r="M13" i="38"/>
  <c r="M163" i="38"/>
  <c r="M742" i="38"/>
  <c r="M285" i="38"/>
  <c r="M448" i="38"/>
  <c r="M704" i="38"/>
  <c r="M705" i="38"/>
  <c r="M286" i="38"/>
  <c r="M411" i="38"/>
  <c r="M620" i="38"/>
  <c r="M103" i="38"/>
  <c r="M164" i="38"/>
  <c r="M5" i="38"/>
  <c r="M706" i="38"/>
  <c r="M128" i="38"/>
  <c r="M287" i="38"/>
  <c r="M707" i="38"/>
  <c r="M474" i="38"/>
  <c r="M289" i="38"/>
  <c r="M290" i="38"/>
  <c r="M738" i="38"/>
  <c r="M377" i="38"/>
  <c r="M621" i="38"/>
  <c r="M291" i="38"/>
  <c r="M293" i="38"/>
  <c r="M708" i="38"/>
  <c r="M294" i="38"/>
  <c r="M129" i="38"/>
  <c r="M75" i="38"/>
  <c r="M295" i="38"/>
  <c r="M296" i="38"/>
  <c r="M38" i="38"/>
  <c r="M14" i="38"/>
  <c r="M297" i="38"/>
  <c r="M298" i="38"/>
  <c r="M76" i="38"/>
  <c r="M77" i="38"/>
  <c r="M412" i="38"/>
  <c r="M31" i="38"/>
  <c r="M299" i="38"/>
  <c r="M79" i="38"/>
  <c r="M15" i="38"/>
  <c r="M540" i="38"/>
  <c r="M300" i="38"/>
  <c r="M378" i="38"/>
  <c r="M622" i="38"/>
  <c r="M709" i="38"/>
  <c r="M710" i="38"/>
  <c r="M138" i="38"/>
  <c r="M541" i="38"/>
  <c r="M379" i="38"/>
  <c r="M182" i="38"/>
  <c r="M380" i="38"/>
  <c r="M165" i="38"/>
  <c r="M451" i="38"/>
  <c r="M542" i="38"/>
  <c r="M381" i="38"/>
  <c r="M382" i="38"/>
  <c r="M301" i="38"/>
  <c r="M166" i="38"/>
  <c r="M303" i="38"/>
  <c r="M304" i="38"/>
  <c r="M81" i="38"/>
  <c r="M743" i="38"/>
  <c r="M305" i="38"/>
  <c r="M711" i="38"/>
  <c r="M452" i="38"/>
  <c r="M131" i="38"/>
  <c r="M340" i="38"/>
  <c r="M167" i="38"/>
  <c r="M306" i="38"/>
  <c r="M383" i="38"/>
  <c r="M712" i="38"/>
  <c r="M475" i="38"/>
  <c r="M623" i="38"/>
  <c r="M308" i="38"/>
  <c r="M544" i="38"/>
  <c r="M183" i="38"/>
  <c r="M713" i="38"/>
  <c r="M384" i="38"/>
  <c r="M16" i="38"/>
  <c r="M714" i="38"/>
  <c r="M624" i="38"/>
  <c r="M625" i="38"/>
  <c r="M453" i="38"/>
  <c r="M310" i="38"/>
  <c r="M715" i="38"/>
  <c r="M717" i="38"/>
  <c r="M311" i="38"/>
  <c r="M718" i="38"/>
  <c r="M626" i="38"/>
  <c r="M168" i="38"/>
  <c r="M454" i="38"/>
  <c r="M341" i="38"/>
  <c r="M545" i="38"/>
  <c r="M82" i="38"/>
  <c r="M627" i="38"/>
  <c r="M312" i="38"/>
  <c r="M719" i="38"/>
  <c r="M546" i="38"/>
  <c r="M385" i="38"/>
  <c r="M313" i="38"/>
  <c r="M169" i="38"/>
  <c r="M548" i="38"/>
  <c r="M314" i="38"/>
  <c r="M549" i="38"/>
  <c r="M315" i="38"/>
  <c r="M550" i="38"/>
  <c r="M83" i="38"/>
  <c r="M170" i="38"/>
  <c r="M413" i="38"/>
  <c r="M132" i="38"/>
  <c r="M84" i="38"/>
  <c r="M386" i="38"/>
  <c r="M85" i="38"/>
  <c r="M722" i="38"/>
  <c r="M456" i="38"/>
  <c r="M316" i="38"/>
  <c r="M317" i="38"/>
  <c r="M318" i="38"/>
  <c r="M319" i="38"/>
  <c r="M723" i="38"/>
  <c r="M628" i="38"/>
  <c r="M552" i="38"/>
  <c r="M724" i="38"/>
  <c r="M387" i="38"/>
  <c r="M17" i="38"/>
  <c r="M320" i="38"/>
  <c r="M553" i="38"/>
  <c r="M388" i="38"/>
  <c r="M417" i="38"/>
  <c r="M629" i="38"/>
  <c r="M725" i="38"/>
  <c r="M321" i="38"/>
  <c r="M104" i="38"/>
  <c r="M87" i="38"/>
  <c r="M630" i="38"/>
  <c r="M322" i="38"/>
  <c r="M323" i="38"/>
  <c r="M457" i="38"/>
  <c r="M88" i="38"/>
  <c r="M726" i="38"/>
  <c r="M19" i="38"/>
  <c r="M6" i="38"/>
  <c r="M458" i="38"/>
  <c r="M727" i="38"/>
  <c r="M89" i="38"/>
  <c r="M32" i="38"/>
  <c r="M20" i="38"/>
  <c r="M631" i="38"/>
  <c r="M184" i="38"/>
  <c r="M389" i="38"/>
  <c r="M325" i="38"/>
  <c r="M390" i="38"/>
  <c r="M632" i="38"/>
  <c r="M633" i="38"/>
  <c r="M459" i="38"/>
  <c r="M90" i="38"/>
  <c r="M554" i="38"/>
  <c r="M555" i="38"/>
  <c r="M414" i="38"/>
  <c r="M172" i="38"/>
  <c r="M634" i="38"/>
  <c r="M326" i="38"/>
  <c r="M556" i="38"/>
  <c r="M327" i="38"/>
  <c r="M105" i="38"/>
  <c r="M173" i="38"/>
  <c r="M328" i="38"/>
  <c r="M418" i="38"/>
  <c r="M91" i="38"/>
  <c r="M460" i="38"/>
  <c r="M636" i="38"/>
  <c r="M558" i="38"/>
  <c r="M33" i="38"/>
  <c r="M559" i="38"/>
  <c r="M728" i="38"/>
  <c r="M637" i="38"/>
  <c r="M329" i="38"/>
  <c r="M392" i="38"/>
  <c r="M560" i="38"/>
  <c r="M330" i="38"/>
  <c r="M476" i="38"/>
  <c r="M331" i="38"/>
  <c r="M477" i="38"/>
  <c r="M729" i="38"/>
  <c r="M393" i="38"/>
  <c r="M93" i="38"/>
  <c r="M730" i="38"/>
  <c r="M561" i="38"/>
  <c r="M562" i="38"/>
  <c r="M94" i="38"/>
  <c r="M332" i="38"/>
  <c r="M21" i="38"/>
  <c r="M95" i="38"/>
  <c r="M22" i="38"/>
  <c r="M638" i="38"/>
  <c r="M563" i="38"/>
  <c r="M731" i="38"/>
  <c r="M23" i="38"/>
  <c r="M333" i="38"/>
  <c r="M564" i="38"/>
  <c r="M478" i="38"/>
  <c r="M334" i="38"/>
  <c r="M732" i="38"/>
  <c r="M565" i="38"/>
  <c r="M133" i="38"/>
  <c r="M174" i="38"/>
  <c r="M24" i="38"/>
  <c r="M96" i="38"/>
  <c r="M461" i="38"/>
  <c r="M342" i="38"/>
  <c r="M566" i="38"/>
  <c r="M639" i="38"/>
  <c r="M175" i="38"/>
  <c r="M335" i="38"/>
  <c r="M34" i="38"/>
  <c r="M462" i="38"/>
  <c r="M97" i="38"/>
  <c r="M176" i="38"/>
  <c r="M733" i="38"/>
  <c r="M567" i="38"/>
  <c r="H733" i="38" l="1"/>
  <c r="H176" i="38"/>
  <c r="H97" i="38"/>
  <c r="H462" i="38"/>
  <c r="H34" i="38"/>
  <c r="H335" i="38"/>
  <c r="H175" i="38"/>
  <c r="H639" i="38"/>
  <c r="H566" i="38"/>
  <c r="H342" i="38"/>
  <c r="H461" i="38"/>
  <c r="H96" i="38"/>
  <c r="H24" i="38"/>
  <c r="H174" i="38"/>
  <c r="H133" i="38"/>
  <c r="H565" i="38"/>
  <c r="H732" i="38"/>
  <c r="H334" i="38"/>
  <c r="H478" i="38"/>
  <c r="H564" i="38"/>
  <c r="H333" i="38"/>
  <c r="H23" i="38"/>
  <c r="H731" i="38"/>
  <c r="H563" i="38"/>
  <c r="H638" i="38"/>
  <c r="H22" i="38"/>
  <c r="H95" i="38"/>
  <c r="H21" i="38"/>
  <c r="H332" i="38"/>
  <c r="H94" i="38"/>
  <c r="H562" i="38"/>
  <c r="H561" i="38"/>
  <c r="H730" i="38"/>
  <c r="H93" i="38"/>
  <c r="H393" i="38"/>
  <c r="H729" i="38"/>
  <c r="H7" i="38"/>
  <c r="H477" i="38"/>
  <c r="H331" i="38"/>
  <c r="H476" i="38"/>
  <c r="H330" i="38"/>
  <c r="H560" i="38"/>
  <c r="H392" i="38"/>
  <c r="H329" i="38"/>
  <c r="H92" i="38"/>
  <c r="H637" i="38"/>
  <c r="H728" i="38"/>
  <c r="H559" i="38"/>
  <c r="H33" i="38"/>
  <c r="H558" i="38"/>
  <c r="H636" i="38"/>
  <c r="H460" i="38"/>
  <c r="H557" i="38"/>
  <c r="H91" i="38"/>
  <c r="H418" i="38"/>
  <c r="H328" i="38"/>
  <c r="H173" i="38"/>
  <c r="H105" i="38"/>
  <c r="H327" i="38"/>
  <c r="H556" i="38"/>
  <c r="H635" i="38"/>
  <c r="H326" i="38"/>
  <c r="H634" i="38"/>
  <c r="H172" i="38"/>
  <c r="H414" i="38"/>
  <c r="H555" i="38"/>
  <c r="H554" i="38"/>
  <c r="H90" i="38"/>
  <c r="H391" i="38"/>
  <c r="H459" i="38"/>
  <c r="H633" i="38"/>
  <c r="H632" i="38"/>
  <c r="H390" i="38"/>
  <c r="H325" i="38"/>
  <c r="H389" i="38"/>
  <c r="H184" i="38"/>
  <c r="H171" i="38"/>
  <c r="H631" i="38"/>
  <c r="H20" i="38"/>
  <c r="H32" i="38"/>
  <c r="H89" i="38"/>
  <c r="H727" i="38"/>
  <c r="H458" i="38"/>
  <c r="H6" i="38"/>
  <c r="H324" i="38"/>
  <c r="H19" i="38"/>
  <c r="H726" i="38"/>
  <c r="H88" i="38"/>
  <c r="H457" i="38"/>
  <c r="H323" i="38"/>
  <c r="H322" i="38"/>
  <c r="H630" i="38"/>
  <c r="H18" i="38"/>
  <c r="H87" i="38"/>
  <c r="H104" i="38"/>
  <c r="H321" i="38"/>
  <c r="H725" i="38"/>
  <c r="H629" i="38"/>
  <c r="H417" i="38"/>
  <c r="H388" i="38"/>
  <c r="H86" i="38"/>
  <c r="H553" i="38"/>
  <c r="H320" i="38"/>
  <c r="H17" i="38"/>
  <c r="H387" i="38"/>
  <c r="H724" i="38"/>
  <c r="H552" i="38"/>
  <c r="H628" i="38"/>
  <c r="H551" i="38"/>
  <c r="H723" i="38"/>
  <c r="H319" i="38"/>
  <c r="H318" i="38"/>
  <c r="H317" i="38"/>
  <c r="H316" i="38"/>
  <c r="H456" i="38"/>
  <c r="H722" i="38"/>
  <c r="H721" i="38"/>
  <c r="H85" i="38"/>
  <c r="H386" i="38"/>
  <c r="H84" i="38"/>
  <c r="H132" i="38"/>
  <c r="H413" i="38"/>
  <c r="H170" i="38"/>
  <c r="H83" i="38"/>
  <c r="H720" i="38"/>
  <c r="H550" i="38"/>
  <c r="H315" i="38"/>
  <c r="H549" i="38"/>
  <c r="H314" i="38"/>
  <c r="H548" i="38"/>
  <c r="H169" i="38"/>
  <c r="H313" i="38"/>
  <c r="H547" i="38"/>
  <c r="H385" i="38"/>
  <c r="H546" i="38"/>
  <c r="H719" i="38"/>
  <c r="H312" i="38"/>
  <c r="H627" i="38"/>
  <c r="H82" i="38"/>
  <c r="H545" i="38"/>
  <c r="H455" i="38"/>
  <c r="H341" i="38"/>
  <c r="H454" i="38"/>
  <c r="H168" i="38"/>
  <c r="H626" i="38"/>
  <c r="H718" i="38"/>
  <c r="H311" i="38"/>
  <c r="H717" i="38"/>
  <c r="H716" i="38"/>
  <c r="H715" i="38"/>
  <c r="H310" i="38"/>
  <c r="H453" i="38"/>
  <c r="H625" i="38"/>
  <c r="H624" i="38"/>
  <c r="H714" i="38"/>
  <c r="H16" i="38"/>
  <c r="H309" i="38"/>
  <c r="H384" i="38"/>
  <c r="H713" i="38"/>
  <c r="H183" i="38"/>
  <c r="H544" i="38"/>
  <c r="H308" i="38"/>
  <c r="H623" i="38"/>
  <c r="H475" i="38"/>
  <c r="H307" i="38"/>
  <c r="H712" i="38"/>
  <c r="H383" i="38"/>
  <c r="H306" i="38"/>
  <c r="H167" i="38"/>
  <c r="H340" i="38"/>
  <c r="H131" i="38"/>
  <c r="H452" i="38"/>
  <c r="H543" i="38"/>
  <c r="H711" i="38"/>
  <c r="H305" i="38"/>
  <c r="H743" i="38"/>
  <c r="H81" i="38"/>
  <c r="H304" i="38"/>
  <c r="H303" i="38"/>
  <c r="H166" i="38"/>
  <c r="H302" i="38"/>
  <c r="H301" i="38"/>
  <c r="H382" i="38"/>
  <c r="H381" i="38"/>
  <c r="H542" i="38"/>
  <c r="H451" i="38"/>
  <c r="H165" i="38"/>
  <c r="H380" i="38"/>
  <c r="H130" i="38"/>
  <c r="H182" i="38"/>
  <c r="H379" i="38"/>
  <c r="H541" i="38"/>
  <c r="H138" i="38"/>
  <c r="H710" i="38"/>
  <c r="H709" i="38"/>
  <c r="H622" i="38"/>
  <c r="H80" i="38"/>
  <c r="H378" i="38"/>
  <c r="H300" i="38"/>
  <c r="H540" i="38"/>
  <c r="H15" i="38"/>
  <c r="H79" i="38"/>
  <c r="H299" i="38"/>
  <c r="H31" i="38"/>
  <c r="H78" i="38"/>
  <c r="H412" i="38"/>
  <c r="H77" i="38"/>
  <c r="H76" i="38"/>
  <c r="H298" i="38"/>
  <c r="H297" i="38"/>
  <c r="H14" i="38"/>
  <c r="H38" i="38"/>
  <c r="H450" i="38"/>
  <c r="H296" i="38"/>
  <c r="H295" i="38"/>
  <c r="H75" i="38"/>
  <c r="H129" i="38"/>
  <c r="H294" i="38"/>
  <c r="H708" i="38"/>
  <c r="H293" i="38"/>
  <c r="H292" i="38"/>
  <c r="H291" i="38"/>
  <c r="H621" i="38"/>
  <c r="H377" i="38"/>
  <c r="H738" i="38"/>
  <c r="H290" i="38"/>
  <c r="H289" i="38"/>
  <c r="H474" i="38"/>
  <c r="H288" i="38"/>
  <c r="H707" i="38"/>
  <c r="H287" i="38"/>
  <c r="H128" i="38"/>
  <c r="H706" i="38"/>
  <c r="H5" i="38"/>
  <c r="H164" i="38"/>
  <c r="H103" i="38"/>
  <c r="H449" i="38"/>
  <c r="H620" i="38"/>
  <c r="H411" i="38"/>
  <c r="H286" i="38"/>
  <c r="H705" i="38"/>
  <c r="H704" i="38"/>
  <c r="H448" i="38"/>
  <c r="H285" i="38"/>
  <c r="H447" i="38"/>
  <c r="H742" i="38"/>
  <c r="H163" i="38"/>
  <c r="H13" i="38"/>
  <c r="H619" i="38"/>
  <c r="H162" i="38"/>
  <c r="H114" i="38"/>
  <c r="H74" i="38"/>
  <c r="H410" i="38"/>
  <c r="H161" i="38"/>
  <c r="H127" i="38"/>
  <c r="H73" i="38"/>
  <c r="H72" i="38"/>
  <c r="H30" i="38"/>
  <c r="H160" i="38"/>
  <c r="H703" i="38"/>
  <c r="H137" i="38"/>
  <c r="H539" i="38"/>
  <c r="H71" i="38"/>
  <c r="H284" i="38"/>
  <c r="H702" i="38"/>
  <c r="H446" i="38"/>
  <c r="H618" i="38"/>
  <c r="H617" i="38"/>
  <c r="H70" i="38"/>
  <c r="H701" i="38"/>
  <c r="H283" i="38"/>
  <c r="H445" i="38"/>
  <c r="H538" i="38"/>
  <c r="H537" i="38"/>
  <c r="H159" i="38"/>
  <c r="H536" i="38"/>
  <c r="H700" i="38"/>
  <c r="H444" i="38"/>
  <c r="H69" i="38"/>
  <c r="H616" i="38"/>
  <c r="H282" i="38"/>
  <c r="H699" i="38"/>
  <c r="H376" i="38"/>
  <c r="H409" i="38"/>
  <c r="H737" i="38"/>
  <c r="H158" i="38"/>
  <c r="H615" i="38"/>
  <c r="H126" i="38"/>
  <c r="H281" i="38"/>
  <c r="H181" i="38"/>
  <c r="H698" i="38"/>
  <c r="H280" i="38"/>
  <c r="H614" i="38"/>
  <c r="H613" i="38"/>
  <c r="H279" i="38"/>
  <c r="H278" i="38"/>
  <c r="H277" i="38"/>
  <c r="H276" i="38"/>
  <c r="H68" i="38"/>
  <c r="H275" i="38"/>
  <c r="H274" i="38"/>
  <c r="H416" i="38"/>
  <c r="H375" i="38"/>
  <c r="H273" i="38"/>
  <c r="H272" i="38"/>
  <c r="H29" i="38"/>
  <c r="H271" i="38"/>
  <c r="H697" i="38"/>
  <c r="H270" i="38"/>
  <c r="H269" i="38"/>
  <c r="H125" i="38"/>
  <c r="H67" i="38"/>
  <c r="H612" i="38"/>
  <c r="H408" i="38"/>
  <c r="H124" i="38"/>
  <c r="H611" i="38"/>
  <c r="H268" i="38"/>
  <c r="H696" i="38"/>
  <c r="H443" i="38"/>
  <c r="H407" i="38"/>
  <c r="H267" i="38"/>
  <c r="H266" i="38"/>
  <c r="H406" i="38"/>
  <c r="H66" i="38"/>
  <c r="H123" i="38"/>
  <c r="H65" i="38"/>
  <c r="H157" i="38"/>
  <c r="H442" i="38"/>
  <c r="H610" i="38"/>
  <c r="H609" i="38"/>
  <c r="H64" i="38"/>
  <c r="H695" i="38"/>
  <c r="H265" i="38"/>
  <c r="H694" i="38"/>
  <c r="H374" i="38"/>
  <c r="H608" i="38"/>
  <c r="H264" i="38"/>
  <c r="H535" i="38"/>
  <c r="H113" i="38"/>
  <c r="H473" i="38"/>
  <c r="H441" i="38"/>
  <c r="H263" i="38"/>
  <c r="H534" i="38"/>
  <c r="H440" i="38"/>
  <c r="H405" i="38"/>
  <c r="H373" i="38"/>
  <c r="H156" i="38"/>
  <c r="H372" i="38"/>
  <c r="H693" i="38"/>
  <c r="H533" i="38"/>
  <c r="H262" i="38"/>
  <c r="H122" i="38"/>
  <c r="H404" i="38"/>
  <c r="H261" i="38"/>
  <c r="H532" i="38"/>
  <c r="H692" i="38"/>
  <c r="H691" i="38"/>
  <c r="H690" i="38"/>
  <c r="H403" i="38"/>
  <c r="H155" i="38"/>
  <c r="H736" i="38"/>
  <c r="H371" i="38"/>
  <c r="H531" i="38"/>
  <c r="H63" i="38"/>
  <c r="H260" i="38"/>
  <c r="H689" i="38"/>
  <c r="H154" i="38"/>
  <c r="H688" i="38"/>
  <c r="H607" i="38"/>
  <c r="H112" i="38"/>
  <c r="H370" i="38"/>
  <c r="H472" i="38"/>
  <c r="H687" i="38"/>
  <c r="H369" i="38"/>
  <c r="H368" i="38"/>
  <c r="H415" i="38"/>
  <c r="H686" i="38"/>
  <c r="H606" i="38"/>
  <c r="H530" i="38"/>
  <c r="H605" i="38"/>
  <c r="H111" i="38"/>
  <c r="H102" i="38"/>
  <c r="H62" i="38"/>
  <c r="H685" i="38"/>
  <c r="H259" i="38"/>
  <c r="H402" i="38"/>
  <c r="H684" i="38"/>
  <c r="H683" i="38"/>
  <c r="H682" i="38"/>
  <c r="H101" i="38"/>
  <c r="H258" i="38"/>
  <c r="H153" i="38"/>
  <c r="H367" i="38"/>
  <c r="H366" i="38"/>
  <c r="H604" i="38"/>
  <c r="H365" i="38"/>
  <c r="H681" i="38"/>
  <c r="H364" i="38"/>
  <c r="H529" i="38"/>
  <c r="H528" i="38"/>
  <c r="H527" i="38"/>
  <c r="H61" i="38"/>
  <c r="H257" i="38"/>
  <c r="H526" i="38"/>
  <c r="H363" i="38"/>
  <c r="H121" i="38"/>
  <c r="H256" i="38"/>
  <c r="H525" i="38"/>
  <c r="H680" i="38"/>
  <c r="H255" i="38"/>
  <c r="H362" i="38"/>
  <c r="H603" i="38"/>
  <c r="H254" i="38"/>
  <c r="H60" i="38"/>
  <c r="H59" i="38"/>
  <c r="H679" i="38"/>
  <c r="H524" i="38"/>
  <c r="H361" i="38"/>
  <c r="H253" i="38"/>
  <c r="H252" i="38"/>
  <c r="H602" i="38"/>
  <c r="H523" i="38"/>
  <c r="H678" i="38"/>
  <c r="H601" i="38"/>
  <c r="H58" i="38"/>
  <c r="H600" i="38"/>
  <c r="H360" i="38"/>
  <c r="H522" i="38"/>
  <c r="H12" i="38"/>
  <c r="H359" i="38"/>
  <c r="H599" i="38"/>
  <c r="H439" i="38"/>
  <c r="H598" i="38"/>
  <c r="H251" i="38"/>
  <c r="H438" i="38"/>
  <c r="H110" i="38"/>
  <c r="H521" i="38"/>
  <c r="H677" i="38"/>
  <c r="H57" i="38"/>
  <c r="H437" i="38"/>
  <c r="H250" i="38"/>
  <c r="H520" i="38"/>
  <c r="H339" i="38"/>
  <c r="H249" i="38"/>
  <c r="H519" i="38"/>
  <c r="H676" i="38"/>
  <c r="H597" i="38"/>
  <c r="H675" i="38"/>
  <c r="H248" i="38"/>
  <c r="H247" i="38"/>
  <c r="H518" i="38"/>
  <c r="H109" i="38"/>
  <c r="H596" i="38"/>
  <c r="H674" i="38"/>
  <c r="H471" i="38"/>
  <c r="H673" i="38"/>
  <c r="H246" i="38"/>
  <c r="H245" i="38"/>
  <c r="H595" i="38"/>
  <c r="H594" i="38"/>
  <c r="H517" i="38"/>
  <c r="H56" i="38"/>
  <c r="H152" i="38"/>
  <c r="H55" i="38"/>
  <c r="H100" i="38"/>
  <c r="H338" i="38"/>
  <c r="H672" i="38"/>
  <c r="H436" i="38"/>
  <c r="H244" i="38"/>
  <c r="H54" i="38"/>
  <c r="H358" i="38"/>
  <c r="H671" i="38"/>
  <c r="H151" i="38"/>
  <c r="H593" i="38"/>
  <c r="H516" i="38"/>
  <c r="H435" i="38"/>
  <c r="H434" i="38"/>
  <c r="H150" i="38"/>
  <c r="H670" i="38"/>
  <c r="H53" i="38"/>
  <c r="H357" i="38"/>
  <c r="H136" i="38"/>
  <c r="H433" i="38"/>
  <c r="H243" i="38"/>
  <c r="H741" i="38"/>
  <c r="H669" i="38"/>
  <c r="H668" i="38"/>
  <c r="H515" i="38"/>
  <c r="H667" i="38"/>
  <c r="H514" i="38"/>
  <c r="H666" i="38"/>
  <c r="H52" i="38"/>
  <c r="H665" i="38"/>
  <c r="H356" i="38"/>
  <c r="H108" i="38"/>
  <c r="H242" i="38"/>
  <c r="H241" i="38"/>
  <c r="H592" i="38"/>
  <c r="H513" i="38"/>
  <c r="H180" i="38"/>
  <c r="H355" i="38"/>
  <c r="H664" i="38"/>
  <c r="H512" i="38"/>
  <c r="H663" i="38"/>
  <c r="H240" i="38"/>
  <c r="H662" i="38"/>
  <c r="H470" i="38"/>
  <c r="H149" i="38"/>
  <c r="H469" i="38"/>
  <c r="H432" i="38"/>
  <c r="H661" i="38"/>
  <c r="H120" i="38"/>
  <c r="H51" i="38"/>
  <c r="H660" i="38"/>
  <c r="H148" i="38"/>
  <c r="H11" i="38"/>
  <c r="H591" i="38"/>
  <c r="H239" i="38"/>
  <c r="H511" i="38"/>
  <c r="H510" i="38"/>
  <c r="H509" i="38"/>
  <c r="H238" i="38"/>
  <c r="H401" i="38"/>
  <c r="H508" i="38"/>
  <c r="H237" i="38"/>
  <c r="H507" i="38"/>
  <c r="H431" i="38"/>
  <c r="H590" i="38"/>
  <c r="H506" i="38"/>
  <c r="H107" i="38"/>
  <c r="H740" i="38"/>
  <c r="H430" i="38"/>
  <c r="H50" i="38"/>
  <c r="H236" i="38"/>
  <c r="H49" i="38"/>
  <c r="H28" i="38"/>
  <c r="H505" i="38"/>
  <c r="H589" i="38"/>
  <c r="H354" i="38"/>
  <c r="H235" i="38"/>
  <c r="H119" i="38"/>
  <c r="H234" i="38"/>
  <c r="H233" i="38"/>
  <c r="H588" i="38"/>
  <c r="H48" i="38"/>
  <c r="H504" i="38"/>
  <c r="H353" i="38"/>
  <c r="H147" i="38"/>
  <c r="H146" i="38"/>
  <c r="H468" i="38"/>
  <c r="H503" i="38"/>
  <c r="H659" i="38"/>
  <c r="H232" i="38"/>
  <c r="H658" i="38"/>
  <c r="H429" i="38"/>
  <c r="H231" i="38"/>
  <c r="H502" i="38"/>
  <c r="H230" i="38"/>
  <c r="H587" i="38"/>
  <c r="H118" i="38"/>
  <c r="H4" i="38"/>
  <c r="H27" i="38"/>
  <c r="H586" i="38"/>
  <c r="H428" i="38"/>
  <c r="H229" i="38"/>
  <c r="H501" i="38"/>
  <c r="H179" i="38"/>
  <c r="H47" i="38"/>
  <c r="H228" i="38"/>
  <c r="H467" i="38"/>
  <c r="H227" i="38"/>
  <c r="H226" i="38"/>
  <c r="H225" i="38"/>
  <c r="H585" i="38"/>
  <c r="H500" i="38"/>
  <c r="H46" i="38"/>
  <c r="H224" i="38"/>
  <c r="H584" i="38"/>
  <c r="H223" i="38"/>
  <c r="H3" i="38"/>
  <c r="H657" i="38"/>
  <c r="H222" i="38"/>
  <c r="H656" i="38"/>
  <c r="H655" i="38"/>
  <c r="H135" i="38"/>
  <c r="H735" i="38"/>
  <c r="H145" i="38"/>
  <c r="H499" i="38"/>
  <c r="H45" i="38"/>
  <c r="H144" i="38"/>
  <c r="H654" i="38"/>
  <c r="H466" i="38"/>
  <c r="H653" i="38"/>
  <c r="H652" i="38"/>
  <c r="H221" i="38"/>
  <c r="H99" i="38"/>
  <c r="H117" i="38"/>
  <c r="H583" i="38"/>
  <c r="H651" i="38"/>
  <c r="H44" i="38"/>
  <c r="H465" i="38"/>
  <c r="H220" i="38"/>
  <c r="H219" i="38"/>
  <c r="H218" i="38"/>
  <c r="H217" i="38"/>
  <c r="H216" i="38"/>
  <c r="H582" i="38"/>
  <c r="H215" i="38"/>
  <c r="H214" i="38"/>
  <c r="H98" i="38"/>
  <c r="H650" i="38"/>
  <c r="H498" i="38"/>
  <c r="H427" i="38"/>
  <c r="H43" i="38"/>
  <c r="H213" i="38"/>
  <c r="H143" i="38"/>
  <c r="H581" i="38"/>
  <c r="H497" i="38"/>
  <c r="H400" i="38"/>
  <c r="H142" i="38"/>
  <c r="H352" i="38"/>
  <c r="H10" i="38"/>
  <c r="H580" i="38"/>
  <c r="H496" i="38"/>
  <c r="H37" i="38"/>
  <c r="H426" i="38"/>
  <c r="H212" i="38"/>
  <c r="H211" i="38"/>
  <c r="H495" i="38"/>
  <c r="H649" i="38"/>
  <c r="H494" i="38"/>
  <c r="H210" i="38"/>
  <c r="H26" i="38"/>
  <c r="H209" i="38"/>
  <c r="H337" i="38"/>
  <c r="H579" i="38"/>
  <c r="H493" i="38"/>
  <c r="H106" i="38"/>
  <c r="H492" i="38"/>
  <c r="H178" i="38"/>
  <c r="H351" i="38"/>
  <c r="H491" i="38"/>
  <c r="H208" i="38"/>
  <c r="H207" i="38"/>
  <c r="H141" i="38"/>
  <c r="H350" i="38"/>
  <c r="H490" i="38"/>
  <c r="H399" i="38"/>
  <c r="H206" i="38"/>
  <c r="H349" i="38"/>
  <c r="H9" i="38"/>
  <c r="H205" i="38"/>
  <c r="H489" i="38"/>
  <c r="H398" i="38"/>
  <c r="H204" i="38"/>
  <c r="H42" i="38"/>
  <c r="H348" i="38"/>
  <c r="H648" i="38"/>
  <c r="H347" i="38"/>
  <c r="H397" i="38"/>
  <c r="H578" i="38"/>
  <c r="H203" i="38"/>
  <c r="H647" i="38"/>
  <c r="H346" i="38"/>
  <c r="H202" i="38"/>
  <c r="H41" i="38"/>
  <c r="H201" i="38"/>
  <c r="H8" i="38"/>
  <c r="H577" i="38"/>
  <c r="H200" i="38"/>
  <c r="H739" i="38"/>
  <c r="H199" i="38"/>
  <c r="H198" i="38"/>
  <c r="H197" i="38"/>
  <c r="H196" i="38"/>
  <c r="H488" i="38"/>
  <c r="H396" i="38"/>
  <c r="H646" i="38"/>
  <c r="H487" i="38"/>
  <c r="H177" i="38"/>
  <c r="H40" i="38"/>
  <c r="H36" i="38"/>
  <c r="H345" i="38"/>
  <c r="H576" i="38"/>
  <c r="H645" i="38"/>
  <c r="H25" i="38"/>
  <c r="H644" i="38"/>
  <c r="H195" i="38"/>
  <c r="H575" i="38"/>
  <c r="H344" i="38"/>
  <c r="H425" i="38"/>
  <c r="H194" i="38"/>
  <c r="H193" i="38"/>
  <c r="H424" i="38"/>
  <c r="H192" i="38"/>
  <c r="H39" i="38"/>
  <c r="H35" i="38"/>
  <c r="H643" i="38"/>
  <c r="H642" i="38"/>
  <c r="H486" i="38"/>
  <c r="H191" i="38"/>
  <c r="H423" i="38"/>
  <c r="H190" i="38"/>
  <c r="H140" i="38"/>
  <c r="H464" i="38"/>
  <c r="H463" i="38"/>
  <c r="H189" i="38"/>
  <c r="H641" i="38"/>
  <c r="H343" i="38"/>
  <c r="H134" i="38"/>
  <c r="H574" i="38"/>
  <c r="H485" i="38"/>
  <c r="H188" i="38"/>
  <c r="H422" i="38"/>
  <c r="H421" i="38"/>
  <c r="H395" i="38"/>
  <c r="H573" i="38"/>
  <c r="H116" i="38"/>
  <c r="H734" i="38"/>
  <c r="H187" i="38"/>
  <c r="H484" i="38"/>
  <c r="H572" i="38"/>
  <c r="H483" i="38"/>
  <c r="H482" i="38"/>
  <c r="H186" i="38"/>
  <c r="H481" i="38"/>
  <c r="H394" i="38"/>
  <c r="H640" i="38"/>
  <c r="H420" i="38"/>
  <c r="H480" i="38"/>
  <c r="H479" i="38"/>
  <c r="H571" i="38"/>
  <c r="H419" i="38"/>
  <c r="H115" i="38"/>
  <c r="H185" i="38"/>
  <c r="H336" i="38"/>
  <c r="H570" i="38"/>
  <c r="H569" i="38"/>
  <c r="H139" i="38"/>
  <c r="H568" i="38"/>
  <c r="H567" i="38"/>
  <c r="H4" i="37" l="1"/>
  <c r="I4" i="37"/>
  <c r="H5" i="37"/>
  <c r="I5" i="37"/>
  <c r="B6" i="37"/>
  <c r="B16" i="37" s="1"/>
  <c r="C6" i="37"/>
  <c r="C16" i="37" s="1"/>
  <c r="D6" i="37"/>
  <c r="D12" i="37" s="1"/>
  <c r="E6" i="37"/>
  <c r="F6" i="37"/>
  <c r="F15" i="37" s="1"/>
  <c r="G6" i="37"/>
  <c r="G15" i="37" s="1"/>
  <c r="C10" i="37"/>
  <c r="D10" i="37"/>
  <c r="E10" i="37"/>
  <c r="F10" i="37"/>
  <c r="G10" i="37"/>
  <c r="H10" i="37"/>
  <c r="I10" i="37"/>
  <c r="C11" i="37"/>
  <c r="D11" i="37"/>
  <c r="E11" i="37"/>
  <c r="F11" i="37"/>
  <c r="G11" i="37"/>
  <c r="H11" i="37"/>
  <c r="I11" i="37"/>
  <c r="B14" i="37"/>
  <c r="C14" i="37"/>
  <c r="D14" i="37"/>
  <c r="E14" i="37"/>
  <c r="F14" i="37"/>
  <c r="G14" i="37"/>
  <c r="B15" i="37"/>
  <c r="C15" i="37"/>
  <c r="H14" i="37" l="1"/>
  <c r="D16" i="37"/>
  <c r="D15" i="37"/>
  <c r="E12" i="37"/>
  <c r="G16" i="37"/>
  <c r="C12" i="37"/>
  <c r="F16" i="37"/>
  <c r="E16" i="37"/>
  <c r="E15" i="37"/>
  <c r="B7" i="37"/>
  <c r="C7" i="37" s="1"/>
  <c r="D7" i="37" s="1"/>
  <c r="E7" i="37" s="1"/>
  <c r="F7" i="37" s="1"/>
  <c r="G7" i="37" s="1"/>
  <c r="I12" i="37"/>
  <c r="H12" i="37"/>
  <c r="G12" i="37"/>
  <c r="F12" i="37"/>
  <c r="I6" i="37"/>
  <c r="H6" i="37"/>
  <c r="H15" i="37" s="1"/>
  <c r="H16" i="37" l="1"/>
</calcChain>
</file>

<file path=xl/comments1.xml><?xml version="1.0" encoding="utf-8"?>
<comments xmlns="http://schemas.openxmlformats.org/spreadsheetml/2006/main">
  <authors>
    <author>Dennis Taylor</author>
  </authors>
  <commentList>
    <comment ref="I10" authorId="0" shapeId="0">
      <text>
        <r>
          <rPr>
            <b/>
            <sz val="8"/>
            <color indexed="81"/>
            <rFont val="Tahoma"/>
            <family val="2"/>
          </rPr>
          <t>Dennis Taylor:</t>
        </r>
        <r>
          <rPr>
            <sz val="8"/>
            <color indexed="81"/>
            <rFont val="Tahoma"/>
            <family val="2"/>
          </rPr>
          <t xml:space="preserve">
See Jennifer for more details on this unusual formula.</t>
        </r>
      </text>
    </comment>
  </commentList>
</comments>
</file>

<file path=xl/sharedStrings.xml><?xml version="1.0" encoding="utf-8"?>
<sst xmlns="http://schemas.openxmlformats.org/spreadsheetml/2006/main" count="7234" uniqueCount="833">
  <si>
    <t>Building</t>
  </si>
  <si>
    <t>Years</t>
  </si>
  <si>
    <t>SS#</t>
  </si>
  <si>
    <t>Job Rating</t>
  </si>
  <si>
    <t>Phone</t>
  </si>
  <si>
    <t>Sales</t>
  </si>
  <si>
    <t>Jan</t>
  </si>
  <si>
    <t>Feb</t>
  </si>
  <si>
    <t>Mar</t>
  </si>
  <si>
    <t>Apr</t>
  </si>
  <si>
    <t>May</t>
  </si>
  <si>
    <t>Jun</t>
  </si>
  <si>
    <t>Total</t>
  </si>
  <si>
    <t>West</t>
  </si>
  <si>
    <t>Employee Name</t>
  </si>
  <si>
    <t>Department</t>
  </si>
  <si>
    <t>Status</t>
  </si>
  <si>
    <t>Hire Date</t>
  </si>
  <si>
    <t>Benefits</t>
  </si>
  <si>
    <t>Contract</t>
  </si>
  <si>
    <t>Full Time</t>
  </si>
  <si>
    <t>DMR</t>
  </si>
  <si>
    <t>D</t>
  </si>
  <si>
    <t>Half-Time</t>
  </si>
  <si>
    <t>DM</t>
  </si>
  <si>
    <t>R</t>
  </si>
  <si>
    <t>Hourly</t>
  </si>
  <si>
    <t>M</t>
  </si>
  <si>
    <t>Compliance</t>
  </si>
  <si>
    <t>Engineering/Maintenance</t>
  </si>
  <si>
    <t>International Clinical Safety</t>
  </si>
  <si>
    <t>Logistics</t>
  </si>
  <si>
    <t>Major Mfg Projects</t>
  </si>
  <si>
    <t>Manufacturing</t>
  </si>
  <si>
    <t>DR</t>
  </si>
  <si>
    <t>Manufacturing Admin</t>
  </si>
  <si>
    <t>Operations</t>
  </si>
  <si>
    <t>Peptide Chemistry</t>
  </si>
  <si>
    <t>Pharmacokinetics</t>
  </si>
  <si>
    <t>Process Development</t>
  </si>
  <si>
    <t>Project &amp; Contract Services</t>
  </si>
  <si>
    <t>Quality Assurance</t>
  </si>
  <si>
    <t>Quality Control</t>
  </si>
  <si>
    <t>Research Center</t>
  </si>
  <si>
    <t>South</t>
  </si>
  <si>
    <t>Hood, Renee</t>
  </si>
  <si>
    <t>Vega, Alexandra</t>
  </si>
  <si>
    <t>Moss, Chan</t>
  </si>
  <si>
    <t>Bishop, Juan</t>
  </si>
  <si>
    <t>Malone, Daniel</t>
  </si>
  <si>
    <t>Carr, Susan</t>
  </si>
  <si>
    <t>Randall, Yvonne</t>
  </si>
  <si>
    <t>Stevens, Andrew</t>
  </si>
  <si>
    <t>Bailey, Victor</t>
  </si>
  <si>
    <t>Frost, Adam</t>
  </si>
  <si>
    <t>Noble, Michael</t>
  </si>
  <si>
    <t>Hoover, Evangeline</t>
  </si>
  <si>
    <t>Rodriguez, Scott</t>
  </si>
  <si>
    <t>McGee, Carol</t>
  </si>
  <si>
    <t>Anderson, Teason</t>
  </si>
  <si>
    <t>Wilkerson, Claudia</t>
  </si>
  <si>
    <t>Roy, Margarita</t>
  </si>
  <si>
    <t>Diaz, David</t>
  </si>
  <si>
    <t>Hardy, Svetlana</t>
  </si>
  <si>
    <t>Sullivan, Robert</t>
  </si>
  <si>
    <t>Day, David</t>
  </si>
  <si>
    <t>Wolf, Debbie</t>
  </si>
  <si>
    <t>Baxter, Teresa</t>
  </si>
  <si>
    <t>Taylor, Hector</t>
  </si>
  <si>
    <t>Kerr, Mihaela</t>
  </si>
  <si>
    <t>Petersen, Timothy</t>
  </si>
  <si>
    <t>Sweeney, Barbara</t>
  </si>
  <si>
    <t>Combs, Rick</t>
  </si>
  <si>
    <t>Webster, David</t>
  </si>
  <si>
    <t>Oconnor, Kent</t>
  </si>
  <si>
    <t>Tate, Zachary</t>
  </si>
  <si>
    <t>Zimmerman, Julian</t>
  </si>
  <si>
    <t>Park, Timothy</t>
  </si>
  <si>
    <t>Banks, Ryan</t>
  </si>
  <si>
    <t>Serrano, Al</t>
  </si>
  <si>
    <t>Chang, Gabriel</t>
  </si>
  <si>
    <t>Rojas, Charles</t>
  </si>
  <si>
    <t>McCall, Keith</t>
  </si>
  <si>
    <t>Parker, Carl</t>
  </si>
  <si>
    <t>McDonald, Debra</t>
  </si>
  <si>
    <t>Dyer, Carrie</t>
  </si>
  <si>
    <t>Booker, Judith</t>
  </si>
  <si>
    <t>Copeland, Roger</t>
  </si>
  <si>
    <t>Harrell, Cristin</t>
  </si>
  <si>
    <t>Berry, Jacklyn</t>
  </si>
  <si>
    <t>McGuire, Rebecca</t>
  </si>
  <si>
    <t>Bennett, Chris</t>
  </si>
  <si>
    <t>Branch, Brady</t>
  </si>
  <si>
    <t>Daniel, Robert</t>
  </si>
  <si>
    <t>Golden, Christine</t>
  </si>
  <si>
    <t>Padilla, Christopher</t>
  </si>
  <si>
    <t>Contreras, Dean</t>
  </si>
  <si>
    <t>Leblanc, Jenny</t>
  </si>
  <si>
    <t>Palmer, Terry</t>
  </si>
  <si>
    <t>Abbott, James</t>
  </si>
  <si>
    <t>Wilkins, Jesse</t>
  </si>
  <si>
    <t>Skinner, Jason</t>
  </si>
  <si>
    <t>Alvarez, Steven</t>
  </si>
  <si>
    <t>Castro, Christopher</t>
  </si>
  <si>
    <t>Norton, Bruce</t>
  </si>
  <si>
    <t>Clarke, Dennis</t>
  </si>
  <si>
    <t>Jordan, Mark</t>
  </si>
  <si>
    <t>Craig, Alan</t>
  </si>
  <si>
    <t>Montoya, Lisa</t>
  </si>
  <si>
    <t>Joseph, Christopher</t>
  </si>
  <si>
    <t>Gallegos, Rick</t>
  </si>
  <si>
    <t>Rodriquez, Denise</t>
  </si>
  <si>
    <t>Payne, Vicky</t>
  </si>
  <si>
    <t>Leonard, Paul</t>
  </si>
  <si>
    <t>William, William</t>
  </si>
  <si>
    <t>Ryan, Ryan</t>
  </si>
  <si>
    <t>Morrow, Richard</t>
  </si>
  <si>
    <t>Pratt, Erik</t>
  </si>
  <si>
    <t>Hart, Richard</t>
  </si>
  <si>
    <t>Fischer, David</t>
  </si>
  <si>
    <t>Johnston, Daniel</t>
  </si>
  <si>
    <t>Foster, Blane</t>
  </si>
  <si>
    <t>Vincent, Guy</t>
  </si>
  <si>
    <t>Pope, Duane</t>
  </si>
  <si>
    <t>Francis, Todd</t>
  </si>
  <si>
    <t>Richards, Richard</t>
  </si>
  <si>
    <t>Greene, Alexander</t>
  </si>
  <si>
    <t>Boyd, Debra</t>
  </si>
  <si>
    <t>Ward, Williams</t>
  </si>
  <si>
    <t>Kent, Angus</t>
  </si>
  <si>
    <t>Wheeler, Meegan</t>
  </si>
  <si>
    <t>Norris, Tamara</t>
  </si>
  <si>
    <t>Silva, Stephen</t>
  </si>
  <si>
    <t>Weiss, Marisa</t>
  </si>
  <si>
    <t>Wiley, Gustavo</t>
  </si>
  <si>
    <t>Blackburn, Kathryn</t>
  </si>
  <si>
    <t>Cooper, Lisa</t>
  </si>
  <si>
    <t>Villarreal, Stephen</t>
  </si>
  <si>
    <t>Fleming, Irv</t>
  </si>
  <si>
    <t>Ellison, Melyssa</t>
  </si>
  <si>
    <t>McKenzie, Michelle</t>
  </si>
  <si>
    <t>Boyer, John</t>
  </si>
  <si>
    <t>Howard, Lisa</t>
  </si>
  <si>
    <t>Barber, Robbie</t>
  </si>
  <si>
    <t>Herring, Joanna</t>
  </si>
  <si>
    <t>Bridges, Jeff</t>
  </si>
  <si>
    <t>Hamilton, Theo</t>
  </si>
  <si>
    <t>Morse, Michael</t>
  </si>
  <si>
    <t>Owen, Robert</t>
  </si>
  <si>
    <t>Black, Cliff</t>
  </si>
  <si>
    <t>Rivers, Douglas</t>
  </si>
  <si>
    <t>Keller, Jason</t>
  </si>
  <si>
    <t>Perkins, Donald</t>
  </si>
  <si>
    <t>Davis, Tonya</t>
  </si>
  <si>
    <t>Humphrey, Andrew</t>
  </si>
  <si>
    <t>Meyers, David</t>
  </si>
  <si>
    <t>Gaines, Sheela</t>
  </si>
  <si>
    <t>Townsend, Jerry</t>
  </si>
  <si>
    <t>Barron, Michael</t>
  </si>
  <si>
    <t>Dodson, David</t>
  </si>
  <si>
    <t>Roman, Teri</t>
  </si>
  <si>
    <t>Torres, Bruce</t>
  </si>
  <si>
    <t>Pace, Joseph</t>
  </si>
  <si>
    <t>McKee, Michelle</t>
  </si>
  <si>
    <t>Ferguson, John</t>
  </si>
  <si>
    <t>Nash, Mark</t>
  </si>
  <si>
    <t>Ramirez, Keith</t>
  </si>
  <si>
    <t>Fuller, Brenda</t>
  </si>
  <si>
    <t>Daniels, Janet</t>
  </si>
  <si>
    <t>Haynes, Ernest</t>
  </si>
  <si>
    <t>Perry, Christopher</t>
  </si>
  <si>
    <t>Pierce, Karen</t>
  </si>
  <si>
    <t>Hutchinson, Robin</t>
  </si>
  <si>
    <t>Chase, Troy</t>
  </si>
  <si>
    <t>Dunn, Matthew</t>
  </si>
  <si>
    <t>Shelton, Donna</t>
  </si>
  <si>
    <t>Carrillo, Robert</t>
  </si>
  <si>
    <t>Moses, Mark</t>
  </si>
  <si>
    <t>Simon, Sheila</t>
  </si>
  <si>
    <t>Callahan, Marilyn</t>
  </si>
  <si>
    <t>Conner, Mark</t>
  </si>
  <si>
    <t>Stanley, Eric</t>
  </si>
  <si>
    <t>McCarthy, Ryan</t>
  </si>
  <si>
    <t>Roberts, Jackie</t>
  </si>
  <si>
    <t>Phillips, Liesl</t>
  </si>
  <si>
    <t>Ortega, Jeffrey</t>
  </si>
  <si>
    <t>Garcia, Karen</t>
  </si>
  <si>
    <t>Baker, Barney</t>
  </si>
  <si>
    <t>Fields, Cathy</t>
  </si>
  <si>
    <t>Fitzgerald, George</t>
  </si>
  <si>
    <t>Mendez, Max</t>
  </si>
  <si>
    <t>Hammond, Robert</t>
  </si>
  <si>
    <t>Sims, Don</t>
  </si>
  <si>
    <t>Vaughn, Harlon</t>
  </si>
  <si>
    <t>Solomon, Michael</t>
  </si>
  <si>
    <t>Bowen, Kes</t>
  </si>
  <si>
    <t>Morgan, Patricia</t>
  </si>
  <si>
    <t>Dawson, Jonathan</t>
  </si>
  <si>
    <t>Conley, Mark</t>
  </si>
  <si>
    <t>Morrison, Julie</t>
  </si>
  <si>
    <t>Spears, Melanie</t>
  </si>
  <si>
    <t>Kemp, Holly</t>
  </si>
  <si>
    <t>Poole, Tracy</t>
  </si>
  <si>
    <t>Lester, Sherri</t>
  </si>
  <si>
    <t>Mitchell, Shannon</t>
  </si>
  <si>
    <t>Jenkins, Scott</t>
  </si>
  <si>
    <t>Nichols, Nathaniel</t>
  </si>
  <si>
    <t>Owens, Dwight</t>
  </si>
  <si>
    <t>Sanchez, Greg</t>
  </si>
  <si>
    <t>Snow, Desiree</t>
  </si>
  <si>
    <t>Bradley, David</t>
  </si>
  <si>
    <t>May, Steve</t>
  </si>
  <si>
    <t>Fisher, Maria</t>
  </si>
  <si>
    <t>Cross, Marc</t>
  </si>
  <si>
    <t>Caldwell, Pete</t>
  </si>
  <si>
    <t>Thompson, John</t>
  </si>
  <si>
    <t>Cline, Rebecca</t>
  </si>
  <si>
    <t>Brady, Traci</t>
  </si>
  <si>
    <t>Mack, Barry</t>
  </si>
  <si>
    <t>Hill, Robin</t>
  </si>
  <si>
    <t>Drake, Kyle</t>
  </si>
  <si>
    <t>Neal, Sally</t>
  </si>
  <si>
    <t>Gardner, Anthony</t>
  </si>
  <si>
    <t>Hancock, Allen</t>
  </si>
  <si>
    <t>Christensen, Jill</t>
  </si>
  <si>
    <t>Gallagher, Johnson</t>
  </si>
  <si>
    <t>Sherman, Karin</t>
  </si>
  <si>
    <t>Farrell, Laura</t>
  </si>
  <si>
    <t>Bauer, Chris</t>
  </si>
  <si>
    <t>Myers, Marc</t>
  </si>
  <si>
    <t>Tyler, Javier</t>
  </si>
  <si>
    <t>Eaton, Cris</t>
  </si>
  <si>
    <t>Gregory, Jon</t>
  </si>
  <si>
    <t>Sexton, John</t>
  </si>
  <si>
    <t>Norman, Rita</t>
  </si>
  <si>
    <t>Weaver, Eric</t>
  </si>
  <si>
    <t>Bradshaw, Sheryl</t>
  </si>
  <si>
    <t>Strickland, Rajean</t>
  </si>
  <si>
    <t>Decker, Amy</t>
  </si>
  <si>
    <t>Nguyen, Dennis</t>
  </si>
  <si>
    <t>Flowers, Kathleen</t>
  </si>
  <si>
    <t>Flores, Angela</t>
  </si>
  <si>
    <t>Murphy, Jeff</t>
  </si>
  <si>
    <t>Hartman, Michael</t>
  </si>
  <si>
    <t>Gross, Davin</t>
  </si>
  <si>
    <t>Beasley, Timothy</t>
  </si>
  <si>
    <t>Hodge, Craig</t>
  </si>
  <si>
    <t>English, David</t>
  </si>
  <si>
    <t>Rush, Lateef</t>
  </si>
  <si>
    <t>Chambers, Richard</t>
  </si>
  <si>
    <t>Herman, Henrietta</t>
  </si>
  <si>
    <t>Sheppard, Curtis</t>
  </si>
  <si>
    <t>Ingram, Matt</t>
  </si>
  <si>
    <t>Williams, Scott</t>
  </si>
  <si>
    <t>Dennis, Paul</t>
  </si>
  <si>
    <t>Webb, Jim</t>
  </si>
  <si>
    <t>Phelps, Gretchen</t>
  </si>
  <si>
    <t>Bruce, Kevin</t>
  </si>
  <si>
    <t>Blair, Sperry</t>
  </si>
  <si>
    <t>Santos, Garret</t>
  </si>
  <si>
    <t>Tanner, Timothy</t>
  </si>
  <si>
    <t>Elliott, Anthony</t>
  </si>
  <si>
    <t>Scott, Todd</t>
  </si>
  <si>
    <t>Molina, Michael</t>
  </si>
  <si>
    <t>Goodman, Kuyler</t>
  </si>
  <si>
    <t>Watts, Curtis</t>
  </si>
  <si>
    <t>Patton, Corey</t>
  </si>
  <si>
    <t>Frazier, Chris</t>
  </si>
  <si>
    <t>Pitts, Dana</t>
  </si>
  <si>
    <t>Cameron, John</t>
  </si>
  <si>
    <t>Olson, Melanie</t>
  </si>
  <si>
    <t>Osborne, Bill</t>
  </si>
  <si>
    <t>Rios, Fredrick</t>
  </si>
  <si>
    <t>Roberson, Eileen</t>
  </si>
  <si>
    <t>Harding, Erin</t>
  </si>
  <si>
    <t>Hubbard, Sandra</t>
  </si>
  <si>
    <t>Guerra, Karen</t>
  </si>
  <si>
    <t>Juarez, Neill</t>
  </si>
  <si>
    <t>Burton, Cam</t>
  </si>
  <si>
    <t>Barr, Jennifer</t>
  </si>
  <si>
    <t>Stevenson, Michael</t>
  </si>
  <si>
    <t>Pena, Erik</t>
  </si>
  <si>
    <t>Foley, Peter</t>
  </si>
  <si>
    <t>Salazar, Ruben</t>
  </si>
  <si>
    <t>Harper, Cynthia</t>
  </si>
  <si>
    <t>Cain, Lon</t>
  </si>
  <si>
    <t>Paul, Michael</t>
  </si>
  <si>
    <t>Lawson, Erin</t>
  </si>
  <si>
    <t>Henson, Debra</t>
  </si>
  <si>
    <t>White, Daniel</t>
  </si>
  <si>
    <t>Orr, Jennifer</t>
  </si>
  <si>
    <t>Alvarado, Sonia</t>
  </si>
  <si>
    <t>Campos, Richard</t>
  </si>
  <si>
    <t>Vargas, Bryant</t>
  </si>
  <si>
    <t>Browning, Kathleen</t>
  </si>
  <si>
    <t>Stewart, Elizabeth</t>
  </si>
  <si>
    <t>Ford, Matt</t>
  </si>
  <si>
    <t>Aguilar, Kevin</t>
  </si>
  <si>
    <t>Blake, Thomas</t>
  </si>
  <si>
    <t>Reynolds, Barbara</t>
  </si>
  <si>
    <t>Wood, Larry</t>
  </si>
  <si>
    <t>Calhoun, Dac Vinh</t>
  </si>
  <si>
    <t>Robles, Charles</t>
  </si>
  <si>
    <t>Nicholson, Lee</t>
  </si>
  <si>
    <t>Arnold, Cole</t>
  </si>
  <si>
    <t>Fowler, John</t>
  </si>
  <si>
    <t>Garza, Anthony</t>
  </si>
  <si>
    <t>Rivera, Timothy</t>
  </si>
  <si>
    <t>Romero, Randy</t>
  </si>
  <si>
    <t>Hines, Herb</t>
  </si>
  <si>
    <t>Landry, Linda</t>
  </si>
  <si>
    <t>Walter, Michael</t>
  </si>
  <si>
    <t>Jones, John</t>
  </si>
  <si>
    <t>Franklin, Alicia</t>
  </si>
  <si>
    <t>Rowe, Ken</t>
  </si>
  <si>
    <t>Adkins, Michael</t>
  </si>
  <si>
    <t>Welch, Michael</t>
  </si>
  <si>
    <t>Sellers, William</t>
  </si>
  <si>
    <t>Todd, Steven</t>
  </si>
  <si>
    <t>Graves, Michael</t>
  </si>
  <si>
    <t>Knox, Lori</t>
  </si>
  <si>
    <t>Guzman, Don</t>
  </si>
  <si>
    <t>Floyd, Eric</t>
  </si>
  <si>
    <t>Manning, John</t>
  </si>
  <si>
    <t>Lane, Brandyn</t>
  </si>
  <si>
    <t>Saunders, Corey</t>
  </si>
  <si>
    <t>Yates, Doug</t>
  </si>
  <si>
    <t>Holt, Robert</t>
  </si>
  <si>
    <t>Trevino, Gary</t>
  </si>
  <si>
    <t>Lawrence, Ronald</t>
  </si>
  <si>
    <t>Tran, Chad</t>
  </si>
  <si>
    <t>Kennedy, Kimberly</t>
  </si>
  <si>
    <t>Figueroa, Leonard</t>
  </si>
  <si>
    <t>Rodgers, Daniel</t>
  </si>
  <si>
    <t>Russell, Mark</t>
  </si>
  <si>
    <t>Little, Steve</t>
  </si>
  <si>
    <t>Butler, Roy</t>
  </si>
  <si>
    <t>Kelley, Nancy</t>
  </si>
  <si>
    <t>Richard, Karen</t>
  </si>
  <si>
    <t>Small, Athanasios</t>
  </si>
  <si>
    <t>Cole, Elbert</t>
  </si>
  <si>
    <t>McCullough, Scott</t>
  </si>
  <si>
    <t>Horn, George</t>
  </si>
  <si>
    <t>Cochran, Andrea</t>
  </si>
  <si>
    <t>Dudley, James</t>
  </si>
  <si>
    <t>Davidson, Jaime</t>
  </si>
  <si>
    <t>Houston, Mark</t>
  </si>
  <si>
    <t>Reyes, Mary</t>
  </si>
  <si>
    <t>Long, Gary</t>
  </si>
  <si>
    <t>Bartlett, Julia</t>
  </si>
  <si>
    <t>Washington, Phillip</t>
  </si>
  <si>
    <t>Graham, David</t>
  </si>
  <si>
    <t>Benson, Troy</t>
  </si>
  <si>
    <t>Maynard, Susan</t>
  </si>
  <si>
    <t>Lucas, John</t>
  </si>
  <si>
    <t>Barrett, John</t>
  </si>
  <si>
    <t>Preston, Chris</t>
  </si>
  <si>
    <t>Wall, John</t>
  </si>
  <si>
    <t>Miller, Jessica</t>
  </si>
  <si>
    <t>Love, Danny</t>
  </si>
  <si>
    <t>George, Jessica</t>
  </si>
  <si>
    <t>Mathews, Marcia</t>
  </si>
  <si>
    <t>Moore, Robert</t>
  </si>
  <si>
    <t>Pruitt, Randy</t>
  </si>
  <si>
    <t>Beck, Craig</t>
  </si>
  <si>
    <t>Dean, Gayla</t>
  </si>
  <si>
    <t>Gonzalez, David</t>
  </si>
  <si>
    <t>Glover, Eugene</t>
  </si>
  <si>
    <t>Collins, Michael</t>
  </si>
  <si>
    <t>Hawkins, Douglas</t>
  </si>
  <si>
    <t>Avila, Jody</t>
  </si>
  <si>
    <t>Hobbs, Scott</t>
  </si>
  <si>
    <t>McClure, Gary</t>
  </si>
  <si>
    <t>Hanson, Dennis</t>
  </si>
  <si>
    <t>Wallace, Timothy</t>
  </si>
  <si>
    <t>Carson, Anthony</t>
  </si>
  <si>
    <t>Dalton, Carol</t>
  </si>
  <si>
    <t>Watson, Christian</t>
  </si>
  <si>
    <t>Vasquez, Michael</t>
  </si>
  <si>
    <t>Brooks, Richard</t>
  </si>
  <si>
    <t>Anthony, Robert</t>
  </si>
  <si>
    <t>Hopkins, Lisa</t>
  </si>
  <si>
    <t>Garner, Terry</t>
  </si>
  <si>
    <t>Camacho, Stephanie</t>
  </si>
  <si>
    <t>Tucker, James</t>
  </si>
  <si>
    <t>West, Jeffrey</t>
  </si>
  <si>
    <t>Barnes, Grant</t>
  </si>
  <si>
    <t>McCormick, Hsi</t>
  </si>
  <si>
    <t>Hess, Brian</t>
  </si>
  <si>
    <t>Porter, Rachel</t>
  </si>
  <si>
    <t>Grimes, Jeffrey</t>
  </si>
  <si>
    <t>Huff, Erik</t>
  </si>
  <si>
    <t>Reeves, Greg</t>
  </si>
  <si>
    <t>Pacheco, Therese</t>
  </si>
  <si>
    <t>Livingston, Lynette</t>
  </si>
  <si>
    <t>Hardin, Gregory</t>
  </si>
  <si>
    <t>Marquez, Thomas</t>
  </si>
  <si>
    <t>Matthews, Diane</t>
  </si>
  <si>
    <t>Munoz, Michael</t>
  </si>
  <si>
    <t>Douglas, Kenneth</t>
  </si>
  <si>
    <t>Howell, Douglas</t>
  </si>
  <si>
    <t>Harvey, Michael</t>
  </si>
  <si>
    <t>Parrish, Debra</t>
  </si>
  <si>
    <t>Stone, Brian</t>
  </si>
  <si>
    <t>Wells, Carlos</t>
  </si>
  <si>
    <t>Schroeder, Bennet</t>
  </si>
  <si>
    <t>McCoy, Preston</t>
  </si>
  <si>
    <t>Bean, Deborah</t>
  </si>
  <si>
    <t>Kirby, Michael</t>
  </si>
  <si>
    <t>Ellis, Brenda</t>
  </si>
  <si>
    <t>Wiggins, Frank</t>
  </si>
  <si>
    <t>Collier, Dean</t>
  </si>
  <si>
    <t>Horton, Cleatis</t>
  </si>
  <si>
    <t>Buchanan, Dennis</t>
  </si>
  <si>
    <t>Hernandez, Glenn</t>
  </si>
  <si>
    <t>Holland, Donald</t>
  </si>
  <si>
    <t>Coleman, Roque</t>
  </si>
  <si>
    <t>Bush, Rena</t>
  </si>
  <si>
    <t>Mercado, David</t>
  </si>
  <si>
    <t>Kelly, Icelita</t>
  </si>
  <si>
    <t>Kim, Deborah</t>
  </si>
  <si>
    <t>Morales, Linda</t>
  </si>
  <si>
    <t>Soto, Christopher</t>
  </si>
  <si>
    <t>Trujillo, Shawn</t>
  </si>
  <si>
    <t>Ross, Janice</t>
  </si>
  <si>
    <t>Lowe, Michelle</t>
  </si>
  <si>
    <t>Roth, Tony</t>
  </si>
  <si>
    <t>Middleton, Jen</t>
  </si>
  <si>
    <t>Lee, Charles</t>
  </si>
  <si>
    <t>Dorsey, Matthew</t>
  </si>
  <si>
    <t>Rogers, Colleen</t>
  </si>
  <si>
    <t>Ball, Kirk</t>
  </si>
  <si>
    <t>French, Robert</t>
  </si>
  <si>
    <t>Lamb, John</t>
  </si>
  <si>
    <t>Marsh, Cynthia</t>
  </si>
  <si>
    <t>Ballard, Martin</t>
  </si>
  <si>
    <t>Potter, Dawn</t>
  </si>
  <si>
    <t>Sharp, Janine</t>
  </si>
  <si>
    <t>Valdez, Ann</t>
  </si>
  <si>
    <t>Gordon, Diane</t>
  </si>
  <si>
    <t>Andrews, Diane</t>
  </si>
  <si>
    <t>Estes, Mary</t>
  </si>
  <si>
    <t>Wilson, Jessica</t>
  </si>
  <si>
    <t>Rich, Brent</t>
  </si>
  <si>
    <t>Savage, John</t>
  </si>
  <si>
    <t>Maldonado, Robert</t>
  </si>
  <si>
    <t>Guerrero, Laura</t>
  </si>
  <si>
    <t>McClain, Steven</t>
  </si>
  <si>
    <t>Walls, Brian</t>
  </si>
  <si>
    <t>Smith, Koleen</t>
  </si>
  <si>
    <t>Cummings, Jose</t>
  </si>
  <si>
    <t>Lara, Mark</t>
  </si>
  <si>
    <t>Carroll, Lesa</t>
  </si>
  <si>
    <t>Wade, Kevin</t>
  </si>
  <si>
    <t>Gutierrez, Regina</t>
  </si>
  <si>
    <t>Barton, Barry</t>
  </si>
  <si>
    <t>Chapman, Jessica</t>
  </si>
  <si>
    <t>Swanson, Vicki</t>
  </si>
  <si>
    <t>Weber, Larry</t>
  </si>
  <si>
    <t>Summers, Harold</t>
  </si>
  <si>
    <t>Green, Kim</t>
  </si>
  <si>
    <t>Lopez, Stephen</t>
  </si>
  <si>
    <t>Cobb, Nicole</t>
  </si>
  <si>
    <t>Cortez, Jack</t>
  </si>
  <si>
    <t>Monroe, Justin</t>
  </si>
  <si>
    <t>Patrick, Wendy</t>
  </si>
  <si>
    <t>Winters, Shaun</t>
  </si>
  <si>
    <t>Sparks, Terri</t>
  </si>
  <si>
    <t>Short, Timothy</t>
  </si>
  <si>
    <t>Freeman, Dennis</t>
  </si>
  <si>
    <t>Griffin, Debbi</t>
  </si>
  <si>
    <t>Wyatt, Kelly</t>
  </si>
  <si>
    <t>Underwood, Todd</t>
  </si>
  <si>
    <t>Dixon, Richard</t>
  </si>
  <si>
    <t>Dominguez, Duane</t>
  </si>
  <si>
    <t>Colon, Donnie</t>
  </si>
  <si>
    <t>Clayton, Gregory</t>
  </si>
  <si>
    <t>Johnson, Mary Jo</t>
  </si>
  <si>
    <t>Glass, John</t>
  </si>
  <si>
    <t>Newton, Leigh</t>
  </si>
  <si>
    <t>Hickman, John</t>
  </si>
  <si>
    <t>Higgins, Angela</t>
  </si>
  <si>
    <t>Mosley, Michael</t>
  </si>
  <si>
    <t>Heath, Deborah</t>
  </si>
  <si>
    <t>Rose, Mark</t>
  </si>
  <si>
    <t>Durham, Troy</t>
  </si>
  <si>
    <t>Nixon, Randy</t>
  </si>
  <si>
    <t>Salinas, Jon</t>
  </si>
  <si>
    <t>McConnell, Justin</t>
  </si>
  <si>
    <t>Hatfield, Carl</t>
  </si>
  <si>
    <t>Harris, Brian</t>
  </si>
  <si>
    <t>Hunt, Norman</t>
  </si>
  <si>
    <t>Martinez, Kathleen</t>
  </si>
  <si>
    <t>Robbins, Suzanne</t>
  </si>
  <si>
    <t>Grant, Leonard</t>
  </si>
  <si>
    <t>Stephens, Bonnie</t>
  </si>
  <si>
    <t>Jackson, Eric</t>
  </si>
  <si>
    <t>Harrison, Jonathan</t>
  </si>
  <si>
    <t>Cox, Stephanie</t>
  </si>
  <si>
    <t>Robinson, John</t>
  </si>
  <si>
    <t>Chen, Jaime</t>
  </si>
  <si>
    <t>Navarro, Marc</t>
  </si>
  <si>
    <t>Rice, Diane</t>
  </si>
  <si>
    <t>Klein, Robert</t>
  </si>
  <si>
    <t>Pearson, Cassy</t>
  </si>
  <si>
    <t>Allison, Timothy</t>
  </si>
  <si>
    <t>Stokes, Jonathan</t>
  </si>
  <si>
    <t>Price, Diana</t>
  </si>
  <si>
    <t>Massey, Mark</t>
  </si>
  <si>
    <t>Bass, Justin</t>
  </si>
  <si>
    <t>Murray, Rebecca</t>
  </si>
  <si>
    <t>Burke, Michael</t>
  </si>
  <si>
    <t>Parsons, Phillip</t>
  </si>
  <si>
    <t>Harrington, Aron</t>
  </si>
  <si>
    <t>Hodges, Lisa</t>
  </si>
  <si>
    <t>Patterson, Robert</t>
  </si>
  <si>
    <t>Pennington, Gary</t>
  </si>
  <si>
    <t>Gill, Douglas</t>
  </si>
  <si>
    <t>Hale, Deon</t>
  </si>
  <si>
    <t>Vazquez, Kenneth</t>
  </si>
  <si>
    <t>Boone, Eric</t>
  </si>
  <si>
    <t>McDaniel, Tamara</t>
  </si>
  <si>
    <t>Wilkinson, Gregory</t>
  </si>
  <si>
    <t>McIntosh, Jeremy</t>
  </si>
  <si>
    <t>Obrien, Madelyn</t>
  </si>
  <si>
    <t>Blackwell, Brandon</t>
  </si>
  <si>
    <t>Gilbert, Shannon</t>
  </si>
  <si>
    <t>Harmon, Paul</t>
  </si>
  <si>
    <t>Atkins, Kevin</t>
  </si>
  <si>
    <t>Bradford, Raymond</t>
  </si>
  <si>
    <t>McDowell, Scott</t>
  </si>
  <si>
    <t>Erickson, Ricky</t>
  </si>
  <si>
    <t>Meyer, Charles</t>
  </si>
  <si>
    <t>Duncan, George</t>
  </si>
  <si>
    <t>Pittman, Bacardi</t>
  </si>
  <si>
    <t>Lyons, Brian</t>
  </si>
  <si>
    <t>Merritt, Kevin</t>
  </si>
  <si>
    <t>Campbell, Michael</t>
  </si>
  <si>
    <t>McBride, Grazyna</t>
  </si>
  <si>
    <t>Dickerson, Lincoln</t>
  </si>
  <si>
    <t>Mathis, Shari</t>
  </si>
  <si>
    <t>Powers, Tia</t>
  </si>
  <si>
    <t>Bond, John</t>
  </si>
  <si>
    <t>Gilmore, Terry</t>
  </si>
  <si>
    <t>Deleon, Jaquelyn</t>
  </si>
  <si>
    <t>Wong, Dennis</t>
  </si>
  <si>
    <t>Delgado, Dale</t>
  </si>
  <si>
    <t>Gray, Mark</t>
  </si>
  <si>
    <t>Spencer, Boyd</t>
  </si>
  <si>
    <t>Keith, Thomas</t>
  </si>
  <si>
    <t>Jefferson, Elaine</t>
  </si>
  <si>
    <t>Greer, Brian</t>
  </si>
  <si>
    <t>Curry, Hunyen</t>
  </si>
  <si>
    <t>Farmer, Suzanne</t>
  </si>
  <si>
    <t>Nelson, Shira</t>
  </si>
  <si>
    <t>Burgess, Cherie</t>
  </si>
  <si>
    <t>Terry, Karin</t>
  </si>
  <si>
    <t>Carey, Andrea</t>
  </si>
  <si>
    <t>Hudson, Lorna</t>
  </si>
  <si>
    <t>Hull, Jeanne</t>
  </si>
  <si>
    <t>Davenport, Troy</t>
  </si>
  <si>
    <t>Allen, Thomas</t>
  </si>
  <si>
    <t>Lindsey, Deborah</t>
  </si>
  <si>
    <t>Wolfe, Keith</t>
  </si>
  <si>
    <t>Wise, Ted</t>
  </si>
  <si>
    <t>Mason, Suzanne</t>
  </si>
  <si>
    <t>Maxwell, Jill</t>
  </si>
  <si>
    <t>Alexander, Charles</t>
  </si>
  <si>
    <t>Atkinson, Danielle</t>
  </si>
  <si>
    <t>Bryan, Thomas</t>
  </si>
  <si>
    <t>Burns, Fiona</t>
  </si>
  <si>
    <t>Lang, Dana</t>
  </si>
  <si>
    <t>Evans, Rolin</t>
  </si>
  <si>
    <t>Santiago, Michael</t>
  </si>
  <si>
    <t>Frank, William</t>
  </si>
  <si>
    <t>Chandler, Diane</t>
  </si>
  <si>
    <t>Sandoval, James</t>
  </si>
  <si>
    <t>Giles, Kathleen</t>
  </si>
  <si>
    <t>Young, Benjamin</t>
  </si>
  <si>
    <t>Strong, Lisa</t>
  </si>
  <si>
    <t>Hunter, Lisa</t>
  </si>
  <si>
    <t>Bell, David</t>
  </si>
  <si>
    <t>Gates, Anne</t>
  </si>
  <si>
    <t>Rhodes, Brenda</t>
  </si>
  <si>
    <t>Leach, Jingwen</t>
  </si>
  <si>
    <t>Ramsey, Nathaniel</t>
  </si>
  <si>
    <t>Morris, Richelle</t>
  </si>
  <si>
    <t>Riley, David</t>
  </si>
  <si>
    <t>Fox, Ellen</t>
  </si>
  <si>
    <t>Melton, Scott</t>
  </si>
  <si>
    <t>Ruiz, Randall</t>
  </si>
  <si>
    <t>Pugh, Lawrence</t>
  </si>
  <si>
    <t>Woodard, Charles</t>
  </si>
  <si>
    <t>Warren, Jean</t>
  </si>
  <si>
    <t>Schultz, Norman</t>
  </si>
  <si>
    <t>Jacobs, Florianne</t>
  </si>
  <si>
    <t>Acosta, Robert</t>
  </si>
  <si>
    <t>Conway, Brett</t>
  </si>
  <si>
    <t>Hogan, Daniel</t>
  </si>
  <si>
    <t>Quinn, Cinnamon</t>
  </si>
  <si>
    <t>Schwartz, Joseph</t>
  </si>
  <si>
    <t>Ortiz, Cynthia</t>
  </si>
  <si>
    <t>Shannon, Kevin</t>
  </si>
  <si>
    <t>Casey, Ronald</t>
  </si>
  <si>
    <t>McLean, Richard</t>
  </si>
  <si>
    <t>Burnett, Kevin</t>
  </si>
  <si>
    <t>Armstrong, David</t>
  </si>
  <si>
    <t>Larson, David</t>
  </si>
  <si>
    <t>Kirk, Chris</t>
  </si>
  <si>
    <t>Best, Lara</t>
  </si>
  <si>
    <t>York, Steven</t>
  </si>
  <si>
    <t>Walsh, Matthew</t>
  </si>
  <si>
    <t>Duran, Brian</t>
  </si>
  <si>
    <t>Johns, Chad</t>
  </si>
  <si>
    <t>Clay, William</t>
  </si>
  <si>
    <t>Prince, Robert</t>
  </si>
  <si>
    <t>Whitaker, Jessica</t>
  </si>
  <si>
    <t>Blankenship, Roger</t>
  </si>
  <si>
    <t>Miles, Kenneth</t>
  </si>
  <si>
    <t>Reese, Marc</t>
  </si>
  <si>
    <t>Olsen, Ewan</t>
  </si>
  <si>
    <t>Schmidt, Michael</t>
  </si>
  <si>
    <t>Wright, Brad</t>
  </si>
  <si>
    <t>Blevins, Carey</t>
  </si>
  <si>
    <t>Hensley, William</t>
  </si>
  <si>
    <t>Ayala, Polly</t>
  </si>
  <si>
    <t>Schneider, Gay</t>
  </si>
  <si>
    <t>Bowers, Tammy</t>
  </si>
  <si>
    <t>Flynn, Melissa</t>
  </si>
  <si>
    <t>Oneal, William</t>
  </si>
  <si>
    <t>Snyder, Duane</t>
  </si>
  <si>
    <t>Carlson, Jeremy</t>
  </si>
  <si>
    <t>Henderson, Anthony</t>
  </si>
  <si>
    <t>Sanders, Troy</t>
  </si>
  <si>
    <t>Mullins, Angela</t>
  </si>
  <si>
    <t>Brown, Donald</t>
  </si>
  <si>
    <t>Ramos, Jan</t>
  </si>
  <si>
    <t>Page, Lisa</t>
  </si>
  <si>
    <t>Austin, William</t>
  </si>
  <si>
    <t>Beard, Sandi</t>
  </si>
  <si>
    <t>Patel, Donald</t>
  </si>
  <si>
    <t>Gomez, Ed</t>
  </si>
  <si>
    <t>Espinoza, Derrell</t>
  </si>
  <si>
    <t>Lynch, Scott</t>
  </si>
  <si>
    <t>Griffith, Michelle</t>
  </si>
  <si>
    <t>Charles, Jeffrey</t>
  </si>
  <si>
    <t>Vance, Cheryl</t>
  </si>
  <si>
    <t>Jimenez, Dominic</t>
  </si>
  <si>
    <t>Willis, Ralph</t>
  </si>
  <si>
    <t>Luna, Rodney</t>
  </si>
  <si>
    <t>Kramer, Faye</t>
  </si>
  <si>
    <t>Ware, David</t>
  </si>
  <si>
    <t>Knight, Denise</t>
  </si>
  <si>
    <t>Koch, Danielle</t>
  </si>
  <si>
    <t>Leon, Emily</t>
  </si>
  <si>
    <t>Mendoza, Bobby</t>
  </si>
  <si>
    <t>Marshall, Anita</t>
  </si>
  <si>
    <t>Chavez, Thomas</t>
  </si>
  <si>
    <t>Barnett, Brenda</t>
  </si>
  <si>
    <t>Everett, Dan</t>
  </si>
  <si>
    <t>Waters, Alfred</t>
  </si>
  <si>
    <t>Hicks, Monica</t>
  </si>
  <si>
    <t>Carter, Allan</t>
  </si>
  <si>
    <t>Jennings, Gary</t>
  </si>
  <si>
    <t>Velez, Letitia</t>
  </si>
  <si>
    <t>Whitehead, Carolyn</t>
  </si>
  <si>
    <t>Medina, Warren</t>
  </si>
  <si>
    <t>Warner, Stephen</t>
  </si>
  <si>
    <t>Hoffman, Brian D</t>
  </si>
  <si>
    <t>Ray, ReAnnon</t>
  </si>
  <si>
    <t>Gonzales, David</t>
  </si>
  <si>
    <t>Wilcox, Robert</t>
  </si>
  <si>
    <t>Hurst, Thomas</t>
  </si>
  <si>
    <t>Estrada, Joan</t>
  </si>
  <si>
    <t>Simmons, Robert</t>
  </si>
  <si>
    <t>Stafford, Rhonda</t>
  </si>
  <si>
    <t>Shields, Robert</t>
  </si>
  <si>
    <t>Bryant, Douglas</t>
  </si>
  <si>
    <t>Mann, Lowell</t>
  </si>
  <si>
    <t>Ayers, Douglas</t>
  </si>
  <si>
    <t>Glenn, Christopher</t>
  </si>
  <si>
    <t>Bates, Verna</t>
  </si>
  <si>
    <t>Crawford, Ronald</t>
  </si>
  <si>
    <t>Singleton, David</t>
  </si>
  <si>
    <t>Oliver, Francisco</t>
  </si>
  <si>
    <t>Robertson, Nathan</t>
  </si>
  <si>
    <t>Fernandez, Marie</t>
  </si>
  <si>
    <t>Powell, Juli</t>
  </si>
  <si>
    <t>Gibson, Janet</t>
  </si>
  <si>
    <t>Edwards, Phillip</t>
  </si>
  <si>
    <t>Watkins, Gary</t>
  </si>
  <si>
    <t>Byrd, Asa</t>
  </si>
  <si>
    <t>Hampton, Catherine</t>
  </si>
  <si>
    <t>Cook, Mark</t>
  </si>
  <si>
    <t>Becker, Gretchen</t>
  </si>
  <si>
    <t>Martin, Terry</t>
  </si>
  <si>
    <t>Sawyer, Catherine</t>
  </si>
  <si>
    <t>Shaffer, Nobuko</t>
  </si>
  <si>
    <t>Brock, Ensley</t>
  </si>
  <si>
    <t>Clark, William</t>
  </si>
  <si>
    <t>Shepherd, Annie</t>
  </si>
  <si>
    <t>Larsen, Lara</t>
  </si>
  <si>
    <t>Sloan, Cindy</t>
  </si>
  <si>
    <t>Bowman, Michael</t>
  </si>
  <si>
    <t>Wagner, Lynne</t>
  </si>
  <si>
    <t>Christian, Melissa</t>
  </si>
  <si>
    <t>Gibbs, Debra</t>
  </si>
  <si>
    <t>Thomas, Shannon</t>
  </si>
  <si>
    <t>Walker, Mike</t>
  </si>
  <si>
    <t>Jensen, Kristina</t>
  </si>
  <si>
    <t>Randolph, Kristin</t>
  </si>
  <si>
    <t>Walton, Benjamin</t>
  </si>
  <si>
    <t>Peters, Robert</t>
  </si>
  <si>
    <t>Castillo, Sheri</t>
  </si>
  <si>
    <t>Lambert, Jody</t>
  </si>
  <si>
    <t>Woods, Marcus</t>
  </si>
  <si>
    <t>Logan, Karen</t>
  </si>
  <si>
    <t>Moody, Matthew</t>
  </si>
  <si>
    <t>Solis, Daniel</t>
  </si>
  <si>
    <t>Miranda, Elena</t>
  </si>
  <si>
    <t>Booth, Raquel</t>
  </si>
  <si>
    <t>Carpenter, Ronald</t>
  </si>
  <si>
    <t>Bullock, Greg</t>
  </si>
  <si>
    <t>Morton, Brian</t>
  </si>
  <si>
    <t>Doyle, Leslie</t>
  </si>
  <si>
    <t>Lewis, Frederick</t>
  </si>
  <si>
    <t>Cruz, Janene</t>
  </si>
  <si>
    <t>Shaw, Pat</t>
  </si>
  <si>
    <t>Lloyd, John</t>
  </si>
  <si>
    <t>Cannon, Jenny</t>
  </si>
  <si>
    <t>House, Paul</t>
  </si>
  <si>
    <t>Mueller, Philip</t>
  </si>
  <si>
    <t>Hansen, Andrew</t>
  </si>
  <si>
    <t>Moran, Carol</t>
  </si>
  <si>
    <t>Perez, Kim</t>
  </si>
  <si>
    <t>Walters, Ann</t>
  </si>
  <si>
    <t>ADC</t>
  </si>
  <si>
    <t>Taft</t>
  </si>
  <si>
    <t>Main</t>
  </si>
  <si>
    <t>Admin Training</t>
  </si>
  <si>
    <t>North</t>
  </si>
  <si>
    <t>Audit Services</t>
  </si>
  <si>
    <t>Executive Education</t>
  </si>
  <si>
    <t>Professional Training Group</t>
  </si>
  <si>
    <t>Buckel, Patricia</t>
  </si>
  <si>
    <t>Goodwin, April</t>
  </si>
  <si>
    <t>Cohen, Bruce</t>
  </si>
  <si>
    <t>Reid, Elizabeth</t>
  </si>
  <si>
    <t>Hall, Jenny</t>
  </si>
  <si>
    <t>Fletcher, Brian</t>
  </si>
  <si>
    <t>King, Taslim</t>
  </si>
  <si>
    <t>Barker, Heidi</t>
  </si>
  <si>
    <t>Holmes, Tito</t>
  </si>
  <si>
    <t>Marks, LaReina</t>
  </si>
  <si>
    <t>Weeks, Troy</t>
  </si>
  <si>
    <t>Nunez, Benning</t>
  </si>
  <si>
    <t>Mills, Melissa</t>
  </si>
  <si>
    <t>Hughes, Kevin</t>
  </si>
  <si>
    <t>Finley, James</t>
  </si>
  <si>
    <t>Lowery, Charles</t>
  </si>
  <si>
    <t>Turner, Ray</t>
  </si>
  <si>
    <t>Cunningham, Denise</t>
  </si>
  <si>
    <t>Baldwin, Ray</t>
  </si>
  <si>
    <t>Newman, Aria</t>
  </si>
  <si>
    <t>McLaughlin, Edward</t>
  </si>
  <si>
    <t>Huffman, Ignacio</t>
  </si>
  <si>
    <t>Velasquez, Clint</t>
  </si>
  <si>
    <t>Henry, Craig</t>
  </si>
  <si>
    <t>Sutton, Matthew</t>
  </si>
  <si>
    <t>Briggs, Bryan</t>
  </si>
  <si>
    <t>Simpson, Jimmy</t>
  </si>
  <si>
    <t>Thornton, Charles</t>
  </si>
  <si>
    <t>James, Lynn</t>
  </si>
  <si>
    <t>Peterson, Shaun</t>
  </si>
  <si>
    <t>Ashley, Michael</t>
  </si>
  <si>
    <t>Curtis, Patrick</t>
  </si>
  <si>
    <t>Reed, Larry</t>
  </si>
  <si>
    <t>Adams, David</t>
  </si>
  <si>
    <t>Herrera, Shawn</t>
  </si>
  <si>
    <t>Parks, Christopher</t>
  </si>
  <si>
    <t>Hayes, Edward</t>
  </si>
  <si>
    <t>Steele, Gerald</t>
  </si>
  <si>
    <t>Watson</t>
  </si>
  <si>
    <t>Gentry, John</t>
  </si>
  <si>
    <t>Environmental Health/Safety</t>
  </si>
  <si>
    <t>Engineering/Operations</t>
  </si>
  <si>
    <t>Research/Development</t>
  </si>
  <si>
    <t>Tax Rate</t>
  </si>
  <si>
    <t>Montgomery, Chris</t>
  </si>
  <si>
    <t>Woodward, Tim</t>
  </si>
  <si>
    <t>McKinney, Chris</t>
  </si>
  <si>
    <t>Holloway, Chris</t>
  </si>
  <si>
    <t>Garrison, Chris</t>
  </si>
  <si>
    <t>Williamson, Sumed</t>
  </si>
  <si>
    <t>Stephenson, Matt</t>
  </si>
  <si>
    <t>Moreno, Chris</t>
  </si>
  <si>
    <t>Richardson, Debbie</t>
  </si>
  <si>
    <t>Garrett, Chris</t>
  </si>
  <si>
    <t>Brewer, Ken</t>
  </si>
  <si>
    <t>Williamson, Sumedha</t>
  </si>
  <si>
    <t>Richardson, Deborah</t>
  </si>
  <si>
    <t>Holloway, Christopher</t>
  </si>
  <si>
    <t>Garrison, Christopher</t>
  </si>
  <si>
    <t>Stephenson, Matthew</t>
  </si>
  <si>
    <t>McKinney, Christofer</t>
  </si>
  <si>
    <t>Woodward, Timothy</t>
  </si>
  <si>
    <t>Moreno, Christopher</t>
  </si>
  <si>
    <t>Montgomery, Christopher</t>
  </si>
  <si>
    <t>Brewer, Khurrum</t>
  </si>
  <si>
    <t>Garrett, Christopher</t>
  </si>
  <si>
    <t>Expenses:Profits</t>
  </si>
  <si>
    <t>Sales:Profits</t>
  </si>
  <si>
    <t>Sales:Expenses</t>
  </si>
  <si>
    <t>% Profits Change</t>
  </si>
  <si>
    <t>% Expenses Change</t>
  </si>
  <si>
    <t>% Sales Change</t>
  </si>
  <si>
    <t>YTD Average</t>
  </si>
  <si>
    <t>YTD Profits</t>
  </si>
  <si>
    <t>Profits</t>
  </si>
  <si>
    <t>Expenses</t>
  </si>
  <si>
    <t>Average</t>
  </si>
  <si>
    <t>Comp.</t>
  </si>
  <si>
    <t>New Comp.</t>
  </si>
  <si>
    <t>USA Employees Only - as of July, 2014</t>
  </si>
  <si>
    <t>(2014 - Thousands of Dollars)</t>
  </si>
  <si>
    <t>Sales-Expenses-Profits First Half - 2014</t>
  </si>
  <si>
    <t>Compensation</t>
  </si>
  <si>
    <t>Job
Rating</t>
  </si>
  <si>
    <t>Anderson, Terry</t>
  </si>
  <si>
    <t>we can freeze just the left row(s) and/or column(s) with freeze panes command from view tab</t>
  </si>
  <si>
    <t>we can also do the opposite of what we did above and make repeating occurences of cells on department column invisible by getting them to have white font. We created new rule from conditional formatting command. After using the formula of =A1=A1048576 (to indicate if a cell is equal to the cell above it) we changed the font color to white.</t>
  </si>
  <si>
    <t>to fill empty cells with same department as the cells above them click go to special, make empty cells have the upper cell's value, press ctrl+enter. Then paste special the department column on itself to get rid of formulas</t>
  </si>
  <si>
    <t>we can view sum/count/average/maximum/minimum values about numeric datas by looking at status bar after highlighting them. We can format the output by using comma style and decrease decimal commands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</si>
</sst>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quot;$&quot;* #,##0.00_);_(&quot;$&quot;* \(#,##0.00\);_(&quot;$&quot;* &quot;-&quot;??_);_(@_)"/>
    <numFmt numFmtId="165" formatCode="_(* #,##0.00_);_(* \(#,##0.00\);_(* &quot;-&quot;??_);_(@_)"/>
    <numFmt numFmtId="166" formatCode="_(* #,##0.0_);_(* \(#,##0.0\);_(* &quot;-&quot;??_);_(@_)"/>
    <numFmt numFmtId="167" formatCode="_(* #,##0_);_(* \(#,##0\);_(* &quot;-&quot;??_);_(@_)"/>
    <numFmt numFmtId="168" formatCode="0.0%"/>
    <numFmt numFmtId="169" formatCode="0_);\(0\)"/>
    <numFmt numFmtId="170" formatCode="0.00%;\(0.00%\)"/>
    <numFmt numFmtId="171" formatCode="0.0%;[Red]\-0.0%"/>
    <numFmt numFmtId="172" formatCode="000\-00\-0000"/>
    <numFmt numFmtId="173" formatCode="[&lt;=9999999]###\-####;\(###\)\ ###\-####"/>
  </numFmts>
  <fonts count="20" x14ac:knownFonts="1">
    <font>
      <sz val="10"/>
      <name val="Arial"/>
    </font>
    <font>
      <sz val="11"/>
      <color theme="1"/>
      <name val="Calibri"/>
      <family val="2"/>
    </font>
    <font>
      <sz val="11"/>
      <color theme="1"/>
      <name val="Calibri"/>
      <family val="2"/>
    </font>
    <font>
      <sz val="11"/>
      <color theme="1"/>
      <name val="Century Gothic"/>
      <family val="2"/>
      <scheme val="minor"/>
    </font>
    <font>
      <sz val="10"/>
      <name val="Arial"/>
      <family val="2"/>
    </font>
    <font>
      <b/>
      <i/>
      <sz val="10"/>
      <name val="Arial"/>
      <family val="2"/>
    </font>
    <font>
      <sz val="11"/>
      <name val="Calibri"/>
      <family val="2"/>
    </font>
    <font>
      <b/>
      <sz val="11"/>
      <color theme="0"/>
      <name val="Calibri"/>
      <family val="2"/>
    </font>
    <font>
      <b/>
      <sz val="8"/>
      <color indexed="81"/>
      <name val="Tahoma"/>
      <family val="2"/>
    </font>
    <font>
      <sz val="8"/>
      <color indexed="81"/>
      <name val="Tahoma"/>
      <family val="2"/>
    </font>
    <font>
      <sz val="11"/>
      <name val="Century Gothic"/>
      <family val="2"/>
      <scheme val="minor"/>
    </font>
    <font>
      <b/>
      <sz val="11"/>
      <name val="Century Gothic"/>
      <family val="2"/>
      <scheme val="minor"/>
    </font>
    <font>
      <b/>
      <sz val="22"/>
      <name val="Century Gothic"/>
      <family val="2"/>
      <scheme val="minor"/>
    </font>
    <font>
      <b/>
      <sz val="11"/>
      <name val="Century Gothic"/>
      <family val="2"/>
    </font>
    <font>
      <sz val="11"/>
      <name val="Century Gothic"/>
      <family val="2"/>
    </font>
    <font>
      <b/>
      <sz val="20"/>
      <name val="Calibri"/>
      <family val="2"/>
    </font>
    <font>
      <b/>
      <sz val="11"/>
      <name val="Calibri"/>
      <family val="2"/>
    </font>
    <font>
      <sz val="11"/>
      <color rgb="FFFF0000"/>
      <name val="Century Gothic"/>
      <family val="2"/>
      <scheme val="minor"/>
    </font>
    <font>
      <sz val="11"/>
      <color rgb="FFFF0000"/>
      <name val="Century Gothic"/>
      <family val="2"/>
    </font>
    <font>
      <sz val="11"/>
      <color rgb="FFFF0000"/>
      <name val="Calibri"/>
      <family val="2"/>
    </font>
  </fonts>
  <fills count="8">
    <fill>
      <patternFill patternType="none"/>
    </fill>
    <fill>
      <patternFill patternType="gray125"/>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rgb="FFA5A5A5"/>
      </patternFill>
    </fill>
    <fill>
      <patternFill patternType="solid">
        <fgColor theme="8" tint="0.59999389629810485"/>
        <bgColor indexed="65"/>
      </patternFill>
    </fill>
    <fill>
      <patternFill patternType="solid">
        <fgColor theme="6" tint="0.59999389629810485"/>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4">
    <xf numFmtId="0" fontId="0" fillId="0" borderId="0"/>
    <xf numFmtId="165" fontId="4" fillId="0" borderId="0" applyFont="0" applyFill="0" applyBorder="0" applyAlignment="0" applyProtection="0"/>
    <xf numFmtId="164" fontId="4" fillId="0" borderId="0" applyFont="0" applyFill="0" applyBorder="0" applyAlignment="0" applyProtection="0"/>
    <xf numFmtId="0" fontId="5" fillId="2" borderId="1"/>
    <xf numFmtId="0" fontId="4" fillId="0" borderId="0"/>
    <xf numFmtId="9" fontId="4" fillId="0" borderId="0" applyFont="0" applyFill="0" applyBorder="0" applyAlignment="0" applyProtection="0"/>
    <xf numFmtId="0" fontId="3"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0" fontId="7" fillId="5" borderId="4" applyNumberFormat="0" applyAlignment="0" applyProtection="0"/>
    <xf numFmtId="0" fontId="1" fillId="6" borderId="0" applyNumberFormat="0" applyBorder="0" applyAlignment="0" applyProtection="0"/>
    <xf numFmtId="165" fontId="4" fillId="0" borderId="0" applyFont="0" applyFill="0" applyBorder="0" applyAlignment="0" applyProtection="0"/>
    <xf numFmtId="9" fontId="4" fillId="0" borderId="0" applyFont="0" applyFill="0" applyBorder="0" applyAlignment="0" applyProtection="0"/>
  </cellStyleXfs>
  <cellXfs count="82">
    <xf numFmtId="0" fontId="0" fillId="0" borderId="0" xfId="0"/>
    <xf numFmtId="171" fontId="1" fillId="0" borderId="0" xfId="11" applyNumberFormat="1" applyFont="1" applyFill="1"/>
    <xf numFmtId="168" fontId="1" fillId="0" borderId="0" xfId="11" applyNumberFormat="1" applyFont="1" applyFill="1"/>
    <xf numFmtId="165" fontId="6" fillId="0" borderId="0" xfId="10" applyNumberFormat="1" applyFont="1" applyFill="1" applyBorder="1"/>
    <xf numFmtId="164" fontId="6" fillId="0" borderId="0" xfId="10" applyNumberFormat="1" applyFont="1" applyFill="1" applyBorder="1"/>
    <xf numFmtId="0" fontId="10" fillId="0" borderId="0" xfId="4" applyFont="1" applyProtection="1">
      <protection locked="0"/>
    </xf>
    <xf numFmtId="0" fontId="10" fillId="0" borderId="0" xfId="4" applyFont="1" applyAlignment="1" applyProtection="1">
      <alignment horizontal="center"/>
      <protection locked="0"/>
    </xf>
    <xf numFmtId="0" fontId="11" fillId="4" borderId="2" xfId="4" applyFont="1" applyFill="1" applyBorder="1" applyAlignment="1" applyProtection="1">
      <alignment horizontal="left" vertical="top"/>
      <protection locked="0"/>
    </xf>
    <xf numFmtId="0" fontId="11" fillId="4" borderId="2" xfId="4" applyFont="1" applyFill="1" applyBorder="1" applyAlignment="1" applyProtection="1">
      <alignment horizontal="center" vertical="top"/>
      <protection locked="0"/>
    </xf>
    <xf numFmtId="0" fontId="11" fillId="4" borderId="2" xfId="4" applyFont="1" applyFill="1" applyBorder="1" applyAlignment="1" applyProtection="1">
      <alignment vertical="top"/>
      <protection locked="0"/>
    </xf>
    <xf numFmtId="172" fontId="11" fillId="4" borderId="2" xfId="4" applyNumberFormat="1" applyFont="1" applyFill="1" applyBorder="1" applyAlignment="1" applyProtection="1">
      <alignment horizontal="center" vertical="top"/>
      <protection locked="0"/>
    </xf>
    <xf numFmtId="173" fontId="11" fillId="4" borderId="2" xfId="4" applyNumberFormat="1" applyFont="1" applyFill="1" applyBorder="1" applyAlignment="1" applyProtection="1">
      <alignment horizontal="center" vertical="top"/>
      <protection locked="0"/>
    </xf>
    <xf numFmtId="0" fontId="11" fillId="4" borderId="2" xfId="4" applyNumberFormat="1" applyFont="1" applyFill="1" applyBorder="1" applyAlignment="1" applyProtection="1">
      <alignment horizontal="right" vertical="top"/>
      <protection locked="0"/>
    </xf>
    <xf numFmtId="0" fontId="11" fillId="4" borderId="2" xfId="4" applyNumberFormat="1" applyFont="1" applyFill="1" applyBorder="1" applyAlignment="1" applyProtection="1">
      <alignment horizontal="right" vertical="top"/>
    </xf>
    <xf numFmtId="0" fontId="11" fillId="4" borderId="2" xfId="4" applyNumberFormat="1" applyFont="1" applyFill="1" applyBorder="1" applyAlignment="1" applyProtection="1">
      <alignment vertical="top"/>
      <protection locked="0"/>
    </xf>
    <xf numFmtId="0" fontId="11" fillId="4" borderId="2" xfId="12" applyNumberFormat="1" applyFont="1" applyFill="1" applyBorder="1" applyAlignment="1" applyProtection="1">
      <alignment horizontal="right" vertical="top"/>
      <protection locked="0"/>
    </xf>
    <xf numFmtId="0" fontId="11" fillId="4" borderId="2" xfId="4" applyNumberFormat="1" applyFont="1" applyFill="1" applyBorder="1" applyAlignment="1" applyProtection="1">
      <alignment horizontal="center" vertical="top"/>
      <protection locked="0"/>
    </xf>
    <xf numFmtId="167" fontId="11" fillId="4" borderId="2" xfId="1" applyNumberFormat="1" applyFont="1" applyFill="1" applyBorder="1" applyAlignment="1" applyProtection="1">
      <alignment horizontal="right" vertical="top"/>
    </xf>
    <xf numFmtId="170" fontId="11" fillId="0" borderId="0" xfId="13" applyNumberFormat="1" applyFont="1" applyFill="1" applyBorder="1" applyAlignment="1" applyProtection="1">
      <alignment vertical="top" wrapText="1"/>
      <protection locked="0"/>
    </xf>
    <xf numFmtId="169" fontId="10" fillId="3" borderId="2" xfId="12" applyNumberFormat="1" applyFont="1" applyFill="1" applyBorder="1" applyProtection="1">
      <protection locked="0"/>
    </xf>
    <xf numFmtId="0" fontId="10" fillId="3" borderId="2" xfId="4" applyFont="1" applyFill="1" applyBorder="1" applyProtection="1">
      <protection locked="0"/>
    </xf>
    <xf numFmtId="0" fontId="10" fillId="0" borderId="0" xfId="4" applyFont="1" applyFill="1" applyAlignment="1" applyProtection="1">
      <alignment horizontal="center"/>
      <protection locked="0"/>
    </xf>
    <xf numFmtId="172" fontId="10" fillId="0" borderId="0" xfId="4" applyNumberFormat="1" applyFont="1" applyAlignment="1" applyProtection="1">
      <alignment horizontal="right"/>
      <protection locked="0"/>
    </xf>
    <xf numFmtId="173" fontId="10" fillId="0" borderId="0" xfId="4" applyNumberFormat="1" applyFont="1" applyAlignment="1" applyProtection="1">
      <alignment horizontal="right"/>
      <protection locked="0"/>
    </xf>
    <xf numFmtId="14" fontId="10" fillId="0" borderId="0" xfId="4" applyNumberFormat="1" applyFont="1" applyProtection="1">
      <protection locked="0"/>
    </xf>
    <xf numFmtId="167" fontId="10" fillId="0" borderId="0" xfId="12" applyNumberFormat="1" applyFont="1" applyFill="1" applyProtection="1"/>
    <xf numFmtId="167" fontId="10" fillId="0" borderId="0" xfId="12" applyNumberFormat="1" applyFont="1" applyProtection="1">
      <protection locked="0"/>
    </xf>
    <xf numFmtId="167" fontId="10" fillId="0" borderId="0" xfId="12" applyNumberFormat="1" applyFont="1" applyFill="1" applyAlignment="1" applyProtection="1">
      <protection locked="0"/>
    </xf>
    <xf numFmtId="167" fontId="10" fillId="0" borderId="0" xfId="1" applyNumberFormat="1" applyFont="1" applyProtection="1">
      <protection locked="0"/>
    </xf>
    <xf numFmtId="9" fontId="10" fillId="0" borderId="0" xfId="5" applyFont="1" applyProtection="1">
      <protection locked="0"/>
    </xf>
    <xf numFmtId="167" fontId="10" fillId="3" borderId="2" xfId="12" applyNumberFormat="1" applyFont="1" applyFill="1" applyBorder="1" applyProtection="1">
      <protection locked="0"/>
    </xf>
    <xf numFmtId="9" fontId="10" fillId="3" borderId="2" xfId="4" applyNumberFormat="1" applyFont="1" applyFill="1" applyBorder="1" applyProtection="1">
      <protection locked="0"/>
    </xf>
    <xf numFmtId="0" fontId="10" fillId="0" borderId="0" xfId="4" applyFont="1" applyBorder="1" applyProtection="1">
      <protection locked="0"/>
    </xf>
    <xf numFmtId="0" fontId="10" fillId="0" borderId="0" xfId="4" applyNumberFormat="1" applyFont="1" applyProtection="1">
      <protection locked="0"/>
    </xf>
    <xf numFmtId="0" fontId="10" fillId="0" borderId="0" xfId="4" applyFont="1" applyFill="1" applyProtection="1">
      <protection locked="0"/>
    </xf>
    <xf numFmtId="172" fontId="10" fillId="0" borderId="0" xfId="4" applyNumberFormat="1" applyFont="1" applyFill="1" applyAlignment="1" applyProtection="1">
      <alignment horizontal="right"/>
      <protection locked="0"/>
    </xf>
    <xf numFmtId="173" fontId="10" fillId="0" borderId="0" xfId="4" applyNumberFormat="1" applyFont="1" applyFill="1" applyAlignment="1" applyProtection="1">
      <alignment horizontal="right"/>
      <protection locked="0"/>
    </xf>
    <xf numFmtId="167" fontId="10" fillId="0" borderId="0" xfId="12" applyNumberFormat="1" applyFont="1" applyProtection="1"/>
    <xf numFmtId="9" fontId="10" fillId="0" borderId="0" xfId="13" applyFont="1" applyProtection="1">
      <protection locked="0"/>
    </xf>
    <xf numFmtId="167" fontId="10" fillId="0" borderId="0" xfId="12" applyNumberFormat="1" applyFont="1" applyFill="1" applyBorder="1" applyProtection="1"/>
    <xf numFmtId="167" fontId="10" fillId="0" borderId="0" xfId="12" applyNumberFormat="1" applyFont="1" applyBorder="1" applyProtection="1">
      <protection locked="0"/>
    </xf>
    <xf numFmtId="172" fontId="10" fillId="0" borderId="0" xfId="4" applyNumberFormat="1" applyFont="1" applyProtection="1">
      <protection locked="0"/>
    </xf>
    <xf numFmtId="173" fontId="10" fillId="0" borderId="0" xfId="4" applyNumberFormat="1" applyFont="1" applyProtection="1">
      <protection locked="0"/>
    </xf>
    <xf numFmtId="0" fontId="10" fillId="0" borderId="0" xfId="4" applyFont="1" applyFill="1" applyProtection="1"/>
    <xf numFmtId="167" fontId="10" fillId="0" borderId="0" xfId="12" applyNumberFormat="1" applyFont="1" applyAlignment="1" applyProtection="1">
      <protection locked="0"/>
    </xf>
    <xf numFmtId="167" fontId="10" fillId="0" borderId="0" xfId="1" applyNumberFormat="1" applyFont="1" applyProtection="1"/>
    <xf numFmtId="0" fontId="13" fillId="4" borderId="2" xfId="4" applyFont="1" applyFill="1" applyBorder="1" applyAlignment="1" applyProtection="1">
      <alignment vertical="top"/>
      <protection locked="0"/>
    </xf>
    <xf numFmtId="0" fontId="14" fillId="0" borderId="0" xfId="4" applyFont="1" applyFill="1" applyProtection="1">
      <protection locked="0"/>
    </xf>
    <xf numFmtId="0" fontId="14" fillId="0" borderId="0" xfId="4" applyFont="1" applyProtection="1">
      <protection locked="0"/>
    </xf>
    <xf numFmtId="0" fontId="13" fillId="4" borderId="2" xfId="4" applyFont="1" applyFill="1" applyBorder="1" applyAlignment="1" applyProtection="1">
      <alignment vertical="top"/>
    </xf>
    <xf numFmtId="0" fontId="14" fillId="0" borderId="0" xfId="4" applyFont="1" applyProtection="1"/>
    <xf numFmtId="0" fontId="14" fillId="0" borderId="0" xfId="4" applyFont="1"/>
    <xf numFmtId="0" fontId="13" fillId="4" borderId="2" xfId="4" applyFont="1" applyFill="1" applyBorder="1" applyAlignment="1" applyProtection="1">
      <alignment horizontal="left" vertical="top"/>
    </xf>
    <xf numFmtId="0" fontId="13" fillId="7" borderId="0" xfId="4" applyFont="1" applyFill="1"/>
    <xf numFmtId="0" fontId="6" fillId="0" borderId="0" xfId="4" applyFont="1" applyFill="1" applyAlignment="1">
      <alignment horizontal="center"/>
    </xf>
    <xf numFmtId="0" fontId="6" fillId="0" borderId="0" xfId="4" applyFont="1"/>
    <xf numFmtId="0" fontId="6" fillId="0" borderId="0" xfId="4" applyFont="1" applyFill="1" applyBorder="1"/>
    <xf numFmtId="0" fontId="6" fillId="0" borderId="0" xfId="4" applyFont="1" applyFill="1" applyBorder="1" applyAlignment="1">
      <alignment horizontal="center"/>
    </xf>
    <xf numFmtId="164" fontId="6" fillId="0" borderId="0" xfId="2" applyFont="1" applyFill="1" applyBorder="1"/>
    <xf numFmtId="165" fontId="6" fillId="0" borderId="0" xfId="1" applyFont="1" applyFill="1" applyBorder="1"/>
    <xf numFmtId="0" fontId="6" fillId="0" borderId="0" xfId="4" applyFont="1" applyFill="1"/>
    <xf numFmtId="40" fontId="6" fillId="0" borderId="0" xfId="4" applyNumberFormat="1" applyFont="1" applyFill="1" applyBorder="1"/>
    <xf numFmtId="166" fontId="6" fillId="0" borderId="0" xfId="1" applyNumberFormat="1" applyFont="1" applyFill="1"/>
    <xf numFmtId="3" fontId="14" fillId="0" borderId="0" xfId="4" applyNumberFormat="1" applyFont="1"/>
    <xf numFmtId="0" fontId="6" fillId="0" borderId="0" xfId="4" applyFont="1" applyProtection="1"/>
    <xf numFmtId="0" fontId="6" fillId="0" borderId="0" xfId="4" applyFont="1" applyFill="1" applyProtection="1">
      <protection locked="0"/>
    </xf>
    <xf numFmtId="3" fontId="6" fillId="0" borderId="0" xfId="4" applyNumberFormat="1" applyFont="1"/>
    <xf numFmtId="0" fontId="6" fillId="0" borderId="0" xfId="4" applyFont="1" applyProtection="1">
      <protection locked="0"/>
    </xf>
    <xf numFmtId="0" fontId="6" fillId="0" borderId="0" xfId="4" applyFont="1" applyAlignment="1">
      <alignment horizontal="center"/>
    </xf>
    <xf numFmtId="0" fontId="16" fillId="4" borderId="2" xfId="4" applyNumberFormat="1" applyFont="1" applyFill="1" applyBorder="1" applyAlignment="1" applyProtection="1">
      <alignment vertical="center"/>
    </xf>
    <xf numFmtId="0" fontId="16" fillId="4" borderId="2" xfId="4" applyNumberFormat="1" applyFont="1" applyFill="1" applyBorder="1" applyAlignment="1" applyProtection="1">
      <alignment horizontal="left" vertical="center"/>
    </xf>
    <xf numFmtId="0" fontId="16" fillId="4" borderId="2" xfId="4" applyNumberFormat="1" applyFont="1" applyFill="1" applyBorder="1" applyAlignment="1" applyProtection="1">
      <alignment vertical="center"/>
      <protection locked="0"/>
    </xf>
    <xf numFmtId="0" fontId="16" fillId="4" borderId="2" xfId="4" applyNumberFormat="1" applyFont="1" applyFill="1" applyBorder="1" applyAlignment="1" applyProtection="1">
      <alignment horizontal="center" vertical="center" wrapText="1"/>
      <protection locked="0"/>
    </xf>
    <xf numFmtId="0" fontId="17" fillId="0" borderId="0" xfId="4" applyFont="1" applyProtection="1">
      <protection locked="0"/>
    </xf>
    <xf numFmtId="9" fontId="10" fillId="0" borderId="0" xfId="4" applyNumberFormat="1" applyFont="1" applyProtection="1">
      <protection locked="0"/>
    </xf>
    <xf numFmtId="0" fontId="18" fillId="0" borderId="0" xfId="4" applyFont="1"/>
    <xf numFmtId="0" fontId="19" fillId="0" borderId="0" xfId="4" applyFont="1"/>
    <xf numFmtId="0" fontId="12" fillId="7" borderId="3" xfId="4" applyFont="1" applyFill="1" applyBorder="1" applyAlignment="1" applyProtection="1">
      <alignment horizontal="center" vertical="center"/>
      <protection locked="0"/>
    </xf>
    <xf numFmtId="0" fontId="15" fillId="7" borderId="5" xfId="4" applyFont="1" applyFill="1" applyBorder="1" applyAlignment="1">
      <alignment horizontal="center" vertical="center"/>
    </xf>
    <xf numFmtId="0" fontId="15" fillId="7" borderId="6" xfId="4" applyFont="1" applyFill="1" applyBorder="1" applyAlignment="1">
      <alignment horizontal="center" vertical="center"/>
    </xf>
    <xf numFmtId="0" fontId="15" fillId="7" borderId="7" xfId="4" applyFont="1" applyFill="1" applyBorder="1" applyAlignment="1">
      <alignment horizontal="center" vertical="center"/>
    </xf>
    <xf numFmtId="0" fontId="6" fillId="0" borderId="8" xfId="4" applyFont="1" applyFill="1" applyBorder="1" applyAlignment="1">
      <alignment horizontal="center"/>
    </xf>
  </cellXfs>
  <cellStyles count="14">
    <cellStyle name="40% - Accent5" xfId="11" builtinId="47"/>
    <cellStyle name="Check Cell" xfId="10" builtinId="23"/>
    <cellStyle name="Comma" xfId="1" builtinId="3"/>
    <cellStyle name="Comma 2" xfId="8"/>
    <cellStyle name="Comma 2 2" xfId="12"/>
    <cellStyle name="Currency" xfId="2" builtinId="4"/>
    <cellStyle name="MyBlue" xfId="3"/>
    <cellStyle name="Normal" xfId="0" builtinId="0"/>
    <cellStyle name="Normal 2" xfId="4"/>
    <cellStyle name="Normal 3" xfId="6"/>
    <cellStyle name="Normal 4" xfId="7"/>
    <cellStyle name="Percent" xfId="5" builtinId="5"/>
    <cellStyle name="Percent 2" xfId="9"/>
    <cellStyle name="Percent 2 2" xfId="1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00"/>
      <color rgb="FF66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54971</xdr:colOff>
      <xdr:row>1</xdr:row>
      <xdr:rowOff>654</xdr:rowOff>
    </xdr:to>
    <xdr:pic>
      <xdr:nvPicPr>
        <xdr:cNvPr id="2" name="Picture 1" descr="APPROVED_no obstacles_ home_on white_.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28667" cy="8371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0</xdr:colOff>
      <xdr:row>1</xdr:row>
      <xdr:rowOff>153435</xdr:rowOff>
    </xdr:to>
    <xdr:pic>
      <xdr:nvPicPr>
        <xdr:cNvPr id="2" name="Picture 1" descr="APPROVED_no obstacles_ home_on white_.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172766" cy="6036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nnis-Jan2010\Desktop\2DayExcelSeminar\GeneralFile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_______LyndaCom\Excel%202013\Excel%202013%20Tips%20and%20Tricks\Exercise%20Files\Chapter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Data"/>
      <sheetName val="Line Chart"/>
      <sheetName val="Scatter Chart"/>
      <sheetName val="Combination"/>
      <sheetName val="BlankCellsCharts"/>
      <sheetName val="BlankOrNA"/>
      <sheetName val="ChartFilter"/>
      <sheetName val="GrowingChart"/>
      <sheetName val="CalculatorChart"/>
      <sheetName val="LinkedFrozen"/>
      <sheetName val="Dynamic"/>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Dates</v>
          </cell>
          <cell r="B1" t="str">
            <v>Sales</v>
          </cell>
        </row>
        <row r="2">
          <cell r="A2">
            <v>39814</v>
          </cell>
          <cell r="B2">
            <v>1592398</v>
          </cell>
        </row>
        <row r="3">
          <cell r="A3">
            <v>39845</v>
          </cell>
          <cell r="B3">
            <v>1597197</v>
          </cell>
        </row>
        <row r="4">
          <cell r="A4">
            <v>39873</v>
          </cell>
          <cell r="B4">
            <v>1666080</v>
          </cell>
        </row>
        <row r="5">
          <cell r="A5">
            <v>39904</v>
          </cell>
          <cell r="B5">
            <v>2484340</v>
          </cell>
        </row>
      </sheetData>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R List"/>
      <sheetName val="Profits"/>
      <sheetName val="MultiFieldData"/>
      <sheetName val="HR List with Duplicates"/>
      <sheetName val="HR List - 2"/>
      <sheetName val="AutoFill"/>
      <sheetName val="ProjBudget2011"/>
      <sheetName val="CitySales"/>
      <sheetName val="Arrays"/>
      <sheetName val="TaxDep"/>
      <sheetName val="Lookups"/>
      <sheetName val="TwoWayLookup"/>
      <sheetName val="IndexMatch"/>
      <sheetName val="MasterSSList"/>
      <sheetName val="AutoSum"/>
      <sheetName val="Hyperlinks"/>
      <sheetName val="DataValidation"/>
      <sheetName val="MixedNames"/>
      <sheetName val="FindFormulas"/>
      <sheetName val="Rounding"/>
      <sheetName val="GoalSeek"/>
      <sheetName val="Solver"/>
      <sheetName val="Scenarios"/>
      <sheetName val="MostCommonNamesInUS"/>
      <sheetName val="WellData"/>
      <sheetName val="ScrollBar"/>
      <sheetName val="FifthLineFormatting"/>
      <sheetName val="Form"/>
      <sheetName val="TimeMacro"/>
    </sheetNames>
    <sheetDataSet>
      <sheetData sheetId="0"/>
      <sheetData sheetId="1"/>
      <sheetData sheetId="2"/>
      <sheetData sheetId="3"/>
      <sheetData sheetId="4"/>
      <sheetData sheetId="5"/>
      <sheetData sheetId="6"/>
      <sheetData sheetId="7"/>
      <sheetData sheetId="8"/>
      <sheetData sheetId="9"/>
      <sheetData sheetId="10"/>
      <sheetData sheetId="11">
        <row r="2">
          <cell r="A2" t="str">
            <v>Excellent</v>
          </cell>
          <cell r="B2">
            <v>99</v>
          </cell>
        </row>
        <row r="3">
          <cell r="A3" t="str">
            <v>Very Good</v>
          </cell>
          <cell r="B3">
            <v>92</v>
          </cell>
        </row>
        <row r="4">
          <cell r="A4" t="str">
            <v>Good</v>
          </cell>
          <cell r="B4">
            <v>85</v>
          </cell>
        </row>
        <row r="5">
          <cell r="A5" t="str">
            <v>Satisfactory</v>
          </cell>
          <cell r="B5">
            <v>78</v>
          </cell>
        </row>
        <row r="6">
          <cell r="A6" t="str">
            <v>Fair</v>
          </cell>
          <cell r="B6">
            <v>71</v>
          </cell>
        </row>
        <row r="7">
          <cell r="A7" t="str">
            <v>Poor</v>
          </cell>
          <cell r="B7">
            <v>65</v>
          </cell>
        </row>
        <row r="8">
          <cell r="A8" t="str">
            <v>Fail</v>
          </cell>
          <cell r="B8">
            <v>50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sheetPr>
  <dimension ref="A1:T743"/>
  <sheetViews>
    <sheetView topLeftCell="E16" zoomScale="115" zoomScaleNormal="115" zoomScaleSheetLayoutView="100" workbookViewId="0">
      <selection activeCell="P30" sqref="P30"/>
    </sheetView>
  </sheetViews>
  <sheetFormatPr defaultColWidth="22.5703125" defaultRowHeight="16.5" x14ac:dyDescent="0.3"/>
  <cols>
    <col min="1" max="1" width="23.5703125" style="5" customWidth="1"/>
    <col min="2" max="2" width="9.42578125" style="6" bestFit="1" customWidth="1"/>
    <col min="3" max="3" width="20.7109375" style="5" customWidth="1"/>
    <col min="4" max="4" width="13.140625" style="41" bestFit="1" customWidth="1"/>
    <col min="5" max="5" width="15.7109375" style="42" bestFit="1" customWidth="1"/>
    <col min="6" max="6" width="10.42578125" style="5" bestFit="1" customWidth="1"/>
    <col min="7" max="7" width="12.28515625" style="24" bestFit="1" customWidth="1"/>
    <col min="8" max="8" width="6.7109375" style="43" bestFit="1" customWidth="1"/>
    <col min="9" max="9" width="9" style="5" bestFit="1" customWidth="1"/>
    <col min="10" max="10" width="10.140625" style="44" bestFit="1" customWidth="1"/>
    <col min="11" max="11" width="12" style="5" bestFit="1" customWidth="1"/>
    <col min="12" max="12" width="15.28515625" style="45" bestFit="1" customWidth="1"/>
    <col min="13" max="13" width="9.7109375" style="33" bestFit="1" customWidth="1"/>
    <col min="14" max="14" width="7.28515625" style="5" bestFit="1" customWidth="1"/>
    <col min="15" max="15" width="6.85546875" style="5" customWidth="1"/>
    <col min="16" max="16" width="8.28515625" style="5" customWidth="1"/>
    <col min="17" max="17" width="9" style="5" bestFit="1" customWidth="1"/>
    <col min="18" max="18" width="5" style="5" bestFit="1" customWidth="1"/>
    <col min="19" max="19" width="10.5703125" style="5" customWidth="1"/>
    <col min="20" max="20" width="5.28515625" style="5" customWidth="1"/>
    <col min="21" max="16384" width="22.5703125" style="5"/>
  </cols>
  <sheetData>
    <row r="1" spans="1:18" ht="66" customHeight="1" x14ac:dyDescent="0.3">
      <c r="C1" s="77" t="s">
        <v>823</v>
      </c>
      <c r="D1" s="77"/>
      <c r="E1" s="77"/>
      <c r="F1" s="77"/>
      <c r="G1" s="77"/>
      <c r="H1" s="77"/>
      <c r="I1" s="77"/>
      <c r="J1" s="77"/>
      <c r="K1" s="77"/>
      <c r="L1" s="77"/>
      <c r="M1" s="77"/>
    </row>
    <row r="2" spans="1:18" x14ac:dyDescent="0.3">
      <c r="A2" s="7" t="s">
        <v>14</v>
      </c>
      <c r="B2" s="8" t="s">
        <v>0</v>
      </c>
      <c r="C2" s="9" t="s">
        <v>15</v>
      </c>
      <c r="D2" s="10" t="s">
        <v>2</v>
      </c>
      <c r="E2" s="11" t="s">
        <v>4</v>
      </c>
      <c r="F2" s="9" t="s">
        <v>16</v>
      </c>
      <c r="G2" s="12" t="s">
        <v>17</v>
      </c>
      <c r="H2" s="13" t="s">
        <v>1</v>
      </c>
      <c r="I2" s="14" t="s">
        <v>18</v>
      </c>
      <c r="J2" s="15" t="s">
        <v>821</v>
      </c>
      <c r="K2" s="16" t="s">
        <v>3</v>
      </c>
      <c r="L2" s="17" t="s">
        <v>822</v>
      </c>
      <c r="M2" s="14" t="s">
        <v>787</v>
      </c>
      <c r="N2" s="18">
        <v>3.73E-2</v>
      </c>
      <c r="O2" s="18"/>
      <c r="P2" s="18"/>
      <c r="Q2" s="19">
        <v>0</v>
      </c>
      <c r="R2" s="20">
        <v>0</v>
      </c>
    </row>
    <row r="3" spans="1:18" x14ac:dyDescent="0.3">
      <c r="A3" s="34" t="s">
        <v>197</v>
      </c>
      <c r="B3" s="21" t="s">
        <v>13</v>
      </c>
      <c r="C3" s="34" t="s">
        <v>736</v>
      </c>
      <c r="D3" s="35">
        <v>948195711</v>
      </c>
      <c r="E3" s="36">
        <v>7193539786</v>
      </c>
      <c r="F3" s="34" t="s">
        <v>19</v>
      </c>
      <c r="G3" s="24">
        <v>40203</v>
      </c>
      <c r="H3" s="25">
        <f t="shared" ref="H3:H66" ca="1" si="0">DATEDIF(G3,TODAY(),"Y")</f>
        <v>7</v>
      </c>
      <c r="I3" s="26"/>
      <c r="J3" s="27">
        <v>51048</v>
      </c>
      <c r="K3" s="6">
        <v>5</v>
      </c>
      <c r="L3" s="28">
        <f t="shared" ref="L3:L20" si="1">ROUND(J3*$N$2+J3,0)</f>
        <v>52952</v>
      </c>
      <c r="M3" s="29">
        <f t="shared" ref="M3:M66" si="2">VLOOKUP(L3,Q:R,2)</f>
        <v>7.0000000000000007E-2</v>
      </c>
      <c r="Q3" s="30">
        <v>5000</v>
      </c>
      <c r="R3" s="31">
        <v>0.01</v>
      </c>
    </row>
    <row r="4" spans="1:18" x14ac:dyDescent="0.3">
      <c r="A4" s="34" t="s">
        <v>612</v>
      </c>
      <c r="B4" s="21" t="s">
        <v>737</v>
      </c>
      <c r="C4" s="34" t="s">
        <v>736</v>
      </c>
      <c r="D4" s="35">
        <v>411526157</v>
      </c>
      <c r="E4" s="36">
        <v>7195818082</v>
      </c>
      <c r="F4" s="34" t="s">
        <v>26</v>
      </c>
      <c r="G4" s="24">
        <v>34902</v>
      </c>
      <c r="H4" s="25">
        <f t="shared" ca="1" si="0"/>
        <v>22</v>
      </c>
      <c r="I4" s="26"/>
      <c r="J4" s="27">
        <v>42816</v>
      </c>
      <c r="K4" s="6">
        <v>2</v>
      </c>
      <c r="L4" s="28">
        <f t="shared" si="1"/>
        <v>44413</v>
      </c>
      <c r="M4" s="29">
        <f t="shared" si="2"/>
        <v>0.06</v>
      </c>
      <c r="N4" s="38"/>
      <c r="Q4" s="30">
        <v>25000</v>
      </c>
      <c r="R4" s="31">
        <v>0.05</v>
      </c>
    </row>
    <row r="5" spans="1:18" x14ac:dyDescent="0.3">
      <c r="A5" s="34" t="s">
        <v>637</v>
      </c>
      <c r="B5" s="21" t="s">
        <v>13</v>
      </c>
      <c r="C5" s="34" t="s">
        <v>736</v>
      </c>
      <c r="D5" s="35">
        <v>100432924</v>
      </c>
      <c r="E5" s="36">
        <v>7192804104</v>
      </c>
      <c r="F5" s="34" t="s">
        <v>20</v>
      </c>
      <c r="G5" s="24">
        <v>37227</v>
      </c>
      <c r="H5" s="25">
        <f t="shared" ca="1" si="0"/>
        <v>15</v>
      </c>
      <c r="I5" s="26" t="s">
        <v>21</v>
      </c>
      <c r="J5" s="27">
        <v>29460</v>
      </c>
      <c r="K5" s="6">
        <v>1</v>
      </c>
      <c r="L5" s="28">
        <f t="shared" si="1"/>
        <v>30559</v>
      </c>
      <c r="M5" s="29">
        <f t="shared" si="2"/>
        <v>0.05</v>
      </c>
      <c r="N5" s="38"/>
      <c r="Q5" s="30">
        <v>35000</v>
      </c>
      <c r="R5" s="31">
        <v>0.06</v>
      </c>
    </row>
    <row r="6" spans="1:18" x14ac:dyDescent="0.3">
      <c r="A6" s="34" t="s">
        <v>68</v>
      </c>
      <c r="B6" s="21" t="s">
        <v>13</v>
      </c>
      <c r="C6" s="34" t="s">
        <v>736</v>
      </c>
      <c r="D6" s="35">
        <v>914428485</v>
      </c>
      <c r="E6" s="36">
        <v>5051774590</v>
      </c>
      <c r="F6" s="34" t="s">
        <v>23</v>
      </c>
      <c r="G6" s="24">
        <v>34346</v>
      </c>
      <c r="H6" s="25">
        <f t="shared" ca="1" si="0"/>
        <v>23</v>
      </c>
      <c r="I6" s="26" t="s">
        <v>24</v>
      </c>
      <c r="J6" s="27">
        <v>32154</v>
      </c>
      <c r="K6" s="6">
        <v>4</v>
      </c>
      <c r="L6" s="28">
        <f t="shared" si="1"/>
        <v>33353</v>
      </c>
      <c r="M6" s="29">
        <f t="shared" si="2"/>
        <v>0.05</v>
      </c>
      <c r="N6" s="38"/>
      <c r="Q6" s="30">
        <v>45000</v>
      </c>
      <c r="R6" s="31">
        <v>7.0000000000000007E-2</v>
      </c>
    </row>
    <row r="7" spans="1:18" x14ac:dyDescent="0.3">
      <c r="A7" s="34" t="s">
        <v>458</v>
      </c>
      <c r="B7" s="21" t="s">
        <v>782</v>
      </c>
      <c r="C7" s="34" t="s">
        <v>736</v>
      </c>
      <c r="D7" s="35">
        <v>991656720</v>
      </c>
      <c r="E7" s="36">
        <v>9708138394</v>
      </c>
      <c r="F7" s="34" t="s">
        <v>20</v>
      </c>
      <c r="G7" s="24">
        <v>40503</v>
      </c>
      <c r="H7" s="25">
        <f t="shared" ca="1" si="0"/>
        <v>7</v>
      </c>
      <c r="I7" s="26" t="s">
        <v>27</v>
      </c>
      <c r="J7" s="27">
        <v>63396</v>
      </c>
      <c r="K7" s="6">
        <v>2</v>
      </c>
      <c r="L7" s="28">
        <f t="shared" si="1"/>
        <v>65761</v>
      </c>
      <c r="M7" s="29">
        <f t="shared" si="2"/>
        <v>0.1</v>
      </c>
      <c r="Q7" s="30">
        <v>55000</v>
      </c>
      <c r="R7" s="31">
        <v>0.08</v>
      </c>
    </row>
    <row r="8" spans="1:18" x14ac:dyDescent="0.3">
      <c r="A8" s="34" t="s">
        <v>798</v>
      </c>
      <c r="B8" s="21" t="s">
        <v>738</v>
      </c>
      <c r="C8" s="34" t="s">
        <v>739</v>
      </c>
      <c r="D8" s="35">
        <v>535539723</v>
      </c>
      <c r="E8" s="36">
        <v>7193492633</v>
      </c>
      <c r="F8" s="34" t="s">
        <v>23</v>
      </c>
      <c r="G8" s="24">
        <v>34530</v>
      </c>
      <c r="H8" s="25">
        <f t="shared" ca="1" si="0"/>
        <v>23</v>
      </c>
      <c r="I8" s="26" t="s">
        <v>24</v>
      </c>
      <c r="J8" s="27">
        <v>36534</v>
      </c>
      <c r="K8" s="6">
        <v>1</v>
      </c>
      <c r="L8" s="28">
        <f t="shared" si="1"/>
        <v>37897</v>
      </c>
      <c r="M8" s="29">
        <f t="shared" si="2"/>
        <v>0.06</v>
      </c>
      <c r="Q8" s="30">
        <v>65000</v>
      </c>
      <c r="R8" s="31">
        <v>0.1</v>
      </c>
    </row>
    <row r="9" spans="1:18" x14ac:dyDescent="0.3">
      <c r="A9" s="34" t="s">
        <v>278</v>
      </c>
      <c r="B9" s="21" t="s">
        <v>13</v>
      </c>
      <c r="C9" s="34" t="s">
        <v>739</v>
      </c>
      <c r="D9" s="35">
        <v>297852686</v>
      </c>
      <c r="E9" s="36">
        <v>7195832994</v>
      </c>
      <c r="F9" s="34" t="s">
        <v>20</v>
      </c>
      <c r="G9" s="24">
        <v>40760</v>
      </c>
      <c r="H9" s="25">
        <f t="shared" ca="1" si="0"/>
        <v>6</v>
      </c>
      <c r="I9" s="26" t="s">
        <v>22</v>
      </c>
      <c r="J9" s="27">
        <v>69948</v>
      </c>
      <c r="K9" s="6">
        <v>5</v>
      </c>
      <c r="L9" s="28">
        <f t="shared" si="1"/>
        <v>72557</v>
      </c>
      <c r="M9" s="29">
        <f t="shared" si="2"/>
        <v>0.1</v>
      </c>
      <c r="Q9" s="30">
        <v>75000</v>
      </c>
      <c r="R9" s="31">
        <v>0.11</v>
      </c>
    </row>
    <row r="10" spans="1:18" x14ac:dyDescent="0.3">
      <c r="A10" s="34" t="s">
        <v>173</v>
      </c>
      <c r="B10" s="21" t="s">
        <v>738</v>
      </c>
      <c r="C10" s="34" t="s">
        <v>739</v>
      </c>
      <c r="D10" s="35">
        <v>638271383</v>
      </c>
      <c r="E10" s="36">
        <v>3031641031</v>
      </c>
      <c r="F10" s="34" t="s">
        <v>20</v>
      </c>
      <c r="G10" s="24">
        <v>39198</v>
      </c>
      <c r="H10" s="25">
        <f t="shared" ca="1" si="0"/>
        <v>10</v>
      </c>
      <c r="I10" s="26" t="s">
        <v>21</v>
      </c>
      <c r="J10" s="27">
        <v>59220</v>
      </c>
      <c r="K10" s="6">
        <v>4</v>
      </c>
      <c r="L10" s="28">
        <f t="shared" si="1"/>
        <v>61429</v>
      </c>
      <c r="M10" s="29">
        <f t="shared" si="2"/>
        <v>0.08</v>
      </c>
      <c r="Q10" s="30">
        <v>85000</v>
      </c>
      <c r="R10" s="31">
        <v>0.12</v>
      </c>
    </row>
    <row r="11" spans="1:18" x14ac:dyDescent="0.3">
      <c r="A11" s="34" t="s">
        <v>225</v>
      </c>
      <c r="B11" s="21" t="s">
        <v>13</v>
      </c>
      <c r="C11" s="34" t="s">
        <v>739</v>
      </c>
      <c r="D11" s="35">
        <v>771277493</v>
      </c>
      <c r="E11" s="36">
        <v>9702872439</v>
      </c>
      <c r="F11" s="34" t="s">
        <v>26</v>
      </c>
      <c r="G11" s="24">
        <v>41182</v>
      </c>
      <c r="H11" s="25">
        <f t="shared" ca="1" si="0"/>
        <v>5</v>
      </c>
      <c r="I11" s="26"/>
      <c r="J11" s="27">
        <v>12763</v>
      </c>
      <c r="K11" s="6">
        <v>4</v>
      </c>
      <c r="L11" s="28">
        <f t="shared" si="1"/>
        <v>13239</v>
      </c>
      <c r="M11" s="29">
        <f t="shared" si="2"/>
        <v>0.01</v>
      </c>
      <c r="N11" s="38"/>
      <c r="Q11" s="30">
        <v>95000</v>
      </c>
      <c r="R11" s="31">
        <v>0.13</v>
      </c>
    </row>
    <row r="12" spans="1:18" x14ac:dyDescent="0.3">
      <c r="A12" s="34" t="s">
        <v>415</v>
      </c>
      <c r="B12" s="21" t="s">
        <v>44</v>
      </c>
      <c r="C12" s="34" t="s">
        <v>739</v>
      </c>
      <c r="D12" s="35">
        <v>415076748</v>
      </c>
      <c r="E12" s="36">
        <v>9705230846</v>
      </c>
      <c r="F12" s="34" t="s">
        <v>26</v>
      </c>
      <c r="G12" s="24">
        <v>34538</v>
      </c>
      <c r="H12" s="25">
        <f t="shared" ca="1" si="0"/>
        <v>23</v>
      </c>
      <c r="I12" s="26" t="s">
        <v>21</v>
      </c>
      <c r="J12" s="27">
        <v>34884</v>
      </c>
      <c r="K12" s="6">
        <v>3</v>
      </c>
      <c r="L12" s="28">
        <f t="shared" si="1"/>
        <v>36185</v>
      </c>
      <c r="M12" s="29">
        <f t="shared" si="2"/>
        <v>0.06</v>
      </c>
      <c r="N12" s="38"/>
    </row>
    <row r="13" spans="1:18" x14ac:dyDescent="0.3">
      <c r="A13" s="34" t="s">
        <v>74</v>
      </c>
      <c r="B13" s="21" t="s">
        <v>737</v>
      </c>
      <c r="C13" s="34" t="s">
        <v>739</v>
      </c>
      <c r="D13" s="35">
        <v>356110882</v>
      </c>
      <c r="E13" s="36">
        <v>9707936742</v>
      </c>
      <c r="F13" s="34" t="s">
        <v>23</v>
      </c>
      <c r="G13" s="24">
        <v>37273</v>
      </c>
      <c r="H13" s="25">
        <f t="shared" ca="1" si="0"/>
        <v>15</v>
      </c>
      <c r="I13" s="26" t="s">
        <v>21</v>
      </c>
      <c r="J13" s="27">
        <v>18288</v>
      </c>
      <c r="K13" s="6">
        <v>1</v>
      </c>
      <c r="L13" s="28">
        <f t="shared" si="1"/>
        <v>18970</v>
      </c>
      <c r="M13" s="29">
        <f t="shared" si="2"/>
        <v>0.01</v>
      </c>
      <c r="N13" s="38"/>
      <c r="Q13" s="32"/>
    </row>
    <row r="14" spans="1:18" x14ac:dyDescent="0.3">
      <c r="A14" s="34" t="s">
        <v>184</v>
      </c>
      <c r="B14" s="21" t="s">
        <v>44</v>
      </c>
      <c r="C14" s="34" t="s">
        <v>739</v>
      </c>
      <c r="D14" s="35">
        <v>475256935</v>
      </c>
      <c r="E14" s="36">
        <v>7197852326</v>
      </c>
      <c r="F14" s="34" t="s">
        <v>20</v>
      </c>
      <c r="G14" s="24">
        <v>36798</v>
      </c>
      <c r="H14" s="25">
        <f t="shared" ca="1" si="0"/>
        <v>17</v>
      </c>
      <c r="I14" s="26" t="s">
        <v>25</v>
      </c>
      <c r="J14" s="27">
        <v>102360</v>
      </c>
      <c r="K14" s="6">
        <v>2</v>
      </c>
      <c r="L14" s="28">
        <f t="shared" si="1"/>
        <v>106178</v>
      </c>
      <c r="M14" s="29">
        <f t="shared" si="2"/>
        <v>0.13</v>
      </c>
      <c r="N14" s="38"/>
    </row>
    <row r="15" spans="1:18" x14ac:dyDescent="0.3">
      <c r="A15" s="5" t="s">
        <v>117</v>
      </c>
      <c r="B15" s="21" t="s">
        <v>740</v>
      </c>
      <c r="C15" s="5" t="s">
        <v>739</v>
      </c>
      <c r="D15" s="22">
        <v>768681542</v>
      </c>
      <c r="E15" s="23">
        <v>3031673267</v>
      </c>
      <c r="F15" s="5" t="s">
        <v>20</v>
      </c>
      <c r="G15" s="24">
        <v>36520</v>
      </c>
      <c r="H15" s="25">
        <f t="shared" ca="1" si="0"/>
        <v>17</v>
      </c>
      <c r="I15" s="26" t="s">
        <v>21</v>
      </c>
      <c r="J15" s="27">
        <v>72996</v>
      </c>
      <c r="K15" s="6">
        <v>2</v>
      </c>
      <c r="L15" s="28">
        <f t="shared" si="1"/>
        <v>75719</v>
      </c>
      <c r="M15" s="29">
        <f t="shared" si="2"/>
        <v>0.11</v>
      </c>
      <c r="N15" s="38"/>
    </row>
    <row r="16" spans="1:18" x14ac:dyDescent="0.3">
      <c r="A16" s="5" t="s">
        <v>314</v>
      </c>
      <c r="B16" s="21" t="s">
        <v>13</v>
      </c>
      <c r="C16" s="5" t="s">
        <v>739</v>
      </c>
      <c r="D16" s="22">
        <v>767961463</v>
      </c>
      <c r="E16" s="23">
        <v>3033646601</v>
      </c>
      <c r="F16" s="5" t="s">
        <v>19</v>
      </c>
      <c r="G16" s="24">
        <v>37833</v>
      </c>
      <c r="H16" s="25">
        <f t="shared" ca="1" si="0"/>
        <v>14</v>
      </c>
      <c r="I16" s="26"/>
      <c r="J16" s="27">
        <v>92028</v>
      </c>
      <c r="K16" s="6">
        <v>3</v>
      </c>
      <c r="L16" s="28">
        <f t="shared" si="1"/>
        <v>95461</v>
      </c>
      <c r="M16" s="29">
        <f t="shared" si="2"/>
        <v>0.13</v>
      </c>
      <c r="N16" s="38"/>
    </row>
    <row r="17" spans="1:20" x14ac:dyDescent="0.3">
      <c r="A17" s="5" t="s">
        <v>548</v>
      </c>
      <c r="B17" s="21" t="s">
        <v>738</v>
      </c>
      <c r="C17" s="5" t="s">
        <v>739</v>
      </c>
      <c r="D17" s="22">
        <v>202815919</v>
      </c>
      <c r="E17" s="23">
        <v>9708467597</v>
      </c>
      <c r="F17" s="5" t="s">
        <v>19</v>
      </c>
      <c r="G17" s="24">
        <v>35132</v>
      </c>
      <c r="H17" s="25">
        <f t="shared" ca="1" si="0"/>
        <v>21</v>
      </c>
      <c r="I17" s="26"/>
      <c r="J17" s="27">
        <v>79896</v>
      </c>
      <c r="K17" s="6">
        <v>5</v>
      </c>
      <c r="L17" s="28">
        <f t="shared" si="1"/>
        <v>82876</v>
      </c>
      <c r="M17" s="29">
        <f t="shared" si="2"/>
        <v>0.11</v>
      </c>
      <c r="N17" s="38"/>
    </row>
    <row r="18" spans="1:20" s="33" customFormat="1" x14ac:dyDescent="0.3">
      <c r="A18" s="5" t="s">
        <v>237</v>
      </c>
      <c r="B18" s="21" t="s">
        <v>738</v>
      </c>
      <c r="C18" s="5" t="s">
        <v>739</v>
      </c>
      <c r="D18" s="22">
        <v>781913936</v>
      </c>
      <c r="E18" s="23">
        <v>5057889149</v>
      </c>
      <c r="F18" s="5" t="s">
        <v>23</v>
      </c>
      <c r="G18" s="24">
        <v>38838</v>
      </c>
      <c r="H18" s="25">
        <f t="shared" ca="1" si="0"/>
        <v>11</v>
      </c>
      <c r="I18" s="26" t="s">
        <v>22</v>
      </c>
      <c r="J18" s="27">
        <v>21282</v>
      </c>
      <c r="K18" s="6">
        <v>3</v>
      </c>
      <c r="L18" s="28">
        <f t="shared" si="1"/>
        <v>22076</v>
      </c>
      <c r="M18" s="29">
        <f t="shared" si="2"/>
        <v>0.01</v>
      </c>
      <c r="N18" s="5"/>
      <c r="O18" s="5"/>
      <c r="P18" s="5"/>
      <c r="Q18" s="5"/>
      <c r="R18" s="5"/>
      <c r="S18" s="5"/>
      <c r="T18" s="5"/>
    </row>
    <row r="19" spans="1:20" s="33" customFormat="1" x14ac:dyDescent="0.3">
      <c r="A19" s="5" t="s">
        <v>260</v>
      </c>
      <c r="B19" s="21" t="s">
        <v>737</v>
      </c>
      <c r="C19" s="5" t="s">
        <v>739</v>
      </c>
      <c r="D19" s="22">
        <v>975603308</v>
      </c>
      <c r="E19" s="23">
        <v>5052693355</v>
      </c>
      <c r="F19" s="5" t="s">
        <v>20</v>
      </c>
      <c r="G19" s="24">
        <v>38460</v>
      </c>
      <c r="H19" s="25">
        <f t="shared" ca="1" si="0"/>
        <v>12</v>
      </c>
      <c r="I19" s="26" t="s">
        <v>21</v>
      </c>
      <c r="J19" s="27">
        <v>36936</v>
      </c>
      <c r="K19" s="6">
        <v>4</v>
      </c>
      <c r="L19" s="28">
        <f t="shared" si="1"/>
        <v>38314</v>
      </c>
      <c r="M19" s="29">
        <f t="shared" si="2"/>
        <v>0.06</v>
      </c>
      <c r="N19" s="5"/>
      <c r="O19" s="5"/>
      <c r="P19" s="5"/>
      <c r="Q19" s="5"/>
      <c r="R19" s="5"/>
      <c r="S19" s="5"/>
      <c r="T19" s="5"/>
    </row>
    <row r="20" spans="1:20" s="33" customFormat="1" x14ac:dyDescent="0.3">
      <c r="A20" s="5" t="s">
        <v>318</v>
      </c>
      <c r="B20" s="21" t="s">
        <v>782</v>
      </c>
      <c r="C20" s="5" t="s">
        <v>739</v>
      </c>
      <c r="D20" s="22">
        <v>840313216</v>
      </c>
      <c r="E20" s="23">
        <v>5058449868</v>
      </c>
      <c r="F20" s="5" t="s">
        <v>20</v>
      </c>
      <c r="G20" s="24">
        <v>40125</v>
      </c>
      <c r="H20" s="25">
        <f t="shared" ca="1" si="0"/>
        <v>8</v>
      </c>
      <c r="I20" s="26" t="s">
        <v>27</v>
      </c>
      <c r="J20" s="27">
        <v>45204</v>
      </c>
      <c r="K20" s="6">
        <v>3</v>
      </c>
      <c r="L20" s="28">
        <f t="shared" si="1"/>
        <v>46890</v>
      </c>
      <c r="M20" s="29">
        <f t="shared" si="2"/>
        <v>7.0000000000000007E-2</v>
      </c>
      <c r="N20" s="5"/>
      <c r="O20" s="5"/>
      <c r="P20" s="5"/>
      <c r="Q20" s="5"/>
      <c r="R20" s="5"/>
      <c r="S20" s="5"/>
      <c r="T20" s="5"/>
    </row>
    <row r="21" spans="1:20" s="33" customFormat="1" x14ac:dyDescent="0.3">
      <c r="A21" s="5" t="s">
        <v>289</v>
      </c>
      <c r="B21" s="21" t="s">
        <v>782</v>
      </c>
      <c r="C21" s="5" t="s">
        <v>739</v>
      </c>
      <c r="D21" s="22">
        <v>456946966</v>
      </c>
      <c r="E21" s="23">
        <v>5054680033</v>
      </c>
      <c r="F21" s="5" t="s">
        <v>20</v>
      </c>
      <c r="G21" s="24">
        <v>37820</v>
      </c>
      <c r="H21" s="25">
        <f t="shared" ca="1" si="0"/>
        <v>14</v>
      </c>
      <c r="I21" s="26" t="s">
        <v>22</v>
      </c>
      <c r="J21" s="27">
        <v>89808</v>
      </c>
      <c r="K21" s="6">
        <v>4</v>
      </c>
      <c r="L21" s="28"/>
      <c r="M21" s="29">
        <f t="shared" si="2"/>
        <v>0</v>
      </c>
      <c r="N21" s="5"/>
      <c r="O21" s="5"/>
      <c r="P21" s="5"/>
      <c r="Q21" s="5"/>
      <c r="R21" s="5"/>
      <c r="S21" s="5"/>
      <c r="T21" s="5"/>
    </row>
    <row r="22" spans="1:20" s="33" customFormat="1" x14ac:dyDescent="0.3">
      <c r="A22" s="5" t="s">
        <v>410</v>
      </c>
      <c r="B22" s="21" t="s">
        <v>740</v>
      </c>
      <c r="C22" s="5" t="s">
        <v>739</v>
      </c>
      <c r="D22" s="22">
        <v>542051793</v>
      </c>
      <c r="E22" s="23">
        <v>5057317354</v>
      </c>
      <c r="F22" s="5" t="s">
        <v>20</v>
      </c>
      <c r="G22" s="24">
        <v>37316</v>
      </c>
      <c r="H22" s="25">
        <f t="shared" ca="1" si="0"/>
        <v>15</v>
      </c>
      <c r="I22" s="26" t="s">
        <v>21</v>
      </c>
      <c r="J22" s="27">
        <v>90180</v>
      </c>
      <c r="K22" s="6">
        <v>1</v>
      </c>
      <c r="L22" s="28"/>
      <c r="M22" s="29">
        <f t="shared" si="2"/>
        <v>0</v>
      </c>
      <c r="N22" s="5"/>
      <c r="O22" s="5"/>
      <c r="P22" s="5"/>
      <c r="Q22" s="5"/>
      <c r="R22" s="5"/>
      <c r="S22" s="5"/>
      <c r="T22" s="5"/>
    </row>
    <row r="23" spans="1:20" s="33" customFormat="1" x14ac:dyDescent="0.3">
      <c r="A23" s="5" t="s">
        <v>100</v>
      </c>
      <c r="B23" s="21" t="s">
        <v>740</v>
      </c>
      <c r="C23" s="5" t="s">
        <v>739</v>
      </c>
      <c r="D23" s="22">
        <v>608796012</v>
      </c>
      <c r="E23" s="23">
        <v>9704075460</v>
      </c>
      <c r="F23" s="5" t="s">
        <v>20</v>
      </c>
      <c r="G23" s="24">
        <v>34887</v>
      </c>
      <c r="H23" s="25">
        <f t="shared" ca="1" si="0"/>
        <v>22</v>
      </c>
      <c r="I23" s="26" t="s">
        <v>21</v>
      </c>
      <c r="J23" s="27">
        <v>95712</v>
      </c>
      <c r="K23" s="6">
        <v>5</v>
      </c>
      <c r="L23" s="28"/>
      <c r="M23" s="29">
        <f t="shared" si="2"/>
        <v>0</v>
      </c>
      <c r="N23" s="5"/>
      <c r="O23" s="5"/>
      <c r="P23" s="5"/>
      <c r="Q23" s="5"/>
      <c r="R23" s="5"/>
      <c r="S23" s="5"/>
      <c r="T23" s="5"/>
    </row>
    <row r="24" spans="1:20" s="33" customFormat="1" x14ac:dyDescent="0.3">
      <c r="A24" s="5" t="s">
        <v>66</v>
      </c>
      <c r="B24" s="21" t="s">
        <v>737</v>
      </c>
      <c r="C24" s="5" t="s">
        <v>739</v>
      </c>
      <c r="D24" s="22">
        <v>481336564</v>
      </c>
      <c r="E24" s="23">
        <v>7196479087</v>
      </c>
      <c r="F24" s="5" t="s">
        <v>20</v>
      </c>
      <c r="G24" s="24">
        <v>37199</v>
      </c>
      <c r="H24" s="25">
        <f t="shared" ca="1" si="0"/>
        <v>16</v>
      </c>
      <c r="I24" s="26" t="s">
        <v>25</v>
      </c>
      <c r="J24" s="27">
        <v>86508</v>
      </c>
      <c r="K24" s="6">
        <v>5</v>
      </c>
      <c r="L24" s="28"/>
      <c r="M24" s="29">
        <f t="shared" si="2"/>
        <v>0</v>
      </c>
      <c r="N24" s="5"/>
      <c r="O24" s="5"/>
      <c r="P24" s="5"/>
      <c r="Q24" s="5"/>
      <c r="R24" s="5"/>
      <c r="S24" s="5"/>
      <c r="T24" s="5"/>
    </row>
    <row r="25" spans="1:20" s="33" customFormat="1" x14ac:dyDescent="0.3">
      <c r="A25" s="5" t="s">
        <v>258</v>
      </c>
      <c r="B25" s="21" t="s">
        <v>13</v>
      </c>
      <c r="C25" s="5" t="s">
        <v>741</v>
      </c>
      <c r="D25" s="22">
        <v>460412180</v>
      </c>
      <c r="E25" s="23">
        <v>7196822349</v>
      </c>
      <c r="F25" s="5" t="s">
        <v>20</v>
      </c>
      <c r="G25" s="24">
        <v>41162</v>
      </c>
      <c r="H25" s="25">
        <f t="shared" ca="1" si="0"/>
        <v>5</v>
      </c>
      <c r="I25" s="26" t="s">
        <v>24</v>
      </c>
      <c r="J25" s="27">
        <v>61416</v>
      </c>
      <c r="K25" s="6">
        <v>3</v>
      </c>
      <c r="L25" s="28">
        <f t="shared" ref="L25:L33" si="3">ROUND(J25*$N$2+J25,0)</f>
        <v>63707</v>
      </c>
      <c r="M25" s="29">
        <f t="shared" si="2"/>
        <v>0.08</v>
      </c>
      <c r="N25" s="5"/>
      <c r="O25" s="73" t="s">
        <v>829</v>
      </c>
      <c r="P25" s="5"/>
      <c r="Q25" s="5"/>
      <c r="R25" s="5"/>
      <c r="S25" s="5"/>
      <c r="T25" s="5"/>
    </row>
    <row r="26" spans="1:20" s="33" customFormat="1" x14ac:dyDescent="0.3">
      <c r="A26" s="5" t="s">
        <v>452</v>
      </c>
      <c r="B26" s="21" t="s">
        <v>13</v>
      </c>
      <c r="C26" s="5" t="s">
        <v>741</v>
      </c>
      <c r="D26" s="22">
        <v>515543972</v>
      </c>
      <c r="E26" s="23">
        <v>3033539483</v>
      </c>
      <c r="F26" s="5" t="s">
        <v>20</v>
      </c>
      <c r="G26" s="24">
        <v>37675</v>
      </c>
      <c r="H26" s="25">
        <f t="shared" ca="1" si="0"/>
        <v>14</v>
      </c>
      <c r="I26" s="26" t="s">
        <v>27</v>
      </c>
      <c r="J26" s="27">
        <v>67728</v>
      </c>
      <c r="K26" s="6">
        <v>1</v>
      </c>
      <c r="L26" s="28">
        <f t="shared" si="3"/>
        <v>70254</v>
      </c>
      <c r="M26" s="29">
        <f t="shared" si="2"/>
        <v>0.1</v>
      </c>
      <c r="N26" s="5"/>
      <c r="O26" s="5"/>
      <c r="P26" s="5"/>
      <c r="Q26" s="5"/>
      <c r="R26" s="5"/>
      <c r="S26" s="5"/>
      <c r="T26" s="5"/>
    </row>
    <row r="27" spans="1:20" s="33" customFormat="1" x14ac:dyDescent="0.3">
      <c r="A27" s="5" t="s">
        <v>174</v>
      </c>
      <c r="B27" s="21" t="s">
        <v>740</v>
      </c>
      <c r="C27" s="5" t="s">
        <v>741</v>
      </c>
      <c r="D27" s="22">
        <v>533976888</v>
      </c>
      <c r="E27" s="23">
        <v>7192572783</v>
      </c>
      <c r="F27" s="5" t="s">
        <v>20</v>
      </c>
      <c r="G27" s="24">
        <v>37270</v>
      </c>
      <c r="H27" s="25">
        <f t="shared" ca="1" si="0"/>
        <v>15</v>
      </c>
      <c r="I27" s="26" t="s">
        <v>22</v>
      </c>
      <c r="J27" s="27">
        <v>57420</v>
      </c>
      <c r="K27" s="6">
        <v>1</v>
      </c>
      <c r="L27" s="28">
        <f t="shared" si="3"/>
        <v>59562</v>
      </c>
      <c r="M27" s="29">
        <f t="shared" si="2"/>
        <v>0.08</v>
      </c>
      <c r="N27" s="5"/>
      <c r="O27" s="5"/>
      <c r="P27" s="5"/>
      <c r="Q27" s="5"/>
      <c r="R27" s="5"/>
      <c r="S27" s="5"/>
      <c r="T27" s="5"/>
    </row>
    <row r="28" spans="1:20" s="33" customFormat="1" x14ac:dyDescent="0.3">
      <c r="A28" s="5" t="s">
        <v>138</v>
      </c>
      <c r="B28" s="21" t="s">
        <v>13</v>
      </c>
      <c r="C28" s="5" t="s">
        <v>741</v>
      </c>
      <c r="D28" s="22">
        <v>796079833</v>
      </c>
      <c r="E28" s="23">
        <v>3035327906</v>
      </c>
      <c r="F28" s="5" t="s">
        <v>23</v>
      </c>
      <c r="G28" s="24">
        <v>36620</v>
      </c>
      <c r="H28" s="25">
        <f t="shared" ca="1" si="0"/>
        <v>17</v>
      </c>
      <c r="I28" s="26" t="s">
        <v>21</v>
      </c>
      <c r="J28" s="27">
        <v>13230</v>
      </c>
      <c r="K28" s="6">
        <v>1</v>
      </c>
      <c r="L28" s="28">
        <f t="shared" si="3"/>
        <v>13723</v>
      </c>
      <c r="M28" s="29">
        <f t="shared" si="2"/>
        <v>0.01</v>
      </c>
      <c r="N28" s="5"/>
      <c r="O28" s="5"/>
      <c r="P28" s="5"/>
      <c r="Q28" s="5"/>
      <c r="R28" s="5"/>
      <c r="S28" s="5"/>
      <c r="T28" s="5"/>
    </row>
    <row r="29" spans="1:20" s="33" customFormat="1" x14ac:dyDescent="0.3">
      <c r="A29" s="5" t="s">
        <v>140</v>
      </c>
      <c r="B29" s="21" t="s">
        <v>738</v>
      </c>
      <c r="C29" s="5" t="s">
        <v>741</v>
      </c>
      <c r="D29" s="22">
        <v>216607562</v>
      </c>
      <c r="E29" s="23">
        <v>9701593705</v>
      </c>
      <c r="F29" s="5" t="s">
        <v>20</v>
      </c>
      <c r="G29" s="24">
        <v>36515</v>
      </c>
      <c r="H29" s="25">
        <f t="shared" ca="1" si="0"/>
        <v>17</v>
      </c>
      <c r="I29" s="26" t="s">
        <v>25</v>
      </c>
      <c r="J29" s="27">
        <v>59232</v>
      </c>
      <c r="K29" s="6">
        <v>2</v>
      </c>
      <c r="L29" s="28">
        <f t="shared" si="3"/>
        <v>61441</v>
      </c>
      <c r="M29" s="29">
        <f t="shared" si="2"/>
        <v>0.08</v>
      </c>
      <c r="N29" s="5"/>
      <c r="O29" s="5"/>
      <c r="P29" s="5"/>
      <c r="Q29" s="5"/>
      <c r="R29" s="5"/>
      <c r="S29" s="5"/>
      <c r="T29" s="5"/>
    </row>
    <row r="30" spans="1:20" s="33" customFormat="1" x14ac:dyDescent="0.3">
      <c r="A30" s="5" t="s">
        <v>239</v>
      </c>
      <c r="B30" s="21" t="s">
        <v>738</v>
      </c>
      <c r="C30" s="5" t="s">
        <v>741</v>
      </c>
      <c r="D30" s="22">
        <v>243350742</v>
      </c>
      <c r="E30" s="23">
        <v>3038304204</v>
      </c>
      <c r="F30" s="5" t="s">
        <v>26</v>
      </c>
      <c r="G30" s="24">
        <v>36730</v>
      </c>
      <c r="H30" s="25">
        <f t="shared" ca="1" si="0"/>
        <v>17</v>
      </c>
      <c r="I30" s="26"/>
      <c r="J30" s="27">
        <v>24034</v>
      </c>
      <c r="K30" s="6">
        <v>4</v>
      </c>
      <c r="L30" s="28">
        <f t="shared" si="3"/>
        <v>24930</v>
      </c>
      <c r="M30" s="29">
        <f t="shared" si="2"/>
        <v>0.01</v>
      </c>
      <c r="N30" s="5"/>
      <c r="O30" s="5"/>
      <c r="P30" s="74"/>
      <c r="Q30" s="5"/>
      <c r="R30" s="5"/>
      <c r="S30" s="5"/>
      <c r="T30" s="5"/>
    </row>
    <row r="31" spans="1:20" s="33" customFormat="1" x14ac:dyDescent="0.3">
      <c r="A31" s="5" t="s">
        <v>436</v>
      </c>
      <c r="B31" s="21" t="s">
        <v>737</v>
      </c>
      <c r="C31" s="5" t="s">
        <v>741</v>
      </c>
      <c r="D31" s="22">
        <v>764375259</v>
      </c>
      <c r="E31" s="23">
        <v>9707515181</v>
      </c>
      <c r="F31" s="5" t="s">
        <v>20</v>
      </c>
      <c r="G31" s="24">
        <v>39107</v>
      </c>
      <c r="H31" s="25">
        <f t="shared" ca="1" si="0"/>
        <v>10</v>
      </c>
      <c r="I31" s="26" t="s">
        <v>21</v>
      </c>
      <c r="J31" s="27">
        <v>36420</v>
      </c>
      <c r="K31" s="6">
        <v>1</v>
      </c>
      <c r="L31" s="28">
        <f t="shared" si="3"/>
        <v>37778</v>
      </c>
      <c r="M31" s="29">
        <f t="shared" si="2"/>
        <v>0.06</v>
      </c>
      <c r="N31" s="5"/>
      <c r="O31" s="5"/>
      <c r="P31" s="5"/>
      <c r="Q31" s="5"/>
      <c r="R31" s="5"/>
      <c r="S31" s="5"/>
      <c r="T31" s="5"/>
    </row>
    <row r="32" spans="1:20" s="33" customFormat="1" x14ac:dyDescent="0.3">
      <c r="A32" s="5" t="s">
        <v>771</v>
      </c>
      <c r="B32" s="21" t="s">
        <v>13</v>
      </c>
      <c r="C32" s="5" t="s">
        <v>741</v>
      </c>
      <c r="D32" s="22">
        <v>278431222</v>
      </c>
      <c r="E32" s="23">
        <v>7196699611</v>
      </c>
      <c r="F32" s="5" t="s">
        <v>20</v>
      </c>
      <c r="G32" s="24">
        <v>37949</v>
      </c>
      <c r="H32" s="25">
        <f t="shared" ca="1" si="0"/>
        <v>14</v>
      </c>
      <c r="I32" s="26" t="s">
        <v>25</v>
      </c>
      <c r="J32" s="27">
        <v>40368</v>
      </c>
      <c r="K32" s="6">
        <v>3</v>
      </c>
      <c r="L32" s="28">
        <f t="shared" si="3"/>
        <v>41874</v>
      </c>
      <c r="M32" s="29">
        <f t="shared" si="2"/>
        <v>0.06</v>
      </c>
      <c r="N32" s="5"/>
      <c r="O32" s="5"/>
      <c r="P32" s="5"/>
      <c r="Q32" s="5"/>
      <c r="R32" s="5"/>
      <c r="S32" s="5"/>
      <c r="T32" s="5"/>
    </row>
    <row r="33" spans="1:20" s="33" customFormat="1" x14ac:dyDescent="0.3">
      <c r="A33" s="5" t="s">
        <v>711</v>
      </c>
      <c r="B33" s="21" t="s">
        <v>740</v>
      </c>
      <c r="C33" s="5" t="s">
        <v>741</v>
      </c>
      <c r="D33" s="22">
        <v>237359447</v>
      </c>
      <c r="E33" s="23">
        <v>3035882405</v>
      </c>
      <c r="F33" s="5" t="s">
        <v>20</v>
      </c>
      <c r="G33" s="24">
        <v>35357</v>
      </c>
      <c r="H33" s="25">
        <f t="shared" ca="1" si="0"/>
        <v>21</v>
      </c>
      <c r="I33" s="26" t="s">
        <v>21</v>
      </c>
      <c r="J33" s="27">
        <v>88128</v>
      </c>
      <c r="K33" s="6">
        <v>1</v>
      </c>
      <c r="L33" s="28">
        <f t="shared" si="3"/>
        <v>91415</v>
      </c>
      <c r="M33" s="29">
        <f t="shared" si="2"/>
        <v>0.12</v>
      </c>
      <c r="N33" s="5"/>
      <c r="O33" s="5"/>
      <c r="P33" s="5"/>
      <c r="Q33" s="5"/>
      <c r="R33" s="5"/>
      <c r="S33" s="5"/>
      <c r="T33" s="5"/>
    </row>
    <row r="34" spans="1:20" x14ac:dyDescent="0.3">
      <c r="A34" s="5" t="s">
        <v>471</v>
      </c>
      <c r="B34" s="21" t="s">
        <v>13</v>
      </c>
      <c r="C34" s="5" t="s">
        <v>741</v>
      </c>
      <c r="D34" s="22">
        <v>963028490</v>
      </c>
      <c r="E34" s="23">
        <v>3034383168</v>
      </c>
      <c r="F34" s="5" t="s">
        <v>20</v>
      </c>
      <c r="G34" s="24">
        <v>34607</v>
      </c>
      <c r="H34" s="25">
        <f t="shared" ca="1" si="0"/>
        <v>23</v>
      </c>
      <c r="I34" s="26" t="s">
        <v>24</v>
      </c>
      <c r="J34" s="27">
        <v>49620</v>
      </c>
      <c r="K34" s="6">
        <v>2</v>
      </c>
      <c r="L34" s="28"/>
      <c r="M34" s="29">
        <f t="shared" si="2"/>
        <v>0</v>
      </c>
    </row>
    <row r="35" spans="1:20" x14ac:dyDescent="0.3">
      <c r="A35" s="5" t="s">
        <v>364</v>
      </c>
      <c r="B35" s="21" t="s">
        <v>740</v>
      </c>
      <c r="C35" s="5" t="s">
        <v>28</v>
      </c>
      <c r="D35" s="22">
        <v>682791418</v>
      </c>
      <c r="E35" s="23">
        <v>3034603155</v>
      </c>
      <c r="F35" s="5" t="s">
        <v>20</v>
      </c>
      <c r="G35" s="24">
        <v>34769</v>
      </c>
      <c r="H35" s="25">
        <f t="shared" ca="1" si="0"/>
        <v>22</v>
      </c>
      <c r="I35" s="26" t="s">
        <v>21</v>
      </c>
      <c r="J35" s="27">
        <v>55464</v>
      </c>
      <c r="K35" s="6">
        <v>3</v>
      </c>
      <c r="L35" s="28">
        <f t="shared" ref="L35:L66" si="4">ROUND(J35*$N$2+J35,0)</f>
        <v>57533</v>
      </c>
      <c r="M35" s="29">
        <f t="shared" si="2"/>
        <v>0.08</v>
      </c>
      <c r="N35" s="33"/>
    </row>
    <row r="36" spans="1:20" x14ac:dyDescent="0.3">
      <c r="A36" s="5" t="s">
        <v>542</v>
      </c>
      <c r="B36" s="21" t="s">
        <v>740</v>
      </c>
      <c r="C36" s="5" t="s">
        <v>28</v>
      </c>
      <c r="D36" s="22">
        <v>534034571</v>
      </c>
      <c r="E36" s="23">
        <v>5056169135</v>
      </c>
      <c r="F36" s="5" t="s">
        <v>23</v>
      </c>
      <c r="G36" s="24">
        <v>40473</v>
      </c>
      <c r="H36" s="25">
        <f t="shared" ca="1" si="0"/>
        <v>7</v>
      </c>
      <c r="I36" s="26" t="s">
        <v>27</v>
      </c>
      <c r="J36" s="27">
        <v>55314</v>
      </c>
      <c r="K36" s="6">
        <v>3</v>
      </c>
      <c r="L36" s="28">
        <f t="shared" si="4"/>
        <v>57377</v>
      </c>
      <c r="M36" s="29">
        <f t="shared" si="2"/>
        <v>0.08</v>
      </c>
    </row>
    <row r="37" spans="1:20" x14ac:dyDescent="0.3">
      <c r="A37" s="5" t="s">
        <v>80</v>
      </c>
      <c r="B37" s="21" t="s">
        <v>738</v>
      </c>
      <c r="C37" s="5" t="s">
        <v>28</v>
      </c>
      <c r="D37" s="22">
        <v>601942708</v>
      </c>
      <c r="E37" s="23">
        <v>9708085402</v>
      </c>
      <c r="F37" s="5" t="s">
        <v>23</v>
      </c>
      <c r="G37" s="24">
        <v>41208</v>
      </c>
      <c r="H37" s="25">
        <f t="shared" ca="1" si="0"/>
        <v>5</v>
      </c>
      <c r="I37" s="26" t="s">
        <v>25</v>
      </c>
      <c r="J37" s="27">
        <v>34416</v>
      </c>
      <c r="K37" s="6">
        <v>1</v>
      </c>
      <c r="L37" s="28">
        <f t="shared" si="4"/>
        <v>35700</v>
      </c>
      <c r="M37" s="29">
        <f t="shared" si="2"/>
        <v>0.06</v>
      </c>
    </row>
    <row r="38" spans="1:20" x14ac:dyDescent="0.3">
      <c r="A38" s="5" t="s">
        <v>256</v>
      </c>
      <c r="B38" s="21" t="s">
        <v>44</v>
      </c>
      <c r="C38" s="5" t="s">
        <v>28</v>
      </c>
      <c r="D38" s="22">
        <v>529609767</v>
      </c>
      <c r="E38" s="23">
        <v>9708006736</v>
      </c>
      <c r="F38" s="5" t="s">
        <v>19</v>
      </c>
      <c r="G38" s="24">
        <v>36451</v>
      </c>
      <c r="H38" s="25">
        <f t="shared" ca="1" si="0"/>
        <v>18</v>
      </c>
      <c r="I38" s="26"/>
      <c r="J38" s="27">
        <v>69756</v>
      </c>
      <c r="K38" s="6">
        <v>2</v>
      </c>
      <c r="L38" s="28">
        <f t="shared" si="4"/>
        <v>72358</v>
      </c>
      <c r="M38" s="29">
        <f t="shared" si="2"/>
        <v>0.1</v>
      </c>
      <c r="P38" s="33"/>
    </row>
    <row r="39" spans="1:20" x14ac:dyDescent="0.3">
      <c r="A39" s="5" t="s">
        <v>694</v>
      </c>
      <c r="B39" s="21" t="s">
        <v>13</v>
      </c>
      <c r="C39" s="5" t="s">
        <v>29</v>
      </c>
      <c r="D39" s="22">
        <v>365117800</v>
      </c>
      <c r="E39" s="23">
        <v>7194125146</v>
      </c>
      <c r="F39" s="5" t="s">
        <v>20</v>
      </c>
      <c r="G39" s="24">
        <v>39016</v>
      </c>
      <c r="H39" s="25">
        <f t="shared" ca="1" si="0"/>
        <v>11</v>
      </c>
      <c r="I39" s="26" t="s">
        <v>21</v>
      </c>
      <c r="J39" s="27">
        <v>80268</v>
      </c>
      <c r="K39" s="6">
        <v>5</v>
      </c>
      <c r="L39" s="28">
        <f t="shared" si="4"/>
        <v>83262</v>
      </c>
      <c r="M39" s="29">
        <f t="shared" si="2"/>
        <v>0.11</v>
      </c>
    </row>
    <row r="40" spans="1:20" x14ac:dyDescent="0.3">
      <c r="A40" s="5" t="s">
        <v>86</v>
      </c>
      <c r="B40" s="21" t="s">
        <v>13</v>
      </c>
      <c r="C40" s="5" t="s">
        <v>29</v>
      </c>
      <c r="D40" s="22">
        <v>580960042</v>
      </c>
      <c r="E40" s="23">
        <v>5057528456</v>
      </c>
      <c r="F40" s="5" t="s">
        <v>19</v>
      </c>
      <c r="G40" s="24">
        <v>40096</v>
      </c>
      <c r="H40" s="25">
        <f t="shared" ca="1" si="0"/>
        <v>8</v>
      </c>
      <c r="I40" s="26"/>
      <c r="J40" s="27">
        <v>74580</v>
      </c>
      <c r="K40" s="6">
        <v>4</v>
      </c>
      <c r="L40" s="28">
        <f t="shared" si="4"/>
        <v>77362</v>
      </c>
      <c r="M40" s="29">
        <f t="shared" si="2"/>
        <v>0.11</v>
      </c>
    </row>
    <row r="41" spans="1:20" x14ac:dyDescent="0.3">
      <c r="A41" s="5" t="s">
        <v>769</v>
      </c>
      <c r="B41" s="21" t="s">
        <v>738</v>
      </c>
      <c r="C41" s="5" t="s">
        <v>29</v>
      </c>
      <c r="D41" s="22">
        <v>981106829</v>
      </c>
      <c r="E41" s="23">
        <v>5056196095</v>
      </c>
      <c r="F41" s="5" t="s">
        <v>19</v>
      </c>
      <c r="G41" s="24">
        <v>36904</v>
      </c>
      <c r="H41" s="25">
        <f t="shared" ca="1" si="0"/>
        <v>16</v>
      </c>
      <c r="I41" s="26"/>
      <c r="J41" s="27">
        <v>102576</v>
      </c>
      <c r="K41" s="6">
        <v>5</v>
      </c>
      <c r="L41" s="28">
        <f t="shared" si="4"/>
        <v>106402</v>
      </c>
      <c r="M41" s="29">
        <f t="shared" si="2"/>
        <v>0.13</v>
      </c>
    </row>
    <row r="42" spans="1:20" x14ac:dyDescent="0.3">
      <c r="A42" s="5" t="s">
        <v>722</v>
      </c>
      <c r="B42" s="21" t="s">
        <v>740</v>
      </c>
      <c r="C42" s="5" t="s">
        <v>29</v>
      </c>
      <c r="D42" s="22">
        <v>260815239</v>
      </c>
      <c r="E42" s="23">
        <v>9703040292</v>
      </c>
      <c r="F42" s="5" t="s">
        <v>26</v>
      </c>
      <c r="G42" s="24">
        <v>34676</v>
      </c>
      <c r="H42" s="25">
        <f t="shared" ca="1" si="0"/>
        <v>22</v>
      </c>
      <c r="I42" s="26"/>
      <c r="J42" s="27">
        <v>17482</v>
      </c>
      <c r="K42" s="6">
        <v>3</v>
      </c>
      <c r="L42" s="28">
        <f t="shared" si="4"/>
        <v>18134</v>
      </c>
      <c r="M42" s="29">
        <f t="shared" si="2"/>
        <v>0.01</v>
      </c>
      <c r="N42" s="33"/>
    </row>
    <row r="43" spans="1:20" x14ac:dyDescent="0.3">
      <c r="A43" s="5" t="s">
        <v>476</v>
      </c>
      <c r="B43" s="21" t="s">
        <v>740</v>
      </c>
      <c r="C43" s="5" t="s">
        <v>29</v>
      </c>
      <c r="D43" s="22">
        <v>334574480</v>
      </c>
      <c r="E43" s="23">
        <v>9705165289</v>
      </c>
      <c r="F43" s="5" t="s">
        <v>20</v>
      </c>
      <c r="G43" s="24">
        <v>37562</v>
      </c>
      <c r="H43" s="25">
        <f t="shared" ca="1" si="0"/>
        <v>15</v>
      </c>
      <c r="I43" s="26" t="s">
        <v>25</v>
      </c>
      <c r="J43" s="27">
        <v>38520</v>
      </c>
      <c r="K43" s="6">
        <v>1</v>
      </c>
      <c r="L43" s="28">
        <f t="shared" si="4"/>
        <v>39957</v>
      </c>
      <c r="M43" s="29">
        <f t="shared" si="2"/>
        <v>0.06</v>
      </c>
      <c r="N43" s="33"/>
    </row>
    <row r="44" spans="1:20" x14ac:dyDescent="0.3">
      <c r="A44" s="5" t="s">
        <v>597</v>
      </c>
      <c r="B44" s="21" t="s">
        <v>44</v>
      </c>
      <c r="C44" s="5" t="s">
        <v>29</v>
      </c>
      <c r="D44" s="22">
        <v>163292583</v>
      </c>
      <c r="E44" s="23">
        <v>9702005810</v>
      </c>
      <c r="F44" s="5" t="s">
        <v>19</v>
      </c>
      <c r="G44" s="24">
        <v>37094</v>
      </c>
      <c r="H44" s="25">
        <f t="shared" ca="1" si="0"/>
        <v>16</v>
      </c>
      <c r="I44" s="26"/>
      <c r="J44" s="27">
        <v>36408</v>
      </c>
      <c r="K44" s="6">
        <v>3</v>
      </c>
      <c r="L44" s="28">
        <f t="shared" si="4"/>
        <v>37766</v>
      </c>
      <c r="M44" s="29">
        <f t="shared" si="2"/>
        <v>0.06</v>
      </c>
    </row>
    <row r="45" spans="1:20" x14ac:dyDescent="0.3">
      <c r="A45" s="5" t="s">
        <v>761</v>
      </c>
      <c r="B45" s="21" t="s">
        <v>738</v>
      </c>
      <c r="C45" s="5" t="s">
        <v>29</v>
      </c>
      <c r="D45" s="22">
        <v>923665952</v>
      </c>
      <c r="E45" s="23">
        <v>9705295649</v>
      </c>
      <c r="F45" s="5" t="s">
        <v>20</v>
      </c>
      <c r="G45" s="24">
        <v>36142</v>
      </c>
      <c r="H45" s="25">
        <f t="shared" ca="1" si="0"/>
        <v>18</v>
      </c>
      <c r="I45" s="26" t="s">
        <v>27</v>
      </c>
      <c r="J45" s="27">
        <v>92820</v>
      </c>
      <c r="K45" s="6">
        <v>5</v>
      </c>
      <c r="L45" s="28">
        <f t="shared" si="4"/>
        <v>96282</v>
      </c>
      <c r="M45" s="29">
        <f t="shared" si="2"/>
        <v>0.13</v>
      </c>
    </row>
    <row r="46" spans="1:20" x14ac:dyDescent="0.3">
      <c r="A46" s="5" t="s">
        <v>544</v>
      </c>
      <c r="B46" s="21" t="s">
        <v>740</v>
      </c>
      <c r="C46" s="5" t="s">
        <v>29</v>
      </c>
      <c r="D46" s="22">
        <v>905675120</v>
      </c>
      <c r="E46" s="23">
        <v>3032526124</v>
      </c>
      <c r="F46" s="5" t="s">
        <v>20</v>
      </c>
      <c r="G46" s="24">
        <v>36263</v>
      </c>
      <c r="H46" s="25">
        <f t="shared" ca="1" si="0"/>
        <v>18</v>
      </c>
      <c r="I46" s="26" t="s">
        <v>27</v>
      </c>
      <c r="J46" s="27">
        <v>93096</v>
      </c>
      <c r="K46" s="6">
        <v>3</v>
      </c>
      <c r="L46" s="28">
        <f t="shared" si="4"/>
        <v>96568</v>
      </c>
      <c r="M46" s="29">
        <f t="shared" si="2"/>
        <v>0.13</v>
      </c>
    </row>
    <row r="47" spans="1:20" x14ac:dyDescent="0.3">
      <c r="A47" s="5" t="s">
        <v>429</v>
      </c>
      <c r="B47" s="21" t="s">
        <v>738</v>
      </c>
      <c r="C47" s="5" t="s">
        <v>29</v>
      </c>
      <c r="D47" s="22">
        <v>242099349</v>
      </c>
      <c r="E47" s="23">
        <v>5056576057</v>
      </c>
      <c r="F47" s="5" t="s">
        <v>20</v>
      </c>
      <c r="G47" s="24">
        <v>41557</v>
      </c>
      <c r="H47" s="25">
        <f t="shared" ca="1" si="0"/>
        <v>4</v>
      </c>
      <c r="I47" s="26" t="s">
        <v>27</v>
      </c>
      <c r="J47" s="27">
        <v>93384</v>
      </c>
      <c r="K47" s="6">
        <v>3</v>
      </c>
      <c r="L47" s="28">
        <f t="shared" si="4"/>
        <v>96867</v>
      </c>
      <c r="M47" s="29">
        <f t="shared" si="2"/>
        <v>0.13</v>
      </c>
      <c r="O47" s="33"/>
    </row>
    <row r="48" spans="1:20" x14ac:dyDescent="0.3">
      <c r="A48" s="5" t="s">
        <v>227</v>
      </c>
      <c r="B48" s="21" t="s">
        <v>782</v>
      </c>
      <c r="C48" s="5" t="s">
        <v>29</v>
      </c>
      <c r="D48" s="22">
        <v>964243524</v>
      </c>
      <c r="E48" s="23">
        <v>3032339143</v>
      </c>
      <c r="F48" s="5" t="s">
        <v>20</v>
      </c>
      <c r="G48" s="24">
        <v>36052</v>
      </c>
      <c r="H48" s="25">
        <f t="shared" ca="1" si="0"/>
        <v>19</v>
      </c>
      <c r="I48" s="26" t="s">
        <v>21</v>
      </c>
      <c r="J48" s="27">
        <v>81468</v>
      </c>
      <c r="K48" s="6">
        <v>5</v>
      </c>
      <c r="L48" s="28">
        <f t="shared" si="4"/>
        <v>84507</v>
      </c>
      <c r="M48" s="29">
        <f t="shared" si="2"/>
        <v>0.11</v>
      </c>
    </row>
    <row r="49" spans="1:16" x14ac:dyDescent="0.3">
      <c r="A49" s="5" t="s">
        <v>749</v>
      </c>
      <c r="B49" s="21" t="s">
        <v>738</v>
      </c>
      <c r="C49" s="5" t="s">
        <v>29</v>
      </c>
      <c r="D49" s="22">
        <v>436693732</v>
      </c>
      <c r="E49" s="23">
        <v>9704077699</v>
      </c>
      <c r="F49" s="5" t="s">
        <v>20</v>
      </c>
      <c r="G49" s="24">
        <v>38232</v>
      </c>
      <c r="H49" s="25">
        <f t="shared" ca="1" si="0"/>
        <v>13</v>
      </c>
      <c r="I49" s="26" t="s">
        <v>27</v>
      </c>
      <c r="J49" s="27">
        <v>75348</v>
      </c>
      <c r="K49" s="6">
        <v>2</v>
      </c>
      <c r="L49" s="28">
        <f t="shared" si="4"/>
        <v>78158</v>
      </c>
      <c r="M49" s="29">
        <f t="shared" si="2"/>
        <v>0.11</v>
      </c>
    </row>
    <row r="50" spans="1:16" x14ac:dyDescent="0.3">
      <c r="A50" s="5" t="s">
        <v>240</v>
      </c>
      <c r="B50" s="21" t="s">
        <v>738</v>
      </c>
      <c r="C50" s="5" t="s">
        <v>29</v>
      </c>
      <c r="D50" s="22">
        <v>147261161</v>
      </c>
      <c r="E50" s="23">
        <v>9707692593</v>
      </c>
      <c r="F50" s="5" t="s">
        <v>20</v>
      </c>
      <c r="G50" s="24">
        <v>35888</v>
      </c>
      <c r="H50" s="25">
        <f t="shared" ca="1" si="0"/>
        <v>19</v>
      </c>
      <c r="I50" s="26" t="s">
        <v>21</v>
      </c>
      <c r="J50" s="27">
        <v>38292</v>
      </c>
      <c r="K50" s="6">
        <v>5</v>
      </c>
      <c r="L50" s="28">
        <f t="shared" si="4"/>
        <v>39720</v>
      </c>
      <c r="M50" s="29">
        <f t="shared" si="2"/>
        <v>0.06</v>
      </c>
    </row>
    <row r="51" spans="1:16" x14ac:dyDescent="0.3">
      <c r="A51" s="5" t="s">
        <v>222</v>
      </c>
      <c r="B51" s="21" t="s">
        <v>738</v>
      </c>
      <c r="C51" s="5" t="s">
        <v>29</v>
      </c>
      <c r="D51" s="22">
        <v>513140687</v>
      </c>
      <c r="E51" s="23">
        <v>5052163497</v>
      </c>
      <c r="F51" s="5" t="s">
        <v>19</v>
      </c>
      <c r="G51" s="24">
        <v>34284</v>
      </c>
      <c r="H51" s="25">
        <f t="shared" ca="1" si="0"/>
        <v>24</v>
      </c>
      <c r="I51" s="26"/>
      <c r="J51" s="27">
        <v>51528</v>
      </c>
      <c r="K51" s="6">
        <v>1</v>
      </c>
      <c r="L51" s="28">
        <f t="shared" si="4"/>
        <v>53450</v>
      </c>
      <c r="M51" s="29">
        <f t="shared" si="2"/>
        <v>7.0000000000000007E-2</v>
      </c>
    </row>
    <row r="52" spans="1:16" x14ac:dyDescent="0.3">
      <c r="A52" s="5" t="s">
        <v>264</v>
      </c>
      <c r="B52" s="21" t="s">
        <v>740</v>
      </c>
      <c r="C52" s="5" t="s">
        <v>29</v>
      </c>
      <c r="D52" s="22">
        <v>768215237</v>
      </c>
      <c r="E52" s="23">
        <v>5055993367</v>
      </c>
      <c r="F52" s="5" t="s">
        <v>23</v>
      </c>
      <c r="G52" s="24">
        <v>34528</v>
      </c>
      <c r="H52" s="25">
        <f t="shared" ca="1" si="0"/>
        <v>23</v>
      </c>
      <c r="I52" s="26" t="s">
        <v>24</v>
      </c>
      <c r="J52" s="27">
        <v>16560</v>
      </c>
      <c r="K52" s="6">
        <v>3</v>
      </c>
      <c r="L52" s="28">
        <f t="shared" si="4"/>
        <v>17178</v>
      </c>
      <c r="M52" s="29">
        <f t="shared" si="2"/>
        <v>0.01</v>
      </c>
    </row>
    <row r="53" spans="1:16" x14ac:dyDescent="0.3">
      <c r="A53" s="5" t="s">
        <v>644</v>
      </c>
      <c r="B53" s="21" t="s">
        <v>44</v>
      </c>
      <c r="C53" s="5" t="s">
        <v>29</v>
      </c>
      <c r="D53" s="22">
        <v>247276092</v>
      </c>
      <c r="E53" s="23">
        <v>3032636516</v>
      </c>
      <c r="F53" s="5" t="s">
        <v>19</v>
      </c>
      <c r="G53" s="24">
        <v>36175</v>
      </c>
      <c r="H53" s="25">
        <f t="shared" ca="1" si="0"/>
        <v>18</v>
      </c>
      <c r="I53" s="26"/>
      <c r="J53" s="27">
        <v>77268</v>
      </c>
      <c r="K53" s="6">
        <v>2</v>
      </c>
      <c r="L53" s="28">
        <f t="shared" si="4"/>
        <v>80150</v>
      </c>
      <c r="M53" s="29">
        <f t="shared" si="2"/>
        <v>0.11</v>
      </c>
      <c r="P53" s="33"/>
    </row>
    <row r="54" spans="1:16" x14ac:dyDescent="0.3">
      <c r="A54" s="5" t="s">
        <v>191</v>
      </c>
      <c r="B54" s="21" t="s">
        <v>738</v>
      </c>
      <c r="C54" s="5" t="s">
        <v>29</v>
      </c>
      <c r="D54" s="22">
        <v>459522265</v>
      </c>
      <c r="E54" s="23">
        <v>7194633649</v>
      </c>
      <c r="F54" s="5" t="s">
        <v>20</v>
      </c>
      <c r="G54" s="24">
        <v>34631</v>
      </c>
      <c r="H54" s="25">
        <f t="shared" ca="1" si="0"/>
        <v>23</v>
      </c>
      <c r="I54" s="26" t="s">
        <v>24</v>
      </c>
      <c r="J54" s="27">
        <v>73680</v>
      </c>
      <c r="K54" s="6">
        <v>5</v>
      </c>
      <c r="L54" s="28">
        <f t="shared" si="4"/>
        <v>76428</v>
      </c>
      <c r="M54" s="29">
        <f t="shared" si="2"/>
        <v>0.11</v>
      </c>
    </row>
    <row r="55" spans="1:16" x14ac:dyDescent="0.3">
      <c r="A55" s="5" t="s">
        <v>274</v>
      </c>
      <c r="B55" s="21" t="s">
        <v>13</v>
      </c>
      <c r="C55" s="5" t="s">
        <v>29</v>
      </c>
      <c r="D55" s="22">
        <v>339398339</v>
      </c>
      <c r="E55" s="23">
        <v>5057682821</v>
      </c>
      <c r="F55" s="5" t="s">
        <v>20</v>
      </c>
      <c r="G55" s="24">
        <v>37021</v>
      </c>
      <c r="H55" s="39">
        <f t="shared" ca="1" si="0"/>
        <v>16</v>
      </c>
      <c r="I55" s="40" t="s">
        <v>27</v>
      </c>
      <c r="J55" s="27">
        <v>41736</v>
      </c>
      <c r="K55" s="6">
        <v>4</v>
      </c>
      <c r="L55" s="28">
        <f t="shared" si="4"/>
        <v>43293</v>
      </c>
      <c r="M55" s="29">
        <f t="shared" si="2"/>
        <v>0.06</v>
      </c>
    </row>
    <row r="56" spans="1:16" x14ac:dyDescent="0.3">
      <c r="A56" s="5" t="s">
        <v>527</v>
      </c>
      <c r="B56" s="21" t="s">
        <v>740</v>
      </c>
      <c r="C56" s="5" t="s">
        <v>29</v>
      </c>
      <c r="D56" s="22">
        <v>333947685</v>
      </c>
      <c r="E56" s="23">
        <v>5058314799</v>
      </c>
      <c r="F56" s="5" t="s">
        <v>20</v>
      </c>
      <c r="G56" s="24">
        <v>38404</v>
      </c>
      <c r="H56" s="25">
        <f t="shared" ca="1" si="0"/>
        <v>12</v>
      </c>
      <c r="I56" s="26" t="s">
        <v>24</v>
      </c>
      <c r="J56" s="27">
        <v>103056</v>
      </c>
      <c r="K56" s="6">
        <v>3</v>
      </c>
      <c r="L56" s="28">
        <f t="shared" si="4"/>
        <v>106900</v>
      </c>
      <c r="M56" s="29">
        <f t="shared" si="2"/>
        <v>0.13</v>
      </c>
    </row>
    <row r="57" spans="1:16" x14ac:dyDescent="0.3">
      <c r="A57" s="5" t="s">
        <v>480</v>
      </c>
      <c r="B57" s="21" t="s">
        <v>13</v>
      </c>
      <c r="C57" s="5" t="s">
        <v>29</v>
      </c>
      <c r="D57" s="22">
        <v>721173550</v>
      </c>
      <c r="E57" s="23">
        <v>3038356334</v>
      </c>
      <c r="F57" s="5" t="s">
        <v>20</v>
      </c>
      <c r="G57" s="24">
        <v>34842</v>
      </c>
      <c r="H57" s="25">
        <f t="shared" ca="1" si="0"/>
        <v>22</v>
      </c>
      <c r="I57" s="26" t="s">
        <v>21</v>
      </c>
      <c r="J57" s="27">
        <v>85380</v>
      </c>
      <c r="K57" s="6">
        <v>2</v>
      </c>
      <c r="L57" s="28">
        <f t="shared" si="4"/>
        <v>88565</v>
      </c>
      <c r="M57" s="29">
        <f t="shared" si="2"/>
        <v>0.12</v>
      </c>
    </row>
    <row r="58" spans="1:16" x14ac:dyDescent="0.3">
      <c r="A58" s="5" t="s">
        <v>45</v>
      </c>
      <c r="B58" s="21" t="s">
        <v>740</v>
      </c>
      <c r="C58" s="5" t="s">
        <v>29</v>
      </c>
      <c r="D58" s="22">
        <v>252276921</v>
      </c>
      <c r="E58" s="23">
        <v>3035777345</v>
      </c>
      <c r="F58" s="5" t="s">
        <v>20</v>
      </c>
      <c r="G58" s="24">
        <v>38841</v>
      </c>
      <c r="H58" s="25">
        <f t="shared" ca="1" si="0"/>
        <v>11</v>
      </c>
      <c r="I58" s="26" t="s">
        <v>25</v>
      </c>
      <c r="J58" s="27">
        <v>104736</v>
      </c>
      <c r="K58" s="6">
        <v>4</v>
      </c>
      <c r="L58" s="28">
        <f t="shared" si="4"/>
        <v>108643</v>
      </c>
      <c r="M58" s="29">
        <f t="shared" si="2"/>
        <v>0.13</v>
      </c>
      <c r="P58" s="33"/>
    </row>
    <row r="59" spans="1:16" x14ac:dyDescent="0.3">
      <c r="A59" s="5" t="s">
        <v>558</v>
      </c>
      <c r="B59" s="21" t="s">
        <v>13</v>
      </c>
      <c r="C59" s="5" t="s">
        <v>29</v>
      </c>
      <c r="D59" s="22">
        <v>393393249</v>
      </c>
      <c r="E59" s="23">
        <v>5054980674</v>
      </c>
      <c r="F59" s="5" t="s">
        <v>19</v>
      </c>
      <c r="G59" s="24">
        <v>37526</v>
      </c>
      <c r="H59" s="25">
        <f t="shared" ca="1" si="0"/>
        <v>15</v>
      </c>
      <c r="I59" s="26"/>
      <c r="J59" s="27">
        <v>28272</v>
      </c>
      <c r="K59" s="6">
        <v>3</v>
      </c>
      <c r="L59" s="28">
        <f t="shared" si="4"/>
        <v>29327</v>
      </c>
      <c r="M59" s="29">
        <f t="shared" si="2"/>
        <v>0.05</v>
      </c>
    </row>
    <row r="60" spans="1:16" x14ac:dyDescent="0.3">
      <c r="A60" s="5" t="s">
        <v>391</v>
      </c>
      <c r="B60" s="21" t="s">
        <v>737</v>
      </c>
      <c r="C60" s="5" t="s">
        <v>29</v>
      </c>
      <c r="D60" s="22">
        <v>344090854</v>
      </c>
      <c r="E60" s="23">
        <v>3033542524</v>
      </c>
      <c r="F60" s="5" t="s">
        <v>20</v>
      </c>
      <c r="G60" s="24">
        <v>36253</v>
      </c>
      <c r="H60" s="25">
        <f t="shared" ca="1" si="0"/>
        <v>18</v>
      </c>
      <c r="I60" s="26" t="s">
        <v>22</v>
      </c>
      <c r="J60" s="27">
        <v>98544</v>
      </c>
      <c r="K60" s="6">
        <v>5</v>
      </c>
      <c r="L60" s="28">
        <f t="shared" si="4"/>
        <v>102220</v>
      </c>
      <c r="M60" s="29">
        <f t="shared" si="2"/>
        <v>0.13</v>
      </c>
      <c r="P60" s="33"/>
    </row>
    <row r="61" spans="1:16" x14ac:dyDescent="0.3">
      <c r="A61" s="5" t="s">
        <v>772</v>
      </c>
      <c r="B61" s="21" t="s">
        <v>13</v>
      </c>
      <c r="C61" s="5" t="s">
        <v>29</v>
      </c>
      <c r="D61" s="22">
        <v>733413074</v>
      </c>
      <c r="E61" s="23">
        <v>7192224790</v>
      </c>
      <c r="F61" s="5" t="s">
        <v>19</v>
      </c>
      <c r="G61" s="24">
        <v>40026</v>
      </c>
      <c r="H61" s="25">
        <f t="shared" ca="1" si="0"/>
        <v>8</v>
      </c>
      <c r="I61" s="26"/>
      <c r="J61" s="27">
        <v>99684</v>
      </c>
      <c r="K61" s="6">
        <v>3</v>
      </c>
      <c r="L61" s="28">
        <f t="shared" si="4"/>
        <v>103402</v>
      </c>
      <c r="M61" s="29">
        <f t="shared" si="2"/>
        <v>0.13</v>
      </c>
    </row>
    <row r="62" spans="1:16" x14ac:dyDescent="0.3">
      <c r="A62" s="5" t="s">
        <v>129</v>
      </c>
      <c r="B62" s="21" t="s">
        <v>740</v>
      </c>
      <c r="C62" s="5" t="s">
        <v>29</v>
      </c>
      <c r="D62" s="22">
        <v>164904130</v>
      </c>
      <c r="E62" s="23">
        <v>9708046670</v>
      </c>
      <c r="F62" s="5" t="s">
        <v>19</v>
      </c>
      <c r="G62" s="24">
        <v>36625</v>
      </c>
      <c r="H62" s="25">
        <f t="shared" ca="1" si="0"/>
        <v>17</v>
      </c>
      <c r="I62" s="26"/>
      <c r="J62" s="27">
        <v>101040</v>
      </c>
      <c r="K62" s="6">
        <v>2</v>
      </c>
      <c r="L62" s="28">
        <f t="shared" si="4"/>
        <v>104809</v>
      </c>
      <c r="M62" s="29">
        <f t="shared" si="2"/>
        <v>0.13</v>
      </c>
      <c r="N62" s="33"/>
    </row>
    <row r="63" spans="1:16" x14ac:dyDescent="0.3">
      <c r="A63" s="5" t="s">
        <v>329</v>
      </c>
      <c r="B63" s="21" t="s">
        <v>738</v>
      </c>
      <c r="C63" s="5" t="s">
        <v>29</v>
      </c>
      <c r="D63" s="22">
        <v>504735443</v>
      </c>
      <c r="E63" s="23">
        <v>9701629556</v>
      </c>
      <c r="F63" s="5" t="s">
        <v>19</v>
      </c>
      <c r="G63" s="24">
        <v>36958</v>
      </c>
      <c r="H63" s="25">
        <f t="shared" ca="1" si="0"/>
        <v>16</v>
      </c>
      <c r="I63" s="26"/>
      <c r="J63" s="27">
        <v>76008</v>
      </c>
      <c r="K63" s="6">
        <v>3</v>
      </c>
      <c r="L63" s="28">
        <f t="shared" si="4"/>
        <v>78843</v>
      </c>
      <c r="M63" s="29">
        <f t="shared" si="2"/>
        <v>0.11</v>
      </c>
    </row>
    <row r="64" spans="1:16" x14ac:dyDescent="0.3">
      <c r="A64" s="5" t="s">
        <v>492</v>
      </c>
      <c r="B64" s="21" t="s">
        <v>738</v>
      </c>
      <c r="C64" s="5" t="s">
        <v>29</v>
      </c>
      <c r="D64" s="22">
        <v>831188207</v>
      </c>
      <c r="E64" s="23">
        <v>7192121334</v>
      </c>
      <c r="F64" s="5" t="s">
        <v>20</v>
      </c>
      <c r="G64" s="24">
        <v>38297</v>
      </c>
      <c r="H64" s="25">
        <f t="shared" ca="1" si="0"/>
        <v>13</v>
      </c>
      <c r="I64" s="26" t="s">
        <v>21</v>
      </c>
      <c r="J64" s="27">
        <v>86340</v>
      </c>
      <c r="K64" s="6">
        <v>5</v>
      </c>
      <c r="L64" s="28">
        <f t="shared" si="4"/>
        <v>89560</v>
      </c>
      <c r="M64" s="29">
        <f t="shared" si="2"/>
        <v>0.12</v>
      </c>
    </row>
    <row r="65" spans="1:14" x14ac:dyDescent="0.3">
      <c r="A65" s="5" t="s">
        <v>397</v>
      </c>
      <c r="B65" s="21" t="s">
        <v>740</v>
      </c>
      <c r="C65" s="5" t="s">
        <v>29</v>
      </c>
      <c r="D65" s="22">
        <v>856215418</v>
      </c>
      <c r="E65" s="23">
        <v>7196168483</v>
      </c>
      <c r="F65" s="5" t="s">
        <v>26</v>
      </c>
      <c r="G65" s="24">
        <v>37658</v>
      </c>
      <c r="H65" s="25">
        <f t="shared" ca="1" si="0"/>
        <v>14</v>
      </c>
      <c r="I65" s="26"/>
      <c r="J65" s="27">
        <v>36096</v>
      </c>
      <c r="K65" s="6">
        <v>3</v>
      </c>
      <c r="L65" s="28">
        <f t="shared" si="4"/>
        <v>37442</v>
      </c>
      <c r="M65" s="29">
        <f t="shared" si="2"/>
        <v>0.06</v>
      </c>
    </row>
    <row r="66" spans="1:14" x14ac:dyDescent="0.3">
      <c r="A66" s="5" t="s">
        <v>211</v>
      </c>
      <c r="B66" s="21" t="s">
        <v>13</v>
      </c>
      <c r="C66" s="5" t="s">
        <v>29</v>
      </c>
      <c r="D66" s="22">
        <v>822974734</v>
      </c>
      <c r="E66" s="23">
        <v>3034924736</v>
      </c>
      <c r="F66" s="5" t="s">
        <v>26</v>
      </c>
      <c r="G66" s="24">
        <v>37543</v>
      </c>
      <c r="H66" s="25">
        <f t="shared" ca="1" si="0"/>
        <v>15</v>
      </c>
      <c r="I66" s="26"/>
      <c r="J66" s="27">
        <v>39667</v>
      </c>
      <c r="K66" s="6">
        <v>5</v>
      </c>
      <c r="L66" s="28">
        <f t="shared" si="4"/>
        <v>41147</v>
      </c>
      <c r="M66" s="29">
        <f t="shared" si="2"/>
        <v>0.06</v>
      </c>
    </row>
    <row r="67" spans="1:14" x14ac:dyDescent="0.3">
      <c r="A67" s="5" t="s">
        <v>84</v>
      </c>
      <c r="B67" s="21" t="s">
        <v>740</v>
      </c>
      <c r="C67" s="5" t="s">
        <v>29</v>
      </c>
      <c r="D67" s="22">
        <v>129397083</v>
      </c>
      <c r="E67" s="23">
        <v>7191391475</v>
      </c>
      <c r="F67" s="5" t="s">
        <v>20</v>
      </c>
      <c r="G67" s="24">
        <v>41652</v>
      </c>
      <c r="H67" s="25">
        <f t="shared" ref="H67:H130" ca="1" si="5">DATEDIF(G67,TODAY(),"Y")</f>
        <v>3</v>
      </c>
      <c r="I67" s="26" t="s">
        <v>27</v>
      </c>
      <c r="J67" s="27">
        <v>82692</v>
      </c>
      <c r="K67" s="6">
        <v>5</v>
      </c>
      <c r="L67" s="28">
        <f t="shared" ref="L67:L92" si="6">ROUND(J67*$N$2+J67,0)</f>
        <v>85776</v>
      </c>
      <c r="M67" s="29">
        <f t="shared" ref="M67:M130" si="7">VLOOKUP(L67,Q:R,2)</f>
        <v>0.12</v>
      </c>
    </row>
    <row r="68" spans="1:14" x14ac:dyDescent="0.3">
      <c r="A68" s="5" t="s">
        <v>655</v>
      </c>
      <c r="B68" s="21" t="s">
        <v>13</v>
      </c>
      <c r="C68" s="5" t="s">
        <v>29</v>
      </c>
      <c r="D68" s="22">
        <v>126492342</v>
      </c>
      <c r="E68" s="23">
        <v>9706299247</v>
      </c>
      <c r="F68" s="5" t="s">
        <v>26</v>
      </c>
      <c r="G68" s="24">
        <v>37115</v>
      </c>
      <c r="H68" s="25">
        <f t="shared" ca="1" si="5"/>
        <v>16</v>
      </c>
      <c r="I68" s="26"/>
      <c r="J68" s="27">
        <v>22200</v>
      </c>
      <c r="K68" s="6">
        <v>5</v>
      </c>
      <c r="L68" s="28">
        <f t="shared" si="6"/>
        <v>23028</v>
      </c>
      <c r="M68" s="29">
        <f t="shared" si="7"/>
        <v>0.01</v>
      </c>
    </row>
    <row r="69" spans="1:14" x14ac:dyDescent="0.3">
      <c r="A69" s="5" t="s">
        <v>196</v>
      </c>
      <c r="B69" s="21" t="s">
        <v>740</v>
      </c>
      <c r="C69" s="5" t="s">
        <v>29</v>
      </c>
      <c r="D69" s="22">
        <v>653843221</v>
      </c>
      <c r="E69" s="23">
        <v>9707713771</v>
      </c>
      <c r="F69" s="5" t="s">
        <v>19</v>
      </c>
      <c r="G69" s="24">
        <v>41015</v>
      </c>
      <c r="H69" s="25">
        <f t="shared" ca="1" si="5"/>
        <v>5</v>
      </c>
      <c r="I69" s="26"/>
      <c r="J69" s="27">
        <v>95352</v>
      </c>
      <c r="K69" s="6">
        <v>5</v>
      </c>
      <c r="L69" s="28">
        <f t="shared" si="6"/>
        <v>98909</v>
      </c>
      <c r="M69" s="29">
        <f t="shared" si="7"/>
        <v>0.13</v>
      </c>
    </row>
    <row r="70" spans="1:14" x14ac:dyDescent="0.3">
      <c r="A70" s="5" t="s">
        <v>634</v>
      </c>
      <c r="B70" s="21" t="s">
        <v>738</v>
      </c>
      <c r="C70" s="5" t="s">
        <v>29</v>
      </c>
      <c r="D70" s="22">
        <v>631405285</v>
      </c>
      <c r="E70" s="23">
        <v>7197491979</v>
      </c>
      <c r="F70" s="5" t="s">
        <v>20</v>
      </c>
      <c r="G70" s="24">
        <v>34583</v>
      </c>
      <c r="H70" s="25">
        <f t="shared" ca="1" si="5"/>
        <v>23</v>
      </c>
      <c r="I70" s="26" t="s">
        <v>25</v>
      </c>
      <c r="J70" s="27">
        <v>103104</v>
      </c>
      <c r="K70" s="6">
        <v>4</v>
      </c>
      <c r="L70" s="28">
        <f t="shared" si="6"/>
        <v>106950</v>
      </c>
      <c r="M70" s="29">
        <f t="shared" si="7"/>
        <v>0.13</v>
      </c>
    </row>
    <row r="71" spans="1:14" x14ac:dyDescent="0.3">
      <c r="A71" s="5" t="s">
        <v>501</v>
      </c>
      <c r="B71" s="21" t="s">
        <v>738</v>
      </c>
      <c r="C71" s="5" t="s">
        <v>29</v>
      </c>
      <c r="D71" s="22">
        <v>639314672</v>
      </c>
      <c r="E71" s="23">
        <v>5051919478</v>
      </c>
      <c r="F71" s="5" t="s">
        <v>23</v>
      </c>
      <c r="G71" s="24">
        <v>36898</v>
      </c>
      <c r="H71" s="25">
        <f t="shared" ca="1" si="5"/>
        <v>16</v>
      </c>
      <c r="I71" s="26" t="s">
        <v>22</v>
      </c>
      <c r="J71" s="27">
        <v>28056</v>
      </c>
      <c r="K71" s="6">
        <v>4</v>
      </c>
      <c r="L71" s="28">
        <f t="shared" si="6"/>
        <v>29102</v>
      </c>
      <c r="M71" s="29">
        <f t="shared" si="7"/>
        <v>0.05</v>
      </c>
    </row>
    <row r="72" spans="1:14" x14ac:dyDescent="0.3">
      <c r="A72" s="5" t="s">
        <v>206</v>
      </c>
      <c r="B72" s="21" t="s">
        <v>740</v>
      </c>
      <c r="C72" s="5" t="s">
        <v>29</v>
      </c>
      <c r="D72" s="22">
        <v>349979288</v>
      </c>
      <c r="E72" s="23">
        <v>3034629972</v>
      </c>
      <c r="F72" s="5" t="s">
        <v>20</v>
      </c>
      <c r="G72" s="24">
        <v>38074</v>
      </c>
      <c r="H72" s="25">
        <f t="shared" ca="1" si="5"/>
        <v>13</v>
      </c>
      <c r="I72" s="26" t="s">
        <v>25</v>
      </c>
      <c r="J72" s="27">
        <v>34380</v>
      </c>
      <c r="K72" s="6">
        <v>4</v>
      </c>
      <c r="L72" s="28">
        <f t="shared" si="6"/>
        <v>35662</v>
      </c>
      <c r="M72" s="29">
        <f t="shared" si="7"/>
        <v>0.06</v>
      </c>
    </row>
    <row r="73" spans="1:14" x14ac:dyDescent="0.3">
      <c r="A73" s="5" t="s">
        <v>303</v>
      </c>
      <c r="B73" s="21" t="s">
        <v>13</v>
      </c>
      <c r="C73" s="5" t="s">
        <v>29</v>
      </c>
      <c r="D73" s="22">
        <v>936730279</v>
      </c>
      <c r="E73" s="23">
        <v>5058033253</v>
      </c>
      <c r="F73" s="5" t="s">
        <v>23</v>
      </c>
      <c r="G73" s="24">
        <v>36573</v>
      </c>
      <c r="H73" s="25">
        <f t="shared" ca="1" si="5"/>
        <v>17</v>
      </c>
      <c r="I73" s="26" t="s">
        <v>27</v>
      </c>
      <c r="J73" s="27">
        <v>58098</v>
      </c>
      <c r="K73" s="6">
        <v>4</v>
      </c>
      <c r="L73" s="28">
        <f t="shared" si="6"/>
        <v>60265</v>
      </c>
      <c r="M73" s="29">
        <f t="shared" si="7"/>
        <v>0.08</v>
      </c>
    </row>
    <row r="74" spans="1:14" x14ac:dyDescent="0.3">
      <c r="A74" s="5" t="s">
        <v>131</v>
      </c>
      <c r="B74" s="21" t="s">
        <v>13</v>
      </c>
      <c r="C74" s="5" t="s">
        <v>29</v>
      </c>
      <c r="D74" s="22">
        <v>787156286</v>
      </c>
      <c r="E74" s="23">
        <v>3034588703</v>
      </c>
      <c r="F74" s="5" t="s">
        <v>20</v>
      </c>
      <c r="G74" s="24">
        <v>34404</v>
      </c>
      <c r="H74" s="25">
        <f t="shared" ca="1" si="5"/>
        <v>23</v>
      </c>
      <c r="I74" s="26" t="s">
        <v>22</v>
      </c>
      <c r="J74" s="27">
        <v>59772</v>
      </c>
      <c r="K74" s="6">
        <v>2</v>
      </c>
      <c r="L74" s="28">
        <f t="shared" si="6"/>
        <v>62001</v>
      </c>
      <c r="M74" s="29">
        <f t="shared" si="7"/>
        <v>0.08</v>
      </c>
    </row>
    <row r="75" spans="1:14" x14ac:dyDescent="0.3">
      <c r="A75" s="5" t="s">
        <v>170</v>
      </c>
      <c r="B75" s="21" t="s">
        <v>13</v>
      </c>
      <c r="C75" s="5" t="s">
        <v>29</v>
      </c>
      <c r="D75" s="22">
        <v>474999228</v>
      </c>
      <c r="E75" s="23">
        <v>5053848677</v>
      </c>
      <c r="F75" s="5" t="s">
        <v>19</v>
      </c>
      <c r="G75" s="24">
        <v>37143</v>
      </c>
      <c r="H75" s="25">
        <f t="shared" ca="1" si="5"/>
        <v>16</v>
      </c>
      <c r="I75" s="26"/>
      <c r="J75" s="27">
        <v>92316</v>
      </c>
      <c r="K75" s="6">
        <v>1</v>
      </c>
      <c r="L75" s="28">
        <f t="shared" si="6"/>
        <v>95759</v>
      </c>
      <c r="M75" s="29">
        <f t="shared" si="7"/>
        <v>0.13</v>
      </c>
    </row>
    <row r="76" spans="1:14" x14ac:dyDescent="0.3">
      <c r="A76" s="5" t="s">
        <v>268</v>
      </c>
      <c r="B76" s="21" t="s">
        <v>737</v>
      </c>
      <c r="C76" s="5" t="s">
        <v>29</v>
      </c>
      <c r="D76" s="22">
        <v>403504590</v>
      </c>
      <c r="E76" s="23">
        <v>3032400511</v>
      </c>
      <c r="F76" s="5" t="s">
        <v>19</v>
      </c>
      <c r="G76" s="24">
        <v>34734</v>
      </c>
      <c r="H76" s="25">
        <f t="shared" ca="1" si="5"/>
        <v>22</v>
      </c>
      <c r="I76" s="26"/>
      <c r="J76" s="27">
        <v>77352</v>
      </c>
      <c r="K76" s="6">
        <v>1</v>
      </c>
      <c r="L76" s="28">
        <f t="shared" si="6"/>
        <v>80237</v>
      </c>
      <c r="M76" s="29">
        <f t="shared" si="7"/>
        <v>0.11</v>
      </c>
    </row>
    <row r="77" spans="1:14" x14ac:dyDescent="0.3">
      <c r="A77" s="5" t="s">
        <v>202</v>
      </c>
      <c r="B77" s="21" t="s">
        <v>740</v>
      </c>
      <c r="C77" s="5" t="s">
        <v>29</v>
      </c>
      <c r="D77" s="22">
        <v>951516517</v>
      </c>
      <c r="E77" s="23">
        <v>9704936058</v>
      </c>
      <c r="F77" s="5" t="s">
        <v>20</v>
      </c>
      <c r="G77" s="24">
        <v>34951</v>
      </c>
      <c r="H77" s="25">
        <f t="shared" ca="1" si="5"/>
        <v>22</v>
      </c>
      <c r="I77" s="26" t="s">
        <v>25</v>
      </c>
      <c r="J77" s="27">
        <v>86004</v>
      </c>
      <c r="K77" s="6">
        <v>4</v>
      </c>
      <c r="L77" s="28">
        <f t="shared" si="6"/>
        <v>89212</v>
      </c>
      <c r="M77" s="29">
        <f t="shared" si="7"/>
        <v>0.12</v>
      </c>
    </row>
    <row r="78" spans="1:14" x14ac:dyDescent="0.3">
      <c r="A78" s="5" t="s">
        <v>389</v>
      </c>
      <c r="B78" s="21" t="s">
        <v>738</v>
      </c>
      <c r="C78" s="5" t="s">
        <v>29</v>
      </c>
      <c r="D78" s="22">
        <v>873100939</v>
      </c>
      <c r="E78" s="23">
        <v>7191259179</v>
      </c>
      <c r="F78" s="5" t="s">
        <v>20</v>
      </c>
      <c r="G78" s="24">
        <v>41141</v>
      </c>
      <c r="H78" s="25">
        <f t="shared" ca="1" si="5"/>
        <v>5</v>
      </c>
      <c r="I78" s="26" t="s">
        <v>21</v>
      </c>
      <c r="J78" s="27">
        <v>49788</v>
      </c>
      <c r="K78" s="6">
        <v>5</v>
      </c>
      <c r="L78" s="28">
        <f t="shared" si="6"/>
        <v>51645</v>
      </c>
      <c r="M78" s="29">
        <f t="shared" si="7"/>
        <v>7.0000000000000007E-2</v>
      </c>
    </row>
    <row r="79" spans="1:14" x14ac:dyDescent="0.3">
      <c r="A79" s="5" t="s">
        <v>541</v>
      </c>
      <c r="B79" s="21" t="s">
        <v>740</v>
      </c>
      <c r="C79" s="5" t="s">
        <v>29</v>
      </c>
      <c r="D79" s="22">
        <v>571120098</v>
      </c>
      <c r="E79" s="23">
        <v>5055789252</v>
      </c>
      <c r="F79" s="5" t="s">
        <v>20</v>
      </c>
      <c r="G79" s="24">
        <v>36885</v>
      </c>
      <c r="H79" s="25">
        <f t="shared" ca="1" si="5"/>
        <v>16</v>
      </c>
      <c r="I79" s="26" t="s">
        <v>21</v>
      </c>
      <c r="J79" s="27">
        <v>73236</v>
      </c>
      <c r="K79" s="6">
        <v>3</v>
      </c>
      <c r="L79" s="28">
        <f t="shared" si="6"/>
        <v>75968</v>
      </c>
      <c r="M79" s="29">
        <f t="shared" si="7"/>
        <v>0.11</v>
      </c>
      <c r="N79" s="33"/>
    </row>
    <row r="80" spans="1:14" x14ac:dyDescent="0.3">
      <c r="A80" s="5" t="s">
        <v>363</v>
      </c>
      <c r="B80" s="21" t="s">
        <v>738</v>
      </c>
      <c r="C80" s="5" t="s">
        <v>29</v>
      </c>
      <c r="D80" s="22">
        <v>627678686</v>
      </c>
      <c r="E80" s="23">
        <v>9706101454</v>
      </c>
      <c r="F80" s="5" t="s">
        <v>19</v>
      </c>
      <c r="G80" s="24">
        <v>36561</v>
      </c>
      <c r="H80" s="25">
        <f t="shared" ca="1" si="5"/>
        <v>17</v>
      </c>
      <c r="I80" s="26"/>
      <c r="J80" s="27">
        <v>89688</v>
      </c>
      <c r="K80" s="6">
        <v>5</v>
      </c>
      <c r="L80" s="28">
        <f t="shared" si="6"/>
        <v>93033</v>
      </c>
      <c r="M80" s="29">
        <f t="shared" si="7"/>
        <v>0.12</v>
      </c>
    </row>
    <row r="81" spans="1:15" x14ac:dyDescent="0.3">
      <c r="A81" s="5" t="s">
        <v>796</v>
      </c>
      <c r="B81" s="21" t="s">
        <v>740</v>
      </c>
      <c r="C81" s="5" t="s">
        <v>29</v>
      </c>
      <c r="D81" s="22">
        <v>667812117</v>
      </c>
      <c r="E81" s="23">
        <v>7196396432</v>
      </c>
      <c r="F81" s="5" t="s">
        <v>20</v>
      </c>
      <c r="G81" s="24">
        <v>34802</v>
      </c>
      <c r="H81" s="25">
        <f t="shared" ca="1" si="5"/>
        <v>22</v>
      </c>
      <c r="I81" s="26" t="s">
        <v>24</v>
      </c>
      <c r="J81" s="27">
        <v>38196</v>
      </c>
      <c r="K81" s="6">
        <v>3</v>
      </c>
      <c r="L81" s="28">
        <f t="shared" si="6"/>
        <v>39621</v>
      </c>
      <c r="M81" s="29">
        <f t="shared" si="7"/>
        <v>0.06</v>
      </c>
    </row>
    <row r="82" spans="1:15" x14ac:dyDescent="0.3">
      <c r="A82" s="5" t="s">
        <v>626</v>
      </c>
      <c r="B82" s="21" t="s">
        <v>738</v>
      </c>
      <c r="C82" s="5" t="s">
        <v>29</v>
      </c>
      <c r="D82" s="22">
        <v>148899089</v>
      </c>
      <c r="E82" s="23">
        <v>5054734960</v>
      </c>
      <c r="F82" s="5" t="s">
        <v>23</v>
      </c>
      <c r="G82" s="24">
        <v>35222</v>
      </c>
      <c r="H82" s="25">
        <f t="shared" ca="1" si="5"/>
        <v>21</v>
      </c>
      <c r="I82" s="26" t="s">
        <v>21</v>
      </c>
      <c r="J82" s="27">
        <v>32268</v>
      </c>
      <c r="K82" s="6">
        <v>3</v>
      </c>
      <c r="L82" s="28">
        <f t="shared" si="6"/>
        <v>33472</v>
      </c>
      <c r="M82" s="29">
        <f t="shared" si="7"/>
        <v>0.05</v>
      </c>
    </row>
    <row r="83" spans="1:15" x14ac:dyDescent="0.3">
      <c r="A83" s="5" t="s">
        <v>226</v>
      </c>
      <c r="B83" s="21" t="s">
        <v>740</v>
      </c>
      <c r="C83" s="5" t="s">
        <v>29</v>
      </c>
      <c r="D83" s="22">
        <v>411058865</v>
      </c>
      <c r="E83" s="23">
        <v>5053883919</v>
      </c>
      <c r="F83" s="5" t="s">
        <v>20</v>
      </c>
      <c r="G83" s="24">
        <v>38064</v>
      </c>
      <c r="H83" s="25">
        <f t="shared" ca="1" si="5"/>
        <v>13</v>
      </c>
      <c r="I83" s="26" t="s">
        <v>21</v>
      </c>
      <c r="J83" s="27">
        <v>32616</v>
      </c>
      <c r="K83" s="6">
        <v>4</v>
      </c>
      <c r="L83" s="28">
        <f t="shared" si="6"/>
        <v>33833</v>
      </c>
      <c r="M83" s="29">
        <f t="shared" si="7"/>
        <v>0.05</v>
      </c>
    </row>
    <row r="84" spans="1:15" x14ac:dyDescent="0.3">
      <c r="A84" s="5" t="s">
        <v>674</v>
      </c>
      <c r="B84" s="21" t="s">
        <v>740</v>
      </c>
      <c r="C84" s="5" t="s">
        <v>29</v>
      </c>
      <c r="D84" s="22">
        <v>870106287</v>
      </c>
      <c r="E84" s="23">
        <v>7198611970</v>
      </c>
      <c r="F84" s="5" t="s">
        <v>23</v>
      </c>
      <c r="G84" s="24">
        <v>35604</v>
      </c>
      <c r="H84" s="25">
        <f t="shared" ca="1" si="5"/>
        <v>20</v>
      </c>
      <c r="I84" s="26" t="s">
        <v>22</v>
      </c>
      <c r="J84" s="27">
        <v>46704</v>
      </c>
      <c r="K84" s="6">
        <v>4</v>
      </c>
      <c r="L84" s="28">
        <f t="shared" si="6"/>
        <v>48446</v>
      </c>
      <c r="M84" s="29">
        <f t="shared" si="7"/>
        <v>7.0000000000000007E-2</v>
      </c>
    </row>
    <row r="85" spans="1:15" x14ac:dyDescent="0.3">
      <c r="A85" s="5" t="s">
        <v>770</v>
      </c>
      <c r="B85" s="21" t="s">
        <v>782</v>
      </c>
      <c r="C85" s="5" t="s">
        <v>29</v>
      </c>
      <c r="D85" s="22">
        <v>867671341</v>
      </c>
      <c r="E85" s="23">
        <v>3038317543</v>
      </c>
      <c r="F85" s="5" t="s">
        <v>23</v>
      </c>
      <c r="G85" s="24">
        <v>37952</v>
      </c>
      <c r="H85" s="25">
        <f t="shared" ca="1" si="5"/>
        <v>13</v>
      </c>
      <c r="I85" s="26" t="s">
        <v>21</v>
      </c>
      <c r="J85" s="27">
        <v>42336</v>
      </c>
      <c r="K85" s="6">
        <v>3</v>
      </c>
      <c r="L85" s="28">
        <f t="shared" si="6"/>
        <v>43915</v>
      </c>
      <c r="M85" s="29">
        <f t="shared" si="7"/>
        <v>0.06</v>
      </c>
    </row>
    <row r="86" spans="1:15" x14ac:dyDescent="0.3">
      <c r="A86" s="5" t="s">
        <v>781</v>
      </c>
      <c r="B86" s="21" t="s">
        <v>13</v>
      </c>
      <c r="C86" s="5" t="s">
        <v>29</v>
      </c>
      <c r="D86" s="22">
        <v>676534152</v>
      </c>
      <c r="E86" s="23">
        <v>7194416232</v>
      </c>
      <c r="F86" s="5" t="s">
        <v>20</v>
      </c>
      <c r="G86" s="24">
        <v>41348</v>
      </c>
      <c r="H86" s="25">
        <f t="shared" ca="1" si="5"/>
        <v>4</v>
      </c>
      <c r="I86" s="26" t="s">
        <v>21</v>
      </c>
      <c r="J86" s="27">
        <v>27936</v>
      </c>
      <c r="K86" s="6">
        <v>1</v>
      </c>
      <c r="L86" s="28">
        <f t="shared" si="6"/>
        <v>28978</v>
      </c>
      <c r="M86" s="29">
        <f t="shared" si="7"/>
        <v>0.05</v>
      </c>
    </row>
    <row r="87" spans="1:15" x14ac:dyDescent="0.3">
      <c r="A87" s="5" t="s">
        <v>403</v>
      </c>
      <c r="B87" s="21" t="s">
        <v>740</v>
      </c>
      <c r="C87" s="5" t="s">
        <v>29</v>
      </c>
      <c r="D87" s="22">
        <v>427811310</v>
      </c>
      <c r="E87" s="23">
        <v>3031362796</v>
      </c>
      <c r="F87" s="5" t="s">
        <v>19</v>
      </c>
      <c r="G87" s="24">
        <v>36311</v>
      </c>
      <c r="H87" s="25">
        <f t="shared" ca="1" si="5"/>
        <v>18</v>
      </c>
      <c r="I87" s="26"/>
      <c r="J87" s="27">
        <v>107172</v>
      </c>
      <c r="K87" s="6">
        <v>5</v>
      </c>
      <c r="L87" s="28">
        <f t="shared" si="6"/>
        <v>111170</v>
      </c>
      <c r="M87" s="29">
        <f t="shared" si="7"/>
        <v>0.13</v>
      </c>
    </row>
    <row r="88" spans="1:15" x14ac:dyDescent="0.3">
      <c r="A88" s="5" t="s">
        <v>457</v>
      </c>
      <c r="B88" s="21" t="s">
        <v>738</v>
      </c>
      <c r="C88" s="5" t="s">
        <v>29</v>
      </c>
      <c r="D88" s="22">
        <v>721169660</v>
      </c>
      <c r="E88" s="23">
        <v>5056711140</v>
      </c>
      <c r="F88" s="5" t="s">
        <v>20</v>
      </c>
      <c r="G88" s="24">
        <v>41330</v>
      </c>
      <c r="H88" s="25">
        <f t="shared" ca="1" si="5"/>
        <v>4</v>
      </c>
      <c r="I88" s="26" t="s">
        <v>24</v>
      </c>
      <c r="J88" s="27">
        <v>46476</v>
      </c>
      <c r="K88" s="6">
        <v>1</v>
      </c>
      <c r="L88" s="28">
        <f t="shared" si="6"/>
        <v>48210</v>
      </c>
      <c r="M88" s="29">
        <f t="shared" si="7"/>
        <v>7.0000000000000007E-2</v>
      </c>
      <c r="O88" s="33"/>
    </row>
    <row r="89" spans="1:15" x14ac:dyDescent="0.3">
      <c r="A89" s="5" t="s">
        <v>215</v>
      </c>
      <c r="B89" s="21" t="s">
        <v>782</v>
      </c>
      <c r="C89" s="5" t="s">
        <v>29</v>
      </c>
      <c r="D89" s="22">
        <v>600458368</v>
      </c>
      <c r="E89" s="23">
        <v>9707280453</v>
      </c>
      <c r="F89" s="5" t="s">
        <v>23</v>
      </c>
      <c r="G89" s="24">
        <v>40858</v>
      </c>
      <c r="H89" s="25">
        <f t="shared" ca="1" si="5"/>
        <v>6</v>
      </c>
      <c r="I89" s="26" t="s">
        <v>22</v>
      </c>
      <c r="J89" s="27">
        <v>27042</v>
      </c>
      <c r="K89" s="6">
        <v>3</v>
      </c>
      <c r="L89" s="28">
        <f t="shared" si="6"/>
        <v>28051</v>
      </c>
      <c r="M89" s="29">
        <f t="shared" si="7"/>
        <v>0.05</v>
      </c>
    </row>
    <row r="90" spans="1:15" x14ac:dyDescent="0.3">
      <c r="A90" s="5" t="s">
        <v>646</v>
      </c>
      <c r="B90" s="21" t="s">
        <v>44</v>
      </c>
      <c r="C90" s="5" t="s">
        <v>29</v>
      </c>
      <c r="D90" s="22">
        <v>683222853</v>
      </c>
      <c r="E90" s="23">
        <v>7196224056</v>
      </c>
      <c r="F90" s="5" t="s">
        <v>19</v>
      </c>
      <c r="G90" s="24">
        <v>40978</v>
      </c>
      <c r="H90" s="25">
        <f t="shared" ca="1" si="5"/>
        <v>5</v>
      </c>
      <c r="I90" s="26"/>
      <c r="J90" s="27">
        <v>30948</v>
      </c>
      <c r="K90" s="6">
        <v>3</v>
      </c>
      <c r="L90" s="28">
        <f t="shared" si="6"/>
        <v>32102</v>
      </c>
      <c r="M90" s="29">
        <f t="shared" si="7"/>
        <v>0.05</v>
      </c>
    </row>
    <row r="91" spans="1:15" x14ac:dyDescent="0.3">
      <c r="A91" s="5" t="s">
        <v>374</v>
      </c>
      <c r="B91" s="21" t="s">
        <v>782</v>
      </c>
      <c r="C91" s="5" t="s">
        <v>29</v>
      </c>
      <c r="D91" s="22">
        <v>267218084</v>
      </c>
      <c r="E91" s="23">
        <v>3033825834</v>
      </c>
      <c r="F91" s="5" t="s">
        <v>19</v>
      </c>
      <c r="G91" s="24">
        <v>36996</v>
      </c>
      <c r="H91" s="25">
        <f t="shared" ca="1" si="5"/>
        <v>16</v>
      </c>
      <c r="I91" s="26"/>
      <c r="J91" s="27">
        <v>105600</v>
      </c>
      <c r="K91" s="6">
        <v>5</v>
      </c>
      <c r="L91" s="28">
        <f t="shared" si="6"/>
        <v>109539</v>
      </c>
      <c r="M91" s="29">
        <f t="shared" si="7"/>
        <v>0.13</v>
      </c>
    </row>
    <row r="92" spans="1:15" x14ac:dyDescent="0.3">
      <c r="A92" s="5" t="s">
        <v>593</v>
      </c>
      <c r="B92" s="21" t="s">
        <v>737</v>
      </c>
      <c r="C92" s="5" t="s">
        <v>29</v>
      </c>
      <c r="D92" s="22">
        <v>877122222</v>
      </c>
      <c r="E92" s="23">
        <v>3035511103</v>
      </c>
      <c r="F92" s="5" t="s">
        <v>20</v>
      </c>
      <c r="G92" s="24">
        <v>41631</v>
      </c>
      <c r="H92" s="25">
        <f t="shared" ca="1" si="5"/>
        <v>3</v>
      </c>
      <c r="I92" s="26" t="s">
        <v>22</v>
      </c>
      <c r="J92" s="27">
        <v>89652</v>
      </c>
      <c r="K92" s="6">
        <v>2</v>
      </c>
      <c r="L92" s="28">
        <f t="shared" si="6"/>
        <v>92996</v>
      </c>
      <c r="M92" s="29">
        <f t="shared" si="7"/>
        <v>0.12</v>
      </c>
    </row>
    <row r="93" spans="1:15" x14ac:dyDescent="0.3">
      <c r="A93" s="5" t="s">
        <v>133</v>
      </c>
      <c r="B93" s="21" t="s">
        <v>13</v>
      </c>
      <c r="C93" s="5" t="s">
        <v>29</v>
      </c>
      <c r="D93" s="22">
        <v>841913875</v>
      </c>
      <c r="E93" s="23">
        <v>7192511732</v>
      </c>
      <c r="F93" s="5" t="s">
        <v>19</v>
      </c>
      <c r="G93" s="24">
        <v>36216</v>
      </c>
      <c r="H93" s="25">
        <f t="shared" ca="1" si="5"/>
        <v>18</v>
      </c>
      <c r="I93" s="26"/>
      <c r="J93" s="27">
        <v>60660</v>
      </c>
      <c r="K93" s="6">
        <v>2</v>
      </c>
      <c r="L93" s="28"/>
      <c r="M93" s="29">
        <f t="shared" si="7"/>
        <v>0</v>
      </c>
    </row>
    <row r="94" spans="1:15" x14ac:dyDescent="0.3">
      <c r="A94" s="5" t="s">
        <v>130</v>
      </c>
      <c r="B94" s="21" t="s">
        <v>13</v>
      </c>
      <c r="C94" s="5" t="s">
        <v>29</v>
      </c>
      <c r="D94" s="22">
        <v>648911225</v>
      </c>
      <c r="E94" s="23">
        <v>9705829090</v>
      </c>
      <c r="F94" s="5" t="s">
        <v>19</v>
      </c>
      <c r="G94" s="24">
        <v>35037</v>
      </c>
      <c r="H94" s="25">
        <f t="shared" ca="1" si="5"/>
        <v>21</v>
      </c>
      <c r="I94" s="26"/>
      <c r="J94" s="27">
        <v>99624</v>
      </c>
      <c r="K94" s="6">
        <v>4</v>
      </c>
      <c r="L94" s="28"/>
      <c r="M94" s="29">
        <f t="shared" si="7"/>
        <v>0</v>
      </c>
    </row>
    <row r="95" spans="1:15" x14ac:dyDescent="0.3">
      <c r="A95" s="5" t="s">
        <v>665</v>
      </c>
      <c r="B95" s="21" t="s">
        <v>740</v>
      </c>
      <c r="C95" s="5" t="s">
        <v>29</v>
      </c>
      <c r="D95" s="22">
        <v>496260023</v>
      </c>
      <c r="E95" s="23">
        <v>7193962015</v>
      </c>
      <c r="F95" s="5" t="s">
        <v>20</v>
      </c>
      <c r="G95" s="24">
        <v>35530</v>
      </c>
      <c r="H95" s="25">
        <f t="shared" ca="1" si="5"/>
        <v>20</v>
      </c>
      <c r="I95" s="26" t="s">
        <v>24</v>
      </c>
      <c r="J95" s="27">
        <v>89604</v>
      </c>
      <c r="K95" s="6">
        <v>5</v>
      </c>
      <c r="L95" s="28"/>
      <c r="M95" s="29">
        <f t="shared" si="7"/>
        <v>0</v>
      </c>
    </row>
    <row r="96" spans="1:15" x14ac:dyDescent="0.3">
      <c r="A96" s="5" t="s">
        <v>563</v>
      </c>
      <c r="B96" s="21" t="s">
        <v>13</v>
      </c>
      <c r="C96" s="5" t="s">
        <v>29</v>
      </c>
      <c r="D96" s="22">
        <v>415228597</v>
      </c>
      <c r="E96" s="23">
        <v>9706252690</v>
      </c>
      <c r="F96" s="5" t="s">
        <v>20</v>
      </c>
      <c r="G96" s="24">
        <v>36723</v>
      </c>
      <c r="H96" s="25">
        <f t="shared" ca="1" si="5"/>
        <v>17</v>
      </c>
      <c r="I96" s="26" t="s">
        <v>21</v>
      </c>
      <c r="J96" s="27">
        <v>49104</v>
      </c>
      <c r="K96" s="6">
        <v>4</v>
      </c>
      <c r="L96" s="28"/>
      <c r="M96" s="29">
        <f t="shared" si="7"/>
        <v>0</v>
      </c>
    </row>
    <row r="97" spans="1:15" x14ac:dyDescent="0.3">
      <c r="A97" s="5" t="s">
        <v>610</v>
      </c>
      <c r="B97" s="21" t="s">
        <v>740</v>
      </c>
      <c r="C97" s="5" t="s">
        <v>29</v>
      </c>
      <c r="D97" s="22">
        <v>644862142</v>
      </c>
      <c r="E97" s="23">
        <v>3033274978</v>
      </c>
      <c r="F97" s="5" t="s">
        <v>19</v>
      </c>
      <c r="G97" s="24">
        <v>35707</v>
      </c>
      <c r="H97" s="25">
        <f t="shared" ca="1" si="5"/>
        <v>20</v>
      </c>
      <c r="I97" s="26"/>
      <c r="J97" s="27">
        <v>56004</v>
      </c>
      <c r="K97" s="6">
        <v>3</v>
      </c>
      <c r="L97" s="28"/>
      <c r="M97" s="29">
        <f t="shared" si="7"/>
        <v>0</v>
      </c>
    </row>
    <row r="98" spans="1:15" x14ac:dyDescent="0.3">
      <c r="A98" s="5" t="s">
        <v>746</v>
      </c>
      <c r="B98" s="21" t="s">
        <v>737</v>
      </c>
      <c r="C98" s="5" t="s">
        <v>785</v>
      </c>
      <c r="D98" s="22">
        <v>640301378</v>
      </c>
      <c r="E98" s="23">
        <v>9704663056</v>
      </c>
      <c r="F98" s="5" t="s">
        <v>23</v>
      </c>
      <c r="G98" s="24">
        <v>41561</v>
      </c>
      <c r="H98" s="25">
        <f t="shared" ca="1" si="5"/>
        <v>4</v>
      </c>
      <c r="I98" s="26" t="s">
        <v>25</v>
      </c>
      <c r="J98" s="27">
        <v>55476</v>
      </c>
      <c r="K98" s="6">
        <v>2</v>
      </c>
      <c r="L98" s="28">
        <f t="shared" ref="L98:L132" si="8">ROUND(J98*$N$2+J98,0)</f>
        <v>57545</v>
      </c>
      <c r="M98" s="29">
        <f t="shared" si="7"/>
        <v>0.08</v>
      </c>
      <c r="N98" s="33"/>
    </row>
    <row r="99" spans="1:15" x14ac:dyDescent="0.3">
      <c r="A99" s="5" t="s">
        <v>463</v>
      </c>
      <c r="B99" s="21" t="s">
        <v>738</v>
      </c>
      <c r="C99" s="5" t="s">
        <v>785</v>
      </c>
      <c r="D99" s="22">
        <v>759350847</v>
      </c>
      <c r="E99" s="23">
        <v>7197474942</v>
      </c>
      <c r="F99" s="5" t="s">
        <v>20</v>
      </c>
      <c r="G99" s="24">
        <v>39453</v>
      </c>
      <c r="H99" s="25">
        <f t="shared" ca="1" si="5"/>
        <v>9</v>
      </c>
      <c r="I99" s="26" t="s">
        <v>21</v>
      </c>
      <c r="J99" s="27">
        <v>43956</v>
      </c>
      <c r="K99" s="6">
        <v>4</v>
      </c>
      <c r="L99" s="28">
        <f t="shared" si="8"/>
        <v>45596</v>
      </c>
      <c r="M99" s="29">
        <f t="shared" si="7"/>
        <v>7.0000000000000007E-2</v>
      </c>
    </row>
    <row r="100" spans="1:15" x14ac:dyDescent="0.3">
      <c r="A100" s="5" t="s">
        <v>395</v>
      </c>
      <c r="B100" s="21" t="s">
        <v>740</v>
      </c>
      <c r="C100" s="5" t="s">
        <v>785</v>
      </c>
      <c r="D100" s="22">
        <v>920505896</v>
      </c>
      <c r="E100" s="23">
        <v>5053173691</v>
      </c>
      <c r="F100" s="5" t="s">
        <v>19</v>
      </c>
      <c r="G100" s="24">
        <v>39811</v>
      </c>
      <c r="H100" s="25">
        <f t="shared" ca="1" si="5"/>
        <v>8</v>
      </c>
      <c r="I100" s="26"/>
      <c r="J100" s="27">
        <v>94632</v>
      </c>
      <c r="K100" s="6">
        <v>2</v>
      </c>
      <c r="L100" s="28">
        <f t="shared" si="8"/>
        <v>98162</v>
      </c>
      <c r="M100" s="29">
        <f t="shared" si="7"/>
        <v>0.13</v>
      </c>
    </row>
    <row r="101" spans="1:15" x14ac:dyDescent="0.3">
      <c r="A101" s="5" t="s">
        <v>277</v>
      </c>
      <c r="B101" s="21" t="s">
        <v>740</v>
      </c>
      <c r="C101" s="5" t="s">
        <v>785</v>
      </c>
      <c r="D101" s="22">
        <v>272036635</v>
      </c>
      <c r="E101" s="23">
        <v>5051656242</v>
      </c>
      <c r="F101" s="5" t="s">
        <v>20</v>
      </c>
      <c r="G101" s="24">
        <v>38939</v>
      </c>
      <c r="H101" s="25">
        <f t="shared" ca="1" si="5"/>
        <v>11</v>
      </c>
      <c r="I101" s="26" t="s">
        <v>21</v>
      </c>
      <c r="J101" s="27">
        <v>103836</v>
      </c>
      <c r="K101" s="6">
        <v>1</v>
      </c>
      <c r="L101" s="28">
        <f t="shared" si="8"/>
        <v>107709</v>
      </c>
      <c r="M101" s="29">
        <f t="shared" si="7"/>
        <v>0.13</v>
      </c>
    </row>
    <row r="102" spans="1:15" x14ac:dyDescent="0.3">
      <c r="A102" s="5" t="s">
        <v>69</v>
      </c>
      <c r="B102" s="21" t="s">
        <v>740</v>
      </c>
      <c r="C102" s="5" t="s">
        <v>785</v>
      </c>
      <c r="D102" s="22">
        <v>207506781</v>
      </c>
      <c r="E102" s="23">
        <v>5054125294</v>
      </c>
      <c r="F102" s="5" t="s">
        <v>20</v>
      </c>
      <c r="G102" s="24">
        <v>40979</v>
      </c>
      <c r="H102" s="25">
        <f t="shared" ca="1" si="5"/>
        <v>5</v>
      </c>
      <c r="I102" s="26" t="s">
        <v>21</v>
      </c>
      <c r="J102" s="27">
        <v>91728</v>
      </c>
      <c r="K102" s="6">
        <v>3</v>
      </c>
      <c r="L102" s="28">
        <f t="shared" si="8"/>
        <v>95149</v>
      </c>
      <c r="M102" s="29">
        <f t="shared" si="7"/>
        <v>0.13</v>
      </c>
    </row>
    <row r="103" spans="1:15" x14ac:dyDescent="0.3">
      <c r="A103" s="5" t="s">
        <v>393</v>
      </c>
      <c r="B103" s="21" t="s">
        <v>738</v>
      </c>
      <c r="C103" s="5" t="s">
        <v>785</v>
      </c>
      <c r="D103" s="22">
        <v>106966222</v>
      </c>
      <c r="E103" s="23">
        <v>7198310129</v>
      </c>
      <c r="F103" s="5" t="s">
        <v>19</v>
      </c>
      <c r="G103" s="24">
        <v>40585</v>
      </c>
      <c r="H103" s="25">
        <f t="shared" ca="1" si="5"/>
        <v>6</v>
      </c>
      <c r="I103" s="26"/>
      <c r="J103" s="27">
        <v>42744</v>
      </c>
      <c r="K103" s="6">
        <v>4</v>
      </c>
      <c r="L103" s="28">
        <f t="shared" si="8"/>
        <v>44338</v>
      </c>
      <c r="M103" s="29">
        <f t="shared" si="7"/>
        <v>0.06</v>
      </c>
    </row>
    <row r="104" spans="1:15" x14ac:dyDescent="0.3">
      <c r="A104" s="5" t="s">
        <v>506</v>
      </c>
      <c r="B104" s="21" t="s">
        <v>740</v>
      </c>
      <c r="C104" s="5" t="s">
        <v>785</v>
      </c>
      <c r="D104" s="22">
        <v>495042805</v>
      </c>
      <c r="E104" s="23">
        <v>9707146686</v>
      </c>
      <c r="F104" s="5" t="s">
        <v>19</v>
      </c>
      <c r="G104" s="24">
        <v>41309</v>
      </c>
      <c r="H104" s="25">
        <f t="shared" ca="1" si="5"/>
        <v>4</v>
      </c>
      <c r="I104" s="26"/>
      <c r="J104" s="27">
        <v>71220</v>
      </c>
      <c r="K104" s="6">
        <v>5</v>
      </c>
      <c r="L104" s="28">
        <f t="shared" si="8"/>
        <v>73877</v>
      </c>
      <c r="M104" s="29">
        <f t="shared" si="7"/>
        <v>0.1</v>
      </c>
    </row>
    <row r="105" spans="1:15" x14ac:dyDescent="0.3">
      <c r="A105" s="5" t="s">
        <v>453</v>
      </c>
      <c r="B105" s="21" t="s">
        <v>44</v>
      </c>
      <c r="C105" s="5" t="s">
        <v>785</v>
      </c>
      <c r="D105" s="22">
        <v>676831149</v>
      </c>
      <c r="E105" s="23">
        <v>9702824485</v>
      </c>
      <c r="F105" s="5" t="s">
        <v>20</v>
      </c>
      <c r="G105" s="24">
        <v>40444</v>
      </c>
      <c r="H105" s="25">
        <f t="shared" ca="1" si="5"/>
        <v>7</v>
      </c>
      <c r="I105" s="26" t="s">
        <v>21</v>
      </c>
      <c r="J105" s="27">
        <v>85344</v>
      </c>
      <c r="K105" s="6">
        <v>4</v>
      </c>
      <c r="L105" s="28">
        <f t="shared" si="8"/>
        <v>88527</v>
      </c>
      <c r="M105" s="29">
        <f t="shared" si="7"/>
        <v>0.12</v>
      </c>
    </row>
    <row r="106" spans="1:15" x14ac:dyDescent="0.3">
      <c r="A106" s="5" t="s">
        <v>557</v>
      </c>
      <c r="B106" s="21" t="s">
        <v>740</v>
      </c>
      <c r="C106" s="5" t="s">
        <v>784</v>
      </c>
      <c r="D106" s="22">
        <v>124203063</v>
      </c>
      <c r="E106" s="23">
        <v>3032229885</v>
      </c>
      <c r="F106" s="5" t="s">
        <v>23</v>
      </c>
      <c r="G106" s="24">
        <v>41628</v>
      </c>
      <c r="H106" s="25">
        <f t="shared" ca="1" si="5"/>
        <v>3</v>
      </c>
      <c r="I106" s="26" t="s">
        <v>25</v>
      </c>
      <c r="J106" s="27">
        <v>12624</v>
      </c>
      <c r="K106" s="6">
        <v>4</v>
      </c>
      <c r="L106" s="28">
        <f t="shared" si="8"/>
        <v>13095</v>
      </c>
      <c r="M106" s="29">
        <f t="shared" si="7"/>
        <v>0.01</v>
      </c>
      <c r="N106" s="33"/>
      <c r="O106" s="33"/>
    </row>
    <row r="107" spans="1:15" x14ac:dyDescent="0.3">
      <c r="A107" s="5" t="s">
        <v>282</v>
      </c>
      <c r="B107" s="21" t="s">
        <v>738</v>
      </c>
      <c r="C107" s="5" t="s">
        <v>784</v>
      </c>
      <c r="D107" s="22">
        <v>925049144</v>
      </c>
      <c r="E107" s="23">
        <v>7194752921</v>
      </c>
      <c r="F107" s="5" t="s">
        <v>20</v>
      </c>
      <c r="G107" s="24">
        <v>37305</v>
      </c>
      <c r="H107" s="25">
        <f t="shared" ca="1" si="5"/>
        <v>15</v>
      </c>
      <c r="I107" s="26" t="s">
        <v>21</v>
      </c>
      <c r="J107" s="27">
        <v>59832</v>
      </c>
      <c r="K107" s="6">
        <v>2</v>
      </c>
      <c r="L107" s="28">
        <f t="shared" si="8"/>
        <v>62064</v>
      </c>
      <c r="M107" s="29">
        <f t="shared" si="7"/>
        <v>0.08</v>
      </c>
    </row>
    <row r="108" spans="1:15" x14ac:dyDescent="0.3">
      <c r="A108" s="5" t="s">
        <v>641</v>
      </c>
      <c r="B108" s="21" t="s">
        <v>44</v>
      </c>
      <c r="C108" s="5" t="s">
        <v>784</v>
      </c>
      <c r="D108" s="22">
        <v>313651312</v>
      </c>
      <c r="E108" s="23">
        <v>3036092172</v>
      </c>
      <c r="F108" s="5" t="s">
        <v>20</v>
      </c>
      <c r="G108" s="24">
        <v>37238</v>
      </c>
      <c r="H108" s="25">
        <f t="shared" ca="1" si="5"/>
        <v>15</v>
      </c>
      <c r="I108" s="26" t="s">
        <v>25</v>
      </c>
      <c r="J108" s="27">
        <v>81960</v>
      </c>
      <c r="K108" s="6">
        <v>5</v>
      </c>
      <c r="L108" s="28">
        <f t="shared" si="8"/>
        <v>85017</v>
      </c>
      <c r="M108" s="29">
        <f t="shared" si="7"/>
        <v>0.12</v>
      </c>
    </row>
    <row r="109" spans="1:15" x14ac:dyDescent="0.3">
      <c r="A109" s="5" t="s">
        <v>369</v>
      </c>
      <c r="B109" s="21" t="s">
        <v>738</v>
      </c>
      <c r="C109" s="5" t="s">
        <v>784</v>
      </c>
      <c r="D109" s="22">
        <v>324622113</v>
      </c>
      <c r="E109" s="23">
        <v>3038824849</v>
      </c>
      <c r="F109" s="5" t="s">
        <v>23</v>
      </c>
      <c r="G109" s="24">
        <v>41572</v>
      </c>
      <c r="H109" s="25">
        <f t="shared" ca="1" si="5"/>
        <v>4</v>
      </c>
      <c r="I109" s="26" t="s">
        <v>25</v>
      </c>
      <c r="J109" s="27">
        <v>34350</v>
      </c>
      <c r="K109" s="6">
        <v>1</v>
      </c>
      <c r="L109" s="28">
        <f t="shared" si="8"/>
        <v>35631</v>
      </c>
      <c r="M109" s="29">
        <f t="shared" si="7"/>
        <v>0.06</v>
      </c>
      <c r="N109" s="33"/>
    </row>
    <row r="110" spans="1:15" x14ac:dyDescent="0.3">
      <c r="A110" s="5" t="s">
        <v>219</v>
      </c>
      <c r="B110" s="21" t="s">
        <v>738</v>
      </c>
      <c r="C110" s="5" t="s">
        <v>784</v>
      </c>
      <c r="D110" s="22">
        <v>651995963</v>
      </c>
      <c r="E110" s="23">
        <v>3034944945</v>
      </c>
      <c r="F110" s="5" t="s">
        <v>26</v>
      </c>
      <c r="G110" s="24">
        <v>41369</v>
      </c>
      <c r="H110" s="25">
        <f t="shared" ca="1" si="5"/>
        <v>4</v>
      </c>
      <c r="I110" s="26"/>
      <c r="J110" s="27">
        <v>32981</v>
      </c>
      <c r="K110" s="6">
        <v>4</v>
      </c>
      <c r="L110" s="28">
        <f t="shared" si="8"/>
        <v>34211</v>
      </c>
      <c r="M110" s="29">
        <f t="shared" si="7"/>
        <v>0.05</v>
      </c>
      <c r="N110" s="33"/>
    </row>
    <row r="111" spans="1:15" x14ac:dyDescent="0.3">
      <c r="A111" s="5" t="s">
        <v>420</v>
      </c>
      <c r="B111" s="21" t="s">
        <v>782</v>
      </c>
      <c r="C111" s="5" t="s">
        <v>784</v>
      </c>
      <c r="D111" s="22">
        <v>452692136</v>
      </c>
      <c r="E111" s="23">
        <v>7194106437</v>
      </c>
      <c r="F111" s="5" t="s">
        <v>20</v>
      </c>
      <c r="G111" s="24">
        <v>36570</v>
      </c>
      <c r="H111" s="25">
        <f t="shared" ca="1" si="5"/>
        <v>17</v>
      </c>
      <c r="I111" s="26" t="s">
        <v>27</v>
      </c>
      <c r="J111" s="27">
        <v>31812</v>
      </c>
      <c r="K111" s="6">
        <v>1</v>
      </c>
      <c r="L111" s="28">
        <f t="shared" si="8"/>
        <v>32999</v>
      </c>
      <c r="M111" s="29">
        <f t="shared" si="7"/>
        <v>0.05</v>
      </c>
    </row>
    <row r="112" spans="1:15" x14ac:dyDescent="0.3">
      <c r="A112" s="5" t="s">
        <v>310</v>
      </c>
      <c r="B112" s="21" t="s">
        <v>740</v>
      </c>
      <c r="C112" s="5" t="s">
        <v>784</v>
      </c>
      <c r="D112" s="22">
        <v>510190628</v>
      </c>
      <c r="E112" s="23">
        <v>9707405629</v>
      </c>
      <c r="F112" s="5" t="s">
        <v>20</v>
      </c>
      <c r="G112" s="24">
        <v>40203</v>
      </c>
      <c r="H112" s="25">
        <f t="shared" ca="1" si="5"/>
        <v>7</v>
      </c>
      <c r="I112" s="26" t="s">
        <v>25</v>
      </c>
      <c r="J112" s="27">
        <v>52416</v>
      </c>
      <c r="K112" s="6">
        <v>5</v>
      </c>
      <c r="L112" s="28">
        <f t="shared" si="8"/>
        <v>54371</v>
      </c>
      <c r="M112" s="29">
        <f t="shared" si="7"/>
        <v>7.0000000000000007E-2</v>
      </c>
    </row>
    <row r="113" spans="1:13" x14ac:dyDescent="0.3">
      <c r="A113" s="5" t="s">
        <v>49</v>
      </c>
      <c r="B113" s="21" t="s">
        <v>740</v>
      </c>
      <c r="C113" s="5" t="s">
        <v>784</v>
      </c>
      <c r="D113" s="22">
        <v>405297884</v>
      </c>
      <c r="E113" s="23">
        <v>5054747044</v>
      </c>
      <c r="F113" s="5" t="s">
        <v>20</v>
      </c>
      <c r="G113" s="24">
        <v>34127</v>
      </c>
      <c r="H113" s="25">
        <f t="shared" ca="1" si="5"/>
        <v>24</v>
      </c>
      <c r="I113" s="26" t="s">
        <v>25</v>
      </c>
      <c r="J113" s="27">
        <v>82872</v>
      </c>
      <c r="K113" s="6">
        <v>1</v>
      </c>
      <c r="L113" s="28">
        <f t="shared" si="8"/>
        <v>85963</v>
      </c>
      <c r="M113" s="29">
        <f t="shared" si="7"/>
        <v>0.12</v>
      </c>
    </row>
    <row r="114" spans="1:13" x14ac:dyDescent="0.3">
      <c r="A114" s="5" t="s">
        <v>104</v>
      </c>
      <c r="B114" s="21" t="s">
        <v>738</v>
      </c>
      <c r="C114" s="5" t="s">
        <v>784</v>
      </c>
      <c r="D114" s="22">
        <v>943671719</v>
      </c>
      <c r="E114" s="23">
        <v>3033517837</v>
      </c>
      <c r="F114" s="5" t="s">
        <v>20</v>
      </c>
      <c r="G114" s="24">
        <v>36505</v>
      </c>
      <c r="H114" s="25">
        <f t="shared" ca="1" si="5"/>
        <v>17</v>
      </c>
      <c r="I114" s="26" t="s">
        <v>25</v>
      </c>
      <c r="J114" s="27">
        <v>27504</v>
      </c>
      <c r="K114" s="6">
        <v>3</v>
      </c>
      <c r="L114" s="28">
        <f t="shared" si="8"/>
        <v>28530</v>
      </c>
      <c r="M114" s="29">
        <f t="shared" si="7"/>
        <v>0.05</v>
      </c>
    </row>
    <row r="115" spans="1:13" x14ac:dyDescent="0.3">
      <c r="A115" s="5" t="s">
        <v>505</v>
      </c>
      <c r="B115" s="21" t="s">
        <v>738</v>
      </c>
      <c r="C115" s="5" t="s">
        <v>742</v>
      </c>
      <c r="D115" s="22">
        <v>690374765</v>
      </c>
      <c r="E115" s="23">
        <v>5055786813</v>
      </c>
      <c r="F115" s="5" t="s">
        <v>20</v>
      </c>
      <c r="G115" s="24">
        <v>34669</v>
      </c>
      <c r="H115" s="25">
        <f t="shared" ca="1" si="5"/>
        <v>22</v>
      </c>
      <c r="I115" s="26" t="s">
        <v>27</v>
      </c>
      <c r="J115" s="27">
        <v>99000</v>
      </c>
      <c r="K115" s="6">
        <v>5</v>
      </c>
      <c r="L115" s="28">
        <f t="shared" si="8"/>
        <v>102693</v>
      </c>
      <c r="M115" s="29">
        <f t="shared" si="7"/>
        <v>0.13</v>
      </c>
    </row>
    <row r="116" spans="1:13" x14ac:dyDescent="0.3">
      <c r="A116" s="5" t="s">
        <v>187</v>
      </c>
      <c r="B116" s="21" t="s">
        <v>737</v>
      </c>
      <c r="C116" s="5" t="s">
        <v>742</v>
      </c>
      <c r="D116" s="22">
        <v>938508346</v>
      </c>
      <c r="E116" s="23">
        <v>3036738901</v>
      </c>
      <c r="F116" s="5" t="s">
        <v>19</v>
      </c>
      <c r="G116" s="24">
        <v>34301</v>
      </c>
      <c r="H116" s="25">
        <f t="shared" ca="1" si="5"/>
        <v>23</v>
      </c>
      <c r="I116" s="26"/>
      <c r="J116" s="27">
        <v>96060</v>
      </c>
      <c r="K116" s="6">
        <v>2</v>
      </c>
      <c r="L116" s="28">
        <f t="shared" si="8"/>
        <v>99643</v>
      </c>
      <c r="M116" s="29">
        <f t="shared" si="7"/>
        <v>0.13</v>
      </c>
    </row>
    <row r="117" spans="1:13" x14ac:dyDescent="0.3">
      <c r="A117" s="5" t="s">
        <v>87</v>
      </c>
      <c r="B117" s="21" t="s">
        <v>782</v>
      </c>
      <c r="C117" s="5" t="s">
        <v>742</v>
      </c>
      <c r="D117" s="22">
        <v>707882019</v>
      </c>
      <c r="E117" s="23">
        <v>3033373445</v>
      </c>
      <c r="F117" s="5" t="s">
        <v>19</v>
      </c>
      <c r="G117" s="24">
        <v>37398</v>
      </c>
      <c r="H117" s="25">
        <f t="shared" ca="1" si="5"/>
        <v>15</v>
      </c>
      <c r="I117" s="26"/>
      <c r="J117" s="27">
        <v>104364</v>
      </c>
      <c r="K117" s="6">
        <v>4</v>
      </c>
      <c r="L117" s="28">
        <f t="shared" si="8"/>
        <v>108257</v>
      </c>
      <c r="M117" s="29">
        <f t="shared" si="7"/>
        <v>0.13</v>
      </c>
    </row>
    <row r="118" spans="1:13" x14ac:dyDescent="0.3">
      <c r="A118" s="5" t="s">
        <v>485</v>
      </c>
      <c r="B118" s="21" t="s">
        <v>44</v>
      </c>
      <c r="C118" s="5" t="s">
        <v>742</v>
      </c>
      <c r="D118" s="22">
        <v>581823751</v>
      </c>
      <c r="E118" s="23">
        <v>9708577225</v>
      </c>
      <c r="F118" s="5" t="s">
        <v>19</v>
      </c>
      <c r="G118" s="24">
        <v>38723</v>
      </c>
      <c r="H118" s="25">
        <f t="shared" ca="1" si="5"/>
        <v>11</v>
      </c>
      <c r="I118" s="26"/>
      <c r="J118" s="27">
        <v>88068</v>
      </c>
      <c r="K118" s="6">
        <v>2</v>
      </c>
      <c r="L118" s="28">
        <f t="shared" si="8"/>
        <v>91353</v>
      </c>
      <c r="M118" s="29">
        <f t="shared" si="7"/>
        <v>0.12</v>
      </c>
    </row>
    <row r="119" spans="1:13" x14ac:dyDescent="0.3">
      <c r="A119" s="5" t="s">
        <v>332</v>
      </c>
      <c r="B119" s="21" t="s">
        <v>738</v>
      </c>
      <c r="C119" s="5" t="s">
        <v>742</v>
      </c>
      <c r="D119" s="22">
        <v>197789466</v>
      </c>
      <c r="E119" s="23">
        <v>3031472895</v>
      </c>
      <c r="F119" s="5" t="s">
        <v>19</v>
      </c>
      <c r="G119" s="24">
        <v>36793</v>
      </c>
      <c r="H119" s="25">
        <f t="shared" ca="1" si="5"/>
        <v>17</v>
      </c>
      <c r="I119" s="26"/>
      <c r="J119" s="27">
        <v>91224</v>
      </c>
      <c r="K119" s="6">
        <v>1</v>
      </c>
      <c r="L119" s="28">
        <f t="shared" si="8"/>
        <v>94627</v>
      </c>
      <c r="M119" s="29">
        <f t="shared" si="7"/>
        <v>0.12</v>
      </c>
    </row>
    <row r="120" spans="1:13" x14ac:dyDescent="0.3">
      <c r="A120" s="5" t="s">
        <v>382</v>
      </c>
      <c r="B120" s="21" t="s">
        <v>782</v>
      </c>
      <c r="C120" s="5" t="s">
        <v>742</v>
      </c>
      <c r="D120" s="22">
        <v>291798311</v>
      </c>
      <c r="E120" s="23">
        <v>5056742736</v>
      </c>
      <c r="F120" s="5" t="s">
        <v>20</v>
      </c>
      <c r="G120" s="24">
        <v>36543</v>
      </c>
      <c r="H120" s="25">
        <f t="shared" ca="1" si="5"/>
        <v>17</v>
      </c>
      <c r="I120" s="26" t="s">
        <v>21</v>
      </c>
      <c r="J120" s="27">
        <v>96144</v>
      </c>
      <c r="K120" s="6">
        <v>4</v>
      </c>
      <c r="L120" s="28">
        <f t="shared" si="8"/>
        <v>99730</v>
      </c>
      <c r="M120" s="29">
        <f t="shared" si="7"/>
        <v>0.13</v>
      </c>
    </row>
    <row r="121" spans="1:13" x14ac:dyDescent="0.3">
      <c r="A121" s="5" t="s">
        <v>172</v>
      </c>
      <c r="B121" s="21" t="s">
        <v>782</v>
      </c>
      <c r="C121" s="5" t="s">
        <v>742</v>
      </c>
      <c r="D121" s="22">
        <v>434927073</v>
      </c>
      <c r="E121" s="23">
        <v>9708440900</v>
      </c>
      <c r="F121" s="5" t="s">
        <v>20</v>
      </c>
      <c r="G121" s="24">
        <v>38668</v>
      </c>
      <c r="H121" s="25">
        <f t="shared" ca="1" si="5"/>
        <v>12</v>
      </c>
      <c r="I121" s="26" t="s">
        <v>27</v>
      </c>
      <c r="J121" s="27">
        <v>47688</v>
      </c>
      <c r="K121" s="6">
        <v>1</v>
      </c>
      <c r="L121" s="28">
        <f t="shared" si="8"/>
        <v>49467</v>
      </c>
      <c r="M121" s="29">
        <f t="shared" si="7"/>
        <v>7.0000000000000007E-2</v>
      </c>
    </row>
    <row r="122" spans="1:13" x14ac:dyDescent="0.3">
      <c r="A122" s="5" t="s">
        <v>728</v>
      </c>
      <c r="B122" s="21" t="s">
        <v>740</v>
      </c>
      <c r="C122" s="5" t="s">
        <v>742</v>
      </c>
      <c r="D122" s="22">
        <v>685953695</v>
      </c>
      <c r="E122" s="23">
        <v>9706756847</v>
      </c>
      <c r="F122" s="5" t="s">
        <v>20</v>
      </c>
      <c r="G122" s="24">
        <v>34879</v>
      </c>
      <c r="H122" s="25">
        <f t="shared" ca="1" si="5"/>
        <v>22</v>
      </c>
      <c r="I122" s="26" t="s">
        <v>25</v>
      </c>
      <c r="J122" s="27">
        <v>99312</v>
      </c>
      <c r="K122" s="6">
        <v>4</v>
      </c>
      <c r="L122" s="28">
        <f t="shared" si="8"/>
        <v>103016</v>
      </c>
      <c r="M122" s="29">
        <f t="shared" si="7"/>
        <v>0.13</v>
      </c>
    </row>
    <row r="123" spans="1:13" x14ac:dyDescent="0.3">
      <c r="A123" s="5" t="s">
        <v>566</v>
      </c>
      <c r="B123" s="21" t="s">
        <v>737</v>
      </c>
      <c r="C123" s="5" t="s">
        <v>742</v>
      </c>
      <c r="D123" s="22">
        <v>843875501</v>
      </c>
      <c r="E123" s="23">
        <v>7192715355</v>
      </c>
      <c r="F123" s="5" t="s">
        <v>19</v>
      </c>
      <c r="G123" s="24">
        <v>37232</v>
      </c>
      <c r="H123" s="25">
        <f t="shared" ca="1" si="5"/>
        <v>15</v>
      </c>
      <c r="I123" s="26"/>
      <c r="J123" s="27">
        <v>39528</v>
      </c>
      <c r="K123" s="6">
        <v>5</v>
      </c>
      <c r="L123" s="28">
        <f t="shared" si="8"/>
        <v>41002</v>
      </c>
      <c r="M123" s="29">
        <f t="shared" si="7"/>
        <v>0.06</v>
      </c>
    </row>
    <row r="124" spans="1:13" x14ac:dyDescent="0.3">
      <c r="A124" s="5" t="s">
        <v>406</v>
      </c>
      <c r="B124" s="21" t="s">
        <v>740</v>
      </c>
      <c r="C124" s="5" t="s">
        <v>742</v>
      </c>
      <c r="D124" s="22">
        <v>585815837</v>
      </c>
      <c r="E124" s="23">
        <v>3034983657</v>
      </c>
      <c r="F124" s="5" t="s">
        <v>23</v>
      </c>
      <c r="G124" s="24">
        <v>35050</v>
      </c>
      <c r="H124" s="25">
        <f t="shared" ca="1" si="5"/>
        <v>21</v>
      </c>
      <c r="I124" s="26" t="s">
        <v>22</v>
      </c>
      <c r="J124" s="27">
        <v>22386</v>
      </c>
      <c r="K124" s="6">
        <v>4</v>
      </c>
      <c r="L124" s="28">
        <f t="shared" si="8"/>
        <v>23221</v>
      </c>
      <c r="M124" s="29">
        <f t="shared" si="7"/>
        <v>0.01</v>
      </c>
    </row>
    <row r="125" spans="1:13" x14ac:dyDescent="0.3">
      <c r="A125" s="5" t="s">
        <v>530</v>
      </c>
      <c r="B125" s="21" t="s">
        <v>738</v>
      </c>
      <c r="C125" s="5" t="s">
        <v>742</v>
      </c>
      <c r="D125" s="22">
        <v>863161920</v>
      </c>
      <c r="E125" s="23">
        <v>7193748373</v>
      </c>
      <c r="F125" s="5" t="s">
        <v>20</v>
      </c>
      <c r="G125" s="24">
        <v>37133</v>
      </c>
      <c r="H125" s="25">
        <f t="shared" ca="1" si="5"/>
        <v>16</v>
      </c>
      <c r="I125" s="26" t="s">
        <v>25</v>
      </c>
      <c r="J125" s="27">
        <v>60132</v>
      </c>
      <c r="K125" s="6">
        <v>1</v>
      </c>
      <c r="L125" s="28">
        <f t="shared" si="8"/>
        <v>62375</v>
      </c>
      <c r="M125" s="29">
        <f t="shared" si="7"/>
        <v>0.08</v>
      </c>
    </row>
    <row r="126" spans="1:13" x14ac:dyDescent="0.3">
      <c r="A126" s="5" t="s">
        <v>263</v>
      </c>
      <c r="B126" s="21" t="s">
        <v>738</v>
      </c>
      <c r="C126" s="5" t="s">
        <v>742</v>
      </c>
      <c r="D126" s="22">
        <v>469591073</v>
      </c>
      <c r="E126" s="23">
        <v>9703327522</v>
      </c>
      <c r="F126" s="5" t="s">
        <v>20</v>
      </c>
      <c r="G126" s="24">
        <v>38169</v>
      </c>
      <c r="H126" s="25">
        <f t="shared" ca="1" si="5"/>
        <v>13</v>
      </c>
      <c r="I126" s="26" t="s">
        <v>27</v>
      </c>
      <c r="J126" s="27">
        <v>73380</v>
      </c>
      <c r="K126" s="6">
        <v>4</v>
      </c>
      <c r="L126" s="28">
        <f t="shared" si="8"/>
        <v>76117</v>
      </c>
      <c r="M126" s="29">
        <f t="shared" si="7"/>
        <v>0.11</v>
      </c>
    </row>
    <row r="127" spans="1:13" x14ac:dyDescent="0.3">
      <c r="A127" s="5" t="s">
        <v>486</v>
      </c>
      <c r="B127" s="21" t="s">
        <v>740</v>
      </c>
      <c r="C127" s="5" t="s">
        <v>742</v>
      </c>
      <c r="D127" s="22">
        <v>828996583</v>
      </c>
      <c r="E127" s="23">
        <v>3031282202</v>
      </c>
      <c r="F127" s="5" t="s">
        <v>26</v>
      </c>
      <c r="G127" s="24">
        <v>34239</v>
      </c>
      <c r="H127" s="25">
        <f t="shared" ca="1" si="5"/>
        <v>24</v>
      </c>
      <c r="I127" s="26"/>
      <c r="J127" s="27">
        <v>17654</v>
      </c>
      <c r="K127" s="6">
        <v>5</v>
      </c>
      <c r="L127" s="28">
        <f t="shared" si="8"/>
        <v>18312</v>
      </c>
      <c r="M127" s="29">
        <f t="shared" si="7"/>
        <v>0.01</v>
      </c>
    </row>
    <row r="128" spans="1:13" x14ac:dyDescent="0.3">
      <c r="A128" s="5" t="s">
        <v>77</v>
      </c>
      <c r="B128" s="21" t="s">
        <v>740</v>
      </c>
      <c r="C128" s="5" t="s">
        <v>742</v>
      </c>
      <c r="D128" s="22">
        <v>195245117</v>
      </c>
      <c r="E128" s="23">
        <v>9703451072</v>
      </c>
      <c r="F128" s="5" t="s">
        <v>26</v>
      </c>
      <c r="G128" s="24">
        <v>36729</v>
      </c>
      <c r="H128" s="25">
        <f t="shared" ca="1" si="5"/>
        <v>17</v>
      </c>
      <c r="I128" s="26"/>
      <c r="J128" s="27">
        <v>15211</v>
      </c>
      <c r="K128" s="6">
        <v>2</v>
      </c>
      <c r="L128" s="28">
        <f t="shared" si="8"/>
        <v>15778</v>
      </c>
      <c r="M128" s="29">
        <f t="shared" si="7"/>
        <v>0.01</v>
      </c>
    </row>
    <row r="129" spans="1:20" s="37" customFormat="1" x14ac:dyDescent="0.3">
      <c r="A129" s="5" t="s">
        <v>152</v>
      </c>
      <c r="B129" s="21" t="s">
        <v>13</v>
      </c>
      <c r="C129" s="5" t="s">
        <v>742</v>
      </c>
      <c r="D129" s="22">
        <v>719937584</v>
      </c>
      <c r="E129" s="23">
        <v>5051653055</v>
      </c>
      <c r="F129" s="5" t="s">
        <v>20</v>
      </c>
      <c r="G129" s="24">
        <v>34503</v>
      </c>
      <c r="H129" s="25">
        <f t="shared" ca="1" si="5"/>
        <v>23</v>
      </c>
      <c r="I129" s="26" t="s">
        <v>25</v>
      </c>
      <c r="J129" s="27">
        <v>45144</v>
      </c>
      <c r="K129" s="6">
        <v>5</v>
      </c>
      <c r="L129" s="28">
        <f t="shared" si="8"/>
        <v>46828</v>
      </c>
      <c r="M129" s="29">
        <f t="shared" si="7"/>
        <v>7.0000000000000007E-2</v>
      </c>
      <c r="N129" s="33"/>
      <c r="O129" s="5"/>
      <c r="P129" s="5"/>
      <c r="Q129" s="5"/>
      <c r="R129" s="5"/>
      <c r="S129" s="5"/>
      <c r="T129" s="5"/>
    </row>
    <row r="130" spans="1:20" s="37" customFormat="1" x14ac:dyDescent="0.3">
      <c r="A130" s="5" t="s">
        <v>669</v>
      </c>
      <c r="B130" s="21" t="s">
        <v>13</v>
      </c>
      <c r="C130" s="5" t="s">
        <v>742</v>
      </c>
      <c r="D130" s="22">
        <v>681596577</v>
      </c>
      <c r="E130" s="23">
        <v>5052387348</v>
      </c>
      <c r="F130" s="5" t="s">
        <v>19</v>
      </c>
      <c r="G130" s="24">
        <v>36206</v>
      </c>
      <c r="H130" s="25">
        <f t="shared" ca="1" si="5"/>
        <v>18</v>
      </c>
      <c r="I130" s="26"/>
      <c r="J130" s="27">
        <v>42312</v>
      </c>
      <c r="K130" s="6">
        <v>2</v>
      </c>
      <c r="L130" s="28">
        <f t="shared" si="8"/>
        <v>43890</v>
      </c>
      <c r="M130" s="29">
        <f t="shared" si="7"/>
        <v>0.06</v>
      </c>
      <c r="N130" s="5"/>
      <c r="O130" s="33"/>
      <c r="P130" s="5"/>
      <c r="Q130" s="5"/>
      <c r="R130" s="5"/>
      <c r="S130" s="5"/>
      <c r="T130" s="5"/>
    </row>
    <row r="131" spans="1:20" s="37" customFormat="1" x14ac:dyDescent="0.3">
      <c r="A131" s="5" t="s">
        <v>273</v>
      </c>
      <c r="B131" s="21" t="s">
        <v>738</v>
      </c>
      <c r="C131" s="5" t="s">
        <v>742</v>
      </c>
      <c r="D131" s="22">
        <v>526188716</v>
      </c>
      <c r="E131" s="23">
        <v>5057230063</v>
      </c>
      <c r="F131" s="5" t="s">
        <v>19</v>
      </c>
      <c r="G131" s="24">
        <v>37015</v>
      </c>
      <c r="H131" s="25">
        <f t="shared" ref="H131:H194" ca="1" si="9">DATEDIF(G131,TODAY(),"Y")</f>
        <v>16</v>
      </c>
      <c r="I131" s="26"/>
      <c r="J131" s="27">
        <v>77364</v>
      </c>
      <c r="K131" s="6">
        <v>3</v>
      </c>
      <c r="L131" s="28">
        <f t="shared" si="8"/>
        <v>80250</v>
      </c>
      <c r="M131" s="29">
        <f t="shared" ref="M131:M194" si="10">VLOOKUP(L131,Q:R,2)</f>
        <v>0.11</v>
      </c>
      <c r="N131" s="5"/>
      <c r="O131" s="5"/>
      <c r="P131" s="5"/>
      <c r="Q131" s="5"/>
      <c r="R131" s="5"/>
      <c r="S131" s="5"/>
      <c r="T131" s="5"/>
    </row>
    <row r="132" spans="1:20" s="37" customFormat="1" x14ac:dyDescent="0.3">
      <c r="A132" s="5" t="s">
        <v>132</v>
      </c>
      <c r="B132" s="21" t="s">
        <v>738</v>
      </c>
      <c r="C132" s="5" t="s">
        <v>742</v>
      </c>
      <c r="D132" s="22">
        <v>907491320</v>
      </c>
      <c r="E132" s="23">
        <v>9705724528</v>
      </c>
      <c r="F132" s="5" t="s">
        <v>23</v>
      </c>
      <c r="G132" s="24">
        <v>37413</v>
      </c>
      <c r="H132" s="25">
        <f t="shared" ca="1" si="9"/>
        <v>15</v>
      </c>
      <c r="I132" s="26" t="s">
        <v>22</v>
      </c>
      <c r="J132" s="27">
        <v>51486</v>
      </c>
      <c r="K132" s="6">
        <v>1</v>
      </c>
      <c r="L132" s="28">
        <f t="shared" si="8"/>
        <v>53406</v>
      </c>
      <c r="M132" s="29">
        <f t="shared" si="10"/>
        <v>7.0000000000000007E-2</v>
      </c>
      <c r="N132" s="5"/>
      <c r="O132" s="5"/>
      <c r="P132" s="5"/>
      <c r="Q132" s="5"/>
      <c r="R132" s="5"/>
      <c r="S132" s="5"/>
      <c r="T132" s="5"/>
    </row>
    <row r="133" spans="1:20" s="37" customFormat="1" x14ac:dyDescent="0.3">
      <c r="A133" s="5" t="s">
        <v>466</v>
      </c>
      <c r="B133" s="21" t="s">
        <v>740</v>
      </c>
      <c r="C133" s="5" t="s">
        <v>742</v>
      </c>
      <c r="D133" s="22">
        <v>694800128</v>
      </c>
      <c r="E133" s="23">
        <v>7197111802</v>
      </c>
      <c r="F133" s="5" t="s">
        <v>20</v>
      </c>
      <c r="G133" s="24">
        <v>37325</v>
      </c>
      <c r="H133" s="25">
        <f t="shared" ca="1" si="9"/>
        <v>15</v>
      </c>
      <c r="I133" s="26" t="s">
        <v>25</v>
      </c>
      <c r="J133" s="27">
        <v>73596</v>
      </c>
      <c r="K133" s="6">
        <v>1</v>
      </c>
      <c r="L133" s="28"/>
      <c r="M133" s="29">
        <f t="shared" si="10"/>
        <v>0</v>
      </c>
      <c r="N133" s="5"/>
      <c r="O133" s="5"/>
      <c r="P133" s="5"/>
      <c r="Q133" s="5"/>
      <c r="R133" s="5"/>
      <c r="S133" s="5"/>
      <c r="T133" s="5"/>
    </row>
    <row r="134" spans="1:20" s="37" customFormat="1" x14ac:dyDescent="0.3">
      <c r="A134" s="5" t="s">
        <v>658</v>
      </c>
      <c r="B134" s="21" t="s">
        <v>740</v>
      </c>
      <c r="C134" s="5" t="s">
        <v>30</v>
      </c>
      <c r="D134" s="22">
        <v>850210766</v>
      </c>
      <c r="E134" s="23">
        <v>5057838614</v>
      </c>
      <c r="F134" s="5" t="s">
        <v>20</v>
      </c>
      <c r="G134" s="24">
        <v>39643</v>
      </c>
      <c r="H134" s="25">
        <f t="shared" ca="1" si="9"/>
        <v>9</v>
      </c>
      <c r="I134" s="26" t="s">
        <v>21</v>
      </c>
      <c r="J134" s="27">
        <v>56820</v>
      </c>
      <c r="K134" s="6">
        <v>5</v>
      </c>
      <c r="L134" s="28">
        <f t="shared" ref="L134:L173" si="11">ROUND(J134*$N$2+J134,0)</f>
        <v>58939</v>
      </c>
      <c r="M134" s="29">
        <f t="shared" si="10"/>
        <v>0.08</v>
      </c>
      <c r="N134" s="5"/>
      <c r="O134" s="33"/>
      <c r="P134" s="5"/>
      <c r="Q134" s="5"/>
      <c r="R134" s="5"/>
      <c r="S134" s="5"/>
      <c r="T134" s="5"/>
    </row>
    <row r="135" spans="1:20" s="37" customFormat="1" x14ac:dyDescent="0.3">
      <c r="A135" s="5" t="s">
        <v>93</v>
      </c>
      <c r="B135" s="21" t="s">
        <v>740</v>
      </c>
      <c r="C135" s="5" t="s">
        <v>30</v>
      </c>
      <c r="D135" s="22">
        <v>699053064</v>
      </c>
      <c r="E135" s="23">
        <v>9701299076</v>
      </c>
      <c r="F135" s="5" t="s">
        <v>19</v>
      </c>
      <c r="G135" s="24">
        <v>39583</v>
      </c>
      <c r="H135" s="25">
        <f t="shared" ca="1" si="9"/>
        <v>9</v>
      </c>
      <c r="I135" s="26"/>
      <c r="J135" s="27">
        <v>72072</v>
      </c>
      <c r="K135" s="6">
        <v>2</v>
      </c>
      <c r="L135" s="28">
        <f t="shared" si="11"/>
        <v>74760</v>
      </c>
      <c r="M135" s="29">
        <f t="shared" si="10"/>
        <v>0.1</v>
      </c>
      <c r="N135" s="5"/>
      <c r="O135" s="5"/>
      <c r="P135" s="5"/>
      <c r="Q135" s="5"/>
      <c r="R135" s="5"/>
      <c r="S135" s="5"/>
      <c r="T135" s="5"/>
    </row>
    <row r="136" spans="1:20" s="37" customFormat="1" x14ac:dyDescent="0.3">
      <c r="A136" s="5" t="s">
        <v>232</v>
      </c>
      <c r="B136" s="21" t="s">
        <v>13</v>
      </c>
      <c r="C136" s="5" t="s">
        <v>30</v>
      </c>
      <c r="D136" s="22">
        <v>914041569</v>
      </c>
      <c r="E136" s="23">
        <v>7196082608</v>
      </c>
      <c r="F136" s="5" t="s">
        <v>20</v>
      </c>
      <c r="G136" s="24">
        <v>41456</v>
      </c>
      <c r="H136" s="25">
        <f t="shared" ca="1" si="9"/>
        <v>4</v>
      </c>
      <c r="I136" s="26" t="s">
        <v>25</v>
      </c>
      <c r="J136" s="27">
        <v>94980</v>
      </c>
      <c r="K136" s="6">
        <v>2</v>
      </c>
      <c r="L136" s="28">
        <f t="shared" si="11"/>
        <v>98523</v>
      </c>
      <c r="M136" s="29">
        <f t="shared" si="10"/>
        <v>0.13</v>
      </c>
      <c r="N136" s="5"/>
      <c r="O136" s="5"/>
      <c r="P136" s="5"/>
      <c r="Q136" s="5"/>
      <c r="R136" s="5"/>
      <c r="S136" s="5"/>
      <c r="T136" s="5"/>
    </row>
    <row r="137" spans="1:20" s="37" customFormat="1" x14ac:dyDescent="0.3">
      <c r="A137" s="5" t="s">
        <v>554</v>
      </c>
      <c r="B137" s="21" t="s">
        <v>13</v>
      </c>
      <c r="C137" s="5" t="s">
        <v>30</v>
      </c>
      <c r="D137" s="22">
        <v>885773638</v>
      </c>
      <c r="E137" s="23">
        <v>3036188082</v>
      </c>
      <c r="F137" s="5" t="s">
        <v>20</v>
      </c>
      <c r="G137" s="24">
        <v>37625</v>
      </c>
      <c r="H137" s="25">
        <f t="shared" ca="1" si="9"/>
        <v>14</v>
      </c>
      <c r="I137" s="26" t="s">
        <v>25</v>
      </c>
      <c r="J137" s="27">
        <v>90072</v>
      </c>
      <c r="K137" s="6">
        <v>5</v>
      </c>
      <c r="L137" s="28">
        <f t="shared" si="11"/>
        <v>93432</v>
      </c>
      <c r="M137" s="29">
        <f t="shared" si="10"/>
        <v>0.12</v>
      </c>
      <c r="N137" s="5"/>
      <c r="O137" s="5"/>
      <c r="P137" s="5"/>
      <c r="Q137" s="5"/>
      <c r="R137" s="5"/>
      <c r="S137" s="5"/>
      <c r="T137" s="5"/>
    </row>
    <row r="138" spans="1:20" s="37" customFormat="1" x14ac:dyDescent="0.3">
      <c r="A138" s="5" t="s">
        <v>636</v>
      </c>
      <c r="B138" s="21" t="s">
        <v>738</v>
      </c>
      <c r="C138" s="5" t="s">
        <v>30</v>
      </c>
      <c r="D138" s="22">
        <v>999789446</v>
      </c>
      <c r="E138" s="23">
        <v>3031696804</v>
      </c>
      <c r="F138" s="5" t="s">
        <v>20</v>
      </c>
      <c r="G138" s="24">
        <v>36385</v>
      </c>
      <c r="H138" s="25">
        <f t="shared" ca="1" si="9"/>
        <v>18</v>
      </c>
      <c r="I138" s="26" t="s">
        <v>21</v>
      </c>
      <c r="J138" s="27">
        <v>80088</v>
      </c>
      <c r="K138" s="6">
        <v>2</v>
      </c>
      <c r="L138" s="28">
        <f t="shared" si="11"/>
        <v>83075</v>
      </c>
      <c r="M138" s="29">
        <f t="shared" si="10"/>
        <v>0.11</v>
      </c>
      <c r="N138" s="5"/>
      <c r="O138" s="5"/>
      <c r="P138" s="5"/>
      <c r="Q138" s="5"/>
      <c r="R138" s="5"/>
      <c r="S138" s="5"/>
      <c r="T138" s="5"/>
    </row>
    <row r="139" spans="1:20" s="37" customFormat="1" x14ac:dyDescent="0.3">
      <c r="A139" s="5" t="s">
        <v>777</v>
      </c>
      <c r="B139" s="21" t="s">
        <v>738</v>
      </c>
      <c r="C139" s="5" t="s">
        <v>31</v>
      </c>
      <c r="D139" s="22">
        <v>707553376</v>
      </c>
      <c r="E139" s="23">
        <v>9704194193</v>
      </c>
      <c r="F139" s="5" t="s">
        <v>20</v>
      </c>
      <c r="G139" s="24">
        <v>36140</v>
      </c>
      <c r="H139" s="25">
        <f t="shared" ca="1" si="9"/>
        <v>18</v>
      </c>
      <c r="I139" s="26" t="s">
        <v>22</v>
      </c>
      <c r="J139" s="27">
        <v>59112</v>
      </c>
      <c r="K139" s="6">
        <v>3</v>
      </c>
      <c r="L139" s="28">
        <f t="shared" si="11"/>
        <v>61317</v>
      </c>
      <c r="M139" s="29">
        <f t="shared" si="10"/>
        <v>0.08</v>
      </c>
      <c r="N139" s="5"/>
      <c r="O139" s="5"/>
      <c r="P139" s="5"/>
      <c r="Q139" s="5"/>
      <c r="R139" s="5"/>
      <c r="S139" s="5"/>
      <c r="T139" s="5"/>
    </row>
    <row r="140" spans="1:20" s="37" customFormat="1" x14ac:dyDescent="0.3">
      <c r="A140" s="5" t="s">
        <v>509</v>
      </c>
      <c r="B140" s="21" t="s">
        <v>740</v>
      </c>
      <c r="C140" s="5" t="s">
        <v>31</v>
      </c>
      <c r="D140" s="22">
        <v>575648597</v>
      </c>
      <c r="E140" s="23">
        <v>5058865267</v>
      </c>
      <c r="F140" s="5" t="s">
        <v>19</v>
      </c>
      <c r="G140" s="24">
        <v>38697</v>
      </c>
      <c r="H140" s="25">
        <f t="shared" ca="1" si="9"/>
        <v>11</v>
      </c>
      <c r="I140" s="26"/>
      <c r="J140" s="27">
        <v>38364</v>
      </c>
      <c r="K140" s="6">
        <v>5</v>
      </c>
      <c r="L140" s="28">
        <f t="shared" si="11"/>
        <v>39795</v>
      </c>
      <c r="M140" s="29">
        <f t="shared" si="10"/>
        <v>0.06</v>
      </c>
      <c r="N140" s="5"/>
      <c r="O140" s="5"/>
      <c r="P140" s="5"/>
      <c r="Q140" s="5"/>
      <c r="R140" s="5"/>
      <c r="S140" s="5"/>
      <c r="T140" s="5"/>
    </row>
    <row r="141" spans="1:20" s="37" customFormat="1" x14ac:dyDescent="0.3">
      <c r="A141" s="5" t="s">
        <v>301</v>
      </c>
      <c r="B141" s="21" t="s">
        <v>740</v>
      </c>
      <c r="C141" s="5" t="s">
        <v>31</v>
      </c>
      <c r="D141" s="22">
        <v>425598783</v>
      </c>
      <c r="E141" s="23">
        <v>7191559081</v>
      </c>
      <c r="F141" s="5" t="s">
        <v>23</v>
      </c>
      <c r="G141" s="24">
        <v>36126</v>
      </c>
      <c r="H141" s="25">
        <f t="shared" ca="1" si="9"/>
        <v>18</v>
      </c>
      <c r="I141" s="26" t="s">
        <v>22</v>
      </c>
      <c r="J141" s="27">
        <v>25464</v>
      </c>
      <c r="K141" s="6">
        <v>3</v>
      </c>
      <c r="L141" s="28">
        <f t="shared" si="11"/>
        <v>26414</v>
      </c>
      <c r="M141" s="29">
        <f t="shared" si="10"/>
        <v>0.05</v>
      </c>
      <c r="N141" s="5"/>
      <c r="O141" s="5"/>
      <c r="P141" s="5"/>
      <c r="Q141" s="5"/>
      <c r="R141" s="5"/>
      <c r="S141" s="5"/>
      <c r="T141" s="5"/>
    </row>
    <row r="142" spans="1:20" s="37" customFormat="1" x14ac:dyDescent="0.3">
      <c r="A142" s="5" t="s">
        <v>500</v>
      </c>
      <c r="B142" s="21" t="s">
        <v>737</v>
      </c>
      <c r="C142" s="5" t="s">
        <v>31</v>
      </c>
      <c r="D142" s="22">
        <v>212136062</v>
      </c>
      <c r="E142" s="23">
        <v>7197226463</v>
      </c>
      <c r="F142" s="5" t="s">
        <v>20</v>
      </c>
      <c r="G142" s="24">
        <v>37138</v>
      </c>
      <c r="H142" s="25">
        <f t="shared" ca="1" si="9"/>
        <v>16</v>
      </c>
      <c r="I142" s="26" t="s">
        <v>25</v>
      </c>
      <c r="J142" s="27">
        <v>98880</v>
      </c>
      <c r="K142" s="6">
        <v>2</v>
      </c>
      <c r="L142" s="28">
        <f t="shared" si="11"/>
        <v>102568</v>
      </c>
      <c r="M142" s="29">
        <f t="shared" si="10"/>
        <v>0.13</v>
      </c>
      <c r="N142" s="5"/>
      <c r="O142" s="5"/>
      <c r="P142" s="5"/>
      <c r="Q142" s="5"/>
      <c r="R142" s="5"/>
      <c r="S142" s="5"/>
      <c r="T142" s="5"/>
    </row>
    <row r="143" spans="1:20" s="37" customFormat="1" x14ac:dyDescent="0.3">
      <c r="A143" s="5" t="s">
        <v>105</v>
      </c>
      <c r="B143" s="21" t="s">
        <v>44</v>
      </c>
      <c r="C143" s="5" t="s">
        <v>31</v>
      </c>
      <c r="D143" s="22">
        <v>291841866</v>
      </c>
      <c r="E143" s="23">
        <v>3031534053</v>
      </c>
      <c r="F143" s="5" t="s">
        <v>20</v>
      </c>
      <c r="G143" s="24">
        <v>34928</v>
      </c>
      <c r="H143" s="25">
        <f t="shared" ca="1" si="9"/>
        <v>22</v>
      </c>
      <c r="I143" s="26" t="s">
        <v>21</v>
      </c>
      <c r="J143" s="27">
        <v>77412</v>
      </c>
      <c r="K143" s="6">
        <v>3</v>
      </c>
      <c r="L143" s="28">
        <f t="shared" si="11"/>
        <v>80299</v>
      </c>
      <c r="M143" s="29">
        <f t="shared" si="10"/>
        <v>0.11</v>
      </c>
      <c r="N143" s="5"/>
      <c r="O143" s="5"/>
      <c r="P143" s="5"/>
      <c r="Q143" s="5"/>
      <c r="R143" s="5"/>
      <c r="S143" s="5"/>
      <c r="T143" s="5"/>
    </row>
    <row r="144" spans="1:20" s="37" customFormat="1" x14ac:dyDescent="0.3">
      <c r="A144" s="5" t="s">
        <v>450</v>
      </c>
      <c r="B144" s="21" t="s">
        <v>738</v>
      </c>
      <c r="C144" s="5" t="s">
        <v>31</v>
      </c>
      <c r="D144" s="22">
        <v>736688620</v>
      </c>
      <c r="E144" s="23">
        <v>9704562999</v>
      </c>
      <c r="F144" s="5" t="s">
        <v>23</v>
      </c>
      <c r="G144" s="24">
        <v>40824</v>
      </c>
      <c r="H144" s="25">
        <f t="shared" ca="1" si="9"/>
        <v>6</v>
      </c>
      <c r="I144" s="26" t="s">
        <v>21</v>
      </c>
      <c r="J144" s="27">
        <v>47418</v>
      </c>
      <c r="K144" s="6">
        <v>5</v>
      </c>
      <c r="L144" s="28">
        <f t="shared" si="11"/>
        <v>49187</v>
      </c>
      <c r="M144" s="29">
        <f t="shared" si="10"/>
        <v>7.0000000000000007E-2</v>
      </c>
      <c r="N144" s="5"/>
      <c r="O144" s="5"/>
      <c r="P144" s="5"/>
      <c r="Q144" s="5"/>
      <c r="R144" s="5"/>
      <c r="S144" s="5"/>
      <c r="T144" s="5"/>
    </row>
    <row r="145" spans="1:13" x14ac:dyDescent="0.3">
      <c r="A145" s="5" t="s">
        <v>775</v>
      </c>
      <c r="B145" s="21" t="s">
        <v>740</v>
      </c>
      <c r="C145" s="5" t="s">
        <v>31</v>
      </c>
      <c r="D145" s="22">
        <v>393051351</v>
      </c>
      <c r="E145" s="23">
        <v>9707508998</v>
      </c>
      <c r="F145" s="5" t="s">
        <v>23</v>
      </c>
      <c r="G145" s="24">
        <v>36242</v>
      </c>
      <c r="H145" s="25">
        <f t="shared" ca="1" si="9"/>
        <v>18</v>
      </c>
      <c r="I145" s="26" t="s">
        <v>22</v>
      </c>
      <c r="J145" s="27">
        <v>39402</v>
      </c>
      <c r="K145" s="6">
        <v>2</v>
      </c>
      <c r="L145" s="28">
        <f t="shared" si="11"/>
        <v>40872</v>
      </c>
      <c r="M145" s="29">
        <f t="shared" si="10"/>
        <v>0.06</v>
      </c>
    </row>
    <row r="146" spans="1:13" x14ac:dyDescent="0.3">
      <c r="A146" s="5" t="s">
        <v>673</v>
      </c>
      <c r="B146" s="21" t="s">
        <v>738</v>
      </c>
      <c r="C146" s="5" t="s">
        <v>31</v>
      </c>
      <c r="D146" s="22">
        <v>518690148</v>
      </c>
      <c r="E146" s="23">
        <v>9706500529</v>
      </c>
      <c r="F146" s="5" t="s">
        <v>20</v>
      </c>
      <c r="G146" s="24">
        <v>41455</v>
      </c>
      <c r="H146" s="25">
        <f t="shared" ca="1" si="9"/>
        <v>4</v>
      </c>
      <c r="I146" s="26" t="s">
        <v>27</v>
      </c>
      <c r="J146" s="27">
        <v>39168</v>
      </c>
      <c r="K146" s="6">
        <v>4</v>
      </c>
      <c r="L146" s="28">
        <f t="shared" si="11"/>
        <v>40629</v>
      </c>
      <c r="M146" s="29">
        <f t="shared" si="10"/>
        <v>0.06</v>
      </c>
    </row>
    <row r="147" spans="1:13" x14ac:dyDescent="0.3">
      <c r="A147" s="5" t="s">
        <v>572</v>
      </c>
      <c r="B147" s="21" t="s">
        <v>740</v>
      </c>
      <c r="C147" s="5" t="s">
        <v>31</v>
      </c>
      <c r="D147" s="22">
        <v>110184347</v>
      </c>
      <c r="E147" s="23">
        <v>7196166452</v>
      </c>
      <c r="F147" s="5" t="s">
        <v>20</v>
      </c>
      <c r="G147" s="24">
        <v>36309</v>
      </c>
      <c r="H147" s="25">
        <f t="shared" ca="1" si="9"/>
        <v>18</v>
      </c>
      <c r="I147" s="26" t="s">
        <v>21</v>
      </c>
      <c r="J147" s="27">
        <v>76536</v>
      </c>
      <c r="K147" s="6">
        <v>5</v>
      </c>
      <c r="L147" s="28">
        <f t="shared" si="11"/>
        <v>79391</v>
      </c>
      <c r="M147" s="29">
        <f t="shared" si="10"/>
        <v>0.11</v>
      </c>
    </row>
    <row r="148" spans="1:13" x14ac:dyDescent="0.3">
      <c r="A148" s="5" t="s">
        <v>110</v>
      </c>
      <c r="B148" s="21" t="s">
        <v>738</v>
      </c>
      <c r="C148" s="5" t="s">
        <v>31</v>
      </c>
      <c r="D148" s="22">
        <v>282972141</v>
      </c>
      <c r="E148" s="23">
        <v>7197135797</v>
      </c>
      <c r="F148" s="5" t="s">
        <v>19</v>
      </c>
      <c r="G148" s="24">
        <v>36995</v>
      </c>
      <c r="H148" s="25">
        <f t="shared" ca="1" si="9"/>
        <v>16</v>
      </c>
      <c r="I148" s="26"/>
      <c r="J148" s="27">
        <v>30144</v>
      </c>
      <c r="K148" s="6">
        <v>5</v>
      </c>
      <c r="L148" s="28">
        <f t="shared" si="11"/>
        <v>31268</v>
      </c>
      <c r="M148" s="29">
        <f t="shared" si="10"/>
        <v>0.05</v>
      </c>
    </row>
    <row r="149" spans="1:13" x14ac:dyDescent="0.3">
      <c r="A149" s="5" t="s">
        <v>582</v>
      </c>
      <c r="B149" s="21" t="s">
        <v>782</v>
      </c>
      <c r="C149" s="5" t="s">
        <v>31</v>
      </c>
      <c r="D149" s="22">
        <v>956291859</v>
      </c>
      <c r="E149" s="23">
        <v>9701156902</v>
      </c>
      <c r="F149" s="5" t="s">
        <v>19</v>
      </c>
      <c r="G149" s="24">
        <v>41315</v>
      </c>
      <c r="H149" s="25">
        <f t="shared" ca="1" si="9"/>
        <v>4</v>
      </c>
      <c r="I149" s="26"/>
      <c r="J149" s="27">
        <v>54852</v>
      </c>
      <c r="K149" s="6">
        <v>3</v>
      </c>
      <c r="L149" s="28">
        <f t="shared" si="11"/>
        <v>56898</v>
      </c>
      <c r="M149" s="29">
        <f t="shared" si="10"/>
        <v>0.08</v>
      </c>
    </row>
    <row r="150" spans="1:13" x14ac:dyDescent="0.3">
      <c r="A150" s="5" t="s">
        <v>244</v>
      </c>
      <c r="B150" s="21" t="s">
        <v>738</v>
      </c>
      <c r="C150" s="5" t="s">
        <v>31</v>
      </c>
      <c r="D150" s="22">
        <v>503349830</v>
      </c>
      <c r="E150" s="23">
        <v>9701999230</v>
      </c>
      <c r="F150" s="5" t="s">
        <v>20</v>
      </c>
      <c r="G150" s="24">
        <v>34461</v>
      </c>
      <c r="H150" s="25">
        <f t="shared" ca="1" si="9"/>
        <v>23</v>
      </c>
      <c r="I150" s="26" t="s">
        <v>25</v>
      </c>
      <c r="J150" s="27">
        <v>38568</v>
      </c>
      <c r="K150" s="6">
        <v>2</v>
      </c>
      <c r="L150" s="28">
        <f t="shared" si="11"/>
        <v>40007</v>
      </c>
      <c r="M150" s="29">
        <f t="shared" si="10"/>
        <v>0.06</v>
      </c>
    </row>
    <row r="151" spans="1:13" x14ac:dyDescent="0.3">
      <c r="A151" s="5" t="s">
        <v>518</v>
      </c>
      <c r="B151" s="21" t="s">
        <v>738</v>
      </c>
      <c r="C151" s="5" t="s">
        <v>31</v>
      </c>
      <c r="D151" s="22">
        <v>407299017</v>
      </c>
      <c r="E151" s="23">
        <v>3035968632</v>
      </c>
      <c r="F151" s="5" t="s">
        <v>26</v>
      </c>
      <c r="G151" s="24">
        <v>40949</v>
      </c>
      <c r="H151" s="25">
        <f t="shared" ca="1" si="9"/>
        <v>5</v>
      </c>
      <c r="I151" s="26"/>
      <c r="J151" s="27">
        <v>18893</v>
      </c>
      <c r="K151" s="6">
        <v>3</v>
      </c>
      <c r="L151" s="28">
        <f t="shared" si="11"/>
        <v>19598</v>
      </c>
      <c r="M151" s="29">
        <f t="shared" si="10"/>
        <v>0.01</v>
      </c>
    </row>
    <row r="152" spans="1:13" x14ac:dyDescent="0.3">
      <c r="A152" s="5" t="s">
        <v>63</v>
      </c>
      <c r="B152" s="21" t="s">
        <v>13</v>
      </c>
      <c r="C152" s="5" t="s">
        <v>31</v>
      </c>
      <c r="D152" s="22">
        <v>870601943</v>
      </c>
      <c r="E152" s="23">
        <v>9706097340</v>
      </c>
      <c r="F152" s="5" t="s">
        <v>19</v>
      </c>
      <c r="G152" s="24">
        <v>35817</v>
      </c>
      <c r="H152" s="25">
        <f t="shared" ca="1" si="9"/>
        <v>19</v>
      </c>
      <c r="I152" s="26"/>
      <c r="J152" s="27">
        <v>54048</v>
      </c>
      <c r="K152" s="6">
        <v>5</v>
      </c>
      <c r="L152" s="28">
        <f t="shared" si="11"/>
        <v>56064</v>
      </c>
      <c r="M152" s="29">
        <f t="shared" si="10"/>
        <v>0.08</v>
      </c>
    </row>
    <row r="153" spans="1:13" x14ac:dyDescent="0.3">
      <c r="A153" s="5" t="s">
        <v>106</v>
      </c>
      <c r="B153" s="21" t="s">
        <v>740</v>
      </c>
      <c r="C153" s="5" t="s">
        <v>31</v>
      </c>
      <c r="D153" s="22">
        <v>927043360</v>
      </c>
      <c r="E153" s="23">
        <v>5056053287</v>
      </c>
      <c r="F153" s="5" t="s">
        <v>19</v>
      </c>
      <c r="G153" s="24">
        <v>34480</v>
      </c>
      <c r="H153" s="25">
        <f t="shared" ca="1" si="9"/>
        <v>23</v>
      </c>
      <c r="I153" s="26"/>
      <c r="J153" s="27">
        <v>26784</v>
      </c>
      <c r="K153" s="6">
        <v>2</v>
      </c>
      <c r="L153" s="28">
        <f t="shared" si="11"/>
        <v>27783</v>
      </c>
      <c r="M153" s="29">
        <f t="shared" si="10"/>
        <v>0.05</v>
      </c>
    </row>
    <row r="154" spans="1:13" x14ac:dyDescent="0.3">
      <c r="A154" s="5" t="s">
        <v>451</v>
      </c>
      <c r="B154" s="21" t="s">
        <v>13</v>
      </c>
      <c r="C154" s="5" t="s">
        <v>31</v>
      </c>
      <c r="D154" s="22">
        <v>304068732</v>
      </c>
      <c r="E154" s="23">
        <v>7193919445</v>
      </c>
      <c r="F154" s="5" t="s">
        <v>23</v>
      </c>
      <c r="G154" s="24">
        <v>34765</v>
      </c>
      <c r="H154" s="25">
        <f t="shared" ca="1" si="9"/>
        <v>22</v>
      </c>
      <c r="I154" s="26" t="s">
        <v>21</v>
      </c>
      <c r="J154" s="27">
        <v>40932</v>
      </c>
      <c r="K154" s="6">
        <v>4</v>
      </c>
      <c r="L154" s="28">
        <f t="shared" si="11"/>
        <v>42459</v>
      </c>
      <c r="M154" s="29">
        <f t="shared" si="10"/>
        <v>0.06</v>
      </c>
    </row>
    <row r="155" spans="1:13" x14ac:dyDescent="0.3">
      <c r="A155" s="5" t="s">
        <v>428</v>
      </c>
      <c r="B155" s="21" t="s">
        <v>13</v>
      </c>
      <c r="C155" s="5" t="s">
        <v>31</v>
      </c>
      <c r="D155" s="22">
        <v>429283827</v>
      </c>
      <c r="E155" s="23">
        <v>5055508095</v>
      </c>
      <c r="F155" s="5" t="s">
        <v>20</v>
      </c>
      <c r="G155" s="24">
        <v>37699</v>
      </c>
      <c r="H155" s="25">
        <f t="shared" ca="1" si="9"/>
        <v>14</v>
      </c>
      <c r="I155" s="26" t="s">
        <v>25</v>
      </c>
      <c r="J155" s="27">
        <v>85656</v>
      </c>
      <c r="K155" s="6">
        <v>2</v>
      </c>
      <c r="L155" s="28">
        <f t="shared" si="11"/>
        <v>88851</v>
      </c>
      <c r="M155" s="29">
        <f t="shared" si="10"/>
        <v>0.12</v>
      </c>
    </row>
    <row r="156" spans="1:13" x14ac:dyDescent="0.3">
      <c r="A156" s="5" t="s">
        <v>425</v>
      </c>
      <c r="B156" s="21" t="s">
        <v>737</v>
      </c>
      <c r="C156" s="5" t="s">
        <v>31</v>
      </c>
      <c r="D156" s="22">
        <v>993867417</v>
      </c>
      <c r="E156" s="23">
        <v>7192338778</v>
      </c>
      <c r="F156" s="5" t="s">
        <v>20</v>
      </c>
      <c r="G156" s="24">
        <v>34979</v>
      </c>
      <c r="H156" s="25">
        <f t="shared" ca="1" si="9"/>
        <v>22</v>
      </c>
      <c r="I156" s="26" t="s">
        <v>25</v>
      </c>
      <c r="J156" s="27">
        <v>55608</v>
      </c>
      <c r="K156" s="6">
        <v>5</v>
      </c>
      <c r="L156" s="28">
        <f t="shared" si="11"/>
        <v>57682</v>
      </c>
      <c r="M156" s="29">
        <f t="shared" si="10"/>
        <v>0.08</v>
      </c>
    </row>
    <row r="157" spans="1:13" x14ac:dyDescent="0.3">
      <c r="A157" s="5" t="s">
        <v>540</v>
      </c>
      <c r="B157" s="21" t="s">
        <v>44</v>
      </c>
      <c r="C157" s="5" t="s">
        <v>31</v>
      </c>
      <c r="D157" s="22">
        <v>525507320</v>
      </c>
      <c r="E157" s="23">
        <v>7193938131</v>
      </c>
      <c r="F157" s="5" t="s">
        <v>20</v>
      </c>
      <c r="G157" s="24">
        <v>37470</v>
      </c>
      <c r="H157" s="25">
        <f t="shared" ca="1" si="9"/>
        <v>15</v>
      </c>
      <c r="I157" s="26" t="s">
        <v>22</v>
      </c>
      <c r="J157" s="27">
        <v>47616</v>
      </c>
      <c r="K157" s="6">
        <v>5</v>
      </c>
      <c r="L157" s="28">
        <f t="shared" si="11"/>
        <v>49392</v>
      </c>
      <c r="M157" s="29">
        <f t="shared" si="10"/>
        <v>7.0000000000000007E-2</v>
      </c>
    </row>
    <row r="158" spans="1:13" x14ac:dyDescent="0.3">
      <c r="A158" s="5" t="s">
        <v>788</v>
      </c>
      <c r="B158" s="21" t="s">
        <v>44</v>
      </c>
      <c r="C158" s="5" t="s">
        <v>31</v>
      </c>
      <c r="D158" s="22">
        <v>279591317</v>
      </c>
      <c r="E158" s="23">
        <v>7192381391</v>
      </c>
      <c r="F158" s="5" t="s">
        <v>26</v>
      </c>
      <c r="G158" s="24">
        <v>37319</v>
      </c>
      <c r="H158" s="25">
        <f t="shared" ca="1" si="9"/>
        <v>15</v>
      </c>
      <c r="I158" s="26"/>
      <c r="J158" s="27">
        <v>46522</v>
      </c>
      <c r="K158" s="6">
        <v>4</v>
      </c>
      <c r="L158" s="28">
        <f t="shared" si="11"/>
        <v>48257</v>
      </c>
      <c r="M158" s="29">
        <f t="shared" si="10"/>
        <v>7.0000000000000007E-2</v>
      </c>
    </row>
    <row r="159" spans="1:13" x14ac:dyDescent="0.3">
      <c r="A159" s="5" t="s">
        <v>147</v>
      </c>
      <c r="B159" s="21" t="s">
        <v>740</v>
      </c>
      <c r="C159" s="5" t="s">
        <v>31</v>
      </c>
      <c r="D159" s="22">
        <v>541365827</v>
      </c>
      <c r="E159" s="23">
        <v>9705317859</v>
      </c>
      <c r="F159" s="5" t="s">
        <v>20</v>
      </c>
      <c r="G159" s="24">
        <v>39191</v>
      </c>
      <c r="H159" s="25">
        <f t="shared" ca="1" si="9"/>
        <v>10</v>
      </c>
      <c r="I159" s="26" t="s">
        <v>27</v>
      </c>
      <c r="J159" s="27">
        <v>78672</v>
      </c>
      <c r="K159" s="6">
        <v>1</v>
      </c>
      <c r="L159" s="28">
        <f t="shared" si="11"/>
        <v>81606</v>
      </c>
      <c r="M159" s="29">
        <f t="shared" si="10"/>
        <v>0.11</v>
      </c>
    </row>
    <row r="160" spans="1:13" x14ac:dyDescent="0.3">
      <c r="A160" s="5" t="s">
        <v>479</v>
      </c>
      <c r="B160" s="21" t="s">
        <v>738</v>
      </c>
      <c r="C160" s="5" t="s">
        <v>31</v>
      </c>
      <c r="D160" s="22">
        <v>571821715</v>
      </c>
      <c r="E160" s="23">
        <v>5057102355</v>
      </c>
      <c r="F160" s="5" t="s">
        <v>20</v>
      </c>
      <c r="G160" s="24">
        <v>36661</v>
      </c>
      <c r="H160" s="25">
        <f t="shared" ca="1" si="9"/>
        <v>17</v>
      </c>
      <c r="I160" s="26" t="s">
        <v>25</v>
      </c>
      <c r="J160" s="27">
        <v>68244</v>
      </c>
      <c r="K160" s="6">
        <v>1</v>
      </c>
      <c r="L160" s="28">
        <f t="shared" si="11"/>
        <v>70790</v>
      </c>
      <c r="M160" s="29">
        <f t="shared" si="10"/>
        <v>0.1</v>
      </c>
    </row>
    <row r="161" spans="1:13" x14ac:dyDescent="0.3">
      <c r="A161" s="5" t="s">
        <v>55</v>
      </c>
      <c r="B161" s="21" t="s">
        <v>44</v>
      </c>
      <c r="C161" s="5" t="s">
        <v>31</v>
      </c>
      <c r="D161" s="22">
        <v>171868795</v>
      </c>
      <c r="E161" s="23">
        <v>7194323329</v>
      </c>
      <c r="F161" s="5" t="s">
        <v>20</v>
      </c>
      <c r="G161" s="24">
        <v>34135</v>
      </c>
      <c r="H161" s="25">
        <f t="shared" ca="1" si="9"/>
        <v>24</v>
      </c>
      <c r="I161" s="26" t="s">
        <v>22</v>
      </c>
      <c r="J161" s="27">
        <v>38832</v>
      </c>
      <c r="K161" s="6">
        <v>4</v>
      </c>
      <c r="L161" s="28">
        <f t="shared" si="11"/>
        <v>40280</v>
      </c>
      <c r="M161" s="29">
        <f t="shared" si="10"/>
        <v>0.06</v>
      </c>
    </row>
    <row r="162" spans="1:13" x14ac:dyDescent="0.3">
      <c r="A162" s="5" t="s">
        <v>755</v>
      </c>
      <c r="B162" s="21" t="s">
        <v>740</v>
      </c>
      <c r="C162" s="5" t="s">
        <v>31</v>
      </c>
      <c r="D162" s="22">
        <v>659929807</v>
      </c>
      <c r="E162" s="23">
        <v>9703089561</v>
      </c>
      <c r="F162" s="5" t="s">
        <v>20</v>
      </c>
      <c r="G162" s="24">
        <v>39809</v>
      </c>
      <c r="H162" s="25">
        <f t="shared" ca="1" si="9"/>
        <v>8</v>
      </c>
      <c r="I162" s="26" t="s">
        <v>21</v>
      </c>
      <c r="J162" s="27">
        <v>26892</v>
      </c>
      <c r="K162" s="6">
        <v>4</v>
      </c>
      <c r="L162" s="28">
        <f t="shared" si="11"/>
        <v>27895</v>
      </c>
      <c r="M162" s="29">
        <f t="shared" si="10"/>
        <v>0.05</v>
      </c>
    </row>
    <row r="163" spans="1:13" x14ac:dyDescent="0.3">
      <c r="A163" s="5" t="s">
        <v>684</v>
      </c>
      <c r="B163" s="21" t="s">
        <v>738</v>
      </c>
      <c r="C163" s="5" t="s">
        <v>31</v>
      </c>
      <c r="D163" s="22">
        <v>113699123</v>
      </c>
      <c r="E163" s="23">
        <v>3036563683</v>
      </c>
      <c r="F163" s="5" t="s">
        <v>20</v>
      </c>
      <c r="G163" s="24">
        <v>34173</v>
      </c>
      <c r="H163" s="25">
        <f t="shared" ca="1" si="9"/>
        <v>24</v>
      </c>
      <c r="I163" s="26" t="s">
        <v>27</v>
      </c>
      <c r="J163" s="27">
        <v>42432</v>
      </c>
      <c r="K163" s="6">
        <v>5</v>
      </c>
      <c r="L163" s="28">
        <f t="shared" si="11"/>
        <v>44015</v>
      </c>
      <c r="M163" s="29">
        <f t="shared" si="10"/>
        <v>0.06</v>
      </c>
    </row>
    <row r="164" spans="1:13" x14ac:dyDescent="0.3">
      <c r="A164" s="5" t="s">
        <v>95</v>
      </c>
      <c r="B164" s="21" t="s">
        <v>738</v>
      </c>
      <c r="C164" s="5" t="s">
        <v>31</v>
      </c>
      <c r="D164" s="22">
        <v>249760737</v>
      </c>
      <c r="E164" s="23">
        <v>7192969056</v>
      </c>
      <c r="F164" s="5" t="s">
        <v>19</v>
      </c>
      <c r="G164" s="24">
        <v>35005</v>
      </c>
      <c r="H164" s="25">
        <f t="shared" ca="1" si="9"/>
        <v>22</v>
      </c>
      <c r="I164" s="26"/>
      <c r="J164" s="27">
        <v>97284</v>
      </c>
      <c r="K164" s="6">
        <v>5</v>
      </c>
      <c r="L164" s="28">
        <f t="shared" si="11"/>
        <v>100913</v>
      </c>
      <c r="M164" s="29">
        <f t="shared" si="10"/>
        <v>0.13</v>
      </c>
    </row>
    <row r="165" spans="1:13" x14ac:dyDescent="0.3">
      <c r="A165" s="5" t="s">
        <v>619</v>
      </c>
      <c r="B165" s="21" t="s">
        <v>740</v>
      </c>
      <c r="C165" s="5" t="s">
        <v>31</v>
      </c>
      <c r="D165" s="22">
        <v>536516131</v>
      </c>
      <c r="E165" s="23">
        <v>9704442207</v>
      </c>
      <c r="F165" s="5" t="s">
        <v>20</v>
      </c>
      <c r="G165" s="24">
        <v>41526</v>
      </c>
      <c r="H165" s="25">
        <f t="shared" ca="1" si="9"/>
        <v>4</v>
      </c>
      <c r="I165" s="26" t="s">
        <v>25</v>
      </c>
      <c r="J165" s="27">
        <v>51144</v>
      </c>
      <c r="K165" s="6">
        <v>3</v>
      </c>
      <c r="L165" s="28">
        <f t="shared" si="11"/>
        <v>53052</v>
      </c>
      <c r="M165" s="29">
        <f t="shared" si="10"/>
        <v>7.0000000000000007E-2</v>
      </c>
    </row>
    <row r="166" spans="1:13" x14ac:dyDescent="0.3">
      <c r="A166" s="5" t="s">
        <v>443</v>
      </c>
      <c r="B166" s="21" t="s">
        <v>13</v>
      </c>
      <c r="C166" s="5" t="s">
        <v>31</v>
      </c>
      <c r="D166" s="22">
        <v>932787692</v>
      </c>
      <c r="E166" s="23">
        <v>5052612740</v>
      </c>
      <c r="F166" s="5" t="s">
        <v>19</v>
      </c>
      <c r="G166" s="24">
        <v>35217</v>
      </c>
      <c r="H166" s="25">
        <f t="shared" ca="1" si="9"/>
        <v>21</v>
      </c>
      <c r="I166" s="26"/>
      <c r="J166" s="27">
        <v>76908</v>
      </c>
      <c r="K166" s="6">
        <v>2</v>
      </c>
      <c r="L166" s="28">
        <f t="shared" si="11"/>
        <v>79777</v>
      </c>
      <c r="M166" s="29">
        <f t="shared" si="10"/>
        <v>0.11</v>
      </c>
    </row>
    <row r="167" spans="1:13" x14ac:dyDescent="0.3">
      <c r="A167" s="5" t="s">
        <v>685</v>
      </c>
      <c r="B167" s="21" t="s">
        <v>740</v>
      </c>
      <c r="C167" s="5" t="s">
        <v>31</v>
      </c>
      <c r="D167" s="22">
        <v>116869057</v>
      </c>
      <c r="E167" s="23">
        <v>7191614846</v>
      </c>
      <c r="F167" s="5" t="s">
        <v>23</v>
      </c>
      <c r="G167" s="24">
        <v>35811</v>
      </c>
      <c r="H167" s="25">
        <f t="shared" ca="1" si="9"/>
        <v>19</v>
      </c>
      <c r="I167" s="26" t="s">
        <v>27</v>
      </c>
      <c r="J167" s="27">
        <v>18006</v>
      </c>
      <c r="K167" s="6">
        <v>4</v>
      </c>
      <c r="L167" s="28">
        <f t="shared" si="11"/>
        <v>18678</v>
      </c>
      <c r="M167" s="29">
        <f t="shared" si="10"/>
        <v>0.01</v>
      </c>
    </row>
    <row r="168" spans="1:13" x14ac:dyDescent="0.3">
      <c r="A168" s="5" t="s">
        <v>259</v>
      </c>
      <c r="B168" s="21" t="s">
        <v>737</v>
      </c>
      <c r="C168" s="5" t="s">
        <v>31</v>
      </c>
      <c r="D168" s="22">
        <v>105708355</v>
      </c>
      <c r="E168" s="23">
        <v>7194697218</v>
      </c>
      <c r="F168" s="5" t="s">
        <v>20</v>
      </c>
      <c r="G168" s="24">
        <v>37045</v>
      </c>
      <c r="H168" s="25">
        <f t="shared" ca="1" si="9"/>
        <v>16</v>
      </c>
      <c r="I168" s="26" t="s">
        <v>24</v>
      </c>
      <c r="J168" s="27">
        <v>85212</v>
      </c>
      <c r="K168" s="6">
        <v>5</v>
      </c>
      <c r="L168" s="28">
        <f t="shared" si="11"/>
        <v>88390</v>
      </c>
      <c r="M168" s="29">
        <f t="shared" si="10"/>
        <v>0.12</v>
      </c>
    </row>
    <row r="169" spans="1:13" x14ac:dyDescent="0.3">
      <c r="A169" s="5" t="s">
        <v>697</v>
      </c>
      <c r="B169" s="21" t="s">
        <v>740</v>
      </c>
      <c r="C169" s="5" t="s">
        <v>31</v>
      </c>
      <c r="D169" s="22">
        <v>659766304</v>
      </c>
      <c r="E169" s="23">
        <v>7195876028</v>
      </c>
      <c r="F169" s="5" t="s">
        <v>20</v>
      </c>
      <c r="G169" s="24">
        <v>36557</v>
      </c>
      <c r="H169" s="25">
        <f t="shared" ca="1" si="9"/>
        <v>17</v>
      </c>
      <c r="I169" s="26" t="s">
        <v>25</v>
      </c>
      <c r="J169" s="27">
        <v>45300</v>
      </c>
      <c r="K169" s="6">
        <v>5</v>
      </c>
      <c r="L169" s="28">
        <f t="shared" si="11"/>
        <v>46990</v>
      </c>
      <c r="M169" s="29">
        <f t="shared" si="10"/>
        <v>7.0000000000000007E-2</v>
      </c>
    </row>
    <row r="170" spans="1:13" x14ac:dyDescent="0.3">
      <c r="A170" s="5" t="s">
        <v>676</v>
      </c>
      <c r="B170" s="21" t="s">
        <v>738</v>
      </c>
      <c r="C170" s="5" t="s">
        <v>31</v>
      </c>
      <c r="D170" s="22">
        <v>232896341</v>
      </c>
      <c r="E170" s="23">
        <v>9707288082</v>
      </c>
      <c r="F170" s="5" t="s">
        <v>19</v>
      </c>
      <c r="G170" s="24">
        <v>41292</v>
      </c>
      <c r="H170" s="25">
        <f t="shared" ca="1" si="9"/>
        <v>4</v>
      </c>
      <c r="I170" s="26"/>
      <c r="J170" s="27">
        <v>54996</v>
      </c>
      <c r="K170" s="6">
        <v>4</v>
      </c>
      <c r="L170" s="28">
        <f t="shared" si="11"/>
        <v>57047</v>
      </c>
      <c r="M170" s="29">
        <f t="shared" si="10"/>
        <v>0.08</v>
      </c>
    </row>
    <row r="171" spans="1:13" x14ac:dyDescent="0.3">
      <c r="A171" s="5" t="s">
        <v>157</v>
      </c>
      <c r="B171" s="21" t="s">
        <v>737</v>
      </c>
      <c r="C171" s="5" t="s">
        <v>31</v>
      </c>
      <c r="D171" s="22">
        <v>281005046</v>
      </c>
      <c r="E171" s="23">
        <v>9707051004</v>
      </c>
      <c r="F171" s="5" t="s">
        <v>19</v>
      </c>
      <c r="G171" s="24">
        <v>41110</v>
      </c>
      <c r="H171" s="25">
        <f t="shared" ca="1" si="9"/>
        <v>5</v>
      </c>
      <c r="I171" s="26"/>
      <c r="J171" s="27">
        <v>68304</v>
      </c>
      <c r="K171" s="6">
        <v>4</v>
      </c>
      <c r="L171" s="28">
        <f t="shared" si="11"/>
        <v>70852</v>
      </c>
      <c r="M171" s="29">
        <f t="shared" si="10"/>
        <v>0.1</v>
      </c>
    </row>
    <row r="172" spans="1:13" x14ac:dyDescent="0.3">
      <c r="A172" s="5" t="s">
        <v>519</v>
      </c>
      <c r="B172" s="21" t="s">
        <v>740</v>
      </c>
      <c r="C172" s="5" t="s">
        <v>31</v>
      </c>
      <c r="D172" s="22">
        <v>302598687</v>
      </c>
      <c r="E172" s="23">
        <v>3035394899</v>
      </c>
      <c r="F172" s="5" t="s">
        <v>20</v>
      </c>
      <c r="G172" s="24">
        <v>35142</v>
      </c>
      <c r="H172" s="25">
        <f t="shared" ca="1" si="9"/>
        <v>21</v>
      </c>
      <c r="I172" s="26" t="s">
        <v>21</v>
      </c>
      <c r="J172" s="27">
        <v>38208</v>
      </c>
      <c r="K172" s="6">
        <v>1</v>
      </c>
      <c r="L172" s="28">
        <f t="shared" si="11"/>
        <v>39633</v>
      </c>
      <c r="M172" s="29">
        <f t="shared" si="10"/>
        <v>0.06</v>
      </c>
    </row>
    <row r="173" spans="1:13" x14ac:dyDescent="0.3">
      <c r="A173" s="5" t="s">
        <v>704</v>
      </c>
      <c r="B173" s="21" t="s">
        <v>738</v>
      </c>
      <c r="C173" s="5" t="s">
        <v>31</v>
      </c>
      <c r="D173" s="22">
        <v>603301910</v>
      </c>
      <c r="E173" s="23">
        <v>9706514650</v>
      </c>
      <c r="F173" s="5" t="s">
        <v>20</v>
      </c>
      <c r="G173" s="24">
        <v>35269</v>
      </c>
      <c r="H173" s="25">
        <f t="shared" ca="1" si="9"/>
        <v>21</v>
      </c>
      <c r="I173" s="26" t="s">
        <v>21</v>
      </c>
      <c r="J173" s="27">
        <v>87480</v>
      </c>
      <c r="K173" s="6">
        <v>3</v>
      </c>
      <c r="L173" s="28">
        <f t="shared" si="11"/>
        <v>90743</v>
      </c>
      <c r="M173" s="29">
        <f t="shared" si="10"/>
        <v>0.12</v>
      </c>
    </row>
    <row r="174" spans="1:13" x14ac:dyDescent="0.3">
      <c r="A174" s="5" t="s">
        <v>564</v>
      </c>
      <c r="B174" s="21" t="s">
        <v>740</v>
      </c>
      <c r="C174" s="5" t="s">
        <v>31</v>
      </c>
      <c r="D174" s="22">
        <v>661397587</v>
      </c>
      <c r="E174" s="23">
        <v>3036126835</v>
      </c>
      <c r="F174" s="5" t="s">
        <v>19</v>
      </c>
      <c r="G174" s="24">
        <v>35968</v>
      </c>
      <c r="H174" s="25">
        <f t="shared" ca="1" si="9"/>
        <v>19</v>
      </c>
      <c r="I174" s="26"/>
      <c r="J174" s="27">
        <v>48672</v>
      </c>
      <c r="K174" s="6">
        <v>5</v>
      </c>
      <c r="L174" s="28"/>
      <c r="M174" s="29">
        <f t="shared" si="10"/>
        <v>0</v>
      </c>
    </row>
    <row r="175" spans="1:13" x14ac:dyDescent="0.3">
      <c r="A175" s="5" t="s">
        <v>789</v>
      </c>
      <c r="B175" s="21" t="s">
        <v>738</v>
      </c>
      <c r="C175" s="5" t="s">
        <v>31</v>
      </c>
      <c r="D175" s="22">
        <v>622274162</v>
      </c>
      <c r="E175" s="23">
        <v>5051264786</v>
      </c>
      <c r="F175" s="5" t="s">
        <v>19</v>
      </c>
      <c r="G175" s="24">
        <v>35827</v>
      </c>
      <c r="H175" s="25">
        <f t="shared" ca="1" si="9"/>
        <v>19</v>
      </c>
      <c r="I175" s="26"/>
      <c r="J175" s="27">
        <v>31632</v>
      </c>
      <c r="K175" s="6">
        <v>4</v>
      </c>
      <c r="L175" s="28"/>
      <c r="M175" s="29">
        <f t="shared" si="10"/>
        <v>0</v>
      </c>
    </row>
    <row r="176" spans="1:13" x14ac:dyDescent="0.3">
      <c r="A176" s="5" t="s">
        <v>578</v>
      </c>
      <c r="B176" s="21" t="s">
        <v>738</v>
      </c>
      <c r="C176" s="5" t="s">
        <v>31</v>
      </c>
      <c r="D176" s="22">
        <v>625531462</v>
      </c>
      <c r="E176" s="23">
        <v>3037553017</v>
      </c>
      <c r="F176" s="5" t="s">
        <v>20</v>
      </c>
      <c r="G176" s="24">
        <v>38344</v>
      </c>
      <c r="H176" s="25">
        <f t="shared" ca="1" si="9"/>
        <v>12</v>
      </c>
      <c r="I176" s="26" t="s">
        <v>21</v>
      </c>
      <c r="J176" s="27">
        <v>50976</v>
      </c>
      <c r="K176" s="6">
        <v>3</v>
      </c>
      <c r="L176" s="28"/>
      <c r="M176" s="29">
        <f t="shared" si="10"/>
        <v>0</v>
      </c>
    </row>
    <row r="177" spans="1:20" s="37" customFormat="1" x14ac:dyDescent="0.3">
      <c r="A177" s="5" t="s">
        <v>520</v>
      </c>
      <c r="B177" s="21" t="s">
        <v>737</v>
      </c>
      <c r="C177" s="5" t="s">
        <v>32</v>
      </c>
      <c r="D177" s="22">
        <v>117896630</v>
      </c>
      <c r="E177" s="23">
        <v>5057173558</v>
      </c>
      <c r="F177" s="5" t="s">
        <v>19</v>
      </c>
      <c r="G177" s="24">
        <v>41319</v>
      </c>
      <c r="H177" s="25">
        <f t="shared" ca="1" si="9"/>
        <v>4</v>
      </c>
      <c r="I177" s="26" t="s">
        <v>27</v>
      </c>
      <c r="J177" s="27">
        <v>85428</v>
      </c>
      <c r="K177" s="6">
        <v>4</v>
      </c>
      <c r="L177" s="28">
        <f t="shared" ref="L177:L208" si="12">ROUND(J177*$N$2+J177,0)</f>
        <v>88614</v>
      </c>
      <c r="M177" s="29">
        <f t="shared" si="10"/>
        <v>0.12</v>
      </c>
      <c r="N177" s="5"/>
      <c r="O177" s="5"/>
      <c r="P177" s="5"/>
      <c r="Q177" s="5"/>
      <c r="R177" s="5"/>
      <c r="S177" s="5"/>
      <c r="T177" s="5"/>
    </row>
    <row r="178" spans="1:20" s="37" customFormat="1" x14ac:dyDescent="0.3">
      <c r="A178" s="5" t="s">
        <v>292</v>
      </c>
      <c r="B178" s="21" t="s">
        <v>738</v>
      </c>
      <c r="C178" s="5" t="s">
        <v>32</v>
      </c>
      <c r="D178" s="22">
        <v>351268538</v>
      </c>
      <c r="E178" s="23">
        <v>9705610944</v>
      </c>
      <c r="F178" s="5" t="s">
        <v>26</v>
      </c>
      <c r="G178" s="24">
        <v>37575</v>
      </c>
      <c r="H178" s="25">
        <f t="shared" ca="1" si="9"/>
        <v>15</v>
      </c>
      <c r="I178" s="26" t="s">
        <v>25</v>
      </c>
      <c r="J178" s="27">
        <v>74232</v>
      </c>
      <c r="K178" s="6">
        <v>5</v>
      </c>
      <c r="L178" s="28">
        <f t="shared" si="12"/>
        <v>77001</v>
      </c>
      <c r="M178" s="29">
        <f t="shared" si="10"/>
        <v>0.11</v>
      </c>
      <c r="N178" s="5"/>
      <c r="O178" s="5"/>
      <c r="P178" s="5"/>
      <c r="Q178" s="5"/>
      <c r="R178" s="5"/>
      <c r="S178" s="5"/>
      <c r="T178" s="5"/>
    </row>
    <row r="179" spans="1:20" s="37" customFormat="1" x14ac:dyDescent="0.3">
      <c r="A179" s="5" t="s">
        <v>399</v>
      </c>
      <c r="B179" s="21" t="s">
        <v>740</v>
      </c>
      <c r="C179" s="5" t="s">
        <v>32</v>
      </c>
      <c r="D179" s="22">
        <v>771953685</v>
      </c>
      <c r="E179" s="23">
        <v>3036739978</v>
      </c>
      <c r="F179" s="5" t="s">
        <v>26</v>
      </c>
      <c r="G179" s="24">
        <v>39002</v>
      </c>
      <c r="H179" s="25">
        <f t="shared" ca="1" si="9"/>
        <v>11</v>
      </c>
      <c r="I179" s="26" t="s">
        <v>21</v>
      </c>
      <c r="J179" s="27">
        <v>102156</v>
      </c>
      <c r="K179" s="6">
        <v>5</v>
      </c>
      <c r="L179" s="28">
        <f t="shared" si="12"/>
        <v>105966</v>
      </c>
      <c r="M179" s="29">
        <f t="shared" si="10"/>
        <v>0.13</v>
      </c>
      <c r="N179" s="5"/>
      <c r="O179" s="5"/>
      <c r="P179" s="5"/>
      <c r="Q179" s="5"/>
      <c r="R179" s="5"/>
      <c r="S179" s="5"/>
      <c r="T179" s="5"/>
    </row>
    <row r="180" spans="1:20" s="37" customFormat="1" x14ac:dyDescent="0.3">
      <c r="A180" s="5" t="s">
        <v>543</v>
      </c>
      <c r="B180" s="21" t="s">
        <v>740</v>
      </c>
      <c r="C180" s="5" t="s">
        <v>32</v>
      </c>
      <c r="D180" s="22">
        <v>875920441</v>
      </c>
      <c r="E180" s="23">
        <v>9701715499</v>
      </c>
      <c r="F180" s="5" t="s">
        <v>23</v>
      </c>
      <c r="G180" s="24">
        <v>38561</v>
      </c>
      <c r="H180" s="25">
        <f t="shared" ca="1" si="9"/>
        <v>12</v>
      </c>
      <c r="I180" s="26" t="s">
        <v>22</v>
      </c>
      <c r="J180" s="27">
        <v>62160</v>
      </c>
      <c r="K180" s="6">
        <v>1</v>
      </c>
      <c r="L180" s="28">
        <f t="shared" si="12"/>
        <v>64479</v>
      </c>
      <c r="M180" s="29">
        <f t="shared" si="10"/>
        <v>0.08</v>
      </c>
      <c r="N180" s="5"/>
      <c r="O180" s="5"/>
      <c r="P180" s="5"/>
      <c r="Q180" s="5"/>
      <c r="R180" s="5"/>
      <c r="S180" s="5"/>
      <c r="T180" s="5"/>
    </row>
    <row r="181" spans="1:20" s="37" customFormat="1" x14ac:dyDescent="0.3">
      <c r="A181" s="5" t="s">
        <v>719</v>
      </c>
      <c r="B181" s="21" t="s">
        <v>44</v>
      </c>
      <c r="C181" s="5" t="s">
        <v>32</v>
      </c>
      <c r="D181" s="22">
        <v>477110649</v>
      </c>
      <c r="E181" s="23">
        <v>5051351512</v>
      </c>
      <c r="F181" s="5" t="s">
        <v>20</v>
      </c>
      <c r="G181" s="24">
        <v>38099</v>
      </c>
      <c r="H181" s="25">
        <f t="shared" ca="1" si="9"/>
        <v>13</v>
      </c>
      <c r="I181" s="26" t="s">
        <v>24</v>
      </c>
      <c r="J181" s="27">
        <v>54180</v>
      </c>
      <c r="K181" s="6">
        <v>1</v>
      </c>
      <c r="L181" s="28">
        <f t="shared" si="12"/>
        <v>56201</v>
      </c>
      <c r="M181" s="29">
        <f t="shared" si="10"/>
        <v>0.08</v>
      </c>
      <c r="N181" s="5"/>
      <c r="O181" s="5"/>
      <c r="P181" s="5"/>
      <c r="Q181" s="5"/>
      <c r="R181" s="5"/>
      <c r="S181" s="5"/>
      <c r="T181" s="5"/>
    </row>
    <row r="182" spans="1:20" s="37" customFormat="1" x14ac:dyDescent="0.3">
      <c r="A182" s="5" t="s">
        <v>710</v>
      </c>
      <c r="B182" s="21" t="s">
        <v>44</v>
      </c>
      <c r="C182" s="5" t="s">
        <v>32</v>
      </c>
      <c r="D182" s="22">
        <v>746497232</v>
      </c>
      <c r="E182" s="23">
        <v>7196681578</v>
      </c>
      <c r="F182" s="5" t="s">
        <v>19</v>
      </c>
      <c r="G182" s="24">
        <v>37729</v>
      </c>
      <c r="H182" s="25">
        <f t="shared" ca="1" si="9"/>
        <v>14</v>
      </c>
      <c r="I182" s="26" t="s">
        <v>25</v>
      </c>
      <c r="J182" s="27">
        <v>83292</v>
      </c>
      <c r="K182" s="6">
        <v>4</v>
      </c>
      <c r="L182" s="28">
        <f t="shared" si="12"/>
        <v>86399</v>
      </c>
      <c r="M182" s="29">
        <f t="shared" si="10"/>
        <v>0.12</v>
      </c>
      <c r="N182" s="5"/>
      <c r="O182" s="5"/>
      <c r="P182" s="5"/>
      <c r="Q182" s="5"/>
      <c r="R182" s="5"/>
      <c r="S182" s="5"/>
      <c r="T182" s="5"/>
    </row>
    <row r="183" spans="1:20" s="37" customFormat="1" x14ac:dyDescent="0.3">
      <c r="A183" s="5" t="s">
        <v>308</v>
      </c>
      <c r="B183" s="21" t="s">
        <v>738</v>
      </c>
      <c r="C183" s="5" t="s">
        <v>32</v>
      </c>
      <c r="D183" s="22">
        <v>861884260</v>
      </c>
      <c r="E183" s="23">
        <v>9706632360</v>
      </c>
      <c r="F183" s="5" t="s">
        <v>20</v>
      </c>
      <c r="G183" s="24">
        <v>34441</v>
      </c>
      <c r="H183" s="25">
        <f t="shared" ca="1" si="9"/>
        <v>23</v>
      </c>
      <c r="I183" s="26" t="s">
        <v>21</v>
      </c>
      <c r="J183" s="27">
        <v>106968</v>
      </c>
      <c r="K183" s="6">
        <v>1</v>
      </c>
      <c r="L183" s="28">
        <f t="shared" si="12"/>
        <v>110958</v>
      </c>
      <c r="M183" s="29">
        <f t="shared" si="10"/>
        <v>0.13</v>
      </c>
      <c r="N183" s="5"/>
      <c r="O183" s="38"/>
      <c r="P183" s="5"/>
      <c r="Q183" s="5"/>
      <c r="R183" s="5"/>
      <c r="S183" s="5"/>
      <c r="T183" s="5"/>
    </row>
    <row r="184" spans="1:20" s="37" customFormat="1" x14ac:dyDescent="0.3">
      <c r="A184" s="5" t="s">
        <v>330</v>
      </c>
      <c r="B184" s="21" t="s">
        <v>738</v>
      </c>
      <c r="C184" s="5" t="s">
        <v>32</v>
      </c>
      <c r="D184" s="22">
        <v>244171882</v>
      </c>
      <c r="E184" s="23">
        <v>9707577867</v>
      </c>
      <c r="F184" s="5" t="s">
        <v>23</v>
      </c>
      <c r="G184" s="24">
        <v>35457</v>
      </c>
      <c r="H184" s="25">
        <f t="shared" ca="1" si="9"/>
        <v>20</v>
      </c>
      <c r="I184" s="26" t="s">
        <v>27</v>
      </c>
      <c r="J184" s="27">
        <v>107736</v>
      </c>
      <c r="K184" s="6">
        <v>4</v>
      </c>
      <c r="L184" s="28">
        <f t="shared" si="12"/>
        <v>111755</v>
      </c>
      <c r="M184" s="29">
        <f t="shared" si="10"/>
        <v>0.13</v>
      </c>
      <c r="N184" s="5"/>
      <c r="O184" s="5"/>
      <c r="P184" s="5"/>
      <c r="Q184" s="5"/>
      <c r="R184" s="5"/>
      <c r="S184" s="5"/>
      <c r="T184" s="5"/>
    </row>
    <row r="185" spans="1:20" s="37" customFormat="1" x14ac:dyDescent="0.3">
      <c r="A185" s="5" t="s">
        <v>561</v>
      </c>
      <c r="B185" s="21" t="s">
        <v>738</v>
      </c>
      <c r="C185" s="5" t="s">
        <v>33</v>
      </c>
      <c r="D185" s="22">
        <v>501523688</v>
      </c>
      <c r="E185" s="23">
        <v>3038560698</v>
      </c>
      <c r="F185" s="5" t="s">
        <v>20</v>
      </c>
      <c r="G185" s="24">
        <v>36576</v>
      </c>
      <c r="H185" s="25">
        <f t="shared" ca="1" si="9"/>
        <v>17</v>
      </c>
      <c r="I185" s="26" t="s">
        <v>21</v>
      </c>
      <c r="J185" s="27">
        <v>95676</v>
      </c>
      <c r="K185" s="6">
        <v>2</v>
      </c>
      <c r="L185" s="28">
        <f t="shared" si="12"/>
        <v>99245</v>
      </c>
      <c r="M185" s="29">
        <f t="shared" si="10"/>
        <v>0.13</v>
      </c>
      <c r="N185" s="5"/>
      <c r="O185" s="5"/>
      <c r="P185" s="5"/>
      <c r="Q185" s="5"/>
      <c r="R185" s="5"/>
      <c r="S185" s="5"/>
      <c r="T185" s="5"/>
    </row>
    <row r="186" spans="1:20" s="37" customFormat="1" x14ac:dyDescent="0.3">
      <c r="A186" s="5" t="s">
        <v>528</v>
      </c>
      <c r="B186" s="21" t="s">
        <v>740</v>
      </c>
      <c r="C186" s="5" t="s">
        <v>33</v>
      </c>
      <c r="D186" s="22">
        <v>722630791</v>
      </c>
      <c r="E186" s="23">
        <v>9702263363</v>
      </c>
      <c r="F186" s="5" t="s">
        <v>26</v>
      </c>
      <c r="G186" s="24">
        <v>37038</v>
      </c>
      <c r="H186" s="25">
        <f t="shared" ca="1" si="9"/>
        <v>16</v>
      </c>
      <c r="I186" s="26"/>
      <c r="J186" s="27">
        <v>10685</v>
      </c>
      <c r="K186" s="6">
        <v>3</v>
      </c>
      <c r="L186" s="28">
        <f t="shared" si="12"/>
        <v>11084</v>
      </c>
      <c r="M186" s="29">
        <f t="shared" si="10"/>
        <v>0.01</v>
      </c>
      <c r="N186" s="5"/>
      <c r="O186" s="5"/>
      <c r="P186" s="5"/>
      <c r="Q186" s="5"/>
      <c r="R186" s="5"/>
      <c r="S186" s="5"/>
      <c r="T186" s="5"/>
    </row>
    <row r="187" spans="1:20" s="37" customFormat="1" x14ac:dyDescent="0.3">
      <c r="A187" s="5" t="s">
        <v>679</v>
      </c>
      <c r="B187" s="21" t="s">
        <v>738</v>
      </c>
      <c r="C187" s="5" t="s">
        <v>33</v>
      </c>
      <c r="D187" s="22">
        <v>592631929</v>
      </c>
      <c r="E187" s="23">
        <v>5053922629</v>
      </c>
      <c r="F187" s="5" t="s">
        <v>19</v>
      </c>
      <c r="G187" s="24">
        <v>36405</v>
      </c>
      <c r="H187" s="25">
        <f t="shared" ca="1" si="9"/>
        <v>18</v>
      </c>
      <c r="I187" s="26"/>
      <c r="J187" s="27">
        <v>63528</v>
      </c>
      <c r="K187" s="6">
        <v>4</v>
      </c>
      <c r="L187" s="28">
        <f t="shared" si="12"/>
        <v>65898</v>
      </c>
      <c r="M187" s="29">
        <f t="shared" si="10"/>
        <v>0.1</v>
      </c>
      <c r="N187" s="5"/>
      <c r="O187" s="5"/>
      <c r="P187" s="5"/>
      <c r="Q187" s="5"/>
      <c r="R187" s="5"/>
      <c r="S187" s="5"/>
      <c r="T187" s="5"/>
    </row>
    <row r="188" spans="1:20" s="37" customFormat="1" x14ac:dyDescent="0.3">
      <c r="A188" s="5" t="s">
        <v>143</v>
      </c>
      <c r="B188" s="21" t="s">
        <v>740</v>
      </c>
      <c r="C188" s="5" t="s">
        <v>33</v>
      </c>
      <c r="D188" s="22">
        <v>319449613</v>
      </c>
      <c r="E188" s="23">
        <v>5053454032</v>
      </c>
      <c r="F188" s="5" t="s">
        <v>20</v>
      </c>
      <c r="G188" s="24">
        <v>37388</v>
      </c>
      <c r="H188" s="25">
        <f t="shared" ca="1" si="9"/>
        <v>15</v>
      </c>
      <c r="I188" s="26" t="s">
        <v>27</v>
      </c>
      <c r="J188" s="27">
        <v>45312</v>
      </c>
      <c r="K188" s="6">
        <v>2</v>
      </c>
      <c r="L188" s="28">
        <f t="shared" si="12"/>
        <v>47002</v>
      </c>
      <c r="M188" s="29">
        <f t="shared" si="10"/>
        <v>7.0000000000000007E-2</v>
      </c>
      <c r="N188" s="5"/>
      <c r="O188" s="5"/>
      <c r="P188" s="5"/>
      <c r="Q188" s="5"/>
      <c r="R188" s="5"/>
      <c r="S188" s="5"/>
      <c r="T188" s="5"/>
    </row>
    <row r="189" spans="1:20" s="37" customFormat="1" x14ac:dyDescent="0.3">
      <c r="A189" s="5" t="s">
        <v>158</v>
      </c>
      <c r="B189" s="21" t="s">
        <v>13</v>
      </c>
      <c r="C189" s="5" t="s">
        <v>33</v>
      </c>
      <c r="D189" s="22">
        <v>865073824</v>
      </c>
      <c r="E189" s="23">
        <v>9704785979</v>
      </c>
      <c r="F189" s="5" t="s">
        <v>20</v>
      </c>
      <c r="G189" s="24">
        <v>35597</v>
      </c>
      <c r="H189" s="25">
        <f t="shared" ca="1" si="9"/>
        <v>20</v>
      </c>
      <c r="I189" s="26" t="s">
        <v>22</v>
      </c>
      <c r="J189" s="27">
        <v>41376</v>
      </c>
      <c r="K189" s="6">
        <v>3</v>
      </c>
      <c r="L189" s="28">
        <f t="shared" si="12"/>
        <v>42919</v>
      </c>
      <c r="M189" s="29">
        <f t="shared" si="10"/>
        <v>0.06</v>
      </c>
      <c r="N189" s="5"/>
      <c r="O189" s="5"/>
      <c r="P189" s="5"/>
      <c r="Q189" s="5"/>
      <c r="R189" s="5"/>
      <c r="S189" s="5"/>
      <c r="T189" s="5"/>
    </row>
    <row r="190" spans="1:20" s="37" customFormat="1" x14ac:dyDescent="0.3">
      <c r="A190" s="5" t="s">
        <v>681</v>
      </c>
      <c r="B190" s="21" t="s">
        <v>740</v>
      </c>
      <c r="C190" s="5" t="s">
        <v>33</v>
      </c>
      <c r="D190" s="22">
        <v>894030119</v>
      </c>
      <c r="E190" s="23">
        <v>3038652588</v>
      </c>
      <c r="F190" s="5" t="s">
        <v>20</v>
      </c>
      <c r="G190" s="24">
        <v>38124</v>
      </c>
      <c r="H190" s="25">
        <f t="shared" ca="1" si="9"/>
        <v>13</v>
      </c>
      <c r="I190" s="26" t="s">
        <v>24</v>
      </c>
      <c r="J190" s="27">
        <v>79212</v>
      </c>
      <c r="K190" s="6">
        <v>5</v>
      </c>
      <c r="L190" s="28">
        <f t="shared" si="12"/>
        <v>82167</v>
      </c>
      <c r="M190" s="29">
        <f t="shared" si="10"/>
        <v>0.11</v>
      </c>
      <c r="N190" s="5"/>
      <c r="O190" s="5"/>
      <c r="P190" s="5"/>
      <c r="Q190" s="5"/>
      <c r="R190" s="5"/>
      <c r="S190" s="5"/>
      <c r="T190" s="5"/>
    </row>
    <row r="191" spans="1:20" s="37" customFormat="1" x14ac:dyDescent="0.3">
      <c r="A191" s="5" t="s">
        <v>67</v>
      </c>
      <c r="B191" s="21" t="s">
        <v>737</v>
      </c>
      <c r="C191" s="5" t="s">
        <v>33</v>
      </c>
      <c r="D191" s="22">
        <v>100679868</v>
      </c>
      <c r="E191" s="23">
        <v>5058082183</v>
      </c>
      <c r="F191" s="5" t="s">
        <v>23</v>
      </c>
      <c r="G191" s="24">
        <v>36863</v>
      </c>
      <c r="H191" s="25">
        <f t="shared" ca="1" si="9"/>
        <v>16</v>
      </c>
      <c r="I191" s="26" t="s">
        <v>21</v>
      </c>
      <c r="J191" s="27">
        <v>58602</v>
      </c>
      <c r="K191" s="6">
        <v>5</v>
      </c>
      <c r="L191" s="28">
        <f t="shared" si="12"/>
        <v>60788</v>
      </c>
      <c r="M191" s="29">
        <f t="shared" si="10"/>
        <v>0.08</v>
      </c>
      <c r="N191" s="5"/>
      <c r="O191" s="5"/>
      <c r="P191" s="5"/>
      <c r="Q191" s="5"/>
      <c r="R191" s="5"/>
      <c r="S191" s="5"/>
      <c r="T191" s="5"/>
    </row>
    <row r="192" spans="1:20" s="37" customFormat="1" x14ac:dyDescent="0.3">
      <c r="A192" s="5" t="s">
        <v>581</v>
      </c>
      <c r="B192" s="21" t="s">
        <v>44</v>
      </c>
      <c r="C192" s="5" t="s">
        <v>33</v>
      </c>
      <c r="D192" s="22">
        <v>647552282</v>
      </c>
      <c r="E192" s="23">
        <v>3033392642</v>
      </c>
      <c r="F192" s="5" t="s">
        <v>19</v>
      </c>
      <c r="G192" s="24">
        <v>35321</v>
      </c>
      <c r="H192" s="25">
        <f t="shared" ca="1" si="9"/>
        <v>21</v>
      </c>
      <c r="I192" s="26"/>
      <c r="J192" s="27">
        <v>42552</v>
      </c>
      <c r="K192" s="6">
        <v>3</v>
      </c>
      <c r="L192" s="28">
        <f t="shared" si="12"/>
        <v>44139</v>
      </c>
      <c r="M192" s="29">
        <f t="shared" si="10"/>
        <v>0.06</v>
      </c>
      <c r="N192" s="5"/>
      <c r="O192" s="5"/>
      <c r="P192" s="5"/>
      <c r="Q192" s="5"/>
      <c r="R192" s="5"/>
      <c r="S192" s="5"/>
      <c r="T192" s="5"/>
    </row>
    <row r="193" spans="1:20" s="37" customFormat="1" x14ac:dyDescent="0.3">
      <c r="A193" s="5" t="s">
        <v>352</v>
      </c>
      <c r="B193" s="21" t="s">
        <v>782</v>
      </c>
      <c r="C193" s="5" t="s">
        <v>33</v>
      </c>
      <c r="D193" s="22">
        <v>906321388</v>
      </c>
      <c r="E193" s="23">
        <v>3037919826</v>
      </c>
      <c r="F193" s="5" t="s">
        <v>19</v>
      </c>
      <c r="G193" s="24">
        <v>36416</v>
      </c>
      <c r="H193" s="25">
        <f t="shared" ca="1" si="9"/>
        <v>18</v>
      </c>
      <c r="I193" s="26"/>
      <c r="J193" s="27">
        <v>33912</v>
      </c>
      <c r="K193" s="6">
        <v>5</v>
      </c>
      <c r="L193" s="28">
        <f t="shared" si="12"/>
        <v>35177</v>
      </c>
      <c r="M193" s="29">
        <f t="shared" si="10"/>
        <v>0.06</v>
      </c>
      <c r="N193" s="5"/>
      <c r="O193" s="5"/>
      <c r="P193" s="5"/>
      <c r="Q193" s="5"/>
      <c r="R193" s="5"/>
      <c r="S193" s="5"/>
      <c r="T193" s="5"/>
    </row>
    <row r="194" spans="1:20" s="37" customFormat="1" x14ac:dyDescent="0.3">
      <c r="A194" s="5" t="s">
        <v>89</v>
      </c>
      <c r="B194" s="21" t="s">
        <v>737</v>
      </c>
      <c r="C194" s="5" t="s">
        <v>33</v>
      </c>
      <c r="D194" s="22">
        <v>884025623</v>
      </c>
      <c r="E194" s="23">
        <v>3031280865</v>
      </c>
      <c r="F194" s="5" t="s">
        <v>19</v>
      </c>
      <c r="G194" s="24">
        <v>35087</v>
      </c>
      <c r="H194" s="25">
        <f t="shared" ca="1" si="9"/>
        <v>21</v>
      </c>
      <c r="I194" s="26"/>
      <c r="J194" s="27">
        <v>77316</v>
      </c>
      <c r="K194" s="6">
        <v>4</v>
      </c>
      <c r="L194" s="28">
        <f t="shared" si="12"/>
        <v>80200</v>
      </c>
      <c r="M194" s="29">
        <f t="shared" si="10"/>
        <v>0.11</v>
      </c>
      <c r="N194" s="5"/>
      <c r="O194" s="5"/>
      <c r="P194" s="5"/>
      <c r="Q194" s="5"/>
      <c r="R194" s="5"/>
      <c r="S194" s="5"/>
      <c r="T194" s="5"/>
    </row>
    <row r="195" spans="1:20" s="37" customFormat="1" x14ac:dyDescent="0.3">
      <c r="A195" s="5" t="s">
        <v>135</v>
      </c>
      <c r="B195" s="21" t="s">
        <v>13</v>
      </c>
      <c r="C195" s="5" t="s">
        <v>33</v>
      </c>
      <c r="D195" s="22">
        <v>318068637</v>
      </c>
      <c r="E195" s="23">
        <v>7193709408</v>
      </c>
      <c r="F195" s="5" t="s">
        <v>19</v>
      </c>
      <c r="G195" s="24">
        <v>40594</v>
      </c>
      <c r="H195" s="25">
        <f t="shared" ref="H195:H258" ca="1" si="13">DATEDIF(G195,TODAY(),"Y")</f>
        <v>6</v>
      </c>
      <c r="I195" s="26"/>
      <c r="J195" s="27">
        <v>75336</v>
      </c>
      <c r="K195" s="6">
        <v>4</v>
      </c>
      <c r="L195" s="28">
        <f t="shared" si="12"/>
        <v>78146</v>
      </c>
      <c r="M195" s="29">
        <f t="shared" ref="M195:M258" si="14">VLOOKUP(L195,Q:R,2)</f>
        <v>0.11</v>
      </c>
      <c r="N195" s="5"/>
      <c r="O195" s="5"/>
      <c r="P195" s="5"/>
      <c r="Q195" s="5"/>
      <c r="R195" s="5"/>
      <c r="S195" s="5"/>
      <c r="T195" s="5"/>
    </row>
    <row r="196" spans="1:20" s="37" customFormat="1" x14ac:dyDescent="0.3">
      <c r="A196" s="5" t="s">
        <v>127</v>
      </c>
      <c r="B196" s="21" t="s">
        <v>740</v>
      </c>
      <c r="C196" s="5" t="s">
        <v>33</v>
      </c>
      <c r="D196" s="22">
        <v>356242235</v>
      </c>
      <c r="E196" s="23">
        <v>5051667727</v>
      </c>
      <c r="F196" s="5" t="s">
        <v>23</v>
      </c>
      <c r="G196" s="24">
        <v>37660</v>
      </c>
      <c r="H196" s="25">
        <f t="shared" ca="1" si="13"/>
        <v>14</v>
      </c>
      <c r="I196" s="26" t="s">
        <v>25</v>
      </c>
      <c r="J196" s="27">
        <v>56052</v>
      </c>
      <c r="K196" s="6">
        <v>3</v>
      </c>
      <c r="L196" s="28">
        <f t="shared" si="12"/>
        <v>58143</v>
      </c>
      <c r="M196" s="29">
        <f t="shared" si="14"/>
        <v>0.08</v>
      </c>
      <c r="N196" s="5"/>
      <c r="O196" s="5"/>
      <c r="P196" s="5"/>
      <c r="Q196" s="5"/>
      <c r="R196" s="5"/>
      <c r="S196" s="5"/>
      <c r="T196" s="5"/>
    </row>
    <row r="197" spans="1:20" s="37" customFormat="1" x14ac:dyDescent="0.3">
      <c r="A197" s="5" t="s">
        <v>141</v>
      </c>
      <c r="B197" s="21" t="s">
        <v>13</v>
      </c>
      <c r="C197" s="5" t="s">
        <v>33</v>
      </c>
      <c r="D197" s="22">
        <v>612295735</v>
      </c>
      <c r="E197" s="23">
        <v>3035228292</v>
      </c>
      <c r="F197" s="5" t="s">
        <v>20</v>
      </c>
      <c r="G197" s="24">
        <v>36567</v>
      </c>
      <c r="H197" s="25">
        <f t="shared" ca="1" si="13"/>
        <v>17</v>
      </c>
      <c r="I197" s="26" t="s">
        <v>25</v>
      </c>
      <c r="J197" s="27">
        <v>87773</v>
      </c>
      <c r="K197" s="6">
        <v>5</v>
      </c>
      <c r="L197" s="28">
        <f t="shared" si="12"/>
        <v>91047</v>
      </c>
      <c r="M197" s="29">
        <f t="shared" si="14"/>
        <v>0.12</v>
      </c>
      <c r="N197" s="5"/>
      <c r="O197" s="5"/>
      <c r="P197" s="5"/>
      <c r="Q197" s="5"/>
      <c r="R197" s="5"/>
      <c r="S197" s="5"/>
      <c r="T197" s="5"/>
    </row>
    <row r="198" spans="1:20" s="37" customFormat="1" x14ac:dyDescent="0.3">
      <c r="A198" s="5" t="s">
        <v>529</v>
      </c>
      <c r="B198" s="21" t="s">
        <v>740</v>
      </c>
      <c r="C198" s="5" t="s">
        <v>33</v>
      </c>
      <c r="D198" s="22">
        <v>725801036</v>
      </c>
      <c r="E198" s="23">
        <v>9705089157</v>
      </c>
      <c r="F198" s="5" t="s">
        <v>19</v>
      </c>
      <c r="G198" s="24">
        <v>37028</v>
      </c>
      <c r="H198" s="25">
        <f t="shared" ca="1" si="13"/>
        <v>16</v>
      </c>
      <c r="I198" s="26"/>
      <c r="J198" s="27">
        <v>86052</v>
      </c>
      <c r="K198" s="6">
        <v>5</v>
      </c>
      <c r="L198" s="28">
        <f t="shared" si="12"/>
        <v>89262</v>
      </c>
      <c r="M198" s="29">
        <f t="shared" si="14"/>
        <v>0.12</v>
      </c>
      <c r="N198" s="5"/>
      <c r="O198" s="5"/>
      <c r="P198" s="5"/>
      <c r="Q198" s="5"/>
      <c r="R198" s="5"/>
      <c r="S198" s="5"/>
      <c r="T198" s="5"/>
    </row>
    <row r="199" spans="1:20" s="37" customFormat="1" x14ac:dyDescent="0.3">
      <c r="A199" s="5" t="s">
        <v>210</v>
      </c>
      <c r="B199" s="21" t="s">
        <v>738</v>
      </c>
      <c r="C199" s="5" t="s">
        <v>33</v>
      </c>
      <c r="D199" s="22">
        <v>415299442</v>
      </c>
      <c r="E199" s="23">
        <v>7191408985</v>
      </c>
      <c r="F199" s="5" t="s">
        <v>20</v>
      </c>
      <c r="G199" s="24">
        <v>40752</v>
      </c>
      <c r="H199" s="25">
        <f t="shared" ca="1" si="13"/>
        <v>6</v>
      </c>
      <c r="I199" s="26" t="s">
        <v>21</v>
      </c>
      <c r="J199" s="27">
        <v>83184</v>
      </c>
      <c r="K199" s="6">
        <v>3</v>
      </c>
      <c r="L199" s="28">
        <f t="shared" si="12"/>
        <v>86287</v>
      </c>
      <c r="M199" s="29">
        <f t="shared" si="14"/>
        <v>0.12</v>
      </c>
      <c r="N199" s="5"/>
      <c r="O199" s="5"/>
      <c r="P199" s="5"/>
      <c r="Q199" s="5"/>
      <c r="R199" s="5"/>
      <c r="S199" s="5"/>
      <c r="T199" s="5"/>
    </row>
    <row r="200" spans="1:20" s="37" customFormat="1" x14ac:dyDescent="0.3">
      <c r="A200" s="5" t="s">
        <v>217</v>
      </c>
      <c r="B200" s="21" t="s">
        <v>738</v>
      </c>
      <c r="C200" s="5" t="s">
        <v>33</v>
      </c>
      <c r="D200" s="22">
        <v>387517948</v>
      </c>
      <c r="E200" s="23">
        <v>9708213594</v>
      </c>
      <c r="F200" s="5" t="s">
        <v>20</v>
      </c>
      <c r="G200" s="24">
        <v>41690</v>
      </c>
      <c r="H200" s="25">
        <f t="shared" ca="1" si="13"/>
        <v>3</v>
      </c>
      <c r="I200" s="26" t="s">
        <v>21</v>
      </c>
      <c r="J200" s="27">
        <v>56928</v>
      </c>
      <c r="K200" s="6">
        <v>3</v>
      </c>
      <c r="L200" s="28">
        <f t="shared" si="12"/>
        <v>59051</v>
      </c>
      <c r="M200" s="29">
        <f t="shared" si="14"/>
        <v>0.08</v>
      </c>
      <c r="N200" s="5"/>
      <c r="O200" s="5"/>
      <c r="P200" s="5"/>
      <c r="Q200" s="5"/>
      <c r="R200" s="5"/>
      <c r="S200" s="5"/>
      <c r="T200" s="5"/>
    </row>
    <row r="201" spans="1:20" s="37" customFormat="1" x14ac:dyDescent="0.3">
      <c r="A201" s="5" t="s">
        <v>145</v>
      </c>
      <c r="B201" s="21" t="s">
        <v>13</v>
      </c>
      <c r="C201" s="5" t="s">
        <v>33</v>
      </c>
      <c r="D201" s="22">
        <v>466947318</v>
      </c>
      <c r="E201" s="23">
        <v>3031765611</v>
      </c>
      <c r="F201" s="5" t="s">
        <v>20</v>
      </c>
      <c r="G201" s="24">
        <v>41634</v>
      </c>
      <c r="H201" s="25">
        <f t="shared" ca="1" si="13"/>
        <v>3</v>
      </c>
      <c r="I201" s="26" t="s">
        <v>21</v>
      </c>
      <c r="J201" s="27">
        <v>52584</v>
      </c>
      <c r="K201" s="6">
        <v>2</v>
      </c>
      <c r="L201" s="28">
        <f t="shared" si="12"/>
        <v>54545</v>
      </c>
      <c r="M201" s="29">
        <f t="shared" si="14"/>
        <v>7.0000000000000007E-2</v>
      </c>
      <c r="N201" s="5"/>
      <c r="O201" s="5"/>
      <c r="P201" s="5"/>
      <c r="Q201" s="5"/>
      <c r="R201" s="5"/>
      <c r="S201" s="5"/>
      <c r="T201" s="5"/>
    </row>
    <row r="202" spans="1:20" s="37" customFormat="1" x14ac:dyDescent="0.3">
      <c r="A202" s="5" t="s">
        <v>698</v>
      </c>
      <c r="B202" s="21" t="s">
        <v>737</v>
      </c>
      <c r="C202" s="5" t="s">
        <v>33</v>
      </c>
      <c r="D202" s="22">
        <v>682907379</v>
      </c>
      <c r="E202" s="23">
        <v>7191854525</v>
      </c>
      <c r="F202" s="5" t="s">
        <v>20</v>
      </c>
      <c r="G202" s="24">
        <v>36367</v>
      </c>
      <c r="H202" s="25">
        <f t="shared" ca="1" si="13"/>
        <v>18</v>
      </c>
      <c r="I202" s="26" t="s">
        <v>27</v>
      </c>
      <c r="J202" s="27">
        <v>47424</v>
      </c>
      <c r="K202" s="6">
        <v>5</v>
      </c>
      <c r="L202" s="28">
        <f t="shared" si="12"/>
        <v>49193</v>
      </c>
      <c r="M202" s="29">
        <f t="shared" si="14"/>
        <v>7.0000000000000007E-2</v>
      </c>
      <c r="N202" s="5"/>
      <c r="O202" s="5"/>
      <c r="P202" s="5"/>
      <c r="Q202" s="5"/>
      <c r="R202" s="5"/>
      <c r="S202" s="5"/>
      <c r="T202" s="5"/>
    </row>
    <row r="203" spans="1:20" s="37" customFormat="1" x14ac:dyDescent="0.3">
      <c r="A203" s="5" t="s">
        <v>294</v>
      </c>
      <c r="B203" s="21" t="s">
        <v>44</v>
      </c>
      <c r="C203" s="5" t="s">
        <v>33</v>
      </c>
      <c r="D203" s="22">
        <v>826450563</v>
      </c>
      <c r="E203" s="23">
        <v>9706607355</v>
      </c>
      <c r="F203" s="5" t="s">
        <v>19</v>
      </c>
      <c r="G203" s="24">
        <v>37760</v>
      </c>
      <c r="H203" s="25">
        <f t="shared" ca="1" si="13"/>
        <v>14</v>
      </c>
      <c r="I203" s="26"/>
      <c r="J203" s="27">
        <v>69312</v>
      </c>
      <c r="K203" s="6">
        <v>3</v>
      </c>
      <c r="L203" s="28">
        <f t="shared" si="12"/>
        <v>71897</v>
      </c>
      <c r="M203" s="29">
        <f t="shared" si="14"/>
        <v>0.1</v>
      </c>
      <c r="N203" s="5"/>
      <c r="O203" s="5"/>
      <c r="P203" s="5"/>
      <c r="Q203" s="5"/>
      <c r="R203" s="5"/>
      <c r="S203" s="5"/>
      <c r="T203" s="5"/>
    </row>
    <row r="204" spans="1:20" s="37" customFormat="1" x14ac:dyDescent="0.3">
      <c r="A204" s="5" t="s">
        <v>555</v>
      </c>
      <c r="B204" s="21" t="s">
        <v>740</v>
      </c>
      <c r="C204" s="5" t="s">
        <v>33</v>
      </c>
      <c r="D204" s="22">
        <v>618535019</v>
      </c>
      <c r="E204" s="23">
        <v>5053695179</v>
      </c>
      <c r="F204" s="5" t="s">
        <v>20</v>
      </c>
      <c r="G204" s="24">
        <v>36988</v>
      </c>
      <c r="H204" s="25">
        <f t="shared" ca="1" si="13"/>
        <v>16</v>
      </c>
      <c r="I204" s="26" t="s">
        <v>25</v>
      </c>
      <c r="J204" s="27">
        <v>107688</v>
      </c>
      <c r="K204" s="6">
        <v>5</v>
      </c>
      <c r="L204" s="28">
        <f t="shared" si="12"/>
        <v>111705</v>
      </c>
      <c r="M204" s="29">
        <f t="shared" si="14"/>
        <v>0.13</v>
      </c>
      <c r="N204" s="5"/>
      <c r="O204" s="5"/>
      <c r="P204" s="5"/>
      <c r="Q204" s="5"/>
      <c r="R204" s="5"/>
      <c r="S204" s="5"/>
      <c r="T204" s="5"/>
    </row>
    <row r="205" spans="1:20" s="37" customFormat="1" x14ac:dyDescent="0.3">
      <c r="A205" s="5" t="s">
        <v>570</v>
      </c>
      <c r="B205" s="21" t="s">
        <v>738</v>
      </c>
      <c r="C205" s="5" t="s">
        <v>33</v>
      </c>
      <c r="D205" s="22">
        <v>665773893</v>
      </c>
      <c r="E205" s="23">
        <v>9708857217</v>
      </c>
      <c r="F205" s="5" t="s">
        <v>26</v>
      </c>
      <c r="G205" s="24">
        <v>41630</v>
      </c>
      <c r="H205" s="25">
        <f t="shared" ca="1" si="13"/>
        <v>3</v>
      </c>
      <c r="I205" s="26"/>
      <c r="J205" s="27">
        <v>34109</v>
      </c>
      <c r="K205" s="6">
        <v>4</v>
      </c>
      <c r="L205" s="28">
        <f t="shared" si="12"/>
        <v>35381</v>
      </c>
      <c r="M205" s="29">
        <f t="shared" si="14"/>
        <v>0.06</v>
      </c>
      <c r="N205" s="5"/>
      <c r="O205" s="5"/>
      <c r="P205" s="5"/>
      <c r="Q205" s="5"/>
      <c r="R205" s="5"/>
      <c r="S205" s="5"/>
      <c r="T205" s="5"/>
    </row>
    <row r="206" spans="1:20" s="37" customFormat="1" x14ac:dyDescent="0.3">
      <c r="A206" s="5" t="s">
        <v>336</v>
      </c>
      <c r="B206" s="21" t="s">
        <v>737</v>
      </c>
      <c r="C206" s="5" t="s">
        <v>33</v>
      </c>
      <c r="D206" s="22">
        <v>923123594</v>
      </c>
      <c r="E206" s="23">
        <v>5058669137</v>
      </c>
      <c r="F206" s="5" t="s">
        <v>20</v>
      </c>
      <c r="G206" s="24">
        <v>37254</v>
      </c>
      <c r="H206" s="25">
        <f t="shared" ca="1" si="13"/>
        <v>15</v>
      </c>
      <c r="I206" s="26" t="s">
        <v>22</v>
      </c>
      <c r="J206" s="27">
        <v>97680</v>
      </c>
      <c r="K206" s="6">
        <v>2</v>
      </c>
      <c r="L206" s="28">
        <f t="shared" si="12"/>
        <v>101323</v>
      </c>
      <c r="M206" s="29">
        <f t="shared" si="14"/>
        <v>0.13</v>
      </c>
      <c r="N206" s="5"/>
      <c r="O206" s="5"/>
      <c r="P206" s="5"/>
      <c r="Q206" s="5"/>
      <c r="R206" s="5"/>
      <c r="S206" s="5"/>
      <c r="T206" s="5"/>
    </row>
    <row r="207" spans="1:20" s="37" customFormat="1" x14ac:dyDescent="0.3">
      <c r="A207" s="5" t="s">
        <v>179</v>
      </c>
      <c r="B207" s="21" t="s">
        <v>44</v>
      </c>
      <c r="C207" s="5" t="s">
        <v>33</v>
      </c>
      <c r="D207" s="22">
        <v>487810878</v>
      </c>
      <c r="E207" s="23">
        <v>7194555389</v>
      </c>
      <c r="F207" s="5" t="s">
        <v>20</v>
      </c>
      <c r="G207" s="24">
        <v>35124</v>
      </c>
      <c r="H207" s="25">
        <f t="shared" ca="1" si="13"/>
        <v>21</v>
      </c>
      <c r="I207" s="26" t="s">
        <v>25</v>
      </c>
      <c r="J207" s="27">
        <v>27996</v>
      </c>
      <c r="K207" s="6">
        <v>4</v>
      </c>
      <c r="L207" s="28">
        <f t="shared" si="12"/>
        <v>29040</v>
      </c>
      <c r="M207" s="29">
        <f t="shared" si="14"/>
        <v>0.05</v>
      </c>
      <c r="N207" s="5"/>
      <c r="O207" s="5"/>
      <c r="P207" s="5"/>
      <c r="Q207" s="5"/>
      <c r="R207" s="5"/>
      <c r="S207" s="5"/>
      <c r="T207" s="5"/>
    </row>
    <row r="208" spans="1:20" s="37" customFormat="1" x14ac:dyDescent="0.3">
      <c r="A208" s="5" t="s">
        <v>383</v>
      </c>
      <c r="B208" s="21" t="s">
        <v>782</v>
      </c>
      <c r="C208" s="5" t="s">
        <v>33</v>
      </c>
      <c r="D208" s="22">
        <v>165917010</v>
      </c>
      <c r="E208" s="23">
        <v>7197038033</v>
      </c>
      <c r="F208" s="5" t="s">
        <v>19</v>
      </c>
      <c r="G208" s="24">
        <v>35727</v>
      </c>
      <c r="H208" s="25">
        <f t="shared" ca="1" si="13"/>
        <v>20</v>
      </c>
      <c r="I208" s="26"/>
      <c r="J208" s="27">
        <v>96828</v>
      </c>
      <c r="K208" s="6">
        <v>3</v>
      </c>
      <c r="L208" s="28">
        <f t="shared" si="12"/>
        <v>100440</v>
      </c>
      <c r="M208" s="29">
        <f t="shared" si="14"/>
        <v>0.13</v>
      </c>
      <c r="N208" s="5"/>
      <c r="O208" s="5"/>
      <c r="P208" s="5"/>
      <c r="Q208" s="5"/>
      <c r="R208" s="5"/>
      <c r="S208" s="5"/>
      <c r="T208" s="5"/>
    </row>
    <row r="209" spans="1:20" s="37" customFormat="1" x14ac:dyDescent="0.3">
      <c r="A209" s="5" t="s">
        <v>176</v>
      </c>
      <c r="B209" s="21" t="s">
        <v>740</v>
      </c>
      <c r="C209" s="5" t="s">
        <v>33</v>
      </c>
      <c r="D209" s="22">
        <v>337370590</v>
      </c>
      <c r="E209" s="23">
        <v>7197046530</v>
      </c>
      <c r="F209" s="5" t="s">
        <v>19</v>
      </c>
      <c r="G209" s="24">
        <v>39100</v>
      </c>
      <c r="H209" s="25">
        <f t="shared" ca="1" si="13"/>
        <v>10</v>
      </c>
      <c r="I209" s="26"/>
      <c r="J209" s="27">
        <v>68892</v>
      </c>
      <c r="K209" s="6">
        <v>2</v>
      </c>
      <c r="L209" s="28">
        <f t="shared" ref="L209:L240" si="15">ROUND(J209*$N$2+J209,0)</f>
        <v>71462</v>
      </c>
      <c r="M209" s="29">
        <f t="shared" si="14"/>
        <v>0.1</v>
      </c>
      <c r="N209" s="5"/>
      <c r="O209" s="5"/>
      <c r="P209" s="5"/>
      <c r="Q209" s="5"/>
      <c r="R209" s="5"/>
      <c r="S209" s="5"/>
      <c r="T209" s="5"/>
    </row>
    <row r="210" spans="1:20" s="37" customFormat="1" x14ac:dyDescent="0.3">
      <c r="A210" s="5" t="s">
        <v>375</v>
      </c>
      <c r="B210" s="21" t="s">
        <v>13</v>
      </c>
      <c r="C210" s="5" t="s">
        <v>33</v>
      </c>
      <c r="D210" s="22">
        <v>354619285</v>
      </c>
      <c r="E210" s="23">
        <v>5056657361</v>
      </c>
      <c r="F210" s="5" t="s">
        <v>20</v>
      </c>
      <c r="G210" s="24">
        <v>37178</v>
      </c>
      <c r="H210" s="25">
        <f t="shared" ca="1" si="13"/>
        <v>16</v>
      </c>
      <c r="I210" s="26" t="s">
        <v>24</v>
      </c>
      <c r="J210" s="27">
        <v>27192</v>
      </c>
      <c r="K210" s="6">
        <v>2</v>
      </c>
      <c r="L210" s="28">
        <f t="shared" si="15"/>
        <v>28206</v>
      </c>
      <c r="M210" s="29">
        <f t="shared" si="14"/>
        <v>0.05</v>
      </c>
      <c r="N210" s="5"/>
      <c r="O210" s="5"/>
      <c r="P210" s="5"/>
      <c r="Q210" s="5"/>
      <c r="R210" s="5"/>
      <c r="S210" s="5"/>
      <c r="T210" s="5"/>
    </row>
    <row r="211" spans="1:20" s="37" customFormat="1" x14ac:dyDescent="0.3">
      <c r="A211" s="5" t="s">
        <v>103</v>
      </c>
      <c r="B211" s="21" t="s">
        <v>738</v>
      </c>
      <c r="C211" s="5" t="s">
        <v>33</v>
      </c>
      <c r="D211" s="22">
        <v>806508287</v>
      </c>
      <c r="E211" s="23">
        <v>7198801464</v>
      </c>
      <c r="F211" s="5" t="s">
        <v>20</v>
      </c>
      <c r="G211" s="24">
        <v>34687</v>
      </c>
      <c r="H211" s="25">
        <f t="shared" ca="1" si="13"/>
        <v>22</v>
      </c>
      <c r="I211" s="26" t="s">
        <v>21</v>
      </c>
      <c r="J211" s="27">
        <v>63528</v>
      </c>
      <c r="K211" s="6">
        <v>4</v>
      </c>
      <c r="L211" s="28">
        <f t="shared" si="15"/>
        <v>65898</v>
      </c>
      <c r="M211" s="29">
        <f t="shared" si="14"/>
        <v>0.1</v>
      </c>
      <c r="N211" s="5"/>
      <c r="O211" s="5"/>
      <c r="P211" s="5"/>
      <c r="Q211" s="5"/>
      <c r="R211" s="5"/>
      <c r="S211" s="5"/>
      <c r="T211" s="5"/>
    </row>
    <row r="212" spans="1:20" s="37" customFormat="1" x14ac:dyDescent="0.3">
      <c r="A212" s="5" t="s">
        <v>249</v>
      </c>
      <c r="B212" s="21" t="s">
        <v>738</v>
      </c>
      <c r="C212" s="5" t="s">
        <v>33</v>
      </c>
      <c r="D212" s="22">
        <v>332289257</v>
      </c>
      <c r="E212" s="23">
        <v>9708367725</v>
      </c>
      <c r="F212" s="5" t="s">
        <v>19</v>
      </c>
      <c r="G212" s="24">
        <v>37048</v>
      </c>
      <c r="H212" s="25">
        <f t="shared" ca="1" si="13"/>
        <v>16</v>
      </c>
      <c r="I212" s="26"/>
      <c r="J212" s="27">
        <v>81912</v>
      </c>
      <c r="K212" s="6">
        <v>5</v>
      </c>
      <c r="L212" s="28">
        <f t="shared" si="15"/>
        <v>84967</v>
      </c>
      <c r="M212" s="29">
        <f t="shared" si="14"/>
        <v>0.11</v>
      </c>
      <c r="N212" s="5"/>
      <c r="O212" s="5"/>
      <c r="P212" s="5"/>
      <c r="Q212" s="5"/>
      <c r="R212" s="5"/>
      <c r="S212" s="5"/>
      <c r="T212" s="5"/>
    </row>
    <row r="213" spans="1:20" s="37" customFormat="1" x14ac:dyDescent="0.3">
      <c r="A213" s="5" t="s">
        <v>614</v>
      </c>
      <c r="B213" s="21" t="s">
        <v>782</v>
      </c>
      <c r="C213" s="5" t="s">
        <v>33</v>
      </c>
      <c r="D213" s="22">
        <v>143534593</v>
      </c>
      <c r="E213" s="23">
        <v>3037172882</v>
      </c>
      <c r="F213" s="5" t="s">
        <v>19</v>
      </c>
      <c r="G213" s="24">
        <v>38876</v>
      </c>
      <c r="H213" s="25">
        <f t="shared" ca="1" si="13"/>
        <v>11</v>
      </c>
      <c r="I213" s="26"/>
      <c r="J213" s="27">
        <v>90504</v>
      </c>
      <c r="K213" s="6">
        <v>1</v>
      </c>
      <c r="L213" s="28">
        <f t="shared" si="15"/>
        <v>93880</v>
      </c>
      <c r="M213" s="29">
        <f t="shared" si="14"/>
        <v>0.12</v>
      </c>
      <c r="N213" s="5"/>
      <c r="O213" s="33"/>
      <c r="P213" s="5"/>
      <c r="Q213" s="5"/>
      <c r="R213" s="5"/>
      <c r="S213" s="5"/>
      <c r="T213" s="5"/>
    </row>
    <row r="214" spans="1:20" s="37" customFormat="1" x14ac:dyDescent="0.3">
      <c r="A214" s="5" t="s">
        <v>340</v>
      </c>
      <c r="B214" s="21" t="s">
        <v>44</v>
      </c>
      <c r="C214" s="5" t="s">
        <v>33</v>
      </c>
      <c r="D214" s="22">
        <v>396727504</v>
      </c>
      <c r="E214" s="23">
        <v>9703204992</v>
      </c>
      <c r="F214" s="5" t="s">
        <v>19</v>
      </c>
      <c r="G214" s="24">
        <v>37656</v>
      </c>
      <c r="H214" s="25">
        <f t="shared" ca="1" si="13"/>
        <v>14</v>
      </c>
      <c r="I214" s="26"/>
      <c r="J214" s="27">
        <v>50208</v>
      </c>
      <c r="K214" s="6">
        <v>2</v>
      </c>
      <c r="L214" s="28">
        <f t="shared" si="15"/>
        <v>52081</v>
      </c>
      <c r="M214" s="29">
        <f t="shared" si="14"/>
        <v>7.0000000000000007E-2</v>
      </c>
      <c r="N214" s="5"/>
      <c r="O214" s="5"/>
      <c r="P214" s="5"/>
      <c r="Q214" s="5"/>
      <c r="R214" s="5"/>
      <c r="S214" s="5"/>
      <c r="T214" s="5"/>
    </row>
    <row r="215" spans="1:20" s="37" customFormat="1" x14ac:dyDescent="0.3">
      <c r="A215" s="5" t="s">
        <v>416</v>
      </c>
      <c r="B215" s="21" t="s">
        <v>740</v>
      </c>
      <c r="C215" s="5" t="s">
        <v>33</v>
      </c>
      <c r="D215" s="22">
        <v>561737107</v>
      </c>
      <c r="E215" s="23">
        <v>7198294156</v>
      </c>
      <c r="F215" s="5" t="s">
        <v>20</v>
      </c>
      <c r="G215" s="24">
        <v>36080</v>
      </c>
      <c r="H215" s="25">
        <f t="shared" ca="1" si="13"/>
        <v>19</v>
      </c>
      <c r="I215" s="26" t="s">
        <v>25</v>
      </c>
      <c r="J215" s="27">
        <v>87686</v>
      </c>
      <c r="K215" s="6">
        <v>5</v>
      </c>
      <c r="L215" s="28">
        <f t="shared" si="15"/>
        <v>90957</v>
      </c>
      <c r="M215" s="29">
        <f t="shared" si="14"/>
        <v>0.12</v>
      </c>
      <c r="N215" s="5"/>
      <c r="O215" s="5"/>
      <c r="P215" s="5"/>
      <c r="Q215" s="5"/>
      <c r="R215" s="5"/>
      <c r="S215" s="5"/>
      <c r="T215" s="5"/>
    </row>
    <row r="216" spans="1:20" s="37" customFormat="1" x14ac:dyDescent="0.3">
      <c r="A216" s="5" t="s">
        <v>368</v>
      </c>
      <c r="B216" s="21" t="s">
        <v>13</v>
      </c>
      <c r="C216" s="5" t="s">
        <v>33</v>
      </c>
      <c r="D216" s="22">
        <v>470935648</v>
      </c>
      <c r="E216" s="23">
        <v>7192053579</v>
      </c>
      <c r="F216" s="5" t="s">
        <v>19</v>
      </c>
      <c r="G216" s="24">
        <v>39593</v>
      </c>
      <c r="H216" s="25">
        <f t="shared" ca="1" si="13"/>
        <v>9</v>
      </c>
      <c r="I216" s="26"/>
      <c r="J216" s="27">
        <v>47616</v>
      </c>
      <c r="K216" s="6">
        <v>1</v>
      </c>
      <c r="L216" s="28">
        <f t="shared" si="15"/>
        <v>49392</v>
      </c>
      <c r="M216" s="29">
        <f t="shared" si="14"/>
        <v>7.0000000000000007E-2</v>
      </c>
      <c r="N216" s="5"/>
      <c r="O216" s="5"/>
      <c r="P216" s="5"/>
      <c r="Q216" s="5"/>
      <c r="R216" s="5"/>
      <c r="S216" s="5"/>
      <c r="T216" s="5"/>
    </row>
    <row r="217" spans="1:20" s="37" customFormat="1" x14ac:dyDescent="0.3">
      <c r="A217" s="5" t="s">
        <v>475</v>
      </c>
      <c r="B217" s="21" t="s">
        <v>740</v>
      </c>
      <c r="C217" s="5" t="s">
        <v>33</v>
      </c>
      <c r="D217" s="22">
        <v>337943008</v>
      </c>
      <c r="E217" s="23">
        <v>7191257896</v>
      </c>
      <c r="F217" s="5" t="s">
        <v>20</v>
      </c>
      <c r="G217" s="24">
        <v>38450</v>
      </c>
      <c r="H217" s="25">
        <f t="shared" ca="1" si="13"/>
        <v>12</v>
      </c>
      <c r="I217" s="26" t="s">
        <v>21</v>
      </c>
      <c r="J217" s="27">
        <v>34764</v>
      </c>
      <c r="K217" s="6">
        <v>3</v>
      </c>
      <c r="L217" s="28">
        <f t="shared" si="15"/>
        <v>36061</v>
      </c>
      <c r="M217" s="29">
        <f t="shared" si="14"/>
        <v>0.06</v>
      </c>
      <c r="N217" s="5"/>
      <c r="O217" s="5"/>
      <c r="P217" s="5"/>
      <c r="Q217" s="5"/>
      <c r="R217" s="5"/>
      <c r="S217" s="5"/>
      <c r="T217" s="5"/>
    </row>
    <row r="218" spans="1:20" s="37" customFormat="1" x14ac:dyDescent="0.3">
      <c r="A218" s="5" t="s">
        <v>72</v>
      </c>
      <c r="B218" s="21" t="s">
        <v>738</v>
      </c>
      <c r="C218" s="5" t="s">
        <v>33</v>
      </c>
      <c r="D218" s="22">
        <v>220781349</v>
      </c>
      <c r="E218" s="23">
        <v>5055185281</v>
      </c>
      <c r="F218" s="5" t="s">
        <v>19</v>
      </c>
      <c r="G218" s="24">
        <v>35205</v>
      </c>
      <c r="H218" s="25">
        <f t="shared" ca="1" si="13"/>
        <v>21</v>
      </c>
      <c r="I218" s="26"/>
      <c r="J218" s="27">
        <v>54924</v>
      </c>
      <c r="K218" s="6">
        <v>5</v>
      </c>
      <c r="L218" s="28">
        <f t="shared" si="15"/>
        <v>56973</v>
      </c>
      <c r="M218" s="29">
        <f t="shared" si="14"/>
        <v>0.08</v>
      </c>
      <c r="N218" s="5"/>
      <c r="O218" s="5"/>
      <c r="P218" s="5"/>
      <c r="Q218" s="5"/>
      <c r="R218" s="5"/>
      <c r="S218" s="5"/>
      <c r="T218" s="5"/>
    </row>
    <row r="219" spans="1:20" s="37" customFormat="1" x14ac:dyDescent="0.3">
      <c r="A219" s="5" t="s">
        <v>198</v>
      </c>
      <c r="B219" s="21" t="s">
        <v>44</v>
      </c>
      <c r="C219" s="5" t="s">
        <v>33</v>
      </c>
      <c r="D219" s="22">
        <v>620336005</v>
      </c>
      <c r="E219" s="23">
        <v>9706422185</v>
      </c>
      <c r="F219" s="5" t="s">
        <v>20</v>
      </c>
      <c r="G219" s="24">
        <v>39433</v>
      </c>
      <c r="H219" s="25">
        <f t="shared" ca="1" si="13"/>
        <v>9</v>
      </c>
      <c r="I219" s="26" t="s">
        <v>21</v>
      </c>
      <c r="J219" s="27">
        <v>49272</v>
      </c>
      <c r="K219" s="6">
        <v>3</v>
      </c>
      <c r="L219" s="28">
        <f t="shared" si="15"/>
        <v>51110</v>
      </c>
      <c r="M219" s="29">
        <f t="shared" si="14"/>
        <v>7.0000000000000007E-2</v>
      </c>
      <c r="N219" s="5"/>
      <c r="O219" s="5"/>
      <c r="P219" s="5"/>
      <c r="Q219" s="5"/>
      <c r="R219" s="5"/>
      <c r="S219" s="5"/>
      <c r="T219" s="5"/>
    </row>
    <row r="220" spans="1:20" s="37" customFormat="1" x14ac:dyDescent="0.3">
      <c r="A220" s="5" t="s">
        <v>180</v>
      </c>
      <c r="B220" s="21" t="s">
        <v>13</v>
      </c>
      <c r="C220" s="5" t="s">
        <v>33</v>
      </c>
      <c r="D220" s="22">
        <v>436778229</v>
      </c>
      <c r="E220" s="23">
        <v>3035871924</v>
      </c>
      <c r="F220" s="5" t="s">
        <v>19</v>
      </c>
      <c r="G220" s="24">
        <v>40878</v>
      </c>
      <c r="H220" s="25">
        <f t="shared" ca="1" si="13"/>
        <v>5</v>
      </c>
      <c r="I220" s="26"/>
      <c r="J220" s="27">
        <v>72048</v>
      </c>
      <c r="K220" s="6">
        <v>5</v>
      </c>
      <c r="L220" s="28">
        <f t="shared" si="15"/>
        <v>74735</v>
      </c>
      <c r="M220" s="29">
        <f t="shared" si="14"/>
        <v>0.1</v>
      </c>
      <c r="N220" s="5"/>
      <c r="O220" s="5"/>
      <c r="P220" s="5"/>
      <c r="Q220" s="5"/>
      <c r="R220" s="5"/>
      <c r="S220" s="5"/>
      <c r="T220" s="5"/>
    </row>
    <row r="221" spans="1:20" s="37" customFormat="1" x14ac:dyDescent="0.3">
      <c r="A221" s="5" t="s">
        <v>498</v>
      </c>
      <c r="B221" s="21" t="s">
        <v>782</v>
      </c>
      <c r="C221" s="5" t="s">
        <v>33</v>
      </c>
      <c r="D221" s="22">
        <v>292993080</v>
      </c>
      <c r="E221" s="23">
        <v>5055085320</v>
      </c>
      <c r="F221" s="5" t="s">
        <v>20</v>
      </c>
      <c r="G221" s="24">
        <v>40511</v>
      </c>
      <c r="H221" s="25">
        <f t="shared" ca="1" si="13"/>
        <v>6</v>
      </c>
      <c r="I221" s="26" t="s">
        <v>25</v>
      </c>
      <c r="J221" s="27">
        <v>71304</v>
      </c>
      <c r="K221" s="6">
        <v>4</v>
      </c>
      <c r="L221" s="28">
        <f t="shared" si="15"/>
        <v>73964</v>
      </c>
      <c r="M221" s="29">
        <f t="shared" si="14"/>
        <v>0.1</v>
      </c>
      <c r="N221" s="5"/>
      <c r="O221" s="5"/>
      <c r="P221" s="5"/>
      <c r="Q221" s="5"/>
      <c r="R221" s="5"/>
      <c r="S221" s="5"/>
      <c r="T221" s="5"/>
    </row>
    <row r="222" spans="1:20" s="37" customFormat="1" x14ac:dyDescent="0.3">
      <c r="A222" s="5" t="s">
        <v>345</v>
      </c>
      <c r="B222" s="21" t="s">
        <v>782</v>
      </c>
      <c r="C222" s="5" t="s">
        <v>33</v>
      </c>
      <c r="D222" s="22">
        <v>378189642</v>
      </c>
      <c r="E222" s="23">
        <v>5056228199</v>
      </c>
      <c r="F222" s="5" t="s">
        <v>19</v>
      </c>
      <c r="G222" s="24">
        <v>38955</v>
      </c>
      <c r="H222" s="25">
        <f t="shared" ca="1" si="13"/>
        <v>11</v>
      </c>
      <c r="I222" s="26"/>
      <c r="J222" s="27">
        <v>77064</v>
      </c>
      <c r="K222" s="6">
        <v>5</v>
      </c>
      <c r="L222" s="28">
        <f t="shared" si="15"/>
        <v>79938</v>
      </c>
      <c r="M222" s="29">
        <f t="shared" si="14"/>
        <v>0.11</v>
      </c>
      <c r="N222" s="5"/>
      <c r="O222" s="5"/>
      <c r="P222" s="5"/>
      <c r="Q222" s="5"/>
      <c r="R222" s="5"/>
      <c r="S222" s="5"/>
      <c r="T222" s="5"/>
    </row>
    <row r="223" spans="1:20" s="37" customFormat="1" x14ac:dyDescent="0.3">
      <c r="A223" s="5" t="s">
        <v>65</v>
      </c>
      <c r="B223" s="21" t="s">
        <v>738</v>
      </c>
      <c r="C223" s="5" t="s">
        <v>33</v>
      </c>
      <c r="D223" s="22">
        <v>708108747</v>
      </c>
      <c r="E223" s="23">
        <v>5052520526</v>
      </c>
      <c r="F223" s="5" t="s">
        <v>20</v>
      </c>
      <c r="G223" s="24">
        <v>38999</v>
      </c>
      <c r="H223" s="25">
        <f t="shared" ca="1" si="13"/>
        <v>11</v>
      </c>
      <c r="I223" s="26" t="s">
        <v>21</v>
      </c>
      <c r="J223" s="27">
        <v>90211</v>
      </c>
      <c r="K223" s="6">
        <v>3</v>
      </c>
      <c r="L223" s="28">
        <f t="shared" si="15"/>
        <v>93576</v>
      </c>
      <c r="M223" s="29">
        <f t="shared" si="14"/>
        <v>0.12</v>
      </c>
      <c r="N223" s="5"/>
      <c r="O223" s="5"/>
      <c r="P223" s="5"/>
      <c r="Q223" s="5"/>
      <c r="R223" s="5"/>
      <c r="S223" s="5"/>
      <c r="T223" s="5"/>
    </row>
    <row r="224" spans="1:20" s="37" customFormat="1" x14ac:dyDescent="0.3">
      <c r="A224" s="5" t="s">
        <v>238</v>
      </c>
      <c r="B224" s="21" t="s">
        <v>44</v>
      </c>
      <c r="C224" s="5" t="s">
        <v>33</v>
      </c>
      <c r="D224" s="22">
        <v>504914685</v>
      </c>
      <c r="E224" s="23">
        <v>9705250630</v>
      </c>
      <c r="F224" s="5" t="s">
        <v>20</v>
      </c>
      <c r="G224" s="24">
        <v>37140</v>
      </c>
      <c r="H224" s="25">
        <f t="shared" ca="1" si="13"/>
        <v>16</v>
      </c>
      <c r="I224" s="26" t="s">
        <v>21</v>
      </c>
      <c r="J224" s="27">
        <v>39852</v>
      </c>
      <c r="K224" s="6">
        <v>4</v>
      </c>
      <c r="L224" s="28">
        <f t="shared" si="15"/>
        <v>41338</v>
      </c>
      <c r="M224" s="29">
        <f t="shared" si="14"/>
        <v>0.06</v>
      </c>
      <c r="N224" s="5"/>
      <c r="O224" s="5"/>
      <c r="P224" s="5"/>
      <c r="Q224" s="5"/>
      <c r="R224" s="5"/>
      <c r="S224" s="5"/>
      <c r="T224" s="5"/>
    </row>
    <row r="225" spans="1:15" x14ac:dyDescent="0.3">
      <c r="A225" s="5" t="s">
        <v>62</v>
      </c>
      <c r="B225" s="21" t="s">
        <v>738</v>
      </c>
      <c r="C225" s="5" t="s">
        <v>33</v>
      </c>
      <c r="D225" s="22">
        <v>384454025</v>
      </c>
      <c r="E225" s="23">
        <v>7192064219</v>
      </c>
      <c r="F225" s="5" t="s">
        <v>19</v>
      </c>
      <c r="G225" s="24">
        <v>37511</v>
      </c>
      <c r="H225" s="25">
        <f t="shared" ca="1" si="13"/>
        <v>15</v>
      </c>
      <c r="I225" s="26"/>
      <c r="J225" s="27">
        <v>28572</v>
      </c>
      <c r="K225" s="6">
        <v>4</v>
      </c>
      <c r="L225" s="28">
        <f t="shared" si="15"/>
        <v>29638</v>
      </c>
      <c r="M225" s="29">
        <f t="shared" si="14"/>
        <v>0.05</v>
      </c>
    </row>
    <row r="226" spans="1:15" x14ac:dyDescent="0.3">
      <c r="A226" s="5" t="s">
        <v>539</v>
      </c>
      <c r="B226" s="21" t="s">
        <v>740</v>
      </c>
      <c r="C226" s="5" t="s">
        <v>33</v>
      </c>
      <c r="D226" s="22">
        <v>167058119</v>
      </c>
      <c r="E226" s="23">
        <v>3037237007</v>
      </c>
      <c r="F226" s="5" t="s">
        <v>26</v>
      </c>
      <c r="G226" s="24">
        <v>38786</v>
      </c>
      <c r="H226" s="25">
        <f t="shared" ca="1" si="13"/>
        <v>11</v>
      </c>
      <c r="I226" s="26"/>
      <c r="J226" s="27">
        <v>10670</v>
      </c>
      <c r="K226" s="6">
        <v>1</v>
      </c>
      <c r="L226" s="28">
        <f t="shared" si="15"/>
        <v>11068</v>
      </c>
      <c r="M226" s="29">
        <f t="shared" si="14"/>
        <v>0.01</v>
      </c>
    </row>
    <row r="227" spans="1:15" x14ac:dyDescent="0.3">
      <c r="A227" s="5" t="s">
        <v>473</v>
      </c>
      <c r="B227" s="21" t="s">
        <v>13</v>
      </c>
      <c r="C227" s="5" t="s">
        <v>33</v>
      </c>
      <c r="D227" s="22">
        <v>405396173</v>
      </c>
      <c r="E227" s="23">
        <v>5051777060</v>
      </c>
      <c r="F227" s="5" t="s">
        <v>20</v>
      </c>
      <c r="G227" s="24">
        <v>39789</v>
      </c>
      <c r="H227" s="25">
        <f t="shared" ca="1" si="13"/>
        <v>8</v>
      </c>
      <c r="I227" s="26" t="s">
        <v>22</v>
      </c>
      <c r="J227" s="27">
        <v>82452</v>
      </c>
      <c r="K227" s="6">
        <v>4</v>
      </c>
      <c r="L227" s="28">
        <f t="shared" si="15"/>
        <v>85527</v>
      </c>
      <c r="M227" s="29">
        <f t="shared" si="14"/>
        <v>0.12</v>
      </c>
    </row>
    <row r="228" spans="1:15" x14ac:dyDescent="0.3">
      <c r="A228" s="5" t="s">
        <v>474</v>
      </c>
      <c r="B228" s="21" t="s">
        <v>740</v>
      </c>
      <c r="C228" s="5" t="s">
        <v>33</v>
      </c>
      <c r="D228" s="22">
        <v>399060898</v>
      </c>
      <c r="E228" s="23">
        <v>9705197037</v>
      </c>
      <c r="F228" s="5" t="s">
        <v>19</v>
      </c>
      <c r="G228" s="24">
        <v>39377</v>
      </c>
      <c r="H228" s="25">
        <f t="shared" ca="1" si="13"/>
        <v>10</v>
      </c>
      <c r="I228" s="26"/>
      <c r="J228" s="27">
        <v>45576</v>
      </c>
      <c r="K228" s="6">
        <v>4</v>
      </c>
      <c r="L228" s="28">
        <f t="shared" si="15"/>
        <v>47276</v>
      </c>
      <c r="M228" s="29">
        <f t="shared" si="14"/>
        <v>7.0000000000000007E-2</v>
      </c>
      <c r="O228" s="38"/>
    </row>
    <row r="229" spans="1:15" x14ac:dyDescent="0.3">
      <c r="A229" s="5" t="s">
        <v>220</v>
      </c>
      <c r="B229" s="21" t="s">
        <v>44</v>
      </c>
      <c r="C229" s="5" t="s">
        <v>33</v>
      </c>
      <c r="D229" s="22">
        <v>575270646</v>
      </c>
      <c r="E229" s="23">
        <v>5057819805</v>
      </c>
      <c r="F229" s="5" t="s">
        <v>20</v>
      </c>
      <c r="G229" s="24">
        <v>40404</v>
      </c>
      <c r="H229" s="25">
        <f t="shared" ca="1" si="13"/>
        <v>7</v>
      </c>
      <c r="I229" s="26" t="s">
        <v>21</v>
      </c>
      <c r="J229" s="27">
        <v>55464</v>
      </c>
      <c r="K229" s="6">
        <v>2</v>
      </c>
      <c r="L229" s="28">
        <f t="shared" si="15"/>
        <v>57533</v>
      </c>
      <c r="M229" s="29">
        <f t="shared" si="14"/>
        <v>0.08</v>
      </c>
    </row>
    <row r="230" spans="1:15" x14ac:dyDescent="0.3">
      <c r="A230" s="5" t="s">
        <v>231</v>
      </c>
      <c r="B230" s="21" t="s">
        <v>738</v>
      </c>
      <c r="C230" s="5" t="s">
        <v>33</v>
      </c>
      <c r="D230" s="22">
        <v>527185620</v>
      </c>
      <c r="E230" s="23">
        <v>5054627771</v>
      </c>
      <c r="F230" s="5" t="s">
        <v>20</v>
      </c>
      <c r="G230" s="24">
        <v>41326</v>
      </c>
      <c r="H230" s="25">
        <f t="shared" ca="1" si="13"/>
        <v>4</v>
      </c>
      <c r="I230" s="26" t="s">
        <v>25</v>
      </c>
      <c r="J230" s="27">
        <v>42360</v>
      </c>
      <c r="K230" s="6">
        <v>5</v>
      </c>
      <c r="L230" s="28">
        <f t="shared" si="15"/>
        <v>43940</v>
      </c>
      <c r="M230" s="29">
        <f t="shared" si="14"/>
        <v>0.06</v>
      </c>
    </row>
    <row r="231" spans="1:15" x14ac:dyDescent="0.3">
      <c r="A231" s="5" t="s">
        <v>261</v>
      </c>
      <c r="B231" s="21" t="s">
        <v>737</v>
      </c>
      <c r="C231" s="5" t="s">
        <v>33</v>
      </c>
      <c r="D231" s="22">
        <v>240272873</v>
      </c>
      <c r="E231" s="23">
        <v>9708912054</v>
      </c>
      <c r="F231" s="5" t="s">
        <v>19</v>
      </c>
      <c r="G231" s="24">
        <v>39968</v>
      </c>
      <c r="H231" s="25">
        <f t="shared" ca="1" si="13"/>
        <v>8</v>
      </c>
      <c r="I231" s="26"/>
      <c r="J231" s="27">
        <v>96396</v>
      </c>
      <c r="K231" s="6">
        <v>4</v>
      </c>
      <c r="L231" s="28">
        <f t="shared" si="15"/>
        <v>99992</v>
      </c>
      <c r="M231" s="29">
        <f t="shared" si="14"/>
        <v>0.13</v>
      </c>
    </row>
    <row r="232" spans="1:15" x14ac:dyDescent="0.3">
      <c r="A232" s="5" t="s">
        <v>247</v>
      </c>
      <c r="B232" s="21" t="s">
        <v>740</v>
      </c>
      <c r="C232" s="5" t="s">
        <v>33</v>
      </c>
      <c r="D232" s="22">
        <v>428024993</v>
      </c>
      <c r="E232" s="23">
        <v>7196410575</v>
      </c>
      <c r="F232" s="5" t="s">
        <v>19</v>
      </c>
      <c r="G232" s="24">
        <v>34830</v>
      </c>
      <c r="H232" s="25">
        <f t="shared" ca="1" si="13"/>
        <v>22</v>
      </c>
      <c r="I232" s="26"/>
      <c r="J232" s="27">
        <v>38628</v>
      </c>
      <c r="K232" s="6">
        <v>3</v>
      </c>
      <c r="L232" s="28">
        <f t="shared" si="15"/>
        <v>40069</v>
      </c>
      <c r="M232" s="29">
        <f t="shared" si="14"/>
        <v>0.06</v>
      </c>
    </row>
    <row r="233" spans="1:15" x14ac:dyDescent="0.3">
      <c r="A233" s="5" t="s">
        <v>686</v>
      </c>
      <c r="B233" s="21" t="s">
        <v>740</v>
      </c>
      <c r="C233" s="5" t="s">
        <v>33</v>
      </c>
      <c r="D233" s="22">
        <v>482927373</v>
      </c>
      <c r="E233" s="23">
        <v>9708413271</v>
      </c>
      <c r="F233" s="5" t="s">
        <v>20</v>
      </c>
      <c r="G233" s="24">
        <v>36582</v>
      </c>
      <c r="H233" s="25">
        <f t="shared" ca="1" si="13"/>
        <v>17</v>
      </c>
      <c r="I233" s="26" t="s">
        <v>25</v>
      </c>
      <c r="J233" s="27">
        <v>38868</v>
      </c>
      <c r="K233" s="6">
        <v>2</v>
      </c>
      <c r="L233" s="28">
        <f t="shared" si="15"/>
        <v>40318</v>
      </c>
      <c r="M233" s="29">
        <f t="shared" si="14"/>
        <v>0.06</v>
      </c>
    </row>
    <row r="234" spans="1:15" x14ac:dyDescent="0.3">
      <c r="A234" s="5" t="s">
        <v>188</v>
      </c>
      <c r="B234" s="21" t="s">
        <v>737</v>
      </c>
      <c r="C234" s="5" t="s">
        <v>33</v>
      </c>
      <c r="D234" s="22">
        <v>317844971</v>
      </c>
      <c r="E234" s="23">
        <v>5053557946</v>
      </c>
      <c r="F234" s="5" t="s">
        <v>19</v>
      </c>
      <c r="G234" s="24">
        <v>36983</v>
      </c>
      <c r="H234" s="25">
        <f t="shared" ca="1" si="13"/>
        <v>16</v>
      </c>
      <c r="I234" s="26"/>
      <c r="J234" s="27">
        <v>92292</v>
      </c>
      <c r="K234" s="6">
        <v>1</v>
      </c>
      <c r="L234" s="28">
        <f t="shared" si="15"/>
        <v>95734</v>
      </c>
      <c r="M234" s="29">
        <f t="shared" si="14"/>
        <v>0.13</v>
      </c>
    </row>
    <row r="235" spans="1:15" x14ac:dyDescent="0.3">
      <c r="A235" s="5" t="s">
        <v>758</v>
      </c>
      <c r="B235" s="21" t="s">
        <v>44</v>
      </c>
      <c r="C235" s="5" t="s">
        <v>33</v>
      </c>
      <c r="D235" s="22">
        <v>177332873</v>
      </c>
      <c r="E235" s="23">
        <v>9705915044</v>
      </c>
      <c r="F235" s="5" t="s">
        <v>20</v>
      </c>
      <c r="G235" s="24">
        <v>37469</v>
      </c>
      <c r="H235" s="25">
        <f t="shared" ca="1" si="13"/>
        <v>15</v>
      </c>
      <c r="I235" s="26" t="s">
        <v>21</v>
      </c>
      <c r="J235" s="27">
        <v>48072</v>
      </c>
      <c r="K235" s="6">
        <v>3</v>
      </c>
      <c r="L235" s="28">
        <f t="shared" si="15"/>
        <v>49865</v>
      </c>
      <c r="M235" s="29">
        <f t="shared" si="14"/>
        <v>7.0000000000000007E-2</v>
      </c>
    </row>
    <row r="236" spans="1:15" x14ac:dyDescent="0.3">
      <c r="A236" s="5" t="s">
        <v>241</v>
      </c>
      <c r="B236" s="21" t="s">
        <v>782</v>
      </c>
      <c r="C236" s="5" t="s">
        <v>33</v>
      </c>
      <c r="D236" s="22">
        <v>590896401</v>
      </c>
      <c r="E236" s="23">
        <v>3033122603</v>
      </c>
      <c r="F236" s="5" t="s">
        <v>20</v>
      </c>
      <c r="G236" s="24">
        <v>39377</v>
      </c>
      <c r="H236" s="25">
        <f t="shared" ca="1" si="13"/>
        <v>10</v>
      </c>
      <c r="I236" s="26" t="s">
        <v>24</v>
      </c>
      <c r="J236" s="27">
        <v>84912</v>
      </c>
      <c r="K236" s="6">
        <v>1</v>
      </c>
      <c r="L236" s="28">
        <f t="shared" si="15"/>
        <v>88079</v>
      </c>
      <c r="M236" s="29">
        <f t="shared" si="14"/>
        <v>0.12</v>
      </c>
    </row>
    <row r="237" spans="1:15" x14ac:dyDescent="0.3">
      <c r="A237" s="5" t="s">
        <v>124</v>
      </c>
      <c r="B237" s="21" t="s">
        <v>738</v>
      </c>
      <c r="C237" s="5" t="s">
        <v>33</v>
      </c>
      <c r="D237" s="22">
        <v>984570981</v>
      </c>
      <c r="E237" s="23">
        <v>3038155179</v>
      </c>
      <c r="F237" s="5" t="s">
        <v>23</v>
      </c>
      <c r="G237" s="24">
        <v>37325</v>
      </c>
      <c r="H237" s="25">
        <f t="shared" ca="1" si="13"/>
        <v>15</v>
      </c>
      <c r="I237" s="26" t="s">
        <v>25</v>
      </c>
      <c r="J237" s="27">
        <v>57828</v>
      </c>
      <c r="K237" s="6">
        <v>1</v>
      </c>
      <c r="L237" s="28">
        <f t="shared" si="15"/>
        <v>59985</v>
      </c>
      <c r="M237" s="29">
        <f t="shared" si="14"/>
        <v>0.08</v>
      </c>
    </row>
    <row r="238" spans="1:15" x14ac:dyDescent="0.3">
      <c r="A238" s="5" t="s">
        <v>267</v>
      </c>
      <c r="B238" s="21" t="s">
        <v>738</v>
      </c>
      <c r="C238" s="5" t="s">
        <v>33</v>
      </c>
      <c r="D238" s="22">
        <v>775217609</v>
      </c>
      <c r="E238" s="23">
        <v>3031591006</v>
      </c>
      <c r="F238" s="5" t="s">
        <v>20</v>
      </c>
      <c r="G238" s="24">
        <v>35460</v>
      </c>
      <c r="H238" s="25">
        <f t="shared" ca="1" si="13"/>
        <v>20</v>
      </c>
      <c r="I238" s="26" t="s">
        <v>25</v>
      </c>
      <c r="J238" s="27">
        <v>29652</v>
      </c>
      <c r="K238" s="6">
        <v>2</v>
      </c>
      <c r="L238" s="28">
        <f t="shared" si="15"/>
        <v>30758</v>
      </c>
      <c r="M238" s="29">
        <f t="shared" si="14"/>
        <v>0.05</v>
      </c>
    </row>
    <row r="239" spans="1:15" x14ac:dyDescent="0.3">
      <c r="A239" s="5" t="s">
        <v>167</v>
      </c>
      <c r="B239" s="21" t="s">
        <v>738</v>
      </c>
      <c r="C239" s="5" t="s">
        <v>33</v>
      </c>
      <c r="D239" s="22">
        <v>854806695</v>
      </c>
      <c r="E239" s="23">
        <v>5052672603</v>
      </c>
      <c r="F239" s="5" t="s">
        <v>20</v>
      </c>
      <c r="G239" s="24">
        <v>34777</v>
      </c>
      <c r="H239" s="25">
        <f t="shared" ca="1" si="13"/>
        <v>22</v>
      </c>
      <c r="I239" s="26" t="s">
        <v>25</v>
      </c>
      <c r="J239" s="27">
        <v>31428</v>
      </c>
      <c r="K239" s="6">
        <v>5</v>
      </c>
      <c r="L239" s="28">
        <f t="shared" si="15"/>
        <v>32600</v>
      </c>
      <c r="M239" s="29">
        <f t="shared" si="14"/>
        <v>0.05</v>
      </c>
    </row>
    <row r="240" spans="1:15" x14ac:dyDescent="0.3">
      <c r="A240" s="5" t="s">
        <v>706</v>
      </c>
      <c r="B240" s="21" t="s">
        <v>740</v>
      </c>
      <c r="C240" s="5" t="s">
        <v>33</v>
      </c>
      <c r="D240" s="22">
        <v>377194926</v>
      </c>
      <c r="E240" s="23">
        <v>5057362525</v>
      </c>
      <c r="F240" s="5" t="s">
        <v>20</v>
      </c>
      <c r="G240" s="24">
        <v>41659</v>
      </c>
      <c r="H240" s="25">
        <f t="shared" ca="1" si="13"/>
        <v>3</v>
      </c>
      <c r="I240" s="26" t="s">
        <v>27</v>
      </c>
      <c r="J240" s="27">
        <v>53112</v>
      </c>
      <c r="K240" s="6">
        <v>1</v>
      </c>
      <c r="L240" s="28">
        <f t="shared" si="15"/>
        <v>55093</v>
      </c>
      <c r="M240" s="29">
        <f t="shared" si="14"/>
        <v>0.08</v>
      </c>
    </row>
    <row r="241" spans="1:20" s="37" customFormat="1" x14ac:dyDescent="0.3">
      <c r="A241" s="5" t="s">
        <v>367</v>
      </c>
      <c r="B241" s="21" t="s">
        <v>738</v>
      </c>
      <c r="C241" s="5" t="s">
        <v>33</v>
      </c>
      <c r="D241" s="22">
        <v>698869555</v>
      </c>
      <c r="E241" s="23">
        <v>7196052545</v>
      </c>
      <c r="F241" s="5" t="s">
        <v>23</v>
      </c>
      <c r="G241" s="24">
        <v>37559</v>
      </c>
      <c r="H241" s="25">
        <f t="shared" ca="1" si="13"/>
        <v>15</v>
      </c>
      <c r="I241" s="26" t="s">
        <v>27</v>
      </c>
      <c r="J241" s="27">
        <v>49938</v>
      </c>
      <c r="K241" s="6">
        <v>1</v>
      </c>
      <c r="L241" s="28">
        <f t="shared" ref="L241:L272" si="16">ROUND(J241*$N$2+J241,0)</f>
        <v>51801</v>
      </c>
      <c r="M241" s="29">
        <f t="shared" si="14"/>
        <v>7.0000000000000007E-2</v>
      </c>
      <c r="N241" s="5"/>
      <c r="O241" s="5"/>
      <c r="P241" s="5"/>
      <c r="Q241" s="5"/>
      <c r="R241" s="5"/>
      <c r="S241" s="5"/>
      <c r="T241" s="5"/>
    </row>
    <row r="242" spans="1:20" s="37" customFormat="1" x14ac:dyDescent="0.3">
      <c r="A242" s="5" t="s">
        <v>94</v>
      </c>
      <c r="B242" s="21" t="s">
        <v>737</v>
      </c>
      <c r="C242" s="5" t="s">
        <v>33</v>
      </c>
      <c r="D242" s="22">
        <v>720538680</v>
      </c>
      <c r="E242" s="23">
        <v>5052126686</v>
      </c>
      <c r="F242" s="5" t="s">
        <v>20</v>
      </c>
      <c r="G242" s="24">
        <v>35539</v>
      </c>
      <c r="H242" s="25">
        <f t="shared" ca="1" si="13"/>
        <v>20</v>
      </c>
      <c r="I242" s="26" t="s">
        <v>21</v>
      </c>
      <c r="J242" s="27">
        <v>97212</v>
      </c>
      <c r="K242" s="6">
        <v>4</v>
      </c>
      <c r="L242" s="28">
        <f t="shared" si="16"/>
        <v>100838</v>
      </c>
      <c r="M242" s="29">
        <f t="shared" si="14"/>
        <v>0.13</v>
      </c>
      <c r="N242" s="5"/>
      <c r="O242" s="5"/>
      <c r="P242" s="5"/>
      <c r="Q242" s="5"/>
      <c r="R242" s="5"/>
      <c r="S242" s="5"/>
      <c r="T242" s="5"/>
    </row>
    <row r="243" spans="1:20" s="37" customFormat="1" x14ac:dyDescent="0.3">
      <c r="A243" s="5" t="s">
        <v>126</v>
      </c>
      <c r="B243" s="21" t="s">
        <v>13</v>
      </c>
      <c r="C243" s="5" t="s">
        <v>33</v>
      </c>
      <c r="D243" s="22">
        <v>467030396</v>
      </c>
      <c r="E243" s="23">
        <v>5056213620</v>
      </c>
      <c r="F243" s="5" t="s">
        <v>20</v>
      </c>
      <c r="G243" s="24">
        <v>34776</v>
      </c>
      <c r="H243" s="25">
        <f t="shared" ca="1" si="13"/>
        <v>22</v>
      </c>
      <c r="I243" s="26" t="s">
        <v>25</v>
      </c>
      <c r="J243" s="27">
        <v>70692</v>
      </c>
      <c r="K243" s="6">
        <v>1</v>
      </c>
      <c r="L243" s="28">
        <f t="shared" si="16"/>
        <v>73329</v>
      </c>
      <c r="M243" s="29">
        <f t="shared" si="14"/>
        <v>0.1</v>
      </c>
      <c r="N243" s="5"/>
      <c r="O243" s="5"/>
      <c r="P243" s="5"/>
      <c r="Q243" s="5"/>
      <c r="R243" s="5"/>
      <c r="S243" s="5"/>
      <c r="T243" s="5"/>
    </row>
    <row r="244" spans="1:20" s="37" customFormat="1" x14ac:dyDescent="0.3">
      <c r="A244" s="5" t="s">
        <v>692</v>
      </c>
      <c r="B244" s="21" t="s">
        <v>738</v>
      </c>
      <c r="C244" s="5" t="s">
        <v>33</v>
      </c>
      <c r="D244" s="22">
        <v>380653169</v>
      </c>
      <c r="E244" s="23">
        <v>3034743535</v>
      </c>
      <c r="F244" s="5" t="s">
        <v>20</v>
      </c>
      <c r="G244" s="24">
        <v>35207</v>
      </c>
      <c r="H244" s="25">
        <f t="shared" ca="1" si="13"/>
        <v>21</v>
      </c>
      <c r="I244" s="26" t="s">
        <v>25</v>
      </c>
      <c r="J244" s="27">
        <v>98376</v>
      </c>
      <c r="K244" s="6">
        <v>2</v>
      </c>
      <c r="L244" s="28">
        <f t="shared" si="16"/>
        <v>102045</v>
      </c>
      <c r="M244" s="29">
        <f t="shared" si="14"/>
        <v>0.13</v>
      </c>
      <c r="N244" s="5"/>
      <c r="O244" s="5"/>
      <c r="P244" s="5"/>
      <c r="Q244" s="5"/>
      <c r="R244" s="5"/>
      <c r="S244" s="5"/>
      <c r="T244" s="5"/>
    </row>
    <row r="245" spans="1:20" s="37" customFormat="1" x14ac:dyDescent="0.3">
      <c r="A245" s="5" t="s">
        <v>490</v>
      </c>
      <c r="B245" s="21" t="s">
        <v>13</v>
      </c>
      <c r="C245" s="5" t="s">
        <v>33</v>
      </c>
      <c r="D245" s="22">
        <v>561968668</v>
      </c>
      <c r="E245" s="23">
        <v>3032433774</v>
      </c>
      <c r="F245" s="5" t="s">
        <v>20</v>
      </c>
      <c r="G245" s="24">
        <v>39865</v>
      </c>
      <c r="H245" s="25">
        <f t="shared" ca="1" si="13"/>
        <v>8</v>
      </c>
      <c r="I245" s="26" t="s">
        <v>24</v>
      </c>
      <c r="J245" s="27">
        <v>91901</v>
      </c>
      <c r="K245" s="6">
        <v>1</v>
      </c>
      <c r="L245" s="28">
        <f t="shared" si="16"/>
        <v>95329</v>
      </c>
      <c r="M245" s="29">
        <f t="shared" si="14"/>
        <v>0.13</v>
      </c>
      <c r="N245" s="5"/>
      <c r="O245" s="5"/>
      <c r="P245" s="5"/>
      <c r="Q245" s="5"/>
      <c r="R245" s="5"/>
      <c r="S245" s="5"/>
      <c r="T245" s="5"/>
    </row>
    <row r="246" spans="1:20" s="37" customFormat="1" x14ac:dyDescent="0.3">
      <c r="A246" s="5" t="s">
        <v>497</v>
      </c>
      <c r="B246" s="21" t="s">
        <v>782</v>
      </c>
      <c r="C246" s="5" t="s">
        <v>33</v>
      </c>
      <c r="D246" s="22">
        <v>484217278</v>
      </c>
      <c r="E246" s="23">
        <v>5055627374</v>
      </c>
      <c r="F246" s="5" t="s">
        <v>26</v>
      </c>
      <c r="G246" s="24">
        <v>40803</v>
      </c>
      <c r="H246" s="25">
        <f t="shared" ca="1" si="13"/>
        <v>6</v>
      </c>
      <c r="I246" s="26"/>
      <c r="J246" s="27">
        <v>12686</v>
      </c>
      <c r="K246" s="6">
        <v>4</v>
      </c>
      <c r="L246" s="28">
        <f t="shared" si="16"/>
        <v>13159</v>
      </c>
      <c r="M246" s="29">
        <f t="shared" si="14"/>
        <v>0.01</v>
      </c>
      <c r="N246" s="5"/>
      <c r="O246" s="5"/>
      <c r="P246" s="5"/>
      <c r="Q246" s="5"/>
      <c r="R246" s="5"/>
      <c r="S246" s="5"/>
      <c r="T246" s="5"/>
    </row>
    <row r="247" spans="1:20" s="37" customFormat="1" x14ac:dyDescent="0.3">
      <c r="A247" s="5" t="s">
        <v>169</v>
      </c>
      <c r="B247" s="21" t="s">
        <v>13</v>
      </c>
      <c r="C247" s="5" t="s">
        <v>33</v>
      </c>
      <c r="D247" s="22">
        <v>488831244</v>
      </c>
      <c r="E247" s="23">
        <v>7198979762</v>
      </c>
      <c r="F247" s="5" t="s">
        <v>23</v>
      </c>
      <c r="G247" s="24">
        <v>38676</v>
      </c>
      <c r="H247" s="25">
        <f t="shared" ca="1" si="13"/>
        <v>12</v>
      </c>
      <c r="I247" s="26" t="s">
        <v>21</v>
      </c>
      <c r="J247" s="27">
        <v>29352</v>
      </c>
      <c r="K247" s="6">
        <v>1</v>
      </c>
      <c r="L247" s="28">
        <f t="shared" si="16"/>
        <v>30447</v>
      </c>
      <c r="M247" s="29">
        <f t="shared" si="14"/>
        <v>0.05</v>
      </c>
      <c r="N247" s="5"/>
      <c r="O247" s="5"/>
      <c r="P247" s="5"/>
      <c r="Q247" s="5"/>
      <c r="R247" s="5"/>
      <c r="S247" s="5"/>
      <c r="T247" s="5"/>
    </row>
    <row r="248" spans="1:20" s="37" customFormat="1" x14ac:dyDescent="0.3">
      <c r="A248" s="5" t="s">
        <v>483</v>
      </c>
      <c r="B248" s="21" t="s">
        <v>782</v>
      </c>
      <c r="C248" s="5" t="s">
        <v>33</v>
      </c>
      <c r="D248" s="22">
        <v>135965371</v>
      </c>
      <c r="E248" s="23">
        <v>5055592950</v>
      </c>
      <c r="F248" s="5" t="s">
        <v>20</v>
      </c>
      <c r="G248" s="24">
        <v>38992</v>
      </c>
      <c r="H248" s="25">
        <f t="shared" ca="1" si="13"/>
        <v>11</v>
      </c>
      <c r="I248" s="26" t="s">
        <v>25</v>
      </c>
      <c r="J248" s="27">
        <v>37104</v>
      </c>
      <c r="K248" s="6">
        <v>5</v>
      </c>
      <c r="L248" s="28">
        <f t="shared" si="16"/>
        <v>38488</v>
      </c>
      <c r="M248" s="29">
        <f t="shared" si="14"/>
        <v>0.06</v>
      </c>
      <c r="N248" s="5"/>
      <c r="O248" s="5"/>
      <c r="P248" s="5"/>
      <c r="Q248" s="5"/>
      <c r="R248" s="5"/>
      <c r="S248" s="5"/>
      <c r="T248" s="5"/>
    </row>
    <row r="249" spans="1:20" s="37" customFormat="1" x14ac:dyDescent="0.3">
      <c r="A249" s="5" t="s">
        <v>250</v>
      </c>
      <c r="B249" s="21" t="s">
        <v>738</v>
      </c>
      <c r="C249" s="5" t="s">
        <v>33</v>
      </c>
      <c r="D249" s="22">
        <v>259573806</v>
      </c>
      <c r="E249" s="23">
        <v>5053302808</v>
      </c>
      <c r="F249" s="5" t="s">
        <v>20</v>
      </c>
      <c r="G249" s="24">
        <v>34704</v>
      </c>
      <c r="H249" s="25">
        <f t="shared" ca="1" si="13"/>
        <v>22</v>
      </c>
      <c r="I249" s="26" t="s">
        <v>22</v>
      </c>
      <c r="J249" s="27">
        <v>72456</v>
      </c>
      <c r="K249" s="6">
        <v>4</v>
      </c>
      <c r="L249" s="28">
        <f t="shared" si="16"/>
        <v>75159</v>
      </c>
      <c r="M249" s="29">
        <f t="shared" si="14"/>
        <v>0.11</v>
      </c>
      <c r="N249" s="5"/>
      <c r="O249" s="5"/>
      <c r="P249" s="5"/>
      <c r="Q249" s="5"/>
      <c r="R249" s="5"/>
      <c r="S249" s="5"/>
      <c r="T249" s="5"/>
    </row>
    <row r="250" spans="1:20" s="37" customFormat="1" x14ac:dyDescent="0.3">
      <c r="A250" s="5" t="s">
        <v>144</v>
      </c>
      <c r="B250" s="21" t="s">
        <v>740</v>
      </c>
      <c r="C250" s="5" t="s">
        <v>33</v>
      </c>
      <c r="D250" s="22">
        <v>920477476</v>
      </c>
      <c r="E250" s="23">
        <v>3033162442</v>
      </c>
      <c r="F250" s="5" t="s">
        <v>19</v>
      </c>
      <c r="G250" s="24">
        <v>36241</v>
      </c>
      <c r="H250" s="25">
        <f t="shared" ca="1" si="13"/>
        <v>18</v>
      </c>
      <c r="I250" s="26"/>
      <c r="J250" s="27">
        <v>29292</v>
      </c>
      <c r="K250" s="6">
        <v>3</v>
      </c>
      <c r="L250" s="28">
        <f t="shared" si="16"/>
        <v>30385</v>
      </c>
      <c r="M250" s="29">
        <f t="shared" si="14"/>
        <v>0.05</v>
      </c>
      <c r="N250" s="5"/>
      <c r="O250" s="5"/>
      <c r="P250" s="5"/>
      <c r="Q250" s="5"/>
      <c r="R250" s="5"/>
      <c r="S250" s="5"/>
      <c r="T250" s="5"/>
    </row>
    <row r="251" spans="1:20" s="37" customFormat="1" x14ac:dyDescent="0.3">
      <c r="A251" s="5" t="s">
        <v>371</v>
      </c>
      <c r="B251" s="21" t="s">
        <v>740</v>
      </c>
      <c r="C251" s="5" t="s">
        <v>33</v>
      </c>
      <c r="D251" s="22">
        <v>276980518</v>
      </c>
      <c r="E251" s="23">
        <v>7195267252</v>
      </c>
      <c r="F251" s="5" t="s">
        <v>20</v>
      </c>
      <c r="G251" s="24">
        <v>39888</v>
      </c>
      <c r="H251" s="25">
        <f t="shared" ca="1" si="13"/>
        <v>8</v>
      </c>
      <c r="I251" s="26" t="s">
        <v>22</v>
      </c>
      <c r="J251" s="27">
        <v>35304</v>
      </c>
      <c r="K251" s="6">
        <v>5</v>
      </c>
      <c r="L251" s="28">
        <f t="shared" si="16"/>
        <v>36621</v>
      </c>
      <c r="M251" s="29">
        <f t="shared" si="14"/>
        <v>0.06</v>
      </c>
      <c r="N251" s="5"/>
      <c r="O251" s="5"/>
      <c r="P251" s="5"/>
      <c r="Q251" s="5"/>
      <c r="R251" s="5"/>
      <c r="S251" s="5"/>
      <c r="T251" s="5"/>
    </row>
    <row r="252" spans="1:20" s="37" customFormat="1" x14ac:dyDescent="0.3">
      <c r="A252" s="5" t="s">
        <v>730</v>
      </c>
      <c r="B252" s="21" t="s">
        <v>44</v>
      </c>
      <c r="C252" s="5" t="s">
        <v>33</v>
      </c>
      <c r="D252" s="22">
        <v>725737456</v>
      </c>
      <c r="E252" s="23">
        <v>5051847141</v>
      </c>
      <c r="F252" s="5" t="s">
        <v>19</v>
      </c>
      <c r="G252" s="24">
        <v>39930</v>
      </c>
      <c r="H252" s="25">
        <f t="shared" ca="1" si="13"/>
        <v>8</v>
      </c>
      <c r="I252" s="26"/>
      <c r="J252" s="27">
        <v>71196</v>
      </c>
      <c r="K252" s="6">
        <v>4</v>
      </c>
      <c r="L252" s="28">
        <f t="shared" si="16"/>
        <v>73852</v>
      </c>
      <c r="M252" s="29">
        <f t="shared" si="14"/>
        <v>0.1</v>
      </c>
      <c r="N252" s="5"/>
      <c r="O252" s="5"/>
      <c r="P252" s="5"/>
      <c r="Q252" s="5"/>
      <c r="R252" s="5"/>
      <c r="S252" s="5"/>
      <c r="T252" s="5"/>
    </row>
    <row r="253" spans="1:20" s="37" customFormat="1" x14ac:dyDescent="0.3">
      <c r="A253" s="5" t="s">
        <v>346</v>
      </c>
      <c r="B253" s="21" t="s">
        <v>44</v>
      </c>
      <c r="C253" s="5" t="s">
        <v>33</v>
      </c>
      <c r="D253" s="22">
        <v>350104448</v>
      </c>
      <c r="E253" s="23">
        <v>3033883356</v>
      </c>
      <c r="F253" s="5" t="s">
        <v>20</v>
      </c>
      <c r="G253" s="24">
        <v>36585</v>
      </c>
      <c r="H253" s="25">
        <f t="shared" ca="1" si="13"/>
        <v>17</v>
      </c>
      <c r="I253" s="26" t="s">
        <v>27</v>
      </c>
      <c r="J253" s="27">
        <v>53904</v>
      </c>
      <c r="K253" s="6">
        <v>1</v>
      </c>
      <c r="L253" s="28">
        <f t="shared" si="16"/>
        <v>55915</v>
      </c>
      <c r="M253" s="29">
        <f t="shared" si="14"/>
        <v>0.08</v>
      </c>
      <c r="N253" s="5"/>
      <c r="O253" s="5"/>
      <c r="P253" s="5"/>
      <c r="Q253" s="5"/>
      <c r="R253" s="5"/>
      <c r="S253" s="5"/>
      <c r="T253" s="5"/>
    </row>
    <row r="254" spans="1:20" s="37" customFormat="1" x14ac:dyDescent="0.3">
      <c r="A254" s="5" t="s">
        <v>765</v>
      </c>
      <c r="B254" s="21" t="s">
        <v>740</v>
      </c>
      <c r="C254" s="5" t="s">
        <v>33</v>
      </c>
      <c r="D254" s="22">
        <v>130619578</v>
      </c>
      <c r="E254" s="23">
        <v>3035057530</v>
      </c>
      <c r="F254" s="5" t="s">
        <v>19</v>
      </c>
      <c r="G254" s="24">
        <v>37774</v>
      </c>
      <c r="H254" s="25">
        <f t="shared" ca="1" si="13"/>
        <v>14</v>
      </c>
      <c r="I254" s="26"/>
      <c r="J254" s="27">
        <v>107424</v>
      </c>
      <c r="K254" s="6">
        <v>5</v>
      </c>
      <c r="L254" s="28">
        <f t="shared" si="16"/>
        <v>111431</v>
      </c>
      <c r="M254" s="29">
        <f t="shared" si="14"/>
        <v>0.13</v>
      </c>
      <c r="N254" s="5"/>
      <c r="O254" s="5"/>
      <c r="P254" s="5"/>
      <c r="Q254" s="5"/>
      <c r="R254" s="5"/>
      <c r="S254" s="5"/>
      <c r="T254" s="5"/>
    </row>
    <row r="255" spans="1:20" s="37" customFormat="1" x14ac:dyDescent="0.3">
      <c r="A255" s="5" t="s">
        <v>154</v>
      </c>
      <c r="B255" s="21" t="s">
        <v>13</v>
      </c>
      <c r="C255" s="5" t="s">
        <v>33</v>
      </c>
      <c r="D255" s="22">
        <v>353414196</v>
      </c>
      <c r="E255" s="23">
        <v>7198159919</v>
      </c>
      <c r="F255" s="5" t="s">
        <v>20</v>
      </c>
      <c r="G255" s="24">
        <v>37754</v>
      </c>
      <c r="H255" s="25">
        <f t="shared" ca="1" si="13"/>
        <v>14</v>
      </c>
      <c r="I255" s="26" t="s">
        <v>27</v>
      </c>
      <c r="J255" s="27">
        <v>28380</v>
      </c>
      <c r="K255" s="6">
        <v>1</v>
      </c>
      <c r="L255" s="28">
        <f t="shared" si="16"/>
        <v>29439</v>
      </c>
      <c r="M255" s="29">
        <f t="shared" si="14"/>
        <v>0.05</v>
      </c>
      <c r="N255" s="5"/>
      <c r="O255" s="5"/>
      <c r="P255" s="5"/>
      <c r="Q255" s="5"/>
      <c r="R255" s="5"/>
      <c r="S255" s="5"/>
      <c r="T255" s="5"/>
    </row>
    <row r="256" spans="1:20" s="37" customFormat="1" x14ac:dyDescent="0.3">
      <c r="A256" s="5" t="s">
        <v>672</v>
      </c>
      <c r="B256" s="21" t="s">
        <v>738</v>
      </c>
      <c r="C256" s="5" t="s">
        <v>33</v>
      </c>
      <c r="D256" s="22">
        <v>506577536</v>
      </c>
      <c r="E256" s="23">
        <v>3034999647</v>
      </c>
      <c r="F256" s="5" t="s">
        <v>26</v>
      </c>
      <c r="G256" s="24">
        <v>37361</v>
      </c>
      <c r="H256" s="25">
        <f t="shared" ca="1" si="13"/>
        <v>15</v>
      </c>
      <c r="I256" s="26"/>
      <c r="J256" s="27">
        <v>11309</v>
      </c>
      <c r="K256" s="6">
        <v>4</v>
      </c>
      <c r="L256" s="28">
        <f t="shared" si="16"/>
        <v>11731</v>
      </c>
      <c r="M256" s="29">
        <f t="shared" si="14"/>
        <v>0.01</v>
      </c>
      <c r="N256" s="5"/>
      <c r="O256" s="5"/>
      <c r="P256" s="5"/>
      <c r="Q256" s="5"/>
      <c r="R256" s="5"/>
      <c r="S256" s="5"/>
      <c r="T256" s="5"/>
    </row>
    <row r="257" spans="1:20" s="37" customFormat="1" x14ac:dyDescent="0.3">
      <c r="A257" s="5" t="s">
        <v>595</v>
      </c>
      <c r="B257" s="21" t="s">
        <v>738</v>
      </c>
      <c r="C257" s="5" t="s">
        <v>33</v>
      </c>
      <c r="D257" s="22">
        <v>280304785</v>
      </c>
      <c r="E257" s="23">
        <v>5055918708</v>
      </c>
      <c r="F257" s="5" t="s">
        <v>20</v>
      </c>
      <c r="G257" s="24">
        <v>37052</v>
      </c>
      <c r="H257" s="25">
        <f t="shared" ca="1" si="13"/>
        <v>16</v>
      </c>
      <c r="I257" s="26" t="s">
        <v>21</v>
      </c>
      <c r="J257" s="27">
        <v>48408</v>
      </c>
      <c r="K257" s="6">
        <v>2</v>
      </c>
      <c r="L257" s="28">
        <f t="shared" si="16"/>
        <v>50214</v>
      </c>
      <c r="M257" s="29">
        <f t="shared" si="14"/>
        <v>7.0000000000000007E-2</v>
      </c>
      <c r="N257" s="5"/>
      <c r="O257" s="5"/>
      <c r="P257" s="5"/>
      <c r="Q257" s="5"/>
      <c r="R257" s="5"/>
      <c r="S257" s="5"/>
      <c r="T257" s="5"/>
    </row>
    <row r="258" spans="1:20" s="37" customFormat="1" x14ac:dyDescent="0.3">
      <c r="A258" s="5" t="s">
        <v>109</v>
      </c>
      <c r="B258" s="21" t="s">
        <v>44</v>
      </c>
      <c r="C258" s="5" t="s">
        <v>33</v>
      </c>
      <c r="D258" s="22">
        <v>466293520</v>
      </c>
      <c r="E258" s="23">
        <v>9704442142</v>
      </c>
      <c r="F258" s="5" t="s">
        <v>26</v>
      </c>
      <c r="G258" s="24">
        <v>34807</v>
      </c>
      <c r="H258" s="25">
        <f t="shared" ca="1" si="13"/>
        <v>22</v>
      </c>
      <c r="I258" s="26"/>
      <c r="J258" s="27">
        <v>26813</v>
      </c>
      <c r="K258" s="6">
        <v>4</v>
      </c>
      <c r="L258" s="28">
        <f t="shared" si="16"/>
        <v>27813</v>
      </c>
      <c r="M258" s="29">
        <f t="shared" si="14"/>
        <v>0.05</v>
      </c>
      <c r="N258" s="5"/>
      <c r="O258" s="5"/>
      <c r="P258" s="5"/>
      <c r="Q258" s="5"/>
      <c r="R258" s="5"/>
      <c r="S258" s="5"/>
      <c r="T258" s="5"/>
    </row>
    <row r="259" spans="1:20" s="37" customFormat="1" x14ac:dyDescent="0.3">
      <c r="A259" s="5" t="s">
        <v>201</v>
      </c>
      <c r="B259" s="21" t="s">
        <v>782</v>
      </c>
      <c r="C259" s="5" t="s">
        <v>33</v>
      </c>
      <c r="D259" s="22">
        <v>858800513</v>
      </c>
      <c r="E259" s="23">
        <v>5053547588</v>
      </c>
      <c r="F259" s="5" t="s">
        <v>20</v>
      </c>
      <c r="G259" s="24">
        <v>40368</v>
      </c>
      <c r="H259" s="25">
        <f t="shared" ref="H259:H322" ca="1" si="17">DATEDIF(G259,TODAY(),"Y")</f>
        <v>7</v>
      </c>
      <c r="I259" s="26" t="s">
        <v>24</v>
      </c>
      <c r="J259" s="27">
        <v>85236</v>
      </c>
      <c r="K259" s="6">
        <v>3</v>
      </c>
      <c r="L259" s="28">
        <f t="shared" si="16"/>
        <v>88415</v>
      </c>
      <c r="M259" s="29">
        <f t="shared" ref="M259:M322" si="18">VLOOKUP(L259,Q:R,2)</f>
        <v>0.12</v>
      </c>
      <c r="N259" s="5"/>
      <c r="O259" s="5"/>
      <c r="P259" s="5"/>
      <c r="Q259" s="5"/>
      <c r="R259" s="5"/>
      <c r="S259" s="5"/>
      <c r="T259" s="5"/>
    </row>
    <row r="260" spans="1:20" s="37" customFormat="1" x14ac:dyDescent="0.3">
      <c r="A260" s="5" t="s">
        <v>607</v>
      </c>
      <c r="B260" s="21" t="s">
        <v>740</v>
      </c>
      <c r="C260" s="5" t="s">
        <v>33</v>
      </c>
      <c r="D260" s="22">
        <v>635767088</v>
      </c>
      <c r="E260" s="23">
        <v>5052153322</v>
      </c>
      <c r="F260" s="5" t="s">
        <v>19</v>
      </c>
      <c r="G260" s="24">
        <v>38033</v>
      </c>
      <c r="H260" s="25">
        <f t="shared" ca="1" si="17"/>
        <v>13</v>
      </c>
      <c r="I260" s="26"/>
      <c r="J260" s="27">
        <v>82212</v>
      </c>
      <c r="K260" s="6">
        <v>5</v>
      </c>
      <c r="L260" s="28">
        <f t="shared" si="16"/>
        <v>85279</v>
      </c>
      <c r="M260" s="29">
        <f t="shared" si="18"/>
        <v>0.12</v>
      </c>
      <c r="N260" s="5"/>
      <c r="O260" s="5"/>
      <c r="P260" s="5"/>
      <c r="Q260" s="5"/>
      <c r="R260" s="5"/>
      <c r="S260" s="5"/>
      <c r="T260" s="5"/>
    </row>
    <row r="261" spans="1:20" s="37" customFormat="1" x14ac:dyDescent="0.3">
      <c r="A261" s="5" t="s">
        <v>335</v>
      </c>
      <c r="B261" s="21" t="s">
        <v>738</v>
      </c>
      <c r="C261" s="5" t="s">
        <v>33</v>
      </c>
      <c r="D261" s="22">
        <v>512405919</v>
      </c>
      <c r="E261" s="23">
        <v>3035858234</v>
      </c>
      <c r="F261" s="5" t="s">
        <v>20</v>
      </c>
      <c r="G261" s="24">
        <v>38492</v>
      </c>
      <c r="H261" s="25">
        <f t="shared" ca="1" si="17"/>
        <v>12</v>
      </c>
      <c r="I261" s="26" t="s">
        <v>27</v>
      </c>
      <c r="J261" s="27">
        <v>76956</v>
      </c>
      <c r="K261" s="6">
        <v>1</v>
      </c>
      <c r="L261" s="28">
        <f t="shared" si="16"/>
        <v>79826</v>
      </c>
      <c r="M261" s="29">
        <f t="shared" si="18"/>
        <v>0.11</v>
      </c>
      <c r="N261" s="5"/>
      <c r="O261" s="5"/>
      <c r="P261" s="5"/>
      <c r="Q261" s="5"/>
      <c r="R261" s="5"/>
      <c r="S261" s="5"/>
      <c r="T261" s="5"/>
    </row>
    <row r="262" spans="1:20" s="37" customFormat="1" x14ac:dyDescent="0.3">
      <c r="A262" s="5" t="s">
        <v>716</v>
      </c>
      <c r="B262" s="21" t="s">
        <v>738</v>
      </c>
      <c r="C262" s="5" t="s">
        <v>33</v>
      </c>
      <c r="D262" s="22">
        <v>616417564</v>
      </c>
      <c r="E262" s="23">
        <v>7191806180</v>
      </c>
      <c r="F262" s="5" t="s">
        <v>19</v>
      </c>
      <c r="G262" s="24">
        <v>36507</v>
      </c>
      <c r="H262" s="25">
        <f t="shared" ca="1" si="17"/>
        <v>17</v>
      </c>
      <c r="I262" s="26"/>
      <c r="J262" s="27">
        <v>50580</v>
      </c>
      <c r="K262" s="6">
        <v>5</v>
      </c>
      <c r="L262" s="28">
        <f t="shared" si="16"/>
        <v>52467</v>
      </c>
      <c r="M262" s="29">
        <f t="shared" si="18"/>
        <v>7.0000000000000007E-2</v>
      </c>
      <c r="N262" s="5"/>
      <c r="O262" s="5"/>
      <c r="P262" s="5"/>
      <c r="Q262" s="5"/>
      <c r="R262" s="5"/>
      <c r="S262" s="5"/>
      <c r="T262" s="5"/>
    </row>
    <row r="263" spans="1:20" s="37" customFormat="1" x14ac:dyDescent="0.3">
      <c r="A263" s="5" t="s">
        <v>535</v>
      </c>
      <c r="B263" s="21" t="s">
        <v>737</v>
      </c>
      <c r="C263" s="5" t="s">
        <v>33</v>
      </c>
      <c r="D263" s="22">
        <v>624234626</v>
      </c>
      <c r="E263" s="23">
        <v>9703077504</v>
      </c>
      <c r="F263" s="5" t="s">
        <v>23</v>
      </c>
      <c r="G263" s="24">
        <v>36399</v>
      </c>
      <c r="H263" s="25">
        <f t="shared" ca="1" si="17"/>
        <v>18</v>
      </c>
      <c r="I263" s="26" t="s">
        <v>21</v>
      </c>
      <c r="J263" s="27">
        <v>55974</v>
      </c>
      <c r="K263" s="6">
        <v>5</v>
      </c>
      <c r="L263" s="28">
        <f t="shared" si="16"/>
        <v>58062</v>
      </c>
      <c r="M263" s="29">
        <f t="shared" si="18"/>
        <v>0.08</v>
      </c>
      <c r="N263" s="5"/>
      <c r="O263" s="5"/>
      <c r="P263" s="5"/>
      <c r="Q263" s="5"/>
      <c r="R263" s="5"/>
      <c r="S263" s="5"/>
      <c r="T263" s="5"/>
    </row>
    <row r="264" spans="1:20" s="37" customFormat="1" x14ac:dyDescent="0.3">
      <c r="A264" s="5" t="s">
        <v>323</v>
      </c>
      <c r="B264" s="21" t="s">
        <v>13</v>
      </c>
      <c r="C264" s="5" t="s">
        <v>33</v>
      </c>
      <c r="D264" s="22">
        <v>361925033</v>
      </c>
      <c r="E264" s="23">
        <v>9706633751</v>
      </c>
      <c r="F264" s="5" t="s">
        <v>19</v>
      </c>
      <c r="G264" s="24">
        <v>39345</v>
      </c>
      <c r="H264" s="25">
        <f t="shared" ca="1" si="17"/>
        <v>10</v>
      </c>
      <c r="I264" s="26"/>
      <c r="J264" s="27">
        <v>86196</v>
      </c>
      <c r="K264" s="6">
        <v>3</v>
      </c>
      <c r="L264" s="28">
        <f t="shared" si="16"/>
        <v>89411</v>
      </c>
      <c r="M264" s="29">
        <f t="shared" si="18"/>
        <v>0.12</v>
      </c>
      <c r="N264" s="5"/>
      <c r="O264" s="5"/>
      <c r="P264" s="5"/>
      <c r="Q264" s="5"/>
      <c r="R264" s="5"/>
      <c r="S264" s="5"/>
      <c r="T264" s="5"/>
    </row>
    <row r="265" spans="1:20" s="37" customFormat="1" x14ac:dyDescent="0.3">
      <c r="A265" s="5" t="s">
        <v>656</v>
      </c>
      <c r="B265" s="21" t="s">
        <v>740</v>
      </c>
      <c r="C265" s="5" t="s">
        <v>33</v>
      </c>
      <c r="D265" s="22">
        <v>251824309</v>
      </c>
      <c r="E265" s="23">
        <v>5057950668</v>
      </c>
      <c r="F265" s="5" t="s">
        <v>19</v>
      </c>
      <c r="G265" s="24">
        <v>37785</v>
      </c>
      <c r="H265" s="25">
        <f t="shared" ca="1" si="17"/>
        <v>14</v>
      </c>
      <c r="I265" s="26"/>
      <c r="J265" s="27">
        <v>54504</v>
      </c>
      <c r="K265" s="6">
        <v>1</v>
      </c>
      <c r="L265" s="28">
        <f t="shared" si="16"/>
        <v>56537</v>
      </c>
      <c r="M265" s="29">
        <f t="shared" si="18"/>
        <v>0.08</v>
      </c>
      <c r="N265" s="5"/>
      <c r="O265" s="5"/>
      <c r="P265" s="5"/>
      <c r="Q265" s="5"/>
      <c r="R265" s="5"/>
      <c r="S265" s="5"/>
      <c r="T265" s="5"/>
    </row>
    <row r="266" spans="1:20" s="37" customFormat="1" x14ac:dyDescent="0.3">
      <c r="A266" s="5" t="s">
        <v>538</v>
      </c>
      <c r="B266" s="21" t="s">
        <v>740</v>
      </c>
      <c r="C266" s="5" t="s">
        <v>33</v>
      </c>
      <c r="D266" s="22">
        <v>243062914</v>
      </c>
      <c r="E266" s="23">
        <v>9704018412</v>
      </c>
      <c r="F266" s="5" t="s">
        <v>20</v>
      </c>
      <c r="G266" s="24">
        <v>36255</v>
      </c>
      <c r="H266" s="25">
        <f t="shared" ca="1" si="17"/>
        <v>18</v>
      </c>
      <c r="I266" s="26" t="s">
        <v>21</v>
      </c>
      <c r="J266" s="27">
        <v>88140</v>
      </c>
      <c r="K266" s="6">
        <v>3</v>
      </c>
      <c r="L266" s="28">
        <f t="shared" si="16"/>
        <v>91428</v>
      </c>
      <c r="M266" s="29">
        <f t="shared" si="18"/>
        <v>0.12</v>
      </c>
      <c r="N266" s="5"/>
      <c r="O266" s="5"/>
      <c r="P266" s="5"/>
      <c r="Q266" s="5"/>
      <c r="R266" s="5"/>
      <c r="S266" s="5"/>
      <c r="T266" s="5"/>
    </row>
    <row r="267" spans="1:20" s="37" customFormat="1" x14ac:dyDescent="0.3">
      <c r="A267" s="5" t="s">
        <v>82</v>
      </c>
      <c r="B267" s="21" t="s">
        <v>740</v>
      </c>
      <c r="C267" s="5" t="s">
        <v>33</v>
      </c>
      <c r="D267" s="22">
        <v>798466688</v>
      </c>
      <c r="E267" s="23">
        <v>3032232339</v>
      </c>
      <c r="F267" s="5" t="s">
        <v>20</v>
      </c>
      <c r="G267" s="24">
        <v>41259</v>
      </c>
      <c r="H267" s="25">
        <f t="shared" ca="1" si="17"/>
        <v>4</v>
      </c>
      <c r="I267" s="26" t="s">
        <v>21</v>
      </c>
      <c r="J267" s="27">
        <v>42720</v>
      </c>
      <c r="K267" s="6">
        <v>5</v>
      </c>
      <c r="L267" s="28">
        <f t="shared" si="16"/>
        <v>44313</v>
      </c>
      <c r="M267" s="29">
        <f t="shared" si="18"/>
        <v>0.06</v>
      </c>
      <c r="N267" s="5"/>
      <c r="O267" s="5"/>
      <c r="P267" s="5"/>
      <c r="Q267" s="5"/>
      <c r="R267" s="5"/>
      <c r="S267" s="5"/>
      <c r="T267" s="5"/>
    </row>
    <row r="268" spans="1:20" s="37" customFormat="1" x14ac:dyDescent="0.3">
      <c r="A268" s="5" t="s">
        <v>488</v>
      </c>
      <c r="B268" s="21" t="s">
        <v>738</v>
      </c>
      <c r="C268" s="5" t="s">
        <v>33</v>
      </c>
      <c r="D268" s="22">
        <v>219245495</v>
      </c>
      <c r="E268" s="23">
        <v>5058256039</v>
      </c>
      <c r="F268" s="5" t="s">
        <v>19</v>
      </c>
      <c r="G268" s="24">
        <v>35481</v>
      </c>
      <c r="H268" s="25">
        <f t="shared" ca="1" si="17"/>
        <v>20</v>
      </c>
      <c r="I268" s="26"/>
      <c r="J268" s="27">
        <v>75972</v>
      </c>
      <c r="K268" s="6">
        <v>3</v>
      </c>
      <c r="L268" s="28">
        <f t="shared" si="16"/>
        <v>78806</v>
      </c>
      <c r="M268" s="29">
        <f t="shared" si="18"/>
        <v>0.11</v>
      </c>
      <c r="N268" s="5"/>
      <c r="O268" s="5"/>
      <c r="P268" s="5"/>
      <c r="Q268" s="5"/>
      <c r="R268" s="5"/>
      <c r="S268" s="5"/>
      <c r="T268" s="5"/>
    </row>
    <row r="269" spans="1:20" s="37" customFormat="1" x14ac:dyDescent="0.3">
      <c r="A269" s="5" t="s">
        <v>58</v>
      </c>
      <c r="B269" s="21" t="s">
        <v>740</v>
      </c>
      <c r="C269" s="5" t="s">
        <v>33</v>
      </c>
      <c r="D269" s="22">
        <v>914330398</v>
      </c>
      <c r="E269" s="23">
        <v>5053498222</v>
      </c>
      <c r="F269" s="5" t="s">
        <v>20</v>
      </c>
      <c r="G269" s="24">
        <v>39877</v>
      </c>
      <c r="H269" s="25">
        <f t="shared" ca="1" si="17"/>
        <v>8</v>
      </c>
      <c r="I269" s="26" t="s">
        <v>25</v>
      </c>
      <c r="J269" s="27">
        <v>78864</v>
      </c>
      <c r="K269" s="6">
        <v>1</v>
      </c>
      <c r="L269" s="28">
        <f t="shared" si="16"/>
        <v>81806</v>
      </c>
      <c r="M269" s="29">
        <f t="shared" si="18"/>
        <v>0.11</v>
      </c>
      <c r="N269" s="5"/>
      <c r="O269" s="5"/>
      <c r="P269" s="5"/>
      <c r="Q269" s="5"/>
      <c r="R269" s="5"/>
      <c r="S269" s="5"/>
      <c r="T269" s="5"/>
    </row>
    <row r="270" spans="1:20" s="37" customFormat="1" x14ac:dyDescent="0.3">
      <c r="A270" s="5" t="s">
        <v>90</v>
      </c>
      <c r="B270" s="21" t="s">
        <v>782</v>
      </c>
      <c r="C270" s="5" t="s">
        <v>33</v>
      </c>
      <c r="D270" s="22">
        <v>523758324</v>
      </c>
      <c r="E270" s="23">
        <v>9701308831</v>
      </c>
      <c r="F270" s="5" t="s">
        <v>20</v>
      </c>
      <c r="G270" s="24">
        <v>36417</v>
      </c>
      <c r="H270" s="25">
        <f t="shared" ca="1" si="17"/>
        <v>18</v>
      </c>
      <c r="I270" s="26" t="s">
        <v>21</v>
      </c>
      <c r="J270" s="27">
        <v>71184</v>
      </c>
      <c r="K270" s="6">
        <v>4</v>
      </c>
      <c r="L270" s="28">
        <f t="shared" si="16"/>
        <v>73839</v>
      </c>
      <c r="M270" s="29">
        <f t="shared" si="18"/>
        <v>0.1</v>
      </c>
      <c r="N270" s="5"/>
      <c r="O270" s="5"/>
      <c r="P270" s="5"/>
      <c r="Q270" s="5"/>
      <c r="R270" s="5"/>
      <c r="S270" s="5"/>
      <c r="T270" s="5"/>
    </row>
    <row r="271" spans="1:20" s="37" customFormat="1" x14ac:dyDescent="0.3">
      <c r="A271" s="5" t="s">
        <v>163</v>
      </c>
      <c r="B271" s="21" t="s">
        <v>44</v>
      </c>
      <c r="C271" s="5" t="s">
        <v>33</v>
      </c>
      <c r="D271" s="22">
        <v>366740174</v>
      </c>
      <c r="E271" s="23">
        <v>5051549933</v>
      </c>
      <c r="F271" s="5" t="s">
        <v>26</v>
      </c>
      <c r="G271" s="24">
        <v>35221</v>
      </c>
      <c r="H271" s="25">
        <f t="shared" ca="1" si="17"/>
        <v>21</v>
      </c>
      <c r="I271" s="26"/>
      <c r="J271" s="27">
        <v>36499</v>
      </c>
      <c r="K271" s="6">
        <v>1</v>
      </c>
      <c r="L271" s="28">
        <f t="shared" si="16"/>
        <v>37860</v>
      </c>
      <c r="M271" s="29">
        <f t="shared" si="18"/>
        <v>0.06</v>
      </c>
      <c r="N271" s="5"/>
      <c r="O271" s="5"/>
      <c r="P271" s="5"/>
      <c r="Q271" s="5"/>
      <c r="R271" s="5"/>
      <c r="S271" s="5"/>
      <c r="T271" s="5"/>
    </row>
    <row r="272" spans="1:20" s="37" customFormat="1" x14ac:dyDescent="0.3">
      <c r="A272" s="5" t="s">
        <v>790</v>
      </c>
      <c r="B272" s="21" t="s">
        <v>740</v>
      </c>
      <c r="C272" s="5" t="s">
        <v>33</v>
      </c>
      <c r="D272" s="22">
        <v>559376297</v>
      </c>
      <c r="E272" s="23">
        <v>9704888110</v>
      </c>
      <c r="F272" s="5" t="s">
        <v>20</v>
      </c>
      <c r="G272" s="24">
        <v>37487</v>
      </c>
      <c r="H272" s="25">
        <f t="shared" ca="1" si="17"/>
        <v>15</v>
      </c>
      <c r="I272" s="26" t="s">
        <v>21</v>
      </c>
      <c r="J272" s="27">
        <v>42984</v>
      </c>
      <c r="K272" s="6">
        <v>2</v>
      </c>
      <c r="L272" s="28">
        <f t="shared" si="16"/>
        <v>44587</v>
      </c>
      <c r="M272" s="29">
        <f t="shared" si="18"/>
        <v>0.06</v>
      </c>
      <c r="N272" s="5"/>
      <c r="O272" s="5"/>
      <c r="P272" s="5"/>
      <c r="Q272" s="5"/>
      <c r="R272" s="5"/>
      <c r="S272" s="5"/>
      <c r="T272" s="5"/>
    </row>
    <row r="273" spans="1:20" s="37" customFormat="1" x14ac:dyDescent="0.3">
      <c r="A273" s="5" t="s">
        <v>764</v>
      </c>
      <c r="B273" s="21" t="s">
        <v>13</v>
      </c>
      <c r="C273" s="5" t="s">
        <v>33</v>
      </c>
      <c r="D273" s="22">
        <v>772163640</v>
      </c>
      <c r="E273" s="23">
        <v>9702474315</v>
      </c>
      <c r="F273" s="5" t="s">
        <v>20</v>
      </c>
      <c r="G273" s="24">
        <v>37500</v>
      </c>
      <c r="H273" s="25">
        <f t="shared" ca="1" si="17"/>
        <v>15</v>
      </c>
      <c r="I273" s="26" t="s">
        <v>21</v>
      </c>
      <c r="J273" s="27">
        <v>80736</v>
      </c>
      <c r="K273" s="6">
        <v>3</v>
      </c>
      <c r="L273" s="28">
        <f t="shared" ref="L273:L304" si="19">ROUND(J273*$N$2+J273,0)</f>
        <v>83747</v>
      </c>
      <c r="M273" s="29">
        <f t="shared" si="18"/>
        <v>0.11</v>
      </c>
      <c r="N273" s="5"/>
      <c r="O273" s="5"/>
      <c r="P273" s="5"/>
      <c r="Q273" s="5"/>
      <c r="R273" s="5"/>
      <c r="S273" s="5"/>
      <c r="T273" s="5"/>
    </row>
    <row r="274" spans="1:20" s="37" customFormat="1" x14ac:dyDescent="0.3">
      <c r="A274" s="5" t="s">
        <v>589</v>
      </c>
      <c r="B274" s="21" t="s">
        <v>13</v>
      </c>
      <c r="C274" s="5" t="s">
        <v>33</v>
      </c>
      <c r="D274" s="22">
        <v>416394493</v>
      </c>
      <c r="E274" s="23">
        <v>3035228252</v>
      </c>
      <c r="F274" s="5" t="s">
        <v>20</v>
      </c>
      <c r="G274" s="24">
        <v>36994</v>
      </c>
      <c r="H274" s="25">
        <f t="shared" ca="1" si="17"/>
        <v>16</v>
      </c>
      <c r="I274" s="26" t="s">
        <v>27</v>
      </c>
      <c r="J274" s="27">
        <v>66540</v>
      </c>
      <c r="K274" s="6">
        <v>5</v>
      </c>
      <c r="L274" s="28">
        <f t="shared" si="19"/>
        <v>69022</v>
      </c>
      <c r="M274" s="29">
        <f t="shared" si="18"/>
        <v>0.1</v>
      </c>
      <c r="N274" s="5"/>
      <c r="O274" s="5"/>
      <c r="P274" s="5"/>
      <c r="Q274" s="5"/>
      <c r="R274" s="5"/>
      <c r="S274" s="5"/>
      <c r="T274" s="5"/>
    </row>
    <row r="275" spans="1:20" s="37" customFormat="1" x14ac:dyDescent="0.3">
      <c r="A275" s="5" t="s">
        <v>190</v>
      </c>
      <c r="B275" s="21" t="s">
        <v>740</v>
      </c>
      <c r="C275" s="5" t="s">
        <v>33</v>
      </c>
      <c r="D275" s="22">
        <v>565952209</v>
      </c>
      <c r="E275" s="23">
        <v>9702889972</v>
      </c>
      <c r="F275" s="5" t="s">
        <v>20</v>
      </c>
      <c r="G275" s="24">
        <v>36027</v>
      </c>
      <c r="H275" s="25">
        <f t="shared" ca="1" si="17"/>
        <v>19</v>
      </c>
      <c r="I275" s="26" t="s">
        <v>25</v>
      </c>
      <c r="J275" s="27">
        <v>80460</v>
      </c>
      <c r="K275" s="6">
        <v>4</v>
      </c>
      <c r="L275" s="28">
        <f t="shared" si="19"/>
        <v>83461</v>
      </c>
      <c r="M275" s="29">
        <f t="shared" si="18"/>
        <v>0.11</v>
      </c>
      <c r="N275" s="5"/>
      <c r="O275" s="5"/>
      <c r="P275" s="5"/>
      <c r="Q275" s="5"/>
      <c r="R275" s="5"/>
      <c r="S275" s="5"/>
      <c r="T275" s="5"/>
    </row>
    <row r="276" spans="1:20" s="37" customFormat="1" x14ac:dyDescent="0.3">
      <c r="A276" s="5" t="s">
        <v>418</v>
      </c>
      <c r="B276" s="21" t="s">
        <v>738</v>
      </c>
      <c r="C276" s="5" t="s">
        <v>33</v>
      </c>
      <c r="D276" s="22">
        <v>569701716</v>
      </c>
      <c r="E276" s="23">
        <v>9707461285</v>
      </c>
      <c r="F276" s="5" t="s">
        <v>23</v>
      </c>
      <c r="G276" s="24">
        <v>37233</v>
      </c>
      <c r="H276" s="25">
        <f t="shared" ca="1" si="17"/>
        <v>15</v>
      </c>
      <c r="I276" s="26" t="s">
        <v>27</v>
      </c>
      <c r="J276" s="27">
        <v>26004</v>
      </c>
      <c r="K276" s="6">
        <v>2</v>
      </c>
      <c r="L276" s="28">
        <f t="shared" si="19"/>
        <v>26974</v>
      </c>
      <c r="M276" s="29">
        <f t="shared" si="18"/>
        <v>0.05</v>
      </c>
      <c r="N276" s="5"/>
      <c r="O276" s="5"/>
      <c r="P276" s="5"/>
      <c r="Q276" s="5"/>
      <c r="R276" s="5"/>
      <c r="S276" s="5"/>
      <c r="T276" s="5"/>
    </row>
    <row r="277" spans="1:20" s="37" customFormat="1" x14ac:dyDescent="0.3">
      <c r="A277" s="5" t="s">
        <v>536</v>
      </c>
      <c r="B277" s="21" t="s">
        <v>740</v>
      </c>
      <c r="C277" s="5" t="s">
        <v>33</v>
      </c>
      <c r="D277" s="22">
        <v>114005397</v>
      </c>
      <c r="E277" s="23">
        <v>5054694617</v>
      </c>
      <c r="F277" s="5" t="s">
        <v>19</v>
      </c>
      <c r="G277" s="24">
        <v>40245</v>
      </c>
      <c r="H277" s="25">
        <f t="shared" ca="1" si="17"/>
        <v>7</v>
      </c>
      <c r="I277" s="26"/>
      <c r="J277" s="27">
        <v>76620</v>
      </c>
      <c r="K277" s="6">
        <v>2</v>
      </c>
      <c r="L277" s="28">
        <f t="shared" si="19"/>
        <v>79478</v>
      </c>
      <c r="M277" s="29">
        <f t="shared" si="18"/>
        <v>0.11</v>
      </c>
      <c r="N277" s="5"/>
      <c r="O277" s="5"/>
      <c r="P277" s="5"/>
      <c r="Q277" s="5"/>
      <c r="R277" s="5"/>
      <c r="S277" s="5"/>
      <c r="T277" s="5"/>
    </row>
    <row r="278" spans="1:20" s="37" customFormat="1" x14ac:dyDescent="0.3">
      <c r="A278" s="5" t="s">
        <v>532</v>
      </c>
      <c r="B278" s="21" t="s">
        <v>44</v>
      </c>
      <c r="C278" s="5" t="s">
        <v>33</v>
      </c>
      <c r="D278" s="22">
        <v>312019803</v>
      </c>
      <c r="E278" s="23">
        <v>7197961953</v>
      </c>
      <c r="F278" s="5" t="s">
        <v>20</v>
      </c>
      <c r="G278" s="24">
        <v>38285</v>
      </c>
      <c r="H278" s="25">
        <f t="shared" ca="1" si="17"/>
        <v>13</v>
      </c>
      <c r="I278" s="26" t="s">
        <v>25</v>
      </c>
      <c r="J278" s="27">
        <v>30372</v>
      </c>
      <c r="K278" s="6">
        <v>4</v>
      </c>
      <c r="L278" s="28">
        <f t="shared" si="19"/>
        <v>31505</v>
      </c>
      <c r="M278" s="29">
        <f t="shared" si="18"/>
        <v>0.05</v>
      </c>
      <c r="N278" s="5"/>
      <c r="O278" s="5"/>
      <c r="P278" s="5"/>
      <c r="Q278" s="5"/>
      <c r="R278" s="5"/>
      <c r="S278" s="5"/>
      <c r="T278" s="5"/>
    </row>
    <row r="279" spans="1:20" s="37" customFormat="1" x14ac:dyDescent="0.3">
      <c r="A279" s="5" t="s">
        <v>155</v>
      </c>
      <c r="B279" s="21" t="s">
        <v>13</v>
      </c>
      <c r="C279" s="5" t="s">
        <v>33</v>
      </c>
      <c r="D279" s="22">
        <v>661850671</v>
      </c>
      <c r="E279" s="23">
        <v>9708405900</v>
      </c>
      <c r="F279" s="5" t="s">
        <v>26</v>
      </c>
      <c r="G279" s="24">
        <v>36885</v>
      </c>
      <c r="H279" s="25">
        <f t="shared" ca="1" si="17"/>
        <v>16</v>
      </c>
      <c r="I279" s="26"/>
      <c r="J279" s="27">
        <v>35011</v>
      </c>
      <c r="K279" s="6">
        <v>3</v>
      </c>
      <c r="L279" s="28">
        <f t="shared" si="19"/>
        <v>36317</v>
      </c>
      <c r="M279" s="29">
        <f t="shared" si="18"/>
        <v>0.06</v>
      </c>
      <c r="N279" s="5"/>
      <c r="O279" s="5"/>
      <c r="P279" s="5"/>
      <c r="Q279" s="5"/>
      <c r="R279" s="5"/>
      <c r="S279" s="5"/>
      <c r="T279" s="5"/>
    </row>
    <row r="280" spans="1:20" s="37" customFormat="1" x14ac:dyDescent="0.3">
      <c r="A280" s="5" t="s">
        <v>358</v>
      </c>
      <c r="B280" s="21" t="s">
        <v>13</v>
      </c>
      <c r="C280" s="5" t="s">
        <v>33</v>
      </c>
      <c r="D280" s="22">
        <v>427260216</v>
      </c>
      <c r="E280" s="23">
        <v>7198999194</v>
      </c>
      <c r="F280" s="5" t="s">
        <v>23</v>
      </c>
      <c r="G280" s="24">
        <v>35219</v>
      </c>
      <c r="H280" s="25">
        <f t="shared" ca="1" si="17"/>
        <v>21</v>
      </c>
      <c r="I280" s="26" t="s">
        <v>24</v>
      </c>
      <c r="J280" s="27">
        <v>22674</v>
      </c>
      <c r="K280" s="6">
        <v>4</v>
      </c>
      <c r="L280" s="28">
        <f t="shared" si="19"/>
        <v>23520</v>
      </c>
      <c r="M280" s="29">
        <f t="shared" si="18"/>
        <v>0.01</v>
      </c>
      <c r="N280" s="5"/>
      <c r="O280" s="5"/>
      <c r="P280" s="5"/>
      <c r="Q280" s="5"/>
      <c r="R280" s="5"/>
      <c r="S280" s="5"/>
      <c r="T280" s="5"/>
    </row>
    <row r="281" spans="1:20" s="37" customFormat="1" x14ac:dyDescent="0.3">
      <c r="A281" s="5" t="s">
        <v>204</v>
      </c>
      <c r="B281" s="21" t="s">
        <v>738</v>
      </c>
      <c r="C281" s="5" t="s">
        <v>33</v>
      </c>
      <c r="D281" s="22">
        <v>910964196</v>
      </c>
      <c r="E281" s="23">
        <v>9704361873</v>
      </c>
      <c r="F281" s="5" t="s">
        <v>19</v>
      </c>
      <c r="G281" s="24">
        <v>34875</v>
      </c>
      <c r="H281" s="25">
        <f t="shared" ca="1" si="17"/>
        <v>22</v>
      </c>
      <c r="I281" s="26"/>
      <c r="J281" s="27">
        <v>59436</v>
      </c>
      <c r="K281" s="6">
        <v>2</v>
      </c>
      <c r="L281" s="28">
        <f t="shared" si="19"/>
        <v>61653</v>
      </c>
      <c r="M281" s="29">
        <f t="shared" si="18"/>
        <v>0.08</v>
      </c>
      <c r="N281" s="5"/>
      <c r="O281" s="5"/>
      <c r="P281" s="5"/>
      <c r="Q281" s="5"/>
      <c r="R281" s="5"/>
      <c r="S281" s="5"/>
      <c r="T281" s="5"/>
    </row>
    <row r="282" spans="1:20" s="37" customFormat="1" x14ac:dyDescent="0.3">
      <c r="A282" s="5" t="s">
        <v>733</v>
      </c>
      <c r="B282" s="21" t="s">
        <v>740</v>
      </c>
      <c r="C282" s="5" t="s">
        <v>33</v>
      </c>
      <c r="D282" s="22">
        <v>110547055</v>
      </c>
      <c r="E282" s="23">
        <v>7196966637</v>
      </c>
      <c r="F282" s="5" t="s">
        <v>23</v>
      </c>
      <c r="G282" s="24">
        <v>37416</v>
      </c>
      <c r="H282" s="25">
        <f t="shared" ca="1" si="17"/>
        <v>15</v>
      </c>
      <c r="I282" s="26" t="s">
        <v>25</v>
      </c>
      <c r="J282" s="27">
        <v>13278</v>
      </c>
      <c r="K282" s="6">
        <v>1</v>
      </c>
      <c r="L282" s="28">
        <f t="shared" si="19"/>
        <v>13773</v>
      </c>
      <c r="M282" s="29">
        <f t="shared" si="18"/>
        <v>0.01</v>
      </c>
      <c r="N282" s="5"/>
      <c r="O282" s="5"/>
      <c r="P282" s="5"/>
      <c r="Q282" s="5"/>
      <c r="R282" s="5"/>
      <c r="S282" s="5"/>
      <c r="T282" s="5"/>
    </row>
    <row r="283" spans="1:20" s="37" customFormat="1" x14ac:dyDescent="0.3">
      <c r="A283" s="5" t="s">
        <v>47</v>
      </c>
      <c r="B283" s="21" t="s">
        <v>738</v>
      </c>
      <c r="C283" s="5" t="s">
        <v>33</v>
      </c>
      <c r="D283" s="22">
        <v>995858336</v>
      </c>
      <c r="E283" s="23">
        <v>3035035104</v>
      </c>
      <c r="F283" s="5" t="s">
        <v>19</v>
      </c>
      <c r="G283" s="24">
        <v>41526</v>
      </c>
      <c r="H283" s="25">
        <f t="shared" ca="1" si="17"/>
        <v>4</v>
      </c>
      <c r="I283" s="26"/>
      <c r="J283" s="27">
        <v>45408</v>
      </c>
      <c r="K283" s="6">
        <v>1</v>
      </c>
      <c r="L283" s="28">
        <f t="shared" si="19"/>
        <v>47102</v>
      </c>
      <c r="M283" s="29">
        <f t="shared" si="18"/>
        <v>7.0000000000000007E-2</v>
      </c>
      <c r="N283" s="5"/>
      <c r="O283" s="5"/>
      <c r="P283" s="5"/>
      <c r="Q283" s="5"/>
      <c r="R283" s="5"/>
      <c r="S283" s="5"/>
      <c r="T283" s="5"/>
    </row>
    <row r="284" spans="1:20" s="37" customFormat="1" x14ac:dyDescent="0.3">
      <c r="A284" s="5" t="s">
        <v>165</v>
      </c>
      <c r="B284" s="21" t="s">
        <v>738</v>
      </c>
      <c r="C284" s="5" t="s">
        <v>33</v>
      </c>
      <c r="D284" s="22">
        <v>930314379</v>
      </c>
      <c r="E284" s="23">
        <v>7194854867</v>
      </c>
      <c r="F284" s="5" t="s">
        <v>20</v>
      </c>
      <c r="G284" s="24">
        <v>40446</v>
      </c>
      <c r="H284" s="25">
        <f t="shared" ca="1" si="17"/>
        <v>7</v>
      </c>
      <c r="I284" s="26" t="s">
        <v>27</v>
      </c>
      <c r="J284" s="27">
        <v>85788</v>
      </c>
      <c r="K284" s="6">
        <v>5</v>
      </c>
      <c r="L284" s="28">
        <f t="shared" si="19"/>
        <v>88988</v>
      </c>
      <c r="M284" s="29">
        <f t="shared" si="18"/>
        <v>0.12</v>
      </c>
      <c r="N284" s="5"/>
      <c r="O284" s="5"/>
      <c r="P284" s="5"/>
      <c r="Q284" s="5"/>
      <c r="R284" s="5"/>
      <c r="S284" s="5"/>
      <c r="T284" s="5"/>
    </row>
    <row r="285" spans="1:20" s="37" customFormat="1" x14ac:dyDescent="0.3">
      <c r="A285" s="5" t="s">
        <v>629</v>
      </c>
      <c r="B285" s="21" t="s">
        <v>13</v>
      </c>
      <c r="C285" s="5" t="s">
        <v>33</v>
      </c>
      <c r="D285" s="22">
        <v>138607245</v>
      </c>
      <c r="E285" s="23">
        <v>3032140101</v>
      </c>
      <c r="F285" s="5" t="s">
        <v>19</v>
      </c>
      <c r="G285" s="24">
        <v>35109</v>
      </c>
      <c r="H285" s="25">
        <f t="shared" ca="1" si="17"/>
        <v>21</v>
      </c>
      <c r="I285" s="26"/>
      <c r="J285" s="27">
        <v>95064</v>
      </c>
      <c r="K285" s="6">
        <v>4</v>
      </c>
      <c r="L285" s="28">
        <f t="shared" si="19"/>
        <v>98610</v>
      </c>
      <c r="M285" s="29">
        <f t="shared" si="18"/>
        <v>0.13</v>
      </c>
      <c r="N285" s="5"/>
      <c r="O285" s="5"/>
      <c r="P285" s="5"/>
      <c r="Q285" s="5"/>
      <c r="R285" s="5"/>
      <c r="S285" s="5"/>
      <c r="T285" s="5"/>
    </row>
    <row r="286" spans="1:20" s="37" customFormat="1" x14ac:dyDescent="0.3">
      <c r="A286" s="5" t="s">
        <v>271</v>
      </c>
      <c r="B286" s="21" t="s">
        <v>738</v>
      </c>
      <c r="C286" s="5" t="s">
        <v>33</v>
      </c>
      <c r="D286" s="22">
        <v>853268713</v>
      </c>
      <c r="E286" s="23">
        <v>9702712826</v>
      </c>
      <c r="F286" s="5" t="s">
        <v>20</v>
      </c>
      <c r="G286" s="24">
        <v>36645</v>
      </c>
      <c r="H286" s="25">
        <f t="shared" ca="1" si="17"/>
        <v>17</v>
      </c>
      <c r="I286" s="26" t="s">
        <v>21</v>
      </c>
      <c r="J286" s="27">
        <v>72336</v>
      </c>
      <c r="K286" s="6">
        <v>1</v>
      </c>
      <c r="L286" s="28">
        <f t="shared" si="19"/>
        <v>75034</v>
      </c>
      <c r="M286" s="29">
        <f t="shared" si="18"/>
        <v>0.11</v>
      </c>
      <c r="N286" s="5"/>
      <c r="O286" s="5"/>
      <c r="P286" s="5"/>
      <c r="Q286" s="5"/>
      <c r="R286" s="5"/>
      <c r="S286" s="5"/>
      <c r="T286" s="5"/>
    </row>
    <row r="287" spans="1:20" s="37" customFormat="1" x14ac:dyDescent="0.3">
      <c r="A287" s="5" t="s">
        <v>83</v>
      </c>
      <c r="B287" s="21" t="s">
        <v>44</v>
      </c>
      <c r="C287" s="5" t="s">
        <v>33</v>
      </c>
      <c r="D287" s="22">
        <v>596008829</v>
      </c>
      <c r="E287" s="23">
        <v>9708721709</v>
      </c>
      <c r="F287" s="5" t="s">
        <v>19</v>
      </c>
      <c r="G287" s="24">
        <v>37067</v>
      </c>
      <c r="H287" s="25">
        <f t="shared" ca="1" si="17"/>
        <v>16</v>
      </c>
      <c r="I287" s="26"/>
      <c r="J287" s="27">
        <v>54060</v>
      </c>
      <c r="K287" s="6">
        <v>1</v>
      </c>
      <c r="L287" s="28">
        <f t="shared" si="19"/>
        <v>56076</v>
      </c>
      <c r="M287" s="29">
        <f t="shared" si="18"/>
        <v>0.08</v>
      </c>
      <c r="N287" s="5"/>
      <c r="O287" s="5"/>
      <c r="P287" s="5"/>
      <c r="Q287" s="5"/>
      <c r="R287" s="5"/>
      <c r="S287" s="5"/>
      <c r="T287" s="5"/>
    </row>
    <row r="288" spans="1:20" s="37" customFormat="1" x14ac:dyDescent="0.3">
      <c r="A288" s="5" t="s">
        <v>402</v>
      </c>
      <c r="B288" s="21" t="s">
        <v>738</v>
      </c>
      <c r="C288" s="5" t="s">
        <v>33</v>
      </c>
      <c r="D288" s="22">
        <v>462995574</v>
      </c>
      <c r="E288" s="23">
        <v>7193431009</v>
      </c>
      <c r="F288" s="5" t="s">
        <v>20</v>
      </c>
      <c r="G288" s="24">
        <v>37157</v>
      </c>
      <c r="H288" s="25">
        <f t="shared" ca="1" si="17"/>
        <v>16</v>
      </c>
      <c r="I288" s="26" t="s">
        <v>21</v>
      </c>
      <c r="J288" s="27">
        <v>105888</v>
      </c>
      <c r="K288" s="6">
        <v>5</v>
      </c>
      <c r="L288" s="28">
        <f t="shared" si="19"/>
        <v>109838</v>
      </c>
      <c r="M288" s="29">
        <f t="shared" si="18"/>
        <v>0.13</v>
      </c>
      <c r="N288" s="5"/>
      <c r="O288" s="5"/>
      <c r="P288" s="5"/>
      <c r="Q288" s="5"/>
      <c r="R288" s="5"/>
      <c r="S288" s="5"/>
      <c r="T288" s="5"/>
    </row>
    <row r="289" spans="1:20" s="37" customFormat="1" x14ac:dyDescent="0.3">
      <c r="A289" s="5" t="s">
        <v>640</v>
      </c>
      <c r="B289" s="21" t="s">
        <v>738</v>
      </c>
      <c r="C289" s="5" t="s">
        <v>33</v>
      </c>
      <c r="D289" s="22">
        <v>914326052</v>
      </c>
      <c r="E289" s="23">
        <v>9704249228</v>
      </c>
      <c r="F289" s="5" t="s">
        <v>20</v>
      </c>
      <c r="G289" s="24">
        <v>37591</v>
      </c>
      <c r="H289" s="25">
        <f t="shared" ca="1" si="17"/>
        <v>14</v>
      </c>
      <c r="I289" s="26" t="s">
        <v>21</v>
      </c>
      <c r="J289" s="27">
        <v>91430</v>
      </c>
      <c r="K289" s="6">
        <v>4</v>
      </c>
      <c r="L289" s="28">
        <f t="shared" si="19"/>
        <v>94840</v>
      </c>
      <c r="M289" s="29">
        <f t="shared" si="18"/>
        <v>0.12</v>
      </c>
      <c r="N289" s="5"/>
      <c r="O289" s="5"/>
      <c r="P289" s="5"/>
      <c r="Q289" s="5"/>
      <c r="R289" s="5"/>
      <c r="S289" s="5"/>
      <c r="T289" s="5"/>
    </row>
    <row r="290" spans="1:20" s="37" customFormat="1" x14ac:dyDescent="0.3">
      <c r="A290" s="5" t="s">
        <v>465</v>
      </c>
      <c r="B290" s="21" t="s">
        <v>738</v>
      </c>
      <c r="C290" s="5" t="s">
        <v>33</v>
      </c>
      <c r="D290" s="22">
        <v>687006783</v>
      </c>
      <c r="E290" s="23">
        <v>9704919418</v>
      </c>
      <c r="F290" s="5" t="s">
        <v>19</v>
      </c>
      <c r="G290" s="24">
        <v>36435</v>
      </c>
      <c r="H290" s="25">
        <f t="shared" ca="1" si="17"/>
        <v>18</v>
      </c>
      <c r="I290" s="26"/>
      <c r="J290" s="27">
        <v>79212</v>
      </c>
      <c r="K290" s="6">
        <v>2</v>
      </c>
      <c r="L290" s="28">
        <f t="shared" si="19"/>
        <v>82167</v>
      </c>
      <c r="M290" s="29">
        <f t="shared" si="18"/>
        <v>0.11</v>
      </c>
      <c r="N290" s="5"/>
      <c r="O290" s="5"/>
      <c r="P290" s="5"/>
      <c r="Q290" s="5"/>
      <c r="R290" s="5"/>
      <c r="S290" s="5"/>
      <c r="T290" s="5"/>
    </row>
    <row r="291" spans="1:20" s="37" customFormat="1" x14ac:dyDescent="0.3">
      <c r="A291" s="5" t="s">
        <v>112</v>
      </c>
      <c r="B291" s="21" t="s">
        <v>740</v>
      </c>
      <c r="C291" s="5" t="s">
        <v>33</v>
      </c>
      <c r="D291" s="22">
        <v>594680949</v>
      </c>
      <c r="E291" s="23">
        <v>3032375580</v>
      </c>
      <c r="F291" s="5" t="s">
        <v>23</v>
      </c>
      <c r="G291" s="24">
        <v>37478</v>
      </c>
      <c r="H291" s="25">
        <f t="shared" ca="1" si="17"/>
        <v>15</v>
      </c>
      <c r="I291" s="26" t="s">
        <v>25</v>
      </c>
      <c r="J291" s="27">
        <v>20724</v>
      </c>
      <c r="K291" s="6">
        <v>5</v>
      </c>
      <c r="L291" s="28">
        <f t="shared" si="19"/>
        <v>21497</v>
      </c>
      <c r="M291" s="29">
        <f t="shared" si="18"/>
        <v>0.01</v>
      </c>
      <c r="N291" s="5"/>
      <c r="O291" s="5"/>
      <c r="P291" s="5"/>
      <c r="Q291" s="5"/>
      <c r="R291" s="5"/>
      <c r="S291" s="5"/>
      <c r="T291" s="5"/>
    </row>
    <row r="292" spans="1:20" s="37" customFormat="1" x14ac:dyDescent="0.3">
      <c r="A292" s="5" t="s">
        <v>504</v>
      </c>
      <c r="B292" s="21" t="s">
        <v>782</v>
      </c>
      <c r="C292" s="5" t="s">
        <v>33</v>
      </c>
      <c r="D292" s="22">
        <v>596641549</v>
      </c>
      <c r="E292" s="23">
        <v>9706194175</v>
      </c>
      <c r="F292" s="5" t="s">
        <v>19</v>
      </c>
      <c r="G292" s="24">
        <v>37406</v>
      </c>
      <c r="H292" s="25">
        <f t="shared" ca="1" si="17"/>
        <v>15</v>
      </c>
      <c r="I292" s="26"/>
      <c r="J292" s="27">
        <v>32856</v>
      </c>
      <c r="K292" s="6">
        <v>3</v>
      </c>
      <c r="L292" s="28">
        <f t="shared" si="19"/>
        <v>34082</v>
      </c>
      <c r="M292" s="29">
        <f t="shared" si="18"/>
        <v>0.05</v>
      </c>
      <c r="N292" s="5"/>
      <c r="O292" s="33"/>
      <c r="P292" s="5"/>
      <c r="Q292" s="5"/>
      <c r="R292" s="5"/>
      <c r="S292" s="5"/>
      <c r="T292" s="5"/>
    </row>
    <row r="293" spans="1:20" s="37" customFormat="1" x14ac:dyDescent="0.3">
      <c r="A293" s="5" t="s">
        <v>281</v>
      </c>
      <c r="B293" s="21" t="s">
        <v>44</v>
      </c>
      <c r="C293" s="5" t="s">
        <v>33</v>
      </c>
      <c r="D293" s="22">
        <v>993383806</v>
      </c>
      <c r="E293" s="23">
        <v>3031810581</v>
      </c>
      <c r="F293" s="5" t="s">
        <v>26</v>
      </c>
      <c r="G293" s="24">
        <v>37123</v>
      </c>
      <c r="H293" s="25">
        <f t="shared" ca="1" si="17"/>
        <v>16</v>
      </c>
      <c r="I293" s="26"/>
      <c r="J293" s="27">
        <v>45134</v>
      </c>
      <c r="K293" s="6">
        <v>4</v>
      </c>
      <c r="L293" s="28">
        <f t="shared" si="19"/>
        <v>46817</v>
      </c>
      <c r="M293" s="29">
        <f t="shared" si="18"/>
        <v>7.0000000000000007E-2</v>
      </c>
      <c r="N293" s="5"/>
      <c r="O293" s="5"/>
      <c r="P293" s="5"/>
      <c r="Q293" s="5"/>
      <c r="R293" s="5"/>
      <c r="S293" s="5"/>
      <c r="T293" s="5"/>
    </row>
    <row r="294" spans="1:20" s="37" customFormat="1" x14ac:dyDescent="0.3">
      <c r="A294" s="5" t="s">
        <v>734</v>
      </c>
      <c r="B294" s="21" t="s">
        <v>738</v>
      </c>
      <c r="C294" s="5" t="s">
        <v>33</v>
      </c>
      <c r="D294" s="22">
        <v>829216164</v>
      </c>
      <c r="E294" s="23">
        <v>5054982487</v>
      </c>
      <c r="F294" s="5" t="s">
        <v>19</v>
      </c>
      <c r="G294" s="24">
        <v>40601</v>
      </c>
      <c r="H294" s="25">
        <f t="shared" ca="1" si="17"/>
        <v>6</v>
      </c>
      <c r="I294" s="26"/>
      <c r="J294" s="27">
        <v>101004</v>
      </c>
      <c r="K294" s="6">
        <v>2</v>
      </c>
      <c r="L294" s="28">
        <f t="shared" si="19"/>
        <v>104771</v>
      </c>
      <c r="M294" s="29">
        <f t="shared" si="18"/>
        <v>0.13</v>
      </c>
      <c r="N294" s="5"/>
      <c r="O294" s="5"/>
      <c r="P294" s="5"/>
      <c r="Q294" s="5"/>
      <c r="R294" s="5"/>
      <c r="S294" s="5"/>
      <c r="T294" s="5"/>
    </row>
    <row r="295" spans="1:20" s="37" customFormat="1" x14ac:dyDescent="0.3">
      <c r="A295" s="5" t="s">
        <v>712</v>
      </c>
      <c r="B295" s="21" t="s">
        <v>738</v>
      </c>
      <c r="C295" s="5" t="s">
        <v>33</v>
      </c>
      <c r="D295" s="22">
        <v>371001908</v>
      </c>
      <c r="E295" s="23">
        <v>7197061632</v>
      </c>
      <c r="F295" s="5" t="s">
        <v>20</v>
      </c>
      <c r="G295" s="24">
        <v>36412</v>
      </c>
      <c r="H295" s="25">
        <f t="shared" ca="1" si="17"/>
        <v>18</v>
      </c>
      <c r="I295" s="26" t="s">
        <v>24</v>
      </c>
      <c r="J295" s="27">
        <v>54576</v>
      </c>
      <c r="K295" s="6">
        <v>4</v>
      </c>
      <c r="L295" s="28">
        <f t="shared" si="19"/>
        <v>56612</v>
      </c>
      <c r="M295" s="29">
        <f t="shared" si="18"/>
        <v>0.08</v>
      </c>
      <c r="N295" s="5"/>
      <c r="O295" s="5"/>
      <c r="P295" s="5"/>
      <c r="Q295" s="5"/>
      <c r="R295" s="5"/>
      <c r="S295" s="5"/>
      <c r="T295" s="5"/>
    </row>
    <row r="296" spans="1:20" s="37" customFormat="1" x14ac:dyDescent="0.3">
      <c r="A296" s="5" t="s">
        <v>70</v>
      </c>
      <c r="B296" s="21" t="s">
        <v>44</v>
      </c>
      <c r="C296" s="5" t="s">
        <v>33</v>
      </c>
      <c r="D296" s="22">
        <v>180095803</v>
      </c>
      <c r="E296" s="23">
        <v>5056503334</v>
      </c>
      <c r="F296" s="5" t="s">
        <v>20</v>
      </c>
      <c r="G296" s="24">
        <v>41028</v>
      </c>
      <c r="H296" s="25">
        <f t="shared" ca="1" si="17"/>
        <v>5</v>
      </c>
      <c r="I296" s="26" t="s">
        <v>21</v>
      </c>
      <c r="J296" s="27">
        <v>93804</v>
      </c>
      <c r="K296" s="6">
        <v>5</v>
      </c>
      <c r="L296" s="28">
        <f t="shared" si="19"/>
        <v>97303</v>
      </c>
      <c r="M296" s="29">
        <f t="shared" si="18"/>
        <v>0.13</v>
      </c>
      <c r="N296" s="5"/>
      <c r="O296" s="5"/>
      <c r="P296" s="5"/>
      <c r="Q296" s="5"/>
      <c r="R296" s="5"/>
      <c r="S296" s="5"/>
      <c r="T296" s="5"/>
    </row>
    <row r="297" spans="1:20" s="37" customFormat="1" x14ac:dyDescent="0.3">
      <c r="A297" s="5" t="s">
        <v>171</v>
      </c>
      <c r="B297" s="21" t="s">
        <v>738</v>
      </c>
      <c r="C297" s="5" t="s">
        <v>33</v>
      </c>
      <c r="D297" s="22">
        <v>820244290</v>
      </c>
      <c r="E297" s="23">
        <v>7194944596</v>
      </c>
      <c r="F297" s="5" t="s">
        <v>19</v>
      </c>
      <c r="G297" s="24">
        <v>35035</v>
      </c>
      <c r="H297" s="25">
        <f t="shared" ca="1" si="17"/>
        <v>21</v>
      </c>
      <c r="I297" s="26"/>
      <c r="J297" s="27">
        <v>88788</v>
      </c>
      <c r="K297" s="6">
        <v>3</v>
      </c>
      <c r="L297" s="28">
        <f t="shared" si="19"/>
        <v>92100</v>
      </c>
      <c r="M297" s="29">
        <f t="shared" si="18"/>
        <v>0.12</v>
      </c>
      <c r="N297" s="5"/>
      <c r="O297" s="5"/>
      <c r="P297" s="5"/>
      <c r="Q297" s="5"/>
      <c r="R297" s="5"/>
      <c r="S297" s="5"/>
      <c r="T297" s="5"/>
    </row>
    <row r="298" spans="1:20" s="37" customFormat="1" x14ac:dyDescent="0.3">
      <c r="A298" s="5" t="s">
        <v>534</v>
      </c>
      <c r="B298" s="21" t="s">
        <v>44</v>
      </c>
      <c r="C298" s="5" t="s">
        <v>33</v>
      </c>
      <c r="D298" s="22">
        <v>969216994</v>
      </c>
      <c r="E298" s="23">
        <v>7198973095</v>
      </c>
      <c r="F298" s="5" t="s">
        <v>19</v>
      </c>
      <c r="G298" s="24">
        <v>37339</v>
      </c>
      <c r="H298" s="25">
        <f t="shared" ca="1" si="17"/>
        <v>15</v>
      </c>
      <c r="I298" s="26"/>
      <c r="J298" s="27">
        <v>30156</v>
      </c>
      <c r="K298" s="6">
        <v>5</v>
      </c>
      <c r="L298" s="28">
        <f t="shared" si="19"/>
        <v>31281</v>
      </c>
      <c r="M298" s="29">
        <f t="shared" si="18"/>
        <v>0.05</v>
      </c>
      <c r="N298" s="5"/>
      <c r="O298" s="5"/>
      <c r="P298" s="5"/>
      <c r="Q298" s="5"/>
      <c r="R298" s="5"/>
      <c r="S298" s="5"/>
      <c r="T298" s="5"/>
    </row>
    <row r="299" spans="1:20" s="37" customFormat="1" x14ac:dyDescent="0.3">
      <c r="A299" s="5" t="s">
        <v>687</v>
      </c>
      <c r="B299" s="21" t="s">
        <v>740</v>
      </c>
      <c r="C299" s="5" t="s">
        <v>33</v>
      </c>
      <c r="D299" s="22">
        <v>930282755</v>
      </c>
      <c r="E299" s="23">
        <v>3032380636</v>
      </c>
      <c r="F299" s="5" t="s">
        <v>23</v>
      </c>
      <c r="G299" s="24">
        <v>36245</v>
      </c>
      <c r="H299" s="25">
        <f t="shared" ca="1" si="17"/>
        <v>18</v>
      </c>
      <c r="I299" s="26" t="s">
        <v>21</v>
      </c>
      <c r="J299" s="27">
        <v>55542</v>
      </c>
      <c r="K299" s="6">
        <v>5</v>
      </c>
      <c r="L299" s="28">
        <f t="shared" si="19"/>
        <v>57614</v>
      </c>
      <c r="M299" s="29">
        <f t="shared" si="18"/>
        <v>0.08</v>
      </c>
      <c r="N299" s="5"/>
      <c r="O299" s="5"/>
      <c r="P299" s="5"/>
      <c r="Q299" s="5"/>
      <c r="R299" s="5"/>
      <c r="S299" s="5"/>
      <c r="T299" s="5"/>
    </row>
    <row r="300" spans="1:20" s="37" customFormat="1" x14ac:dyDescent="0.3">
      <c r="A300" s="5" t="s">
        <v>507</v>
      </c>
      <c r="B300" s="21" t="s">
        <v>13</v>
      </c>
      <c r="C300" s="5" t="s">
        <v>33</v>
      </c>
      <c r="D300" s="22">
        <v>136620388</v>
      </c>
      <c r="E300" s="23">
        <v>9705119214</v>
      </c>
      <c r="F300" s="5" t="s">
        <v>20</v>
      </c>
      <c r="G300" s="24">
        <v>36770</v>
      </c>
      <c r="H300" s="25">
        <f t="shared" ca="1" si="17"/>
        <v>17</v>
      </c>
      <c r="I300" s="26" t="s">
        <v>24</v>
      </c>
      <c r="J300" s="27">
        <v>84024</v>
      </c>
      <c r="K300" s="6">
        <v>3</v>
      </c>
      <c r="L300" s="28">
        <f t="shared" si="19"/>
        <v>87158</v>
      </c>
      <c r="M300" s="29">
        <f t="shared" si="18"/>
        <v>0.12</v>
      </c>
      <c r="N300" s="5"/>
      <c r="O300" s="5"/>
      <c r="P300" s="5"/>
      <c r="Q300" s="5"/>
      <c r="R300" s="5"/>
      <c r="S300" s="5"/>
      <c r="T300" s="5"/>
    </row>
    <row r="301" spans="1:20" s="37" customFormat="1" x14ac:dyDescent="0.3">
      <c r="A301" s="5" t="s">
        <v>583</v>
      </c>
      <c r="B301" s="21" t="s">
        <v>782</v>
      </c>
      <c r="C301" s="5" t="s">
        <v>33</v>
      </c>
      <c r="D301" s="22">
        <v>425634540</v>
      </c>
      <c r="E301" s="23">
        <v>7196969994</v>
      </c>
      <c r="F301" s="5" t="s">
        <v>20</v>
      </c>
      <c r="G301" s="24">
        <v>41231</v>
      </c>
      <c r="H301" s="25">
        <f t="shared" ca="1" si="17"/>
        <v>5</v>
      </c>
      <c r="I301" s="26" t="s">
        <v>27</v>
      </c>
      <c r="J301" s="27">
        <v>41628</v>
      </c>
      <c r="K301" s="6">
        <v>2</v>
      </c>
      <c r="L301" s="28">
        <f t="shared" si="19"/>
        <v>43181</v>
      </c>
      <c r="M301" s="29">
        <f t="shared" si="18"/>
        <v>0.06</v>
      </c>
      <c r="N301" s="5"/>
      <c r="O301" s="5"/>
      <c r="P301" s="5"/>
      <c r="Q301" s="5"/>
      <c r="R301" s="5"/>
      <c r="S301" s="5"/>
      <c r="T301" s="5"/>
    </row>
    <row r="302" spans="1:20" s="37" customFormat="1" x14ac:dyDescent="0.3">
      <c r="A302" s="5" t="s">
        <v>502</v>
      </c>
      <c r="B302" s="21" t="s">
        <v>737</v>
      </c>
      <c r="C302" s="5" t="s">
        <v>33</v>
      </c>
      <c r="D302" s="22">
        <v>944793994</v>
      </c>
      <c r="E302" s="23">
        <v>7195725646</v>
      </c>
      <c r="F302" s="5" t="s">
        <v>20</v>
      </c>
      <c r="G302" s="24">
        <v>35841</v>
      </c>
      <c r="H302" s="25">
        <f t="shared" ca="1" si="17"/>
        <v>19</v>
      </c>
      <c r="I302" s="26" t="s">
        <v>21</v>
      </c>
      <c r="J302" s="27">
        <v>29160</v>
      </c>
      <c r="K302" s="6">
        <v>3</v>
      </c>
      <c r="L302" s="28">
        <f t="shared" si="19"/>
        <v>30248</v>
      </c>
      <c r="M302" s="29">
        <f t="shared" si="18"/>
        <v>0.05</v>
      </c>
      <c r="N302" s="5"/>
      <c r="O302" s="5"/>
      <c r="P302" s="5"/>
      <c r="Q302" s="5"/>
      <c r="R302" s="5"/>
      <c r="S302" s="5"/>
      <c r="T302" s="5"/>
    </row>
    <row r="303" spans="1:20" s="37" customFormat="1" x14ac:dyDescent="0.3">
      <c r="A303" s="5" t="s">
        <v>338</v>
      </c>
      <c r="B303" s="21" t="s">
        <v>740</v>
      </c>
      <c r="C303" s="5" t="s">
        <v>33</v>
      </c>
      <c r="D303" s="22">
        <v>249929042</v>
      </c>
      <c r="E303" s="23">
        <v>5055790872</v>
      </c>
      <c r="F303" s="5" t="s">
        <v>20</v>
      </c>
      <c r="G303" s="24">
        <v>39720</v>
      </c>
      <c r="H303" s="25">
        <f t="shared" ca="1" si="17"/>
        <v>9</v>
      </c>
      <c r="I303" s="26" t="s">
        <v>21</v>
      </c>
      <c r="J303" s="27">
        <v>73272</v>
      </c>
      <c r="K303" s="6">
        <v>5</v>
      </c>
      <c r="L303" s="28">
        <f t="shared" si="19"/>
        <v>76005</v>
      </c>
      <c r="M303" s="29">
        <f t="shared" si="18"/>
        <v>0.11</v>
      </c>
      <c r="N303" s="5"/>
      <c r="O303" s="5"/>
      <c r="P303" s="5"/>
      <c r="Q303" s="5"/>
      <c r="R303" s="5"/>
      <c r="S303" s="5"/>
      <c r="T303" s="5"/>
    </row>
    <row r="304" spans="1:20" s="37" customFormat="1" x14ac:dyDescent="0.3">
      <c r="A304" s="5" t="s">
        <v>125</v>
      </c>
      <c r="B304" s="21" t="s">
        <v>737</v>
      </c>
      <c r="C304" s="5" t="s">
        <v>33</v>
      </c>
      <c r="D304" s="22">
        <v>783624212</v>
      </c>
      <c r="E304" s="23">
        <v>3033164024</v>
      </c>
      <c r="F304" s="5" t="s">
        <v>23</v>
      </c>
      <c r="G304" s="24">
        <v>35639</v>
      </c>
      <c r="H304" s="25">
        <f t="shared" ca="1" si="17"/>
        <v>20</v>
      </c>
      <c r="I304" s="26" t="s">
        <v>24</v>
      </c>
      <c r="J304" s="27">
        <v>18312</v>
      </c>
      <c r="K304" s="6">
        <v>2</v>
      </c>
      <c r="L304" s="28">
        <f t="shared" si="19"/>
        <v>18995</v>
      </c>
      <c r="M304" s="29">
        <f t="shared" si="18"/>
        <v>0.01</v>
      </c>
      <c r="N304" s="5"/>
      <c r="O304" s="5"/>
      <c r="P304" s="5"/>
      <c r="Q304" s="5"/>
      <c r="R304" s="5"/>
      <c r="S304" s="5"/>
      <c r="T304" s="5"/>
    </row>
    <row r="305" spans="1:20" s="37" customFormat="1" x14ac:dyDescent="0.3">
      <c r="A305" s="5" t="s">
        <v>272</v>
      </c>
      <c r="B305" s="21" t="s">
        <v>740</v>
      </c>
      <c r="C305" s="5" t="s">
        <v>33</v>
      </c>
      <c r="D305" s="22">
        <v>291715078</v>
      </c>
      <c r="E305" s="23">
        <v>9707662359</v>
      </c>
      <c r="F305" s="5" t="s">
        <v>20</v>
      </c>
      <c r="G305" s="24">
        <v>34669</v>
      </c>
      <c r="H305" s="25">
        <f t="shared" ca="1" si="17"/>
        <v>22</v>
      </c>
      <c r="I305" s="26" t="s">
        <v>34</v>
      </c>
      <c r="J305" s="27">
        <v>68280</v>
      </c>
      <c r="K305" s="6">
        <v>5</v>
      </c>
      <c r="L305" s="28">
        <f t="shared" ref="L305:L331" si="20">ROUND(J305*$N$2+J305,0)</f>
        <v>70827</v>
      </c>
      <c r="M305" s="29">
        <f t="shared" si="18"/>
        <v>0.1</v>
      </c>
      <c r="N305" s="5"/>
      <c r="O305" s="5"/>
      <c r="P305" s="5"/>
      <c r="Q305" s="5"/>
      <c r="R305" s="5"/>
      <c r="S305" s="5"/>
      <c r="T305" s="5"/>
    </row>
    <row r="306" spans="1:20" s="37" customFormat="1" x14ac:dyDescent="0.3">
      <c r="A306" s="5" t="s">
        <v>499</v>
      </c>
      <c r="B306" s="21" t="s">
        <v>740</v>
      </c>
      <c r="C306" s="5" t="s">
        <v>33</v>
      </c>
      <c r="D306" s="22">
        <v>378281658</v>
      </c>
      <c r="E306" s="23">
        <v>7196705508</v>
      </c>
      <c r="F306" s="5" t="s">
        <v>19</v>
      </c>
      <c r="G306" s="24">
        <v>39129</v>
      </c>
      <c r="H306" s="25">
        <f t="shared" ca="1" si="17"/>
        <v>10</v>
      </c>
      <c r="I306" s="26"/>
      <c r="J306" s="27">
        <v>47160</v>
      </c>
      <c r="K306" s="6">
        <v>2</v>
      </c>
      <c r="L306" s="28">
        <f t="shared" si="20"/>
        <v>48919</v>
      </c>
      <c r="M306" s="29">
        <f t="shared" si="18"/>
        <v>7.0000000000000007E-2</v>
      </c>
      <c r="N306" s="5"/>
      <c r="O306" s="5"/>
      <c r="P306" s="5"/>
      <c r="Q306" s="5"/>
      <c r="R306" s="5"/>
      <c r="S306" s="5"/>
      <c r="T306" s="5"/>
    </row>
    <row r="307" spans="1:20" s="37" customFormat="1" x14ac:dyDescent="0.3">
      <c r="A307" s="5" t="s">
        <v>57</v>
      </c>
      <c r="B307" s="21" t="s">
        <v>740</v>
      </c>
      <c r="C307" s="5" t="s">
        <v>33</v>
      </c>
      <c r="D307" s="22">
        <v>948480407</v>
      </c>
      <c r="E307" s="23">
        <v>5051449596</v>
      </c>
      <c r="F307" s="5" t="s">
        <v>19</v>
      </c>
      <c r="G307" s="24">
        <v>38690</v>
      </c>
      <c r="H307" s="25">
        <f t="shared" ca="1" si="17"/>
        <v>11</v>
      </c>
      <c r="I307" s="26"/>
      <c r="J307" s="27">
        <v>73644</v>
      </c>
      <c r="K307" s="6">
        <v>3</v>
      </c>
      <c r="L307" s="28">
        <f t="shared" si="20"/>
        <v>76391</v>
      </c>
      <c r="M307" s="29">
        <f t="shared" si="18"/>
        <v>0.11</v>
      </c>
      <c r="N307" s="5"/>
      <c r="O307" s="5"/>
      <c r="P307" s="5"/>
      <c r="Q307" s="5"/>
      <c r="R307" s="5"/>
      <c r="S307" s="5"/>
      <c r="T307" s="5"/>
    </row>
    <row r="308" spans="1:20" s="37" customFormat="1" x14ac:dyDescent="0.3">
      <c r="A308" s="5" t="s">
        <v>81</v>
      </c>
      <c r="B308" s="21" t="s">
        <v>13</v>
      </c>
      <c r="C308" s="5" t="s">
        <v>33</v>
      </c>
      <c r="D308" s="22">
        <v>159117255</v>
      </c>
      <c r="E308" s="23">
        <v>3038426889</v>
      </c>
      <c r="F308" s="5" t="s">
        <v>19</v>
      </c>
      <c r="G308" s="24">
        <v>40886</v>
      </c>
      <c r="H308" s="25">
        <f t="shared" ca="1" si="17"/>
        <v>5</v>
      </c>
      <c r="I308" s="26"/>
      <c r="J308" s="27">
        <v>94224</v>
      </c>
      <c r="K308" s="6">
        <v>4</v>
      </c>
      <c r="L308" s="28">
        <f t="shared" si="20"/>
        <v>97739</v>
      </c>
      <c r="M308" s="29">
        <f t="shared" si="18"/>
        <v>0.13</v>
      </c>
      <c r="N308" s="5"/>
      <c r="O308" s="33"/>
      <c r="P308" s="5"/>
      <c r="Q308" s="5"/>
      <c r="R308" s="5"/>
      <c r="S308" s="5"/>
      <c r="T308" s="5"/>
    </row>
    <row r="309" spans="1:20" s="37" customFormat="1" x14ac:dyDescent="0.3">
      <c r="A309" s="5" t="s">
        <v>426</v>
      </c>
      <c r="B309" s="21" t="s">
        <v>737</v>
      </c>
      <c r="C309" s="5" t="s">
        <v>33</v>
      </c>
      <c r="D309" s="22">
        <v>311883362</v>
      </c>
      <c r="E309" s="23">
        <v>9706505454</v>
      </c>
      <c r="F309" s="5" t="s">
        <v>19</v>
      </c>
      <c r="G309" s="24">
        <v>38382</v>
      </c>
      <c r="H309" s="25">
        <f t="shared" ca="1" si="17"/>
        <v>12</v>
      </c>
      <c r="I309" s="26"/>
      <c r="J309" s="27">
        <v>63324</v>
      </c>
      <c r="K309" s="6">
        <v>2</v>
      </c>
      <c r="L309" s="28">
        <f t="shared" si="20"/>
        <v>65686</v>
      </c>
      <c r="M309" s="29">
        <f t="shared" si="18"/>
        <v>0.1</v>
      </c>
      <c r="N309" s="5"/>
      <c r="O309" s="5"/>
      <c r="P309" s="5"/>
      <c r="Q309" s="5"/>
      <c r="R309" s="5"/>
      <c r="S309" s="5"/>
      <c r="T309" s="5"/>
    </row>
    <row r="310" spans="1:20" s="37" customFormat="1" x14ac:dyDescent="0.3">
      <c r="A310" s="5" t="s">
        <v>115</v>
      </c>
      <c r="B310" s="21" t="s">
        <v>740</v>
      </c>
      <c r="C310" s="5" t="s">
        <v>33</v>
      </c>
      <c r="D310" s="22">
        <v>412611335</v>
      </c>
      <c r="E310" s="23">
        <v>5055998691</v>
      </c>
      <c r="F310" s="5" t="s">
        <v>19</v>
      </c>
      <c r="G310" s="24">
        <v>39563</v>
      </c>
      <c r="H310" s="25">
        <f t="shared" ca="1" si="17"/>
        <v>9</v>
      </c>
      <c r="I310" s="26"/>
      <c r="J310" s="27">
        <v>49128</v>
      </c>
      <c r="K310" s="6">
        <v>2</v>
      </c>
      <c r="L310" s="28">
        <f t="shared" si="20"/>
        <v>50960</v>
      </c>
      <c r="M310" s="29">
        <f t="shared" si="18"/>
        <v>7.0000000000000007E-2</v>
      </c>
      <c r="N310" s="5"/>
      <c r="O310" s="5"/>
      <c r="P310" s="5"/>
      <c r="Q310" s="5"/>
      <c r="R310" s="5"/>
      <c r="S310" s="5"/>
      <c r="T310" s="5"/>
    </row>
    <row r="311" spans="1:20" s="37" customFormat="1" x14ac:dyDescent="0.3">
      <c r="A311" s="5" t="s">
        <v>633</v>
      </c>
      <c r="B311" s="21" t="s">
        <v>737</v>
      </c>
      <c r="C311" s="5" t="s">
        <v>33</v>
      </c>
      <c r="D311" s="22">
        <v>696435191</v>
      </c>
      <c r="E311" s="23">
        <v>3037710498</v>
      </c>
      <c r="F311" s="5" t="s">
        <v>20</v>
      </c>
      <c r="G311" s="24">
        <v>36647</v>
      </c>
      <c r="H311" s="25">
        <f t="shared" ca="1" si="17"/>
        <v>17</v>
      </c>
      <c r="I311" s="26" t="s">
        <v>25</v>
      </c>
      <c r="J311" s="27">
        <v>73380</v>
      </c>
      <c r="K311" s="6">
        <v>2</v>
      </c>
      <c r="L311" s="28">
        <f t="shared" si="20"/>
        <v>76117</v>
      </c>
      <c r="M311" s="29">
        <f t="shared" si="18"/>
        <v>0.11</v>
      </c>
      <c r="N311" s="5"/>
      <c r="O311" s="5"/>
      <c r="P311" s="5"/>
      <c r="Q311" s="5"/>
      <c r="R311" s="5"/>
      <c r="S311" s="5"/>
      <c r="T311" s="5"/>
    </row>
    <row r="312" spans="1:20" s="37" customFormat="1" x14ac:dyDescent="0.3">
      <c r="A312" s="5" t="s">
        <v>594</v>
      </c>
      <c r="B312" s="21" t="s">
        <v>13</v>
      </c>
      <c r="C312" s="5" t="s">
        <v>33</v>
      </c>
      <c r="D312" s="22">
        <v>328787467</v>
      </c>
      <c r="E312" s="23">
        <v>3034897618</v>
      </c>
      <c r="F312" s="5" t="s">
        <v>26</v>
      </c>
      <c r="G312" s="24">
        <v>40143</v>
      </c>
      <c r="H312" s="25">
        <f t="shared" ca="1" si="17"/>
        <v>8</v>
      </c>
      <c r="I312" s="26"/>
      <c r="J312" s="27">
        <v>17299</v>
      </c>
      <c r="K312" s="6">
        <v>4</v>
      </c>
      <c r="L312" s="28">
        <f t="shared" si="20"/>
        <v>17944</v>
      </c>
      <c r="M312" s="29">
        <f t="shared" si="18"/>
        <v>0.01</v>
      </c>
      <c r="N312" s="5"/>
      <c r="O312" s="5"/>
      <c r="P312" s="5"/>
      <c r="Q312" s="5"/>
      <c r="R312" s="5"/>
      <c r="S312" s="5"/>
      <c r="T312" s="5"/>
    </row>
    <row r="313" spans="1:20" s="37" customFormat="1" x14ac:dyDescent="0.3">
      <c r="A313" s="5" t="s">
        <v>233</v>
      </c>
      <c r="B313" s="21" t="s">
        <v>738</v>
      </c>
      <c r="C313" s="5" t="s">
        <v>33</v>
      </c>
      <c r="D313" s="22">
        <v>257249459</v>
      </c>
      <c r="E313" s="23">
        <v>3037775023</v>
      </c>
      <c r="F313" s="5" t="s">
        <v>19</v>
      </c>
      <c r="G313" s="24">
        <v>37693</v>
      </c>
      <c r="H313" s="25">
        <f t="shared" ca="1" si="17"/>
        <v>14</v>
      </c>
      <c r="I313" s="26"/>
      <c r="J313" s="27">
        <v>69120</v>
      </c>
      <c r="K313" s="6">
        <v>3</v>
      </c>
      <c r="L313" s="28">
        <f t="shared" si="20"/>
        <v>71698</v>
      </c>
      <c r="M313" s="29">
        <f t="shared" si="18"/>
        <v>0.1</v>
      </c>
      <c r="N313" s="5"/>
      <c r="O313" s="5"/>
      <c r="P313" s="5"/>
      <c r="Q313" s="5"/>
      <c r="R313" s="5"/>
      <c r="S313" s="5"/>
      <c r="T313" s="5"/>
    </row>
    <row r="314" spans="1:20" s="37" customFormat="1" x14ac:dyDescent="0.3">
      <c r="A314" s="5" t="s">
        <v>437</v>
      </c>
      <c r="B314" s="21" t="s">
        <v>13</v>
      </c>
      <c r="C314" s="5" t="s">
        <v>33</v>
      </c>
      <c r="D314" s="22">
        <v>313128501</v>
      </c>
      <c r="E314" s="23">
        <v>3033184277</v>
      </c>
      <c r="F314" s="5" t="s">
        <v>26</v>
      </c>
      <c r="G314" s="24">
        <v>36546</v>
      </c>
      <c r="H314" s="25">
        <f t="shared" ca="1" si="17"/>
        <v>17</v>
      </c>
      <c r="I314" s="26"/>
      <c r="J314" s="27">
        <v>26966</v>
      </c>
      <c r="K314" s="6">
        <v>1</v>
      </c>
      <c r="L314" s="28">
        <f t="shared" si="20"/>
        <v>27972</v>
      </c>
      <c r="M314" s="29">
        <f t="shared" si="18"/>
        <v>0.05</v>
      </c>
      <c r="N314" s="5"/>
      <c r="O314" s="5"/>
      <c r="P314" s="5"/>
      <c r="Q314" s="5"/>
      <c r="R314" s="5"/>
      <c r="S314" s="5"/>
      <c r="T314" s="5"/>
    </row>
    <row r="315" spans="1:20" s="37" customFormat="1" x14ac:dyDescent="0.3">
      <c r="A315" s="5" t="s">
        <v>175</v>
      </c>
      <c r="B315" s="21" t="s">
        <v>738</v>
      </c>
      <c r="C315" s="5" t="s">
        <v>33</v>
      </c>
      <c r="D315" s="22">
        <v>147724014</v>
      </c>
      <c r="E315" s="23">
        <v>7192212512</v>
      </c>
      <c r="F315" s="5" t="s">
        <v>20</v>
      </c>
      <c r="G315" s="24">
        <v>36244</v>
      </c>
      <c r="H315" s="25">
        <f t="shared" ca="1" si="17"/>
        <v>18</v>
      </c>
      <c r="I315" s="26" t="s">
        <v>25</v>
      </c>
      <c r="J315" s="27">
        <v>53124</v>
      </c>
      <c r="K315" s="6">
        <v>2</v>
      </c>
      <c r="L315" s="28">
        <f t="shared" si="20"/>
        <v>55106</v>
      </c>
      <c r="M315" s="29">
        <f t="shared" si="18"/>
        <v>0.08</v>
      </c>
      <c r="N315" s="5"/>
      <c r="O315" s="38"/>
      <c r="P315" s="5"/>
      <c r="Q315" s="5"/>
      <c r="R315" s="5"/>
      <c r="S315" s="5"/>
      <c r="T315" s="5"/>
    </row>
    <row r="316" spans="1:20" s="37" customFormat="1" x14ac:dyDescent="0.3">
      <c r="A316" s="5" t="s">
        <v>702</v>
      </c>
      <c r="B316" s="21" t="s">
        <v>738</v>
      </c>
      <c r="C316" s="5" t="s">
        <v>33</v>
      </c>
      <c r="D316" s="22">
        <v>676030562</v>
      </c>
      <c r="E316" s="23">
        <v>7198253211</v>
      </c>
      <c r="F316" s="5" t="s">
        <v>20</v>
      </c>
      <c r="G316" s="24">
        <v>36751</v>
      </c>
      <c r="H316" s="25">
        <f t="shared" ca="1" si="17"/>
        <v>17</v>
      </c>
      <c r="I316" s="26" t="s">
        <v>21</v>
      </c>
      <c r="J316" s="27">
        <v>72120</v>
      </c>
      <c r="K316" s="6">
        <v>1</v>
      </c>
      <c r="L316" s="28">
        <f t="shared" si="20"/>
        <v>74810</v>
      </c>
      <c r="M316" s="29">
        <f t="shared" si="18"/>
        <v>0.1</v>
      </c>
      <c r="N316" s="5"/>
      <c r="O316" s="5"/>
      <c r="P316" s="5"/>
      <c r="Q316" s="5"/>
      <c r="R316" s="5"/>
      <c r="S316" s="5"/>
      <c r="T316" s="5"/>
    </row>
    <row r="317" spans="1:20" s="37" customFormat="1" x14ac:dyDescent="0.3">
      <c r="A317" s="5" t="s">
        <v>339</v>
      </c>
      <c r="B317" s="21" t="s">
        <v>738</v>
      </c>
      <c r="C317" s="5" t="s">
        <v>33</v>
      </c>
      <c r="D317" s="22">
        <v>505966230</v>
      </c>
      <c r="E317" s="23">
        <v>3038038161</v>
      </c>
      <c r="F317" s="5" t="s">
        <v>20</v>
      </c>
      <c r="G317" s="24">
        <v>35049</v>
      </c>
      <c r="H317" s="25">
        <f t="shared" ca="1" si="17"/>
        <v>21</v>
      </c>
      <c r="I317" s="26" t="s">
        <v>25</v>
      </c>
      <c r="J317" s="27">
        <v>54600</v>
      </c>
      <c r="K317" s="6">
        <v>3</v>
      </c>
      <c r="L317" s="28">
        <f t="shared" si="20"/>
        <v>56637</v>
      </c>
      <c r="M317" s="29">
        <f t="shared" si="18"/>
        <v>0.08</v>
      </c>
      <c r="N317" s="5"/>
      <c r="O317" s="5"/>
      <c r="P317" s="5"/>
      <c r="Q317" s="5"/>
      <c r="R317" s="5"/>
      <c r="S317" s="5"/>
      <c r="T317" s="5"/>
    </row>
    <row r="318" spans="1:20" s="37" customFormat="1" x14ac:dyDescent="0.3">
      <c r="A318" s="5" t="s">
        <v>449</v>
      </c>
      <c r="B318" s="21" t="s">
        <v>738</v>
      </c>
      <c r="C318" s="5" t="s">
        <v>33</v>
      </c>
      <c r="D318" s="22">
        <v>962553692</v>
      </c>
      <c r="E318" s="23">
        <v>5056689962</v>
      </c>
      <c r="F318" s="5" t="s">
        <v>20</v>
      </c>
      <c r="G318" s="24">
        <v>36212</v>
      </c>
      <c r="H318" s="25">
        <f t="shared" ca="1" si="17"/>
        <v>18</v>
      </c>
      <c r="I318" s="26" t="s">
        <v>25</v>
      </c>
      <c r="J318" s="27">
        <v>103512</v>
      </c>
      <c r="K318" s="6">
        <v>3</v>
      </c>
      <c r="L318" s="28">
        <f t="shared" si="20"/>
        <v>107373</v>
      </c>
      <c r="M318" s="29">
        <f t="shared" si="18"/>
        <v>0.13</v>
      </c>
      <c r="N318" s="5"/>
      <c r="O318" s="5"/>
      <c r="P318" s="5"/>
      <c r="Q318" s="5"/>
      <c r="R318" s="5"/>
      <c r="S318" s="5"/>
      <c r="T318" s="5"/>
    </row>
    <row r="319" spans="1:20" s="37" customFormat="1" x14ac:dyDescent="0.3">
      <c r="A319" s="5" t="s">
        <v>209</v>
      </c>
      <c r="B319" s="21" t="s">
        <v>738</v>
      </c>
      <c r="C319" s="5" t="s">
        <v>33</v>
      </c>
      <c r="D319" s="22">
        <v>468053610</v>
      </c>
      <c r="E319" s="23">
        <v>5055344270</v>
      </c>
      <c r="F319" s="5" t="s">
        <v>20</v>
      </c>
      <c r="G319" s="24">
        <v>38565</v>
      </c>
      <c r="H319" s="25">
        <f t="shared" ca="1" si="17"/>
        <v>12</v>
      </c>
      <c r="I319" s="26" t="s">
        <v>25</v>
      </c>
      <c r="J319" s="27">
        <v>82896</v>
      </c>
      <c r="K319" s="6">
        <v>3</v>
      </c>
      <c r="L319" s="28">
        <f t="shared" si="20"/>
        <v>85988</v>
      </c>
      <c r="M319" s="29">
        <f t="shared" si="18"/>
        <v>0.12</v>
      </c>
      <c r="N319" s="5"/>
      <c r="O319" s="5"/>
      <c r="P319" s="5"/>
      <c r="Q319" s="5"/>
      <c r="R319" s="5"/>
      <c r="S319" s="5"/>
      <c r="T319" s="5"/>
    </row>
    <row r="320" spans="1:20" s="37" customFormat="1" x14ac:dyDescent="0.3">
      <c r="A320" s="5" t="s">
        <v>675</v>
      </c>
      <c r="B320" s="21" t="s">
        <v>738</v>
      </c>
      <c r="C320" s="5" t="s">
        <v>33</v>
      </c>
      <c r="D320" s="22">
        <v>470719383</v>
      </c>
      <c r="E320" s="23">
        <v>3037848542</v>
      </c>
      <c r="F320" s="5" t="s">
        <v>20</v>
      </c>
      <c r="G320" s="24">
        <v>37065</v>
      </c>
      <c r="H320" s="25">
        <f t="shared" ca="1" si="17"/>
        <v>16</v>
      </c>
      <c r="I320" s="26" t="s">
        <v>21</v>
      </c>
      <c r="J320" s="27">
        <v>90144</v>
      </c>
      <c r="K320" s="6">
        <v>5</v>
      </c>
      <c r="L320" s="28">
        <f t="shared" si="20"/>
        <v>93506</v>
      </c>
      <c r="M320" s="29">
        <f t="shared" si="18"/>
        <v>0.12</v>
      </c>
      <c r="N320" s="5"/>
      <c r="O320" s="5"/>
      <c r="P320" s="5"/>
      <c r="Q320" s="5"/>
      <c r="R320" s="5"/>
      <c r="S320" s="5"/>
      <c r="T320" s="5"/>
    </row>
    <row r="321" spans="1:20" s="37" customFormat="1" x14ac:dyDescent="0.3">
      <c r="A321" s="5" t="s">
        <v>295</v>
      </c>
      <c r="B321" s="21" t="s">
        <v>738</v>
      </c>
      <c r="C321" s="5" t="s">
        <v>33</v>
      </c>
      <c r="D321" s="22">
        <v>213584397</v>
      </c>
      <c r="E321" s="23">
        <v>3034138160</v>
      </c>
      <c r="F321" s="5" t="s">
        <v>20</v>
      </c>
      <c r="G321" s="24">
        <v>38387</v>
      </c>
      <c r="H321" s="25">
        <f t="shared" ca="1" si="17"/>
        <v>12</v>
      </c>
      <c r="I321" s="26" t="s">
        <v>25</v>
      </c>
      <c r="J321" s="27">
        <v>75300</v>
      </c>
      <c r="K321" s="6">
        <v>3</v>
      </c>
      <c r="L321" s="28">
        <f t="shared" si="20"/>
        <v>78109</v>
      </c>
      <c r="M321" s="29">
        <f t="shared" si="18"/>
        <v>0.11</v>
      </c>
      <c r="N321" s="5"/>
      <c r="O321" s="5"/>
      <c r="P321" s="5"/>
      <c r="Q321" s="5"/>
      <c r="R321" s="5"/>
      <c r="S321" s="5"/>
      <c r="T321" s="5"/>
    </row>
    <row r="322" spans="1:20" s="37" customFormat="1" x14ac:dyDescent="0.3">
      <c r="A322" s="5" t="s">
        <v>64</v>
      </c>
      <c r="B322" s="21" t="s">
        <v>740</v>
      </c>
      <c r="C322" s="5" t="s">
        <v>33</v>
      </c>
      <c r="D322" s="22">
        <v>475517002</v>
      </c>
      <c r="E322" s="23">
        <v>3033909820</v>
      </c>
      <c r="F322" s="5" t="s">
        <v>20</v>
      </c>
      <c r="G322" s="24">
        <v>37374</v>
      </c>
      <c r="H322" s="25">
        <f t="shared" ca="1" si="17"/>
        <v>15</v>
      </c>
      <c r="I322" s="26" t="s">
        <v>25</v>
      </c>
      <c r="J322" s="27">
        <v>82500</v>
      </c>
      <c r="K322" s="6">
        <v>1</v>
      </c>
      <c r="L322" s="28">
        <f t="shared" si="20"/>
        <v>85577</v>
      </c>
      <c r="M322" s="29">
        <f t="shared" si="18"/>
        <v>0.12</v>
      </c>
      <c r="N322" s="5"/>
      <c r="O322" s="5"/>
      <c r="P322" s="5"/>
      <c r="Q322" s="5"/>
      <c r="R322" s="5"/>
      <c r="S322" s="5"/>
      <c r="T322" s="5"/>
    </row>
    <row r="323" spans="1:20" s="37" customFormat="1" x14ac:dyDescent="0.3">
      <c r="A323" s="5" t="s">
        <v>459</v>
      </c>
      <c r="B323" s="21" t="s">
        <v>740</v>
      </c>
      <c r="C323" s="5" t="s">
        <v>33</v>
      </c>
      <c r="D323" s="22">
        <v>682500261</v>
      </c>
      <c r="E323" s="23">
        <v>5051163627</v>
      </c>
      <c r="F323" s="5" t="s">
        <v>20</v>
      </c>
      <c r="G323" s="24">
        <v>35937</v>
      </c>
      <c r="H323" s="25">
        <f t="shared" ref="H323:H386" ca="1" si="21">DATEDIF(G323,TODAY(),"Y")</f>
        <v>19</v>
      </c>
      <c r="I323" s="26" t="s">
        <v>24</v>
      </c>
      <c r="J323" s="27">
        <v>75684</v>
      </c>
      <c r="K323" s="6">
        <v>1</v>
      </c>
      <c r="L323" s="28">
        <f t="shared" si="20"/>
        <v>78507</v>
      </c>
      <c r="M323" s="29">
        <f t="shared" ref="M323:M386" si="22">VLOOKUP(L323,Q:R,2)</f>
        <v>0.11</v>
      </c>
      <c r="N323" s="5"/>
      <c r="O323" s="5"/>
      <c r="P323" s="5"/>
      <c r="Q323" s="5"/>
      <c r="R323" s="5"/>
      <c r="S323" s="5"/>
      <c r="T323" s="5"/>
    </row>
    <row r="324" spans="1:20" s="37" customFormat="1" x14ac:dyDescent="0.3">
      <c r="A324" s="5" t="s">
        <v>75</v>
      </c>
      <c r="B324" s="21" t="s">
        <v>737</v>
      </c>
      <c r="C324" s="5" t="s">
        <v>33</v>
      </c>
      <c r="D324" s="22">
        <v>338977629</v>
      </c>
      <c r="E324" s="23">
        <v>7194252315</v>
      </c>
      <c r="F324" s="5" t="s">
        <v>20</v>
      </c>
      <c r="G324" s="24">
        <v>36857</v>
      </c>
      <c r="H324" s="25">
        <f t="shared" ca="1" si="21"/>
        <v>16</v>
      </c>
      <c r="I324" s="26" t="s">
        <v>21</v>
      </c>
      <c r="J324" s="27">
        <v>94284</v>
      </c>
      <c r="K324" s="6">
        <v>1</v>
      </c>
      <c r="L324" s="28">
        <f t="shared" si="20"/>
        <v>97801</v>
      </c>
      <c r="M324" s="29">
        <f t="shared" si="22"/>
        <v>0.13</v>
      </c>
      <c r="N324" s="5"/>
      <c r="O324" s="5"/>
      <c r="P324" s="5"/>
      <c r="Q324" s="5"/>
      <c r="R324" s="5"/>
      <c r="S324" s="5"/>
      <c r="T324" s="5"/>
    </row>
    <row r="325" spans="1:20" s="37" customFormat="1" x14ac:dyDescent="0.3">
      <c r="A325" s="5" t="s">
        <v>423</v>
      </c>
      <c r="B325" s="21" t="s">
        <v>740</v>
      </c>
      <c r="C325" s="5" t="s">
        <v>33</v>
      </c>
      <c r="D325" s="22">
        <v>876777922</v>
      </c>
      <c r="E325" s="23">
        <v>9707358099</v>
      </c>
      <c r="F325" s="5" t="s">
        <v>19</v>
      </c>
      <c r="G325" s="24">
        <v>41505</v>
      </c>
      <c r="H325" s="25">
        <f t="shared" ca="1" si="21"/>
        <v>4</v>
      </c>
      <c r="I325" s="26"/>
      <c r="J325" s="27">
        <v>106608</v>
      </c>
      <c r="K325" s="6">
        <v>5</v>
      </c>
      <c r="L325" s="28">
        <f t="shared" si="20"/>
        <v>110584</v>
      </c>
      <c r="M325" s="29">
        <f t="shared" si="22"/>
        <v>0.13</v>
      </c>
      <c r="N325" s="5"/>
      <c r="O325" s="5"/>
      <c r="P325" s="5"/>
      <c r="Q325" s="5"/>
      <c r="R325" s="5"/>
      <c r="S325" s="5"/>
      <c r="T325" s="5"/>
    </row>
    <row r="326" spans="1:20" s="37" customFormat="1" x14ac:dyDescent="0.3">
      <c r="A326" s="5" t="s">
        <v>766</v>
      </c>
      <c r="B326" s="21" t="s">
        <v>13</v>
      </c>
      <c r="C326" s="5" t="s">
        <v>33</v>
      </c>
      <c r="D326" s="22">
        <v>684054281</v>
      </c>
      <c r="E326" s="23">
        <v>7192888726</v>
      </c>
      <c r="F326" s="5" t="s">
        <v>20</v>
      </c>
      <c r="G326" s="24">
        <v>39202</v>
      </c>
      <c r="H326" s="25">
        <f t="shared" ca="1" si="21"/>
        <v>10</v>
      </c>
      <c r="I326" s="26" t="s">
        <v>21</v>
      </c>
      <c r="J326" s="27">
        <v>56808</v>
      </c>
      <c r="K326" s="6">
        <v>2</v>
      </c>
      <c r="L326" s="28">
        <f t="shared" si="20"/>
        <v>58927</v>
      </c>
      <c r="M326" s="29">
        <f t="shared" si="22"/>
        <v>0.08</v>
      </c>
      <c r="N326" s="5"/>
      <c r="O326" s="5"/>
      <c r="P326" s="5"/>
      <c r="Q326" s="5"/>
      <c r="R326" s="5"/>
      <c r="S326" s="5"/>
      <c r="T326" s="5"/>
    </row>
    <row r="327" spans="1:20" s="37" customFormat="1" x14ac:dyDescent="0.3">
      <c r="A327" s="5" t="s">
        <v>122</v>
      </c>
      <c r="B327" s="21" t="s">
        <v>740</v>
      </c>
      <c r="C327" s="5" t="s">
        <v>33</v>
      </c>
      <c r="D327" s="22">
        <v>564908088</v>
      </c>
      <c r="E327" s="23">
        <v>9703386758</v>
      </c>
      <c r="F327" s="5" t="s">
        <v>20</v>
      </c>
      <c r="G327" s="24">
        <v>39433</v>
      </c>
      <c r="H327" s="25">
        <f t="shared" ca="1" si="21"/>
        <v>9</v>
      </c>
      <c r="I327" s="26" t="s">
        <v>21</v>
      </c>
      <c r="J327" s="27">
        <v>105312</v>
      </c>
      <c r="K327" s="6">
        <v>1</v>
      </c>
      <c r="L327" s="28">
        <f t="shared" si="20"/>
        <v>109240</v>
      </c>
      <c r="M327" s="29">
        <f t="shared" si="22"/>
        <v>0.13</v>
      </c>
      <c r="N327" s="5"/>
      <c r="O327" s="5"/>
      <c r="P327" s="5"/>
      <c r="Q327" s="5"/>
      <c r="R327" s="5"/>
      <c r="S327" s="5"/>
      <c r="T327" s="5"/>
    </row>
    <row r="328" spans="1:20" s="37" customFormat="1" x14ac:dyDescent="0.3">
      <c r="A328" s="5" t="s">
        <v>708</v>
      </c>
      <c r="B328" s="21" t="s">
        <v>782</v>
      </c>
      <c r="C328" s="5" t="s">
        <v>33</v>
      </c>
      <c r="D328" s="22">
        <v>881975933</v>
      </c>
      <c r="E328" s="23">
        <v>3032354572</v>
      </c>
      <c r="F328" s="5" t="s">
        <v>20</v>
      </c>
      <c r="G328" s="24">
        <v>36886</v>
      </c>
      <c r="H328" s="25">
        <f t="shared" ca="1" si="21"/>
        <v>16</v>
      </c>
      <c r="I328" s="26" t="s">
        <v>27</v>
      </c>
      <c r="J328" s="27">
        <v>42552</v>
      </c>
      <c r="K328" s="6">
        <v>5</v>
      </c>
      <c r="L328" s="28">
        <f t="shared" si="20"/>
        <v>44139</v>
      </c>
      <c r="M328" s="29">
        <f t="shared" si="22"/>
        <v>0.06</v>
      </c>
      <c r="N328" s="5"/>
      <c r="O328" s="5"/>
      <c r="P328" s="5"/>
      <c r="Q328" s="5"/>
      <c r="R328" s="5"/>
      <c r="S328" s="5"/>
      <c r="T328" s="5"/>
    </row>
    <row r="329" spans="1:20" s="37" customFormat="1" x14ac:dyDescent="0.3">
      <c r="A329" s="5" t="s">
        <v>350</v>
      </c>
      <c r="B329" s="21" t="s">
        <v>740</v>
      </c>
      <c r="C329" s="5" t="s">
        <v>33</v>
      </c>
      <c r="D329" s="22">
        <v>597131266</v>
      </c>
      <c r="E329" s="23">
        <v>3035043141</v>
      </c>
      <c r="F329" s="5" t="s">
        <v>20</v>
      </c>
      <c r="G329" s="24">
        <v>36759</v>
      </c>
      <c r="H329" s="25">
        <f t="shared" ca="1" si="21"/>
        <v>17</v>
      </c>
      <c r="I329" s="26" t="s">
        <v>24</v>
      </c>
      <c r="J329" s="27">
        <v>79716</v>
      </c>
      <c r="K329" s="6">
        <v>2</v>
      </c>
      <c r="L329" s="28">
        <f t="shared" si="20"/>
        <v>82689</v>
      </c>
      <c r="M329" s="29">
        <f t="shared" si="22"/>
        <v>0.11</v>
      </c>
      <c r="N329" s="5"/>
      <c r="O329" s="5"/>
      <c r="P329" s="5"/>
      <c r="Q329" s="5"/>
      <c r="R329" s="5"/>
      <c r="S329" s="5"/>
      <c r="T329" s="5"/>
    </row>
    <row r="330" spans="1:20" s="37" customFormat="1" x14ac:dyDescent="0.3">
      <c r="A330" s="5" t="s">
        <v>377</v>
      </c>
      <c r="B330" s="21" t="s">
        <v>13</v>
      </c>
      <c r="C330" s="5" t="s">
        <v>33</v>
      </c>
      <c r="D330" s="22">
        <v>566726453</v>
      </c>
      <c r="E330" s="23">
        <v>3032168237</v>
      </c>
      <c r="F330" s="5" t="s">
        <v>20</v>
      </c>
      <c r="G330" s="24">
        <v>36076</v>
      </c>
      <c r="H330" s="25">
        <f t="shared" ca="1" si="21"/>
        <v>19</v>
      </c>
      <c r="I330" s="26" t="s">
        <v>24</v>
      </c>
      <c r="J330" s="27">
        <v>46728</v>
      </c>
      <c r="K330" s="6">
        <v>2</v>
      </c>
      <c r="L330" s="28">
        <f t="shared" si="20"/>
        <v>48471</v>
      </c>
      <c r="M330" s="29">
        <f t="shared" si="22"/>
        <v>7.0000000000000007E-2</v>
      </c>
      <c r="N330" s="5"/>
      <c r="O330" s="5"/>
      <c r="P330" s="5"/>
      <c r="Q330" s="5"/>
      <c r="R330" s="5"/>
      <c r="S330" s="5"/>
      <c r="T330" s="5"/>
    </row>
    <row r="331" spans="1:20" s="37" customFormat="1" x14ac:dyDescent="0.3">
      <c r="A331" s="5" t="s">
        <v>235</v>
      </c>
      <c r="B331" s="21" t="s">
        <v>740</v>
      </c>
      <c r="C331" s="5" t="s">
        <v>33</v>
      </c>
      <c r="D331" s="22">
        <v>903618594</v>
      </c>
      <c r="E331" s="23">
        <v>3034733288</v>
      </c>
      <c r="F331" s="5" t="s">
        <v>20</v>
      </c>
      <c r="G331" s="24">
        <v>38922</v>
      </c>
      <c r="H331" s="25">
        <f t="shared" ca="1" si="21"/>
        <v>11</v>
      </c>
      <c r="I331" s="26" t="s">
        <v>24</v>
      </c>
      <c r="J331" s="27">
        <v>65076</v>
      </c>
      <c r="K331" s="6">
        <v>5</v>
      </c>
      <c r="L331" s="28">
        <f t="shared" si="20"/>
        <v>67503</v>
      </c>
      <c r="M331" s="29">
        <f t="shared" si="22"/>
        <v>0.1</v>
      </c>
      <c r="N331" s="5"/>
      <c r="O331" s="5"/>
      <c r="P331" s="5"/>
      <c r="Q331" s="5"/>
      <c r="R331" s="5"/>
      <c r="S331" s="5"/>
      <c r="T331" s="5"/>
    </row>
    <row r="332" spans="1:20" s="37" customFormat="1" x14ac:dyDescent="0.3">
      <c r="A332" s="5" t="s">
        <v>616</v>
      </c>
      <c r="B332" s="21" t="s">
        <v>740</v>
      </c>
      <c r="C332" s="5" t="s">
        <v>33</v>
      </c>
      <c r="D332" s="22">
        <v>589649495</v>
      </c>
      <c r="E332" s="23">
        <v>3034248455</v>
      </c>
      <c r="F332" s="5" t="s">
        <v>20</v>
      </c>
      <c r="G332" s="24">
        <v>37763</v>
      </c>
      <c r="H332" s="25">
        <f t="shared" ca="1" si="21"/>
        <v>14</v>
      </c>
      <c r="I332" s="26" t="s">
        <v>22</v>
      </c>
      <c r="J332" s="27">
        <v>46644</v>
      </c>
      <c r="K332" s="6">
        <v>2</v>
      </c>
      <c r="L332" s="28"/>
      <c r="M332" s="29">
        <f t="shared" si="22"/>
        <v>0</v>
      </c>
      <c r="N332" s="5"/>
      <c r="O332" s="5"/>
      <c r="P332" s="5"/>
      <c r="Q332" s="5"/>
      <c r="R332" s="5"/>
      <c r="S332" s="5"/>
      <c r="T332" s="5"/>
    </row>
    <row r="333" spans="1:20" s="37" customFormat="1" x14ac:dyDescent="0.3">
      <c r="A333" s="5" t="s">
        <v>522</v>
      </c>
      <c r="B333" s="21" t="s">
        <v>740</v>
      </c>
      <c r="C333" s="5" t="s">
        <v>33</v>
      </c>
      <c r="D333" s="22">
        <v>542653222</v>
      </c>
      <c r="E333" s="23">
        <v>9703708610</v>
      </c>
      <c r="F333" s="5" t="s">
        <v>19</v>
      </c>
      <c r="G333" s="24">
        <v>37053</v>
      </c>
      <c r="H333" s="25">
        <f t="shared" ca="1" si="21"/>
        <v>16</v>
      </c>
      <c r="I333" s="26"/>
      <c r="J333" s="27">
        <v>87024</v>
      </c>
      <c r="K333" s="6">
        <v>3</v>
      </c>
      <c r="L333" s="28"/>
      <c r="M333" s="29">
        <f t="shared" si="22"/>
        <v>0</v>
      </c>
      <c r="N333" s="5"/>
      <c r="O333" s="5"/>
      <c r="P333" s="5"/>
      <c r="Q333" s="5"/>
      <c r="R333" s="5"/>
      <c r="S333" s="5"/>
      <c r="T333" s="5"/>
    </row>
    <row r="334" spans="1:20" s="37" customFormat="1" x14ac:dyDescent="0.3">
      <c r="A334" s="5" t="s">
        <v>793</v>
      </c>
      <c r="B334" s="21" t="s">
        <v>738</v>
      </c>
      <c r="C334" s="5" t="s">
        <v>33</v>
      </c>
      <c r="D334" s="22">
        <v>843064707</v>
      </c>
      <c r="E334" s="23">
        <v>3032687844</v>
      </c>
      <c r="F334" s="5" t="s">
        <v>19</v>
      </c>
      <c r="G334" s="24">
        <v>41736</v>
      </c>
      <c r="H334" s="25">
        <f t="shared" ca="1" si="21"/>
        <v>3</v>
      </c>
      <c r="I334" s="26"/>
      <c r="J334" s="27">
        <v>68532</v>
      </c>
      <c r="K334" s="6">
        <v>3</v>
      </c>
      <c r="L334" s="28"/>
      <c r="M334" s="29">
        <f t="shared" si="22"/>
        <v>0</v>
      </c>
      <c r="N334" s="5"/>
      <c r="O334" s="5"/>
      <c r="P334" s="5"/>
      <c r="Q334" s="5"/>
      <c r="R334" s="5"/>
      <c r="S334" s="5"/>
      <c r="T334" s="5"/>
    </row>
    <row r="335" spans="1:20" s="37" customFormat="1" x14ac:dyDescent="0.3">
      <c r="A335" s="5" t="s">
        <v>622</v>
      </c>
      <c r="B335" s="21" t="s">
        <v>738</v>
      </c>
      <c r="C335" s="5" t="s">
        <v>33</v>
      </c>
      <c r="D335" s="22">
        <v>931105030</v>
      </c>
      <c r="E335" s="23">
        <v>7191397811</v>
      </c>
      <c r="F335" s="5" t="s">
        <v>20</v>
      </c>
      <c r="G335" s="24">
        <v>37329</v>
      </c>
      <c r="H335" s="25">
        <f t="shared" ca="1" si="21"/>
        <v>15</v>
      </c>
      <c r="I335" s="26" t="s">
        <v>25</v>
      </c>
      <c r="J335" s="27">
        <v>73596</v>
      </c>
      <c r="K335" s="6">
        <v>4</v>
      </c>
      <c r="L335" s="28"/>
      <c r="M335" s="29">
        <f t="shared" si="22"/>
        <v>0</v>
      </c>
      <c r="N335" s="5"/>
      <c r="O335" s="5"/>
      <c r="P335" s="5"/>
      <c r="Q335" s="5"/>
      <c r="R335" s="5"/>
      <c r="S335" s="5"/>
      <c r="T335" s="5"/>
    </row>
    <row r="336" spans="1:20" s="37" customFormat="1" x14ac:dyDescent="0.3">
      <c r="A336" s="5" t="s">
        <v>567</v>
      </c>
      <c r="B336" s="21" t="s">
        <v>13</v>
      </c>
      <c r="C336" s="5" t="s">
        <v>35</v>
      </c>
      <c r="D336" s="22">
        <v>292006053</v>
      </c>
      <c r="E336" s="23">
        <v>7197045091</v>
      </c>
      <c r="F336" s="5" t="s">
        <v>19</v>
      </c>
      <c r="G336" s="24">
        <v>37821</v>
      </c>
      <c r="H336" s="25">
        <f t="shared" ca="1" si="21"/>
        <v>14</v>
      </c>
      <c r="I336" s="26"/>
      <c r="J336" s="27">
        <v>89400</v>
      </c>
      <c r="K336" s="6">
        <v>4</v>
      </c>
      <c r="L336" s="28">
        <f t="shared" ref="L336:L341" si="23">ROUND(J336*$N$2+J336,0)</f>
        <v>92735</v>
      </c>
      <c r="M336" s="29">
        <f t="shared" si="22"/>
        <v>0.12</v>
      </c>
      <c r="N336" s="5"/>
      <c r="O336" s="5"/>
      <c r="P336" s="5"/>
      <c r="Q336" s="5"/>
      <c r="R336" s="5"/>
      <c r="S336" s="5"/>
      <c r="T336" s="5"/>
    </row>
    <row r="337" spans="1:20" s="37" customFormat="1" x14ac:dyDescent="0.3">
      <c r="A337" s="5" t="s">
        <v>50</v>
      </c>
      <c r="B337" s="21" t="s">
        <v>44</v>
      </c>
      <c r="C337" s="5" t="s">
        <v>35</v>
      </c>
      <c r="D337" s="22">
        <v>742946482</v>
      </c>
      <c r="E337" s="23">
        <v>7197077326</v>
      </c>
      <c r="F337" s="5" t="s">
        <v>20</v>
      </c>
      <c r="G337" s="24">
        <v>34888</v>
      </c>
      <c r="H337" s="25">
        <f t="shared" ca="1" si="21"/>
        <v>22</v>
      </c>
      <c r="I337" s="26" t="s">
        <v>21</v>
      </c>
      <c r="J337" s="27">
        <v>46992</v>
      </c>
      <c r="K337" s="6">
        <v>3</v>
      </c>
      <c r="L337" s="28">
        <f t="shared" si="23"/>
        <v>48745</v>
      </c>
      <c r="M337" s="29">
        <f t="shared" si="22"/>
        <v>7.0000000000000007E-2</v>
      </c>
      <c r="N337" s="5"/>
      <c r="O337" s="5"/>
      <c r="P337" s="5"/>
      <c r="Q337" s="5"/>
      <c r="R337" s="5"/>
      <c r="S337" s="5"/>
      <c r="T337" s="5"/>
    </row>
    <row r="338" spans="1:20" s="37" customFormat="1" x14ac:dyDescent="0.3">
      <c r="A338" s="5" t="s">
        <v>373</v>
      </c>
      <c r="B338" s="21" t="s">
        <v>782</v>
      </c>
      <c r="C338" s="5" t="s">
        <v>35</v>
      </c>
      <c r="D338" s="22">
        <v>380343690</v>
      </c>
      <c r="E338" s="23">
        <v>7193906310</v>
      </c>
      <c r="F338" s="5" t="s">
        <v>19</v>
      </c>
      <c r="G338" s="24">
        <v>41348</v>
      </c>
      <c r="H338" s="25">
        <f t="shared" ca="1" si="21"/>
        <v>4</v>
      </c>
      <c r="I338" s="26"/>
      <c r="J338" s="27">
        <v>74268</v>
      </c>
      <c r="K338" s="6">
        <v>2</v>
      </c>
      <c r="L338" s="28">
        <f t="shared" si="23"/>
        <v>77038</v>
      </c>
      <c r="M338" s="29">
        <f t="shared" si="22"/>
        <v>0.11</v>
      </c>
      <c r="N338" s="5"/>
      <c r="O338" s="5"/>
      <c r="P338" s="5"/>
      <c r="Q338" s="5"/>
      <c r="R338" s="5"/>
      <c r="S338" s="5"/>
      <c r="T338" s="5"/>
    </row>
    <row r="339" spans="1:20" s="37" customFormat="1" x14ac:dyDescent="0.3">
      <c r="A339" s="5" t="s">
        <v>414</v>
      </c>
      <c r="B339" s="21" t="s">
        <v>740</v>
      </c>
      <c r="C339" s="5" t="s">
        <v>35</v>
      </c>
      <c r="D339" s="22">
        <v>214234804</v>
      </c>
      <c r="E339" s="23">
        <v>9708908079</v>
      </c>
      <c r="F339" s="5" t="s">
        <v>20</v>
      </c>
      <c r="G339" s="24">
        <v>38992</v>
      </c>
      <c r="H339" s="25">
        <f t="shared" ca="1" si="21"/>
        <v>11</v>
      </c>
      <c r="I339" s="26" t="s">
        <v>25</v>
      </c>
      <c r="J339" s="27">
        <v>64644</v>
      </c>
      <c r="K339" s="6">
        <v>2</v>
      </c>
      <c r="L339" s="28">
        <f t="shared" si="23"/>
        <v>67055</v>
      </c>
      <c r="M339" s="29">
        <f t="shared" si="22"/>
        <v>0.1</v>
      </c>
      <c r="N339" s="5"/>
      <c r="O339" s="5"/>
      <c r="P339" s="5"/>
      <c r="Q339" s="5"/>
      <c r="R339" s="5"/>
      <c r="S339" s="5"/>
      <c r="T339" s="5"/>
    </row>
    <row r="340" spans="1:20" s="37" customFormat="1" x14ac:dyDescent="0.3">
      <c r="A340" s="5" t="s">
        <v>183</v>
      </c>
      <c r="B340" s="21" t="s">
        <v>13</v>
      </c>
      <c r="C340" s="5" t="s">
        <v>35</v>
      </c>
      <c r="D340" s="22">
        <v>620072502</v>
      </c>
      <c r="E340" s="23">
        <v>7191264013</v>
      </c>
      <c r="F340" s="5" t="s">
        <v>20</v>
      </c>
      <c r="G340" s="24">
        <v>40094</v>
      </c>
      <c r="H340" s="25">
        <f t="shared" ca="1" si="21"/>
        <v>8</v>
      </c>
      <c r="I340" s="26" t="s">
        <v>22</v>
      </c>
      <c r="J340" s="27">
        <v>85680</v>
      </c>
      <c r="K340" s="6">
        <v>4</v>
      </c>
      <c r="L340" s="28">
        <f t="shared" si="23"/>
        <v>88876</v>
      </c>
      <c r="M340" s="29">
        <f t="shared" si="22"/>
        <v>0.12</v>
      </c>
      <c r="N340" s="5"/>
      <c r="O340" s="5"/>
      <c r="P340" s="5"/>
      <c r="Q340" s="5"/>
      <c r="R340" s="5"/>
      <c r="S340" s="5"/>
      <c r="T340" s="5"/>
    </row>
    <row r="341" spans="1:20" s="37" customFormat="1" x14ac:dyDescent="0.3">
      <c r="A341" s="5" t="s">
        <v>444</v>
      </c>
      <c r="B341" s="21" t="s">
        <v>782</v>
      </c>
      <c r="C341" s="5" t="s">
        <v>35</v>
      </c>
      <c r="D341" s="22">
        <v>723930767</v>
      </c>
      <c r="E341" s="23">
        <v>7191375297</v>
      </c>
      <c r="F341" s="5" t="s">
        <v>20</v>
      </c>
      <c r="G341" s="24">
        <v>41369</v>
      </c>
      <c r="H341" s="25">
        <f t="shared" ca="1" si="21"/>
        <v>4</v>
      </c>
      <c r="I341" s="26" t="s">
        <v>25</v>
      </c>
      <c r="J341" s="27">
        <v>32700</v>
      </c>
      <c r="K341" s="6">
        <v>5</v>
      </c>
      <c r="L341" s="28">
        <f t="shared" si="23"/>
        <v>33920</v>
      </c>
      <c r="M341" s="29">
        <f t="shared" si="22"/>
        <v>0.05</v>
      </c>
      <c r="N341" s="5"/>
      <c r="O341" s="5"/>
      <c r="P341" s="5"/>
      <c r="Q341" s="5"/>
      <c r="R341" s="5"/>
      <c r="S341" s="5"/>
      <c r="T341" s="5"/>
    </row>
    <row r="342" spans="1:20" s="37" customFormat="1" x14ac:dyDescent="0.3">
      <c r="A342" s="5" t="s">
        <v>300</v>
      </c>
      <c r="B342" s="21" t="s">
        <v>737</v>
      </c>
      <c r="C342" s="5" t="s">
        <v>35</v>
      </c>
      <c r="D342" s="22">
        <v>370608224</v>
      </c>
      <c r="E342" s="23">
        <v>9701535362</v>
      </c>
      <c r="F342" s="5" t="s">
        <v>20</v>
      </c>
      <c r="G342" s="24">
        <v>38463</v>
      </c>
      <c r="H342" s="25">
        <f t="shared" ca="1" si="21"/>
        <v>12</v>
      </c>
      <c r="I342" s="26" t="s">
        <v>21</v>
      </c>
      <c r="J342" s="27">
        <v>70968</v>
      </c>
      <c r="K342" s="6">
        <v>5</v>
      </c>
      <c r="L342" s="28"/>
      <c r="M342" s="29">
        <f t="shared" si="22"/>
        <v>0</v>
      </c>
      <c r="N342" s="5"/>
      <c r="O342" s="5"/>
      <c r="P342" s="5"/>
      <c r="Q342" s="5"/>
      <c r="R342" s="5"/>
      <c r="S342" s="5"/>
      <c r="T342" s="5"/>
    </row>
    <row r="343" spans="1:20" s="37" customFormat="1" x14ac:dyDescent="0.3">
      <c r="A343" s="5" t="s">
        <v>279</v>
      </c>
      <c r="B343" s="21" t="s">
        <v>740</v>
      </c>
      <c r="C343" s="5" t="s">
        <v>36</v>
      </c>
      <c r="D343" s="22">
        <v>567266382</v>
      </c>
      <c r="E343" s="23">
        <v>5051683770</v>
      </c>
      <c r="F343" s="5" t="s">
        <v>20</v>
      </c>
      <c r="G343" s="24">
        <v>37172</v>
      </c>
      <c r="H343" s="25">
        <f t="shared" ca="1" si="21"/>
        <v>16</v>
      </c>
      <c r="I343" s="26" t="s">
        <v>22</v>
      </c>
      <c r="J343" s="27">
        <v>59724</v>
      </c>
      <c r="K343" s="6">
        <v>1</v>
      </c>
      <c r="L343" s="28">
        <f t="shared" ref="L343:L374" si="24">ROUND(J343*$N$2+J343,0)</f>
        <v>61952</v>
      </c>
      <c r="M343" s="29">
        <f t="shared" si="22"/>
        <v>0.08</v>
      </c>
      <c r="N343" s="5"/>
      <c r="O343" s="5"/>
      <c r="P343" s="5"/>
      <c r="Q343" s="5"/>
      <c r="R343" s="5"/>
      <c r="S343" s="5"/>
      <c r="T343" s="5"/>
    </row>
    <row r="344" spans="1:20" s="37" customFormat="1" x14ac:dyDescent="0.3">
      <c r="A344" s="5" t="s">
        <v>48</v>
      </c>
      <c r="B344" s="21" t="s">
        <v>740</v>
      </c>
      <c r="C344" s="5" t="s">
        <v>36</v>
      </c>
      <c r="D344" s="22">
        <v>364404060</v>
      </c>
      <c r="E344" s="23">
        <v>7197722509</v>
      </c>
      <c r="F344" s="5" t="s">
        <v>23</v>
      </c>
      <c r="G344" s="24">
        <v>39418</v>
      </c>
      <c r="H344" s="25">
        <f t="shared" ca="1" si="21"/>
        <v>9</v>
      </c>
      <c r="I344" s="26" t="s">
        <v>21</v>
      </c>
      <c r="J344" s="27">
        <v>37506</v>
      </c>
      <c r="K344" s="6">
        <v>5</v>
      </c>
      <c r="L344" s="28">
        <f t="shared" si="24"/>
        <v>38905</v>
      </c>
      <c r="M344" s="29">
        <f t="shared" si="22"/>
        <v>0.06</v>
      </c>
      <c r="N344" s="5"/>
      <c r="O344" s="5"/>
      <c r="P344" s="5"/>
      <c r="Q344" s="5"/>
      <c r="R344" s="5"/>
      <c r="S344" s="5"/>
      <c r="T344" s="5"/>
    </row>
    <row r="345" spans="1:20" s="37" customFormat="1" x14ac:dyDescent="0.3">
      <c r="A345" s="5" t="s">
        <v>623</v>
      </c>
      <c r="B345" s="21" t="s">
        <v>737</v>
      </c>
      <c r="C345" s="5" t="s">
        <v>36</v>
      </c>
      <c r="D345" s="22">
        <v>634954970</v>
      </c>
      <c r="E345" s="23">
        <v>3034900864</v>
      </c>
      <c r="F345" s="5" t="s">
        <v>20</v>
      </c>
      <c r="G345" s="24">
        <v>36338</v>
      </c>
      <c r="H345" s="25">
        <f t="shared" ca="1" si="21"/>
        <v>18</v>
      </c>
      <c r="I345" s="26" t="s">
        <v>21</v>
      </c>
      <c r="J345" s="27">
        <v>69072</v>
      </c>
      <c r="K345" s="6">
        <v>4</v>
      </c>
      <c r="L345" s="28">
        <f t="shared" si="24"/>
        <v>71648</v>
      </c>
      <c r="M345" s="29">
        <f t="shared" si="22"/>
        <v>0.1</v>
      </c>
      <c r="N345" s="5"/>
      <c r="O345" s="5"/>
      <c r="P345" s="5"/>
      <c r="Q345" s="5"/>
      <c r="R345" s="5"/>
      <c r="S345" s="5"/>
      <c r="T345" s="5"/>
    </row>
    <row r="346" spans="1:20" s="37" customFormat="1" x14ac:dyDescent="0.3">
      <c r="A346" s="5" t="s">
        <v>379</v>
      </c>
      <c r="B346" s="21" t="s">
        <v>13</v>
      </c>
      <c r="C346" s="5" t="s">
        <v>36</v>
      </c>
      <c r="D346" s="22">
        <v>980960186</v>
      </c>
      <c r="E346" s="23">
        <v>5051517218</v>
      </c>
      <c r="F346" s="5" t="s">
        <v>23</v>
      </c>
      <c r="G346" s="24">
        <v>40154</v>
      </c>
      <c r="H346" s="25">
        <f t="shared" ca="1" si="21"/>
        <v>7</v>
      </c>
      <c r="I346" s="26" t="s">
        <v>25</v>
      </c>
      <c r="J346" s="27">
        <v>57246</v>
      </c>
      <c r="K346" s="6">
        <v>5</v>
      </c>
      <c r="L346" s="28">
        <f t="shared" si="24"/>
        <v>59381</v>
      </c>
      <c r="M346" s="29">
        <f t="shared" si="22"/>
        <v>0.08</v>
      </c>
      <c r="N346" s="5"/>
      <c r="O346" s="5"/>
      <c r="P346" s="5"/>
      <c r="Q346" s="5"/>
      <c r="R346" s="5"/>
      <c r="S346" s="5"/>
      <c r="T346" s="5"/>
    </row>
    <row r="347" spans="1:20" s="37" customFormat="1" x14ac:dyDescent="0.3">
      <c r="A347" s="5" t="s">
        <v>677</v>
      </c>
      <c r="B347" s="21" t="s">
        <v>740</v>
      </c>
      <c r="C347" s="5" t="s">
        <v>36</v>
      </c>
      <c r="D347" s="22">
        <v>424800509</v>
      </c>
      <c r="E347" s="23">
        <v>9703986051</v>
      </c>
      <c r="F347" s="5" t="s">
        <v>20</v>
      </c>
      <c r="G347" s="24">
        <v>37519</v>
      </c>
      <c r="H347" s="25">
        <f t="shared" ca="1" si="21"/>
        <v>15</v>
      </c>
      <c r="I347" s="26" t="s">
        <v>21</v>
      </c>
      <c r="J347" s="27">
        <v>53064</v>
      </c>
      <c r="K347" s="6">
        <v>3</v>
      </c>
      <c r="L347" s="28">
        <f t="shared" si="24"/>
        <v>55043</v>
      </c>
      <c r="M347" s="29">
        <f t="shared" si="22"/>
        <v>0.08</v>
      </c>
      <c r="N347" s="5"/>
      <c r="O347" s="5"/>
      <c r="P347" s="5"/>
      <c r="Q347" s="5"/>
      <c r="R347" s="5"/>
      <c r="S347" s="5"/>
      <c r="T347" s="5"/>
    </row>
    <row r="348" spans="1:20" s="37" customFormat="1" x14ac:dyDescent="0.3">
      <c r="A348" s="5" t="s">
        <v>744</v>
      </c>
      <c r="B348" s="21" t="s">
        <v>737</v>
      </c>
      <c r="C348" s="5" t="s">
        <v>36</v>
      </c>
      <c r="D348" s="22">
        <v>159415552</v>
      </c>
      <c r="E348" s="23">
        <v>7194221208</v>
      </c>
      <c r="F348" s="5" t="s">
        <v>20</v>
      </c>
      <c r="G348" s="24">
        <v>34821</v>
      </c>
      <c r="H348" s="25">
        <f t="shared" ca="1" si="21"/>
        <v>22</v>
      </c>
      <c r="I348" s="26" t="s">
        <v>24</v>
      </c>
      <c r="J348" s="27">
        <v>88716</v>
      </c>
      <c r="K348" s="6">
        <v>1</v>
      </c>
      <c r="L348" s="28">
        <f t="shared" si="24"/>
        <v>92025</v>
      </c>
      <c r="M348" s="29">
        <f t="shared" si="22"/>
        <v>0.12</v>
      </c>
      <c r="N348" s="5"/>
      <c r="O348" s="5"/>
      <c r="P348" s="5"/>
      <c r="Q348" s="5"/>
      <c r="R348" s="5"/>
      <c r="S348" s="5"/>
      <c r="T348" s="5"/>
    </row>
    <row r="349" spans="1:20" s="37" customFormat="1" x14ac:dyDescent="0.3">
      <c r="A349" s="5" t="s">
        <v>417</v>
      </c>
      <c r="B349" s="21" t="s">
        <v>44</v>
      </c>
      <c r="C349" s="5" t="s">
        <v>36</v>
      </c>
      <c r="D349" s="22">
        <v>991764142</v>
      </c>
      <c r="E349" s="23">
        <v>9702490678</v>
      </c>
      <c r="F349" s="5" t="s">
        <v>19</v>
      </c>
      <c r="G349" s="24">
        <v>36003</v>
      </c>
      <c r="H349" s="25">
        <f t="shared" ca="1" si="21"/>
        <v>19</v>
      </c>
      <c r="I349" s="26"/>
      <c r="J349" s="27">
        <v>98316</v>
      </c>
      <c r="K349" s="6">
        <v>5</v>
      </c>
      <c r="L349" s="28">
        <f t="shared" si="24"/>
        <v>101983</v>
      </c>
      <c r="M349" s="29">
        <f t="shared" si="22"/>
        <v>0.13</v>
      </c>
      <c r="N349" s="5"/>
      <c r="O349" s="5"/>
      <c r="P349" s="5"/>
      <c r="Q349" s="5"/>
      <c r="R349" s="5"/>
      <c r="S349" s="5"/>
      <c r="T349" s="5"/>
    </row>
    <row r="350" spans="1:20" s="37" customFormat="1" x14ac:dyDescent="0.3">
      <c r="A350" s="5" t="s">
        <v>214</v>
      </c>
      <c r="B350" s="21" t="s">
        <v>738</v>
      </c>
      <c r="C350" s="5" t="s">
        <v>36</v>
      </c>
      <c r="D350" s="22">
        <v>796685092</v>
      </c>
      <c r="E350" s="23">
        <v>7197469217</v>
      </c>
      <c r="F350" s="5" t="s">
        <v>20</v>
      </c>
      <c r="G350" s="24">
        <v>37512</v>
      </c>
      <c r="H350" s="25">
        <f t="shared" ca="1" si="21"/>
        <v>15</v>
      </c>
      <c r="I350" s="26" t="s">
        <v>25</v>
      </c>
      <c r="J350" s="27">
        <v>52152</v>
      </c>
      <c r="K350" s="6">
        <v>5</v>
      </c>
      <c r="L350" s="28">
        <f t="shared" si="24"/>
        <v>54097</v>
      </c>
      <c r="M350" s="29">
        <f t="shared" si="22"/>
        <v>7.0000000000000007E-2</v>
      </c>
      <c r="N350" s="5"/>
      <c r="O350" s="5"/>
      <c r="P350" s="5"/>
      <c r="Q350" s="5"/>
      <c r="R350" s="5"/>
      <c r="S350" s="5"/>
      <c r="T350" s="5"/>
    </row>
    <row r="351" spans="1:20" s="37" customFormat="1" x14ac:dyDescent="0.3">
      <c r="A351" s="5" t="s">
        <v>537</v>
      </c>
      <c r="B351" s="21" t="s">
        <v>13</v>
      </c>
      <c r="C351" s="5" t="s">
        <v>36</v>
      </c>
      <c r="D351" s="22">
        <v>422929693</v>
      </c>
      <c r="E351" s="23">
        <v>3031487375</v>
      </c>
      <c r="F351" s="5" t="s">
        <v>20</v>
      </c>
      <c r="G351" s="24">
        <v>37718</v>
      </c>
      <c r="H351" s="25">
        <f t="shared" ca="1" si="21"/>
        <v>14</v>
      </c>
      <c r="I351" s="26" t="s">
        <v>25</v>
      </c>
      <c r="J351" s="27">
        <v>62988</v>
      </c>
      <c r="K351" s="6">
        <v>4</v>
      </c>
      <c r="L351" s="28">
        <f t="shared" si="24"/>
        <v>65337</v>
      </c>
      <c r="M351" s="29">
        <f t="shared" si="22"/>
        <v>0.1</v>
      </c>
      <c r="N351" s="5"/>
      <c r="O351" s="5"/>
      <c r="P351" s="5"/>
      <c r="Q351" s="5"/>
      <c r="R351" s="5"/>
      <c r="S351" s="5"/>
      <c r="T351" s="5"/>
    </row>
    <row r="352" spans="1:20" s="37" customFormat="1" x14ac:dyDescent="0.3">
      <c r="A352" s="5" t="s">
        <v>657</v>
      </c>
      <c r="B352" s="21" t="s">
        <v>738</v>
      </c>
      <c r="C352" s="5" t="s">
        <v>36</v>
      </c>
      <c r="D352" s="22">
        <v>597641409</v>
      </c>
      <c r="E352" s="23">
        <v>3036201509</v>
      </c>
      <c r="F352" s="5" t="s">
        <v>20</v>
      </c>
      <c r="G352" s="24">
        <v>36913</v>
      </c>
      <c r="H352" s="25">
        <f t="shared" ca="1" si="21"/>
        <v>16</v>
      </c>
      <c r="I352" s="26" t="s">
        <v>25</v>
      </c>
      <c r="J352" s="27">
        <v>98532</v>
      </c>
      <c r="K352" s="6">
        <v>3</v>
      </c>
      <c r="L352" s="28">
        <f t="shared" si="24"/>
        <v>102207</v>
      </c>
      <c r="M352" s="29">
        <f t="shared" si="22"/>
        <v>0.13</v>
      </c>
      <c r="N352" s="5"/>
      <c r="O352" s="5"/>
      <c r="P352" s="5"/>
      <c r="Q352" s="5"/>
      <c r="R352" s="5"/>
      <c r="S352" s="5"/>
      <c r="T352" s="5"/>
    </row>
    <row r="353" spans="1:20" s="37" customFormat="1" x14ac:dyDescent="0.3">
      <c r="A353" s="5" t="s">
        <v>659</v>
      </c>
      <c r="B353" s="21" t="s">
        <v>738</v>
      </c>
      <c r="C353" s="5" t="s">
        <v>36</v>
      </c>
      <c r="D353" s="22">
        <v>247406371</v>
      </c>
      <c r="E353" s="23">
        <v>3035299873</v>
      </c>
      <c r="F353" s="5" t="s">
        <v>23</v>
      </c>
      <c r="G353" s="24">
        <v>41407</v>
      </c>
      <c r="H353" s="25">
        <f t="shared" ca="1" si="21"/>
        <v>4</v>
      </c>
      <c r="I353" s="26" t="s">
        <v>25</v>
      </c>
      <c r="J353" s="27">
        <v>24048</v>
      </c>
      <c r="K353" s="6">
        <v>3</v>
      </c>
      <c r="L353" s="28">
        <f t="shared" si="24"/>
        <v>24945</v>
      </c>
      <c r="M353" s="29">
        <f t="shared" si="22"/>
        <v>0.01</v>
      </c>
      <c r="N353" s="5"/>
      <c r="O353" s="5"/>
      <c r="P353" s="5"/>
      <c r="Q353" s="5"/>
      <c r="R353" s="5"/>
      <c r="S353" s="5"/>
      <c r="T353" s="5"/>
    </row>
    <row r="354" spans="1:20" s="37" customFormat="1" x14ac:dyDescent="0.3">
      <c r="A354" s="5" t="s">
        <v>119</v>
      </c>
      <c r="B354" s="21" t="s">
        <v>740</v>
      </c>
      <c r="C354" s="5" t="s">
        <v>36</v>
      </c>
      <c r="D354" s="22">
        <v>385074661</v>
      </c>
      <c r="E354" s="23">
        <v>9707451745</v>
      </c>
      <c r="F354" s="5" t="s">
        <v>20</v>
      </c>
      <c r="G354" s="24">
        <v>35931</v>
      </c>
      <c r="H354" s="25">
        <f t="shared" ca="1" si="21"/>
        <v>19</v>
      </c>
      <c r="I354" s="26" t="s">
        <v>22</v>
      </c>
      <c r="J354" s="27">
        <v>80304</v>
      </c>
      <c r="K354" s="6">
        <v>2</v>
      </c>
      <c r="L354" s="28">
        <f t="shared" si="24"/>
        <v>83299</v>
      </c>
      <c r="M354" s="29">
        <f t="shared" si="22"/>
        <v>0.11</v>
      </c>
      <c r="N354" s="5"/>
      <c r="O354" s="5"/>
      <c r="P354" s="5"/>
      <c r="Q354" s="5"/>
      <c r="R354" s="5"/>
      <c r="S354" s="5"/>
      <c r="T354" s="5"/>
    </row>
    <row r="355" spans="1:20" s="37" customFormat="1" x14ac:dyDescent="0.3">
      <c r="A355" s="5" t="s">
        <v>517</v>
      </c>
      <c r="B355" s="21" t="s">
        <v>740</v>
      </c>
      <c r="C355" s="5" t="s">
        <v>36</v>
      </c>
      <c r="D355" s="22">
        <v>254201611</v>
      </c>
      <c r="E355" s="23">
        <v>5057803578</v>
      </c>
      <c r="F355" s="5" t="s">
        <v>20</v>
      </c>
      <c r="G355" s="24">
        <v>35090</v>
      </c>
      <c r="H355" s="25">
        <f t="shared" ca="1" si="21"/>
        <v>21</v>
      </c>
      <c r="I355" s="26" t="s">
        <v>27</v>
      </c>
      <c r="J355" s="27">
        <v>54216</v>
      </c>
      <c r="K355" s="6">
        <v>5</v>
      </c>
      <c r="L355" s="28">
        <f t="shared" si="24"/>
        <v>56238</v>
      </c>
      <c r="M355" s="29">
        <f t="shared" si="22"/>
        <v>0.08</v>
      </c>
      <c r="N355" s="5"/>
      <c r="O355" s="5"/>
      <c r="P355" s="5"/>
      <c r="Q355" s="5"/>
      <c r="R355" s="5"/>
      <c r="S355" s="5"/>
      <c r="T355" s="5"/>
    </row>
    <row r="356" spans="1:20" s="37" customFormat="1" x14ac:dyDescent="0.3">
      <c r="A356" s="5" t="s">
        <v>670</v>
      </c>
      <c r="B356" s="21" t="s">
        <v>738</v>
      </c>
      <c r="C356" s="5" t="s">
        <v>36</v>
      </c>
      <c r="D356" s="22">
        <v>168791562</v>
      </c>
      <c r="E356" s="23">
        <v>3034161772</v>
      </c>
      <c r="F356" s="5" t="s">
        <v>20</v>
      </c>
      <c r="G356" s="24">
        <v>41417</v>
      </c>
      <c r="H356" s="25">
        <f t="shared" ca="1" si="21"/>
        <v>4</v>
      </c>
      <c r="I356" s="26" t="s">
        <v>27</v>
      </c>
      <c r="J356" s="27">
        <v>90936</v>
      </c>
      <c r="K356" s="6">
        <v>2</v>
      </c>
      <c r="L356" s="28">
        <f t="shared" si="24"/>
        <v>94328</v>
      </c>
      <c r="M356" s="29">
        <f t="shared" si="22"/>
        <v>0.12</v>
      </c>
      <c r="N356" s="5"/>
      <c r="O356" s="5"/>
      <c r="P356" s="5"/>
      <c r="Q356" s="5"/>
      <c r="R356" s="5"/>
      <c r="S356" s="5"/>
      <c r="T356" s="5"/>
    </row>
    <row r="357" spans="1:20" s="37" customFormat="1" x14ac:dyDescent="0.3">
      <c r="A357" s="5" t="s">
        <v>470</v>
      </c>
      <c r="B357" s="21" t="s">
        <v>738</v>
      </c>
      <c r="C357" s="5" t="s">
        <v>36</v>
      </c>
      <c r="D357" s="22">
        <v>999156829</v>
      </c>
      <c r="E357" s="23">
        <v>7191401774</v>
      </c>
      <c r="F357" s="5" t="s">
        <v>20</v>
      </c>
      <c r="G357" s="24">
        <v>41503</v>
      </c>
      <c r="H357" s="25">
        <f t="shared" ca="1" si="21"/>
        <v>4</v>
      </c>
      <c r="I357" s="26" t="s">
        <v>21</v>
      </c>
      <c r="J357" s="27">
        <v>40764</v>
      </c>
      <c r="K357" s="6">
        <v>4</v>
      </c>
      <c r="L357" s="28">
        <f t="shared" si="24"/>
        <v>42284</v>
      </c>
      <c r="M357" s="29">
        <f t="shared" si="22"/>
        <v>0.06</v>
      </c>
      <c r="N357" s="5"/>
      <c r="O357" s="5"/>
      <c r="P357" s="5"/>
      <c r="Q357" s="5"/>
      <c r="R357" s="5"/>
      <c r="S357" s="5"/>
      <c r="T357" s="5"/>
    </row>
    <row r="358" spans="1:20" s="37" customFormat="1" x14ac:dyDescent="0.3">
      <c r="A358" s="5" t="s">
        <v>146</v>
      </c>
      <c r="B358" s="21" t="s">
        <v>737</v>
      </c>
      <c r="C358" s="5" t="s">
        <v>36</v>
      </c>
      <c r="D358" s="22">
        <v>154984918</v>
      </c>
      <c r="E358" s="23">
        <v>3031575684</v>
      </c>
      <c r="F358" s="5" t="s">
        <v>20</v>
      </c>
      <c r="G358" s="24">
        <v>34463</v>
      </c>
      <c r="H358" s="25">
        <f t="shared" ca="1" si="21"/>
        <v>23</v>
      </c>
      <c r="I358" s="26" t="s">
        <v>21</v>
      </c>
      <c r="J358" s="27">
        <v>27480</v>
      </c>
      <c r="K358" s="6">
        <v>1</v>
      </c>
      <c r="L358" s="28">
        <f t="shared" si="24"/>
        <v>28505</v>
      </c>
      <c r="M358" s="29">
        <f t="shared" si="22"/>
        <v>0.05</v>
      </c>
      <c r="N358" s="5"/>
      <c r="O358" s="5"/>
      <c r="P358" s="5"/>
      <c r="Q358" s="5"/>
      <c r="R358" s="5"/>
      <c r="S358" s="5"/>
      <c r="T358" s="5"/>
    </row>
    <row r="359" spans="1:20" s="37" customFormat="1" x14ac:dyDescent="0.3">
      <c r="A359" s="5" t="s">
        <v>598</v>
      </c>
      <c r="B359" s="21" t="s">
        <v>740</v>
      </c>
      <c r="C359" s="5" t="s">
        <v>36</v>
      </c>
      <c r="D359" s="22">
        <v>275102740</v>
      </c>
      <c r="E359" s="23">
        <v>9701620909</v>
      </c>
      <c r="F359" s="5" t="s">
        <v>20</v>
      </c>
      <c r="G359" s="24">
        <v>34751</v>
      </c>
      <c r="H359" s="25">
        <f t="shared" ca="1" si="21"/>
        <v>22</v>
      </c>
      <c r="I359" s="26" t="s">
        <v>24</v>
      </c>
      <c r="J359" s="27">
        <v>72672</v>
      </c>
      <c r="K359" s="6">
        <v>4</v>
      </c>
      <c r="L359" s="28">
        <f t="shared" si="24"/>
        <v>75383</v>
      </c>
      <c r="M359" s="29">
        <f t="shared" si="22"/>
        <v>0.11</v>
      </c>
      <c r="N359" s="5"/>
      <c r="O359" s="5"/>
      <c r="P359" s="5"/>
      <c r="Q359" s="5"/>
      <c r="R359" s="5"/>
      <c r="S359" s="5"/>
      <c r="T359" s="5"/>
    </row>
    <row r="360" spans="1:20" s="37" customFormat="1" x14ac:dyDescent="0.3">
      <c r="A360" s="5" t="s">
        <v>752</v>
      </c>
      <c r="B360" s="21" t="s">
        <v>738</v>
      </c>
      <c r="C360" s="5" t="s">
        <v>36</v>
      </c>
      <c r="D360" s="22">
        <v>555025137</v>
      </c>
      <c r="E360" s="23">
        <v>7196565171</v>
      </c>
      <c r="F360" s="5" t="s">
        <v>23</v>
      </c>
      <c r="G360" s="24">
        <v>34375</v>
      </c>
      <c r="H360" s="25">
        <f t="shared" ca="1" si="21"/>
        <v>23</v>
      </c>
      <c r="I360" s="26" t="s">
        <v>27</v>
      </c>
      <c r="J360" s="27">
        <v>15708</v>
      </c>
      <c r="K360" s="6">
        <v>4</v>
      </c>
      <c r="L360" s="28">
        <f t="shared" si="24"/>
        <v>16294</v>
      </c>
      <c r="M360" s="29">
        <f t="shared" si="22"/>
        <v>0.01</v>
      </c>
      <c r="N360" s="5"/>
      <c r="O360" s="5"/>
      <c r="P360" s="5"/>
      <c r="Q360" s="5"/>
      <c r="R360" s="5"/>
      <c r="S360" s="5"/>
      <c r="T360" s="5"/>
    </row>
    <row r="361" spans="1:20" s="37" customFormat="1" x14ac:dyDescent="0.3">
      <c r="A361" s="5" t="s">
        <v>142</v>
      </c>
      <c r="B361" s="21" t="s">
        <v>738</v>
      </c>
      <c r="C361" s="5" t="s">
        <v>36</v>
      </c>
      <c r="D361" s="22">
        <v>649234799</v>
      </c>
      <c r="E361" s="23">
        <v>7191588597</v>
      </c>
      <c r="F361" s="5" t="s">
        <v>20</v>
      </c>
      <c r="G361" s="24">
        <v>41265</v>
      </c>
      <c r="H361" s="25">
        <f t="shared" ca="1" si="21"/>
        <v>4</v>
      </c>
      <c r="I361" s="26" t="s">
        <v>25</v>
      </c>
      <c r="J361" s="27">
        <v>54312</v>
      </c>
      <c r="K361" s="6">
        <v>4</v>
      </c>
      <c r="L361" s="28">
        <f t="shared" si="24"/>
        <v>56338</v>
      </c>
      <c r="M361" s="29">
        <f t="shared" si="22"/>
        <v>0.08</v>
      </c>
      <c r="N361" s="5"/>
      <c r="O361" s="33"/>
      <c r="P361" s="5"/>
      <c r="Q361" s="5"/>
      <c r="R361" s="5"/>
      <c r="S361" s="5"/>
      <c r="T361" s="5"/>
    </row>
    <row r="362" spans="1:20" s="37" customFormat="1" x14ac:dyDescent="0.3">
      <c r="A362" s="5" t="s">
        <v>559</v>
      </c>
      <c r="B362" s="21" t="s">
        <v>13</v>
      </c>
      <c r="C362" s="5" t="s">
        <v>36</v>
      </c>
      <c r="D362" s="22">
        <v>895408697</v>
      </c>
      <c r="E362" s="23">
        <v>9703383207</v>
      </c>
      <c r="F362" s="5" t="s">
        <v>20</v>
      </c>
      <c r="G362" s="24">
        <v>40213</v>
      </c>
      <c r="H362" s="25">
        <f t="shared" ca="1" si="21"/>
        <v>7</v>
      </c>
      <c r="I362" s="26" t="s">
        <v>25</v>
      </c>
      <c r="J362" s="27">
        <v>57132</v>
      </c>
      <c r="K362" s="6">
        <v>4</v>
      </c>
      <c r="L362" s="28">
        <f t="shared" si="24"/>
        <v>59263</v>
      </c>
      <c r="M362" s="29">
        <f t="shared" si="22"/>
        <v>0.08</v>
      </c>
      <c r="N362" s="5"/>
      <c r="O362" s="5"/>
      <c r="P362" s="5"/>
      <c r="Q362" s="5"/>
      <c r="R362" s="5"/>
      <c r="S362" s="5"/>
      <c r="T362" s="5"/>
    </row>
    <row r="363" spans="1:20" s="37" customFormat="1" x14ac:dyDescent="0.3">
      <c r="A363" s="5" t="s">
        <v>252</v>
      </c>
      <c r="B363" s="21" t="s">
        <v>13</v>
      </c>
      <c r="C363" s="5" t="s">
        <v>36</v>
      </c>
      <c r="D363" s="22">
        <v>343897392</v>
      </c>
      <c r="E363" s="23">
        <v>9706674988</v>
      </c>
      <c r="F363" s="5" t="s">
        <v>20</v>
      </c>
      <c r="G363" s="24">
        <v>36310</v>
      </c>
      <c r="H363" s="25">
        <f t="shared" ca="1" si="21"/>
        <v>18</v>
      </c>
      <c r="I363" s="26" t="s">
        <v>21</v>
      </c>
      <c r="J363" s="27">
        <v>58560</v>
      </c>
      <c r="K363" s="6">
        <v>4</v>
      </c>
      <c r="L363" s="28">
        <f t="shared" si="24"/>
        <v>60744</v>
      </c>
      <c r="M363" s="29">
        <f t="shared" si="22"/>
        <v>0.08</v>
      </c>
      <c r="N363" s="5"/>
      <c r="O363" s="5"/>
      <c r="P363" s="5"/>
      <c r="Q363" s="5"/>
      <c r="R363" s="5"/>
      <c r="S363" s="5"/>
      <c r="T363" s="5"/>
    </row>
    <row r="364" spans="1:20" s="37" customFormat="1" x14ac:dyDescent="0.3">
      <c r="A364" s="5" t="s">
        <v>709</v>
      </c>
      <c r="B364" s="21" t="s">
        <v>13</v>
      </c>
      <c r="C364" s="5" t="s">
        <v>36</v>
      </c>
      <c r="D364" s="22">
        <v>499124019</v>
      </c>
      <c r="E364" s="23">
        <v>7195978858</v>
      </c>
      <c r="F364" s="5" t="s">
        <v>23</v>
      </c>
      <c r="G364" s="24">
        <v>37177</v>
      </c>
      <c r="H364" s="25">
        <f t="shared" ca="1" si="21"/>
        <v>16</v>
      </c>
      <c r="I364" s="26" t="s">
        <v>25</v>
      </c>
      <c r="J364" s="27">
        <v>34656</v>
      </c>
      <c r="K364" s="6">
        <v>3</v>
      </c>
      <c r="L364" s="28">
        <f t="shared" si="24"/>
        <v>35949</v>
      </c>
      <c r="M364" s="29">
        <f t="shared" si="22"/>
        <v>0.06</v>
      </c>
      <c r="N364" s="5"/>
      <c r="O364" s="5"/>
      <c r="P364" s="5"/>
      <c r="Q364" s="5"/>
      <c r="R364" s="5"/>
      <c r="S364" s="5"/>
      <c r="T364" s="5"/>
    </row>
    <row r="365" spans="1:20" s="37" customFormat="1" x14ac:dyDescent="0.3">
      <c r="A365" s="5" t="s">
        <v>613</v>
      </c>
      <c r="B365" s="21" t="s">
        <v>782</v>
      </c>
      <c r="C365" s="5" t="s">
        <v>36</v>
      </c>
      <c r="D365" s="22">
        <v>506165137</v>
      </c>
      <c r="E365" s="23">
        <v>7193613417</v>
      </c>
      <c r="F365" s="5" t="s">
        <v>20</v>
      </c>
      <c r="G365" s="24">
        <v>41139</v>
      </c>
      <c r="H365" s="25">
        <f t="shared" ca="1" si="21"/>
        <v>5</v>
      </c>
      <c r="I365" s="26" t="s">
        <v>25</v>
      </c>
      <c r="J365" s="27">
        <v>52980</v>
      </c>
      <c r="K365" s="6">
        <v>4</v>
      </c>
      <c r="L365" s="28">
        <f t="shared" si="24"/>
        <v>54956</v>
      </c>
      <c r="M365" s="29">
        <f t="shared" si="22"/>
        <v>7.0000000000000007E-2</v>
      </c>
      <c r="N365" s="5"/>
      <c r="O365" s="5"/>
      <c r="P365" s="5"/>
      <c r="Q365" s="5"/>
      <c r="R365" s="5"/>
      <c r="S365" s="5"/>
      <c r="T365" s="5"/>
    </row>
    <row r="366" spans="1:20" s="37" customFormat="1" x14ac:dyDescent="0.3">
      <c r="A366" s="5" t="s">
        <v>120</v>
      </c>
      <c r="B366" s="21" t="s">
        <v>13</v>
      </c>
      <c r="C366" s="5" t="s">
        <v>36</v>
      </c>
      <c r="D366" s="22">
        <v>372693786</v>
      </c>
      <c r="E366" s="23">
        <v>5058211050</v>
      </c>
      <c r="F366" s="5" t="s">
        <v>23</v>
      </c>
      <c r="G366" s="24">
        <v>38194</v>
      </c>
      <c r="H366" s="25">
        <f t="shared" ca="1" si="21"/>
        <v>13</v>
      </c>
      <c r="I366" s="26" t="s">
        <v>24</v>
      </c>
      <c r="J366" s="27">
        <v>37332</v>
      </c>
      <c r="K366" s="6">
        <v>1</v>
      </c>
      <c r="L366" s="28">
        <f t="shared" si="24"/>
        <v>38724</v>
      </c>
      <c r="M366" s="29">
        <f t="shared" si="22"/>
        <v>0.06</v>
      </c>
      <c r="N366" s="5"/>
      <c r="O366" s="5"/>
      <c r="P366" s="5"/>
      <c r="Q366" s="5"/>
      <c r="R366" s="5"/>
      <c r="S366" s="5"/>
      <c r="T366" s="5"/>
    </row>
    <row r="367" spans="1:20" s="37" customFormat="1" x14ac:dyDescent="0.3">
      <c r="A367" s="5" t="s">
        <v>312</v>
      </c>
      <c r="B367" s="21" t="s">
        <v>737</v>
      </c>
      <c r="C367" s="5" t="s">
        <v>36</v>
      </c>
      <c r="D367" s="22">
        <v>662974752</v>
      </c>
      <c r="E367" s="23">
        <v>5056040465</v>
      </c>
      <c r="F367" s="5" t="s">
        <v>20</v>
      </c>
      <c r="G367" s="24">
        <v>37448</v>
      </c>
      <c r="H367" s="25">
        <f t="shared" ca="1" si="21"/>
        <v>15</v>
      </c>
      <c r="I367" s="26" t="s">
        <v>25</v>
      </c>
      <c r="J367" s="27">
        <v>61692</v>
      </c>
      <c r="K367" s="6">
        <v>4</v>
      </c>
      <c r="L367" s="28">
        <f t="shared" si="24"/>
        <v>63993</v>
      </c>
      <c r="M367" s="29">
        <f t="shared" si="22"/>
        <v>0.08</v>
      </c>
      <c r="N367" s="5"/>
      <c r="O367" s="5"/>
      <c r="P367" s="5"/>
      <c r="Q367" s="5"/>
      <c r="R367" s="5"/>
      <c r="S367" s="5"/>
      <c r="T367" s="5"/>
    </row>
    <row r="368" spans="1:20" s="37" customFormat="1" x14ac:dyDescent="0.3">
      <c r="A368" s="5" t="s">
        <v>320</v>
      </c>
      <c r="B368" s="21" t="s">
        <v>740</v>
      </c>
      <c r="C368" s="5" t="s">
        <v>36</v>
      </c>
      <c r="D368" s="22">
        <v>751878224</v>
      </c>
      <c r="E368" s="23">
        <v>9704713628</v>
      </c>
      <c r="F368" s="5" t="s">
        <v>20</v>
      </c>
      <c r="G368" s="24">
        <v>34662</v>
      </c>
      <c r="H368" s="25">
        <f t="shared" ca="1" si="21"/>
        <v>23</v>
      </c>
      <c r="I368" s="26" t="s">
        <v>24</v>
      </c>
      <c r="J368" s="27">
        <v>104544</v>
      </c>
      <c r="K368" s="6">
        <v>3</v>
      </c>
      <c r="L368" s="28">
        <f t="shared" si="24"/>
        <v>108443</v>
      </c>
      <c r="M368" s="29">
        <f t="shared" si="22"/>
        <v>0.13</v>
      </c>
      <c r="N368" s="5"/>
      <c r="O368" s="5"/>
      <c r="P368" s="5"/>
      <c r="Q368" s="5"/>
      <c r="R368" s="5"/>
      <c r="S368" s="5"/>
      <c r="T368" s="5"/>
    </row>
    <row r="369" spans="1:20" s="37" customFormat="1" x14ac:dyDescent="0.3">
      <c r="A369" s="5" t="s">
        <v>653</v>
      </c>
      <c r="B369" s="21" t="s">
        <v>782</v>
      </c>
      <c r="C369" s="5" t="s">
        <v>36</v>
      </c>
      <c r="D369" s="22">
        <v>466400098</v>
      </c>
      <c r="E369" s="23">
        <v>7194652136</v>
      </c>
      <c r="F369" s="5" t="s">
        <v>19</v>
      </c>
      <c r="G369" s="24">
        <v>35110</v>
      </c>
      <c r="H369" s="25">
        <f t="shared" ca="1" si="21"/>
        <v>21</v>
      </c>
      <c r="I369" s="26"/>
      <c r="J369" s="27">
        <v>34800</v>
      </c>
      <c r="K369" s="6">
        <v>5</v>
      </c>
      <c r="L369" s="28">
        <f t="shared" si="24"/>
        <v>36098</v>
      </c>
      <c r="M369" s="29">
        <f t="shared" si="22"/>
        <v>0.06</v>
      </c>
      <c r="N369" s="5"/>
      <c r="O369" s="5"/>
      <c r="P369" s="5"/>
      <c r="Q369" s="5"/>
      <c r="R369" s="5"/>
      <c r="S369" s="5"/>
      <c r="T369" s="5"/>
    </row>
    <row r="370" spans="1:20" s="37" customFormat="1" x14ac:dyDescent="0.3">
      <c r="A370" s="5" t="s">
        <v>714</v>
      </c>
      <c r="B370" s="21" t="s">
        <v>13</v>
      </c>
      <c r="C370" s="5" t="s">
        <v>36</v>
      </c>
      <c r="D370" s="22">
        <v>132016163</v>
      </c>
      <c r="E370" s="23">
        <v>9707726916</v>
      </c>
      <c r="F370" s="5" t="s">
        <v>23</v>
      </c>
      <c r="G370" s="24">
        <v>40927</v>
      </c>
      <c r="H370" s="25">
        <f t="shared" ca="1" si="21"/>
        <v>5</v>
      </c>
      <c r="I370" s="26" t="s">
        <v>27</v>
      </c>
      <c r="J370" s="27">
        <v>46290</v>
      </c>
      <c r="K370" s="6">
        <v>2</v>
      </c>
      <c r="L370" s="28">
        <f t="shared" si="24"/>
        <v>48017</v>
      </c>
      <c r="M370" s="29">
        <f t="shared" si="22"/>
        <v>7.0000000000000007E-2</v>
      </c>
      <c r="N370" s="5"/>
      <c r="O370" s="5"/>
      <c r="P370" s="5"/>
      <c r="Q370" s="5"/>
      <c r="R370" s="5"/>
      <c r="S370" s="5"/>
      <c r="T370" s="5"/>
    </row>
    <row r="371" spans="1:20" s="37" customFormat="1" x14ac:dyDescent="0.3">
      <c r="A371" s="5" t="s">
        <v>584</v>
      </c>
      <c r="B371" s="21" t="s">
        <v>740</v>
      </c>
      <c r="C371" s="5" t="s">
        <v>36</v>
      </c>
      <c r="D371" s="22">
        <v>643272576</v>
      </c>
      <c r="E371" s="23">
        <v>5052256131</v>
      </c>
      <c r="F371" s="5" t="s">
        <v>26</v>
      </c>
      <c r="G371" s="24">
        <v>34361</v>
      </c>
      <c r="H371" s="25">
        <f t="shared" ca="1" si="21"/>
        <v>23</v>
      </c>
      <c r="I371" s="26"/>
      <c r="J371" s="27">
        <v>44213</v>
      </c>
      <c r="K371" s="6">
        <v>4</v>
      </c>
      <c r="L371" s="28">
        <f t="shared" si="24"/>
        <v>45862</v>
      </c>
      <c r="M371" s="29">
        <f t="shared" si="22"/>
        <v>7.0000000000000007E-2</v>
      </c>
      <c r="N371" s="5"/>
      <c r="O371" s="5"/>
      <c r="P371" s="5"/>
      <c r="Q371" s="5"/>
      <c r="R371" s="5"/>
      <c r="S371" s="5"/>
      <c r="T371" s="5"/>
    </row>
    <row r="372" spans="1:20" s="37" customFormat="1" x14ac:dyDescent="0.3">
      <c r="A372" s="5" t="s">
        <v>359</v>
      </c>
      <c r="B372" s="21" t="s">
        <v>782</v>
      </c>
      <c r="C372" s="5" t="s">
        <v>36</v>
      </c>
      <c r="D372" s="22">
        <v>355985853</v>
      </c>
      <c r="E372" s="23">
        <v>5055478716</v>
      </c>
      <c r="F372" s="5" t="s">
        <v>20</v>
      </c>
      <c r="G372" s="24">
        <v>37353</v>
      </c>
      <c r="H372" s="25">
        <f t="shared" ca="1" si="21"/>
        <v>15</v>
      </c>
      <c r="I372" s="26" t="s">
        <v>21</v>
      </c>
      <c r="J372" s="27">
        <v>55236</v>
      </c>
      <c r="K372" s="6">
        <v>2</v>
      </c>
      <c r="L372" s="28">
        <f t="shared" si="24"/>
        <v>57296</v>
      </c>
      <c r="M372" s="29">
        <f t="shared" si="22"/>
        <v>0.08</v>
      </c>
      <c r="N372" s="5"/>
      <c r="O372" s="5"/>
      <c r="P372" s="5"/>
      <c r="Q372" s="5"/>
      <c r="R372" s="5"/>
      <c r="S372" s="5"/>
      <c r="T372" s="5"/>
    </row>
    <row r="373" spans="1:20" s="37" customFormat="1" x14ac:dyDescent="0.3">
      <c r="A373" s="5" t="s">
        <v>759</v>
      </c>
      <c r="B373" s="21" t="s">
        <v>738</v>
      </c>
      <c r="C373" s="5" t="s">
        <v>36</v>
      </c>
      <c r="D373" s="22">
        <v>400260342</v>
      </c>
      <c r="E373" s="23">
        <v>7196798743</v>
      </c>
      <c r="F373" s="5" t="s">
        <v>19</v>
      </c>
      <c r="G373" s="24">
        <v>40339</v>
      </c>
      <c r="H373" s="25">
        <f t="shared" ca="1" si="21"/>
        <v>7</v>
      </c>
      <c r="I373" s="26"/>
      <c r="J373" s="27">
        <v>89364</v>
      </c>
      <c r="K373" s="6">
        <v>3</v>
      </c>
      <c r="L373" s="28">
        <f t="shared" si="24"/>
        <v>92697</v>
      </c>
      <c r="M373" s="29">
        <f t="shared" si="22"/>
        <v>0.12</v>
      </c>
      <c r="N373" s="5"/>
      <c r="O373" s="5"/>
      <c r="P373" s="5"/>
      <c r="Q373" s="5"/>
      <c r="R373" s="5"/>
      <c r="S373" s="5"/>
      <c r="T373" s="5"/>
    </row>
    <row r="374" spans="1:20" s="37" customFormat="1" x14ac:dyDescent="0.3">
      <c r="A374" s="5" t="s">
        <v>396</v>
      </c>
      <c r="B374" s="21" t="s">
        <v>13</v>
      </c>
      <c r="C374" s="5" t="s">
        <v>36</v>
      </c>
      <c r="D374" s="22">
        <v>259330447</v>
      </c>
      <c r="E374" s="23">
        <v>5055252544</v>
      </c>
      <c r="F374" s="5" t="s">
        <v>19</v>
      </c>
      <c r="G374" s="24">
        <v>37248</v>
      </c>
      <c r="H374" s="25">
        <f t="shared" ca="1" si="21"/>
        <v>15</v>
      </c>
      <c r="I374" s="26"/>
      <c r="J374" s="27">
        <v>57144</v>
      </c>
      <c r="K374" s="6">
        <v>5</v>
      </c>
      <c r="L374" s="28">
        <f t="shared" si="24"/>
        <v>59275</v>
      </c>
      <c r="M374" s="29">
        <f t="shared" si="22"/>
        <v>0.08</v>
      </c>
      <c r="N374" s="5"/>
      <c r="O374" s="5"/>
      <c r="P374" s="5"/>
      <c r="Q374" s="5"/>
      <c r="R374" s="5"/>
      <c r="S374" s="5"/>
      <c r="T374" s="5"/>
    </row>
    <row r="375" spans="1:20" s="37" customFormat="1" x14ac:dyDescent="0.3">
      <c r="A375" s="5" t="s">
        <v>604</v>
      </c>
      <c r="B375" s="21" t="s">
        <v>740</v>
      </c>
      <c r="C375" s="5" t="s">
        <v>36</v>
      </c>
      <c r="D375" s="22">
        <v>157257652</v>
      </c>
      <c r="E375" s="23">
        <v>7193262077</v>
      </c>
      <c r="F375" s="5" t="s">
        <v>19</v>
      </c>
      <c r="G375" s="24">
        <v>37759</v>
      </c>
      <c r="H375" s="25">
        <f t="shared" ca="1" si="21"/>
        <v>14</v>
      </c>
      <c r="I375" s="26"/>
      <c r="J375" s="27">
        <v>60240</v>
      </c>
      <c r="K375" s="6">
        <v>4</v>
      </c>
      <c r="L375" s="28">
        <f t="shared" ref="L375:L392" si="25">ROUND(J375*$N$2+J375,0)</f>
        <v>62487</v>
      </c>
      <c r="M375" s="29">
        <f t="shared" si="22"/>
        <v>0.08</v>
      </c>
      <c r="N375" s="5"/>
      <c r="O375" s="5"/>
      <c r="P375" s="5"/>
      <c r="Q375" s="5"/>
      <c r="R375" s="5"/>
      <c r="S375" s="5"/>
      <c r="T375" s="5"/>
    </row>
    <row r="376" spans="1:20" s="37" customFormat="1" x14ac:dyDescent="0.3">
      <c r="A376" s="5" t="s">
        <v>362</v>
      </c>
      <c r="B376" s="21" t="s">
        <v>13</v>
      </c>
      <c r="C376" s="5" t="s">
        <v>36</v>
      </c>
      <c r="D376" s="22">
        <v>738946277</v>
      </c>
      <c r="E376" s="23">
        <v>3034331646</v>
      </c>
      <c r="F376" s="5" t="s">
        <v>20</v>
      </c>
      <c r="G376" s="24">
        <v>34279</v>
      </c>
      <c r="H376" s="25">
        <f t="shared" ca="1" si="21"/>
        <v>24</v>
      </c>
      <c r="I376" s="26" t="s">
        <v>24</v>
      </c>
      <c r="J376" s="27">
        <v>37512</v>
      </c>
      <c r="K376" s="6">
        <v>5</v>
      </c>
      <c r="L376" s="28">
        <f t="shared" si="25"/>
        <v>38911</v>
      </c>
      <c r="M376" s="29">
        <f t="shared" si="22"/>
        <v>0.06</v>
      </c>
      <c r="N376" s="5"/>
      <c r="O376" s="5"/>
      <c r="P376" s="5"/>
      <c r="Q376" s="5"/>
      <c r="R376" s="5"/>
      <c r="S376" s="5"/>
      <c r="T376" s="5"/>
    </row>
    <row r="377" spans="1:20" s="37" customFormat="1" x14ac:dyDescent="0.3">
      <c r="A377" s="5" t="s">
        <v>266</v>
      </c>
      <c r="B377" s="21" t="s">
        <v>13</v>
      </c>
      <c r="C377" s="5" t="s">
        <v>36</v>
      </c>
      <c r="D377" s="22">
        <v>261920277</v>
      </c>
      <c r="E377" s="23">
        <v>9704272773</v>
      </c>
      <c r="F377" s="5" t="s">
        <v>20</v>
      </c>
      <c r="G377" s="24">
        <v>36912</v>
      </c>
      <c r="H377" s="25">
        <f t="shared" ca="1" si="21"/>
        <v>16</v>
      </c>
      <c r="I377" s="26" t="s">
        <v>22</v>
      </c>
      <c r="J377" s="27">
        <v>104196</v>
      </c>
      <c r="K377" s="6">
        <v>3</v>
      </c>
      <c r="L377" s="28">
        <f t="shared" si="25"/>
        <v>108083</v>
      </c>
      <c r="M377" s="29">
        <f t="shared" si="22"/>
        <v>0.13</v>
      </c>
      <c r="N377" s="5"/>
      <c r="O377" s="5"/>
      <c r="P377" s="5"/>
      <c r="Q377" s="5"/>
      <c r="R377" s="5"/>
      <c r="S377" s="5"/>
      <c r="T377" s="5"/>
    </row>
    <row r="378" spans="1:20" s="37" customFormat="1" x14ac:dyDescent="0.3">
      <c r="A378" s="5" t="s">
        <v>615</v>
      </c>
      <c r="B378" s="21" t="s">
        <v>13</v>
      </c>
      <c r="C378" s="5" t="s">
        <v>36</v>
      </c>
      <c r="D378" s="22">
        <v>948189231</v>
      </c>
      <c r="E378" s="23">
        <v>3037687161</v>
      </c>
      <c r="F378" s="5" t="s">
        <v>20</v>
      </c>
      <c r="G378" s="24">
        <v>34758</v>
      </c>
      <c r="H378" s="25">
        <f t="shared" ca="1" si="21"/>
        <v>22</v>
      </c>
      <c r="I378" s="26" t="s">
        <v>21</v>
      </c>
      <c r="J378" s="27">
        <v>44424</v>
      </c>
      <c r="K378" s="6">
        <v>2</v>
      </c>
      <c r="L378" s="28">
        <f t="shared" si="25"/>
        <v>46081</v>
      </c>
      <c r="M378" s="29">
        <f t="shared" si="22"/>
        <v>7.0000000000000007E-2</v>
      </c>
      <c r="N378" s="5"/>
      <c r="O378" s="5"/>
      <c r="P378" s="5"/>
      <c r="Q378" s="5"/>
      <c r="R378" s="5"/>
      <c r="S378" s="5"/>
      <c r="T378" s="5"/>
    </row>
    <row r="379" spans="1:20" s="37" customFormat="1" x14ac:dyDescent="0.3">
      <c r="A379" s="5" t="s">
        <v>51</v>
      </c>
      <c r="B379" s="21" t="s">
        <v>740</v>
      </c>
      <c r="C379" s="5" t="s">
        <v>36</v>
      </c>
      <c r="D379" s="22">
        <v>443476169</v>
      </c>
      <c r="E379" s="23">
        <v>7195085809</v>
      </c>
      <c r="F379" s="5" t="s">
        <v>20</v>
      </c>
      <c r="G379" s="24">
        <v>35123</v>
      </c>
      <c r="H379" s="25">
        <f t="shared" ca="1" si="21"/>
        <v>21</v>
      </c>
      <c r="I379" s="26" t="s">
        <v>27</v>
      </c>
      <c r="J379" s="27">
        <v>103848</v>
      </c>
      <c r="K379" s="6">
        <v>4</v>
      </c>
      <c r="L379" s="28">
        <f t="shared" si="25"/>
        <v>107722</v>
      </c>
      <c r="M379" s="29">
        <f t="shared" si="22"/>
        <v>0.13</v>
      </c>
      <c r="N379" s="5"/>
      <c r="O379" s="5"/>
      <c r="P379" s="5"/>
      <c r="Q379" s="5"/>
      <c r="R379" s="5"/>
      <c r="S379" s="5"/>
      <c r="T379" s="5"/>
    </row>
    <row r="380" spans="1:20" s="37" customFormat="1" x14ac:dyDescent="0.3">
      <c r="A380" s="5" t="s">
        <v>776</v>
      </c>
      <c r="B380" s="21" t="s">
        <v>740</v>
      </c>
      <c r="C380" s="5" t="s">
        <v>36</v>
      </c>
      <c r="D380" s="22">
        <v>983891302</v>
      </c>
      <c r="E380" s="23">
        <v>5051462245</v>
      </c>
      <c r="F380" s="5" t="s">
        <v>20</v>
      </c>
      <c r="G380" s="24">
        <v>36603</v>
      </c>
      <c r="H380" s="25">
        <f t="shared" ca="1" si="21"/>
        <v>17</v>
      </c>
      <c r="I380" s="26" t="s">
        <v>21</v>
      </c>
      <c r="J380" s="27">
        <v>97968</v>
      </c>
      <c r="K380" s="6">
        <v>4</v>
      </c>
      <c r="L380" s="28">
        <f t="shared" si="25"/>
        <v>101622</v>
      </c>
      <c r="M380" s="29">
        <f t="shared" si="22"/>
        <v>0.13</v>
      </c>
      <c r="N380" s="5"/>
      <c r="O380" s="5"/>
      <c r="P380" s="5"/>
      <c r="Q380" s="5"/>
      <c r="R380" s="5"/>
      <c r="S380" s="5"/>
      <c r="T380" s="5"/>
    </row>
    <row r="381" spans="1:20" s="37" customFormat="1" x14ac:dyDescent="0.3">
      <c r="A381" s="5" t="s">
        <v>347</v>
      </c>
      <c r="B381" s="21" t="s">
        <v>737</v>
      </c>
      <c r="C381" s="5" t="s">
        <v>36</v>
      </c>
      <c r="D381" s="22">
        <v>345817459</v>
      </c>
      <c r="E381" s="23">
        <v>5055594427</v>
      </c>
      <c r="F381" s="5" t="s">
        <v>19</v>
      </c>
      <c r="G381" s="24">
        <v>37255</v>
      </c>
      <c r="H381" s="25">
        <f t="shared" ca="1" si="21"/>
        <v>15</v>
      </c>
      <c r="I381" s="26"/>
      <c r="J381" s="27">
        <v>37524</v>
      </c>
      <c r="K381" s="6">
        <v>5</v>
      </c>
      <c r="L381" s="28">
        <f t="shared" si="25"/>
        <v>38924</v>
      </c>
      <c r="M381" s="29">
        <f t="shared" si="22"/>
        <v>0.06</v>
      </c>
      <c r="N381" s="5"/>
      <c r="O381" s="5"/>
      <c r="P381" s="5"/>
      <c r="Q381" s="5"/>
      <c r="R381" s="5"/>
      <c r="S381" s="5"/>
      <c r="T381" s="5"/>
    </row>
    <row r="382" spans="1:20" s="37" customFormat="1" x14ac:dyDescent="0.3">
      <c r="A382" s="5" t="s">
        <v>299</v>
      </c>
      <c r="B382" s="21" t="s">
        <v>13</v>
      </c>
      <c r="C382" s="5" t="s">
        <v>36</v>
      </c>
      <c r="D382" s="22">
        <v>662247915</v>
      </c>
      <c r="E382" s="23">
        <v>9704378387</v>
      </c>
      <c r="F382" s="5" t="s">
        <v>20</v>
      </c>
      <c r="G382" s="24">
        <v>37996</v>
      </c>
      <c r="H382" s="25">
        <f t="shared" ca="1" si="21"/>
        <v>13</v>
      </c>
      <c r="I382" s="26" t="s">
        <v>21</v>
      </c>
      <c r="J382" s="27">
        <v>58788</v>
      </c>
      <c r="K382" s="6">
        <v>5</v>
      </c>
      <c r="L382" s="28">
        <f t="shared" si="25"/>
        <v>60981</v>
      </c>
      <c r="M382" s="29">
        <f t="shared" si="22"/>
        <v>0.08</v>
      </c>
      <c r="N382" s="5"/>
      <c r="O382" s="5"/>
      <c r="P382" s="5"/>
      <c r="Q382" s="5"/>
      <c r="R382" s="5"/>
      <c r="S382" s="5"/>
      <c r="T382" s="5"/>
    </row>
    <row r="383" spans="1:20" s="37" customFormat="1" x14ac:dyDescent="0.3">
      <c r="A383" s="5" t="s">
        <v>302</v>
      </c>
      <c r="B383" s="21" t="s">
        <v>740</v>
      </c>
      <c r="C383" s="5" t="s">
        <v>36</v>
      </c>
      <c r="D383" s="22">
        <v>422957475</v>
      </c>
      <c r="E383" s="23">
        <v>3034273090</v>
      </c>
      <c r="F383" s="5" t="s">
        <v>20</v>
      </c>
      <c r="G383" s="24">
        <v>35233</v>
      </c>
      <c r="H383" s="25">
        <f t="shared" ca="1" si="21"/>
        <v>21</v>
      </c>
      <c r="I383" s="26" t="s">
        <v>25</v>
      </c>
      <c r="J383" s="27">
        <v>78300</v>
      </c>
      <c r="K383" s="6">
        <v>2</v>
      </c>
      <c r="L383" s="28">
        <f t="shared" si="25"/>
        <v>81221</v>
      </c>
      <c r="M383" s="29">
        <f t="shared" si="22"/>
        <v>0.11</v>
      </c>
      <c r="N383" s="5"/>
      <c r="O383" s="5"/>
      <c r="P383" s="5"/>
      <c r="Q383" s="5"/>
      <c r="R383" s="5"/>
      <c r="S383" s="5"/>
      <c r="T383" s="5"/>
    </row>
    <row r="384" spans="1:20" s="37" customFormat="1" x14ac:dyDescent="0.3">
      <c r="A384" s="5" t="s">
        <v>424</v>
      </c>
      <c r="B384" s="21" t="s">
        <v>44</v>
      </c>
      <c r="C384" s="5" t="s">
        <v>36</v>
      </c>
      <c r="D384" s="22">
        <v>357081517</v>
      </c>
      <c r="E384" s="23">
        <v>9707660273</v>
      </c>
      <c r="F384" s="5" t="s">
        <v>23</v>
      </c>
      <c r="G384" s="24">
        <v>37427</v>
      </c>
      <c r="H384" s="25">
        <f t="shared" ca="1" si="21"/>
        <v>15</v>
      </c>
      <c r="I384" s="26" t="s">
        <v>25</v>
      </c>
      <c r="J384" s="27">
        <v>32148</v>
      </c>
      <c r="K384" s="6">
        <v>2</v>
      </c>
      <c r="L384" s="28">
        <f t="shared" si="25"/>
        <v>33347</v>
      </c>
      <c r="M384" s="29">
        <f t="shared" si="22"/>
        <v>0.05</v>
      </c>
      <c r="N384" s="5"/>
      <c r="O384" s="5"/>
      <c r="P384" s="5"/>
      <c r="Q384" s="5"/>
      <c r="R384" s="5"/>
      <c r="S384" s="5"/>
      <c r="T384" s="5"/>
    </row>
    <row r="385" spans="1:16" x14ac:dyDescent="0.3">
      <c r="A385" s="5" t="s">
        <v>317</v>
      </c>
      <c r="B385" s="21" t="s">
        <v>738</v>
      </c>
      <c r="C385" s="5" t="s">
        <v>36</v>
      </c>
      <c r="D385" s="22">
        <v>626767704</v>
      </c>
      <c r="E385" s="23">
        <v>7196971022</v>
      </c>
      <c r="F385" s="5" t="s">
        <v>19</v>
      </c>
      <c r="G385" s="24">
        <v>36832</v>
      </c>
      <c r="H385" s="25">
        <f t="shared" ca="1" si="21"/>
        <v>17</v>
      </c>
      <c r="I385" s="26"/>
      <c r="J385" s="27">
        <v>93516</v>
      </c>
      <c r="K385" s="6">
        <v>5</v>
      </c>
      <c r="L385" s="28">
        <f t="shared" si="25"/>
        <v>97004</v>
      </c>
      <c r="M385" s="29">
        <f t="shared" si="22"/>
        <v>0.13</v>
      </c>
    </row>
    <row r="386" spans="1:16" x14ac:dyDescent="0.3">
      <c r="A386" s="5" t="s">
        <v>178</v>
      </c>
      <c r="B386" s="21" t="s">
        <v>740</v>
      </c>
      <c r="C386" s="5" t="s">
        <v>36</v>
      </c>
      <c r="D386" s="22">
        <v>479081328</v>
      </c>
      <c r="E386" s="23">
        <v>3035368383</v>
      </c>
      <c r="F386" s="5" t="s">
        <v>19</v>
      </c>
      <c r="G386" s="24">
        <v>36738</v>
      </c>
      <c r="H386" s="25">
        <f t="shared" ca="1" si="21"/>
        <v>17</v>
      </c>
      <c r="I386" s="26"/>
      <c r="J386" s="27">
        <v>76620</v>
      </c>
      <c r="K386" s="6">
        <v>2</v>
      </c>
      <c r="L386" s="28">
        <f t="shared" si="25"/>
        <v>79478</v>
      </c>
      <c r="M386" s="29">
        <f t="shared" si="22"/>
        <v>0.11</v>
      </c>
    </row>
    <row r="387" spans="1:16" x14ac:dyDescent="0.3">
      <c r="A387" s="5" t="s">
        <v>200</v>
      </c>
      <c r="B387" s="21" t="s">
        <v>13</v>
      </c>
      <c r="C387" s="5" t="s">
        <v>36</v>
      </c>
      <c r="D387" s="22">
        <v>917714039</v>
      </c>
      <c r="E387" s="23">
        <v>7194402150</v>
      </c>
      <c r="F387" s="5" t="s">
        <v>20</v>
      </c>
      <c r="G387" s="24">
        <v>36276</v>
      </c>
      <c r="H387" s="25">
        <f t="shared" ref="H387:H450" ca="1" si="26">DATEDIF(G387,TODAY(),"Y")</f>
        <v>18</v>
      </c>
      <c r="I387" s="26" t="s">
        <v>27</v>
      </c>
      <c r="J387" s="27">
        <v>84576</v>
      </c>
      <c r="K387" s="6">
        <v>4</v>
      </c>
      <c r="L387" s="28">
        <f t="shared" si="25"/>
        <v>87731</v>
      </c>
      <c r="M387" s="29">
        <f t="shared" ref="M387:M450" si="27">VLOOKUP(L387,Q:R,2)</f>
        <v>0.12</v>
      </c>
    </row>
    <row r="388" spans="1:16" x14ac:dyDescent="0.3">
      <c r="A388" s="5" t="s">
        <v>495</v>
      </c>
      <c r="B388" s="21" t="s">
        <v>782</v>
      </c>
      <c r="C388" s="5" t="s">
        <v>36</v>
      </c>
      <c r="D388" s="22">
        <v>650784238</v>
      </c>
      <c r="E388" s="23">
        <v>3034679864</v>
      </c>
      <c r="F388" s="5" t="s">
        <v>19</v>
      </c>
      <c r="G388" s="24">
        <v>36574</v>
      </c>
      <c r="H388" s="25">
        <f t="shared" ca="1" si="26"/>
        <v>17</v>
      </c>
      <c r="I388" s="26"/>
      <c r="J388" s="27">
        <v>64644</v>
      </c>
      <c r="K388" s="6">
        <v>2</v>
      </c>
      <c r="L388" s="28">
        <f t="shared" si="25"/>
        <v>67055</v>
      </c>
      <c r="M388" s="29">
        <f t="shared" si="27"/>
        <v>0.1</v>
      </c>
    </row>
    <row r="389" spans="1:16" x14ac:dyDescent="0.3">
      <c r="A389" s="5" t="s">
        <v>328</v>
      </c>
      <c r="B389" s="21" t="s">
        <v>44</v>
      </c>
      <c r="C389" s="5" t="s">
        <v>36</v>
      </c>
      <c r="D389" s="22">
        <v>279097202</v>
      </c>
      <c r="E389" s="23">
        <v>7196844371</v>
      </c>
      <c r="F389" s="5" t="s">
        <v>20</v>
      </c>
      <c r="G389" s="24">
        <v>34303</v>
      </c>
      <c r="H389" s="25">
        <f t="shared" ca="1" si="26"/>
        <v>23</v>
      </c>
      <c r="I389" s="26" t="s">
        <v>21</v>
      </c>
      <c r="J389" s="27">
        <v>75288</v>
      </c>
      <c r="K389" s="6">
        <v>4</v>
      </c>
      <c r="L389" s="28">
        <f t="shared" si="25"/>
        <v>78096</v>
      </c>
      <c r="M389" s="29">
        <f t="shared" si="27"/>
        <v>0.11</v>
      </c>
    </row>
    <row r="390" spans="1:16" x14ac:dyDescent="0.3">
      <c r="A390" s="5" t="s">
        <v>384</v>
      </c>
      <c r="B390" s="21" t="s">
        <v>44</v>
      </c>
      <c r="C390" s="5" t="s">
        <v>36</v>
      </c>
      <c r="D390" s="22">
        <v>168147877</v>
      </c>
      <c r="E390" s="23">
        <v>9706530760</v>
      </c>
      <c r="F390" s="5" t="s">
        <v>23</v>
      </c>
      <c r="G390" s="24">
        <v>38197</v>
      </c>
      <c r="H390" s="25">
        <f t="shared" ca="1" si="26"/>
        <v>13</v>
      </c>
      <c r="I390" s="26" t="s">
        <v>22</v>
      </c>
      <c r="J390" s="27">
        <v>19092</v>
      </c>
      <c r="K390" s="6">
        <v>3</v>
      </c>
      <c r="L390" s="28">
        <f t="shared" si="25"/>
        <v>19804</v>
      </c>
      <c r="M390" s="29">
        <f t="shared" si="27"/>
        <v>0.01</v>
      </c>
    </row>
    <row r="391" spans="1:16" x14ac:dyDescent="0.3">
      <c r="A391" s="5" t="s">
        <v>438</v>
      </c>
      <c r="B391" s="21" t="s">
        <v>737</v>
      </c>
      <c r="C391" s="5" t="s">
        <v>36</v>
      </c>
      <c r="D391" s="22">
        <v>788451186</v>
      </c>
      <c r="E391" s="23">
        <v>5051682521</v>
      </c>
      <c r="F391" s="5" t="s">
        <v>19</v>
      </c>
      <c r="G391" s="24">
        <v>39552</v>
      </c>
      <c r="H391" s="25">
        <f t="shared" ca="1" si="26"/>
        <v>9</v>
      </c>
      <c r="I391" s="26"/>
      <c r="J391" s="27">
        <v>69024</v>
      </c>
      <c r="K391" s="6">
        <v>3</v>
      </c>
      <c r="L391" s="28">
        <f t="shared" si="25"/>
        <v>71599</v>
      </c>
      <c r="M391" s="29">
        <f t="shared" si="27"/>
        <v>0.1</v>
      </c>
    </row>
    <row r="392" spans="1:16" x14ac:dyDescent="0.3">
      <c r="A392" s="5" t="s">
        <v>660</v>
      </c>
      <c r="B392" s="21" t="s">
        <v>740</v>
      </c>
      <c r="C392" s="5" t="s">
        <v>36</v>
      </c>
      <c r="D392" s="22">
        <v>294161481</v>
      </c>
      <c r="E392" s="23">
        <v>9701201242</v>
      </c>
      <c r="F392" s="5" t="s">
        <v>23</v>
      </c>
      <c r="G392" s="24">
        <v>37150</v>
      </c>
      <c r="H392" s="25">
        <f t="shared" ca="1" si="26"/>
        <v>16</v>
      </c>
      <c r="I392" s="26" t="s">
        <v>21</v>
      </c>
      <c r="J392" s="27">
        <v>57462</v>
      </c>
      <c r="K392" s="6">
        <v>1</v>
      </c>
      <c r="L392" s="28">
        <f t="shared" si="25"/>
        <v>59605</v>
      </c>
      <c r="M392" s="29">
        <f t="shared" si="27"/>
        <v>0.08</v>
      </c>
    </row>
    <row r="393" spans="1:16" x14ac:dyDescent="0.3">
      <c r="A393" s="5" t="s">
        <v>754</v>
      </c>
      <c r="B393" s="21" t="s">
        <v>738</v>
      </c>
      <c r="C393" s="5" t="s">
        <v>36</v>
      </c>
      <c r="D393" s="22">
        <v>393290045</v>
      </c>
      <c r="E393" s="23">
        <v>3035268508</v>
      </c>
      <c r="F393" s="5" t="s">
        <v>23</v>
      </c>
      <c r="G393" s="24">
        <v>38222</v>
      </c>
      <c r="H393" s="25">
        <f t="shared" ca="1" si="26"/>
        <v>13</v>
      </c>
      <c r="I393" s="26" t="s">
        <v>24</v>
      </c>
      <c r="J393" s="27">
        <v>56754</v>
      </c>
      <c r="K393" s="6">
        <v>4</v>
      </c>
      <c r="L393" s="28"/>
      <c r="M393" s="29">
        <f t="shared" si="27"/>
        <v>0</v>
      </c>
    </row>
    <row r="394" spans="1:16" x14ac:dyDescent="0.3">
      <c r="A394" s="5" t="s">
        <v>304</v>
      </c>
      <c r="B394" s="21" t="s">
        <v>740</v>
      </c>
      <c r="C394" s="5" t="s">
        <v>37</v>
      </c>
      <c r="D394" s="22">
        <v>414905182</v>
      </c>
      <c r="E394" s="23">
        <v>3033820411</v>
      </c>
      <c r="F394" s="5" t="s">
        <v>20</v>
      </c>
      <c r="G394" s="24">
        <v>36177</v>
      </c>
      <c r="H394" s="25">
        <f t="shared" ca="1" si="26"/>
        <v>18</v>
      </c>
      <c r="I394" s="26" t="s">
        <v>25</v>
      </c>
      <c r="J394" s="27">
        <v>27432</v>
      </c>
      <c r="K394" s="6">
        <v>5</v>
      </c>
      <c r="L394" s="28">
        <f t="shared" ref="L394:L425" si="28">ROUND(J394*$N$2+J394,0)</f>
        <v>28455</v>
      </c>
      <c r="M394" s="29">
        <f t="shared" si="27"/>
        <v>0.05</v>
      </c>
      <c r="P394" s="33"/>
    </row>
    <row r="395" spans="1:16" x14ac:dyDescent="0.3">
      <c r="A395" s="5" t="s">
        <v>431</v>
      </c>
      <c r="B395" s="21" t="s">
        <v>740</v>
      </c>
      <c r="C395" s="5" t="s">
        <v>37</v>
      </c>
      <c r="D395" s="22">
        <v>802700229</v>
      </c>
      <c r="E395" s="23">
        <v>5054264889</v>
      </c>
      <c r="F395" s="5" t="s">
        <v>20</v>
      </c>
      <c r="G395" s="24">
        <v>34960</v>
      </c>
      <c r="H395" s="25">
        <f t="shared" ca="1" si="26"/>
        <v>22</v>
      </c>
      <c r="I395" s="26" t="s">
        <v>24</v>
      </c>
      <c r="J395" s="27">
        <v>105576</v>
      </c>
      <c r="K395" s="6">
        <v>1</v>
      </c>
      <c r="L395" s="28">
        <f t="shared" si="28"/>
        <v>109514</v>
      </c>
      <c r="M395" s="29">
        <f t="shared" si="27"/>
        <v>0.13</v>
      </c>
    </row>
    <row r="396" spans="1:16" x14ac:dyDescent="0.3">
      <c r="A396" s="5" t="s">
        <v>627</v>
      </c>
      <c r="B396" s="21" t="s">
        <v>44</v>
      </c>
      <c r="C396" s="5" t="s">
        <v>37</v>
      </c>
      <c r="D396" s="22">
        <v>303641529</v>
      </c>
      <c r="E396" s="23">
        <v>9706753698</v>
      </c>
      <c r="F396" s="5" t="s">
        <v>23</v>
      </c>
      <c r="G396" s="24">
        <v>36206</v>
      </c>
      <c r="H396" s="25">
        <f t="shared" ca="1" si="26"/>
        <v>18</v>
      </c>
      <c r="I396" s="26" t="s">
        <v>21</v>
      </c>
      <c r="J396" s="27">
        <v>59286</v>
      </c>
      <c r="K396" s="6">
        <v>4</v>
      </c>
      <c r="L396" s="28">
        <f t="shared" si="28"/>
        <v>61497</v>
      </c>
      <c r="M396" s="29">
        <f t="shared" si="27"/>
        <v>0.08</v>
      </c>
    </row>
    <row r="397" spans="1:16" x14ac:dyDescent="0.3">
      <c r="A397" s="5" t="s">
        <v>569</v>
      </c>
      <c r="B397" s="21" t="s">
        <v>44</v>
      </c>
      <c r="C397" s="5" t="s">
        <v>37</v>
      </c>
      <c r="D397" s="22">
        <v>478004556</v>
      </c>
      <c r="E397" s="23">
        <v>7193891189</v>
      </c>
      <c r="F397" s="5" t="s">
        <v>20</v>
      </c>
      <c r="G397" s="24">
        <v>41589</v>
      </c>
      <c r="H397" s="25">
        <f t="shared" ca="1" si="26"/>
        <v>4</v>
      </c>
      <c r="I397" s="26" t="s">
        <v>22</v>
      </c>
      <c r="J397" s="27">
        <v>74616</v>
      </c>
      <c r="K397" s="6">
        <v>2</v>
      </c>
      <c r="L397" s="28">
        <f t="shared" si="28"/>
        <v>77399</v>
      </c>
      <c r="M397" s="29">
        <f t="shared" si="27"/>
        <v>0.11</v>
      </c>
    </row>
    <row r="398" spans="1:16" x14ac:dyDescent="0.3">
      <c r="A398" s="5" t="s">
        <v>511</v>
      </c>
      <c r="B398" s="21" t="s">
        <v>737</v>
      </c>
      <c r="C398" s="5" t="s">
        <v>37</v>
      </c>
      <c r="D398" s="22">
        <v>859204644</v>
      </c>
      <c r="E398" s="23">
        <v>9701617913</v>
      </c>
      <c r="F398" s="5" t="s">
        <v>19</v>
      </c>
      <c r="G398" s="24">
        <v>36780</v>
      </c>
      <c r="H398" s="25">
        <f t="shared" ca="1" si="26"/>
        <v>17</v>
      </c>
      <c r="I398" s="26"/>
      <c r="J398" s="27">
        <v>103764</v>
      </c>
      <c r="K398" s="6">
        <v>4</v>
      </c>
      <c r="L398" s="28">
        <f t="shared" si="28"/>
        <v>107634</v>
      </c>
      <c r="M398" s="29">
        <f t="shared" si="27"/>
        <v>0.13</v>
      </c>
    </row>
    <row r="399" spans="1:16" x14ac:dyDescent="0.3">
      <c r="A399" s="5" t="s">
        <v>691</v>
      </c>
      <c r="B399" s="21" t="s">
        <v>782</v>
      </c>
      <c r="C399" s="5" t="s">
        <v>37</v>
      </c>
      <c r="D399" s="22">
        <v>917195248</v>
      </c>
      <c r="E399" s="23">
        <v>9704605984</v>
      </c>
      <c r="F399" s="5" t="s">
        <v>26</v>
      </c>
      <c r="G399" s="24">
        <v>38883</v>
      </c>
      <c r="H399" s="25">
        <f t="shared" ca="1" si="26"/>
        <v>11</v>
      </c>
      <c r="I399" s="26"/>
      <c r="J399" s="27">
        <v>13253</v>
      </c>
      <c r="K399" s="6">
        <v>2</v>
      </c>
      <c r="L399" s="28">
        <f t="shared" si="28"/>
        <v>13747</v>
      </c>
      <c r="M399" s="29">
        <f t="shared" si="27"/>
        <v>0.01</v>
      </c>
    </row>
    <row r="400" spans="1:16" x14ac:dyDescent="0.3">
      <c r="A400" s="5" t="s">
        <v>224</v>
      </c>
      <c r="B400" s="21" t="s">
        <v>738</v>
      </c>
      <c r="C400" s="5" t="s">
        <v>37</v>
      </c>
      <c r="D400" s="22">
        <v>788832967</v>
      </c>
      <c r="E400" s="23">
        <v>9701919147</v>
      </c>
      <c r="F400" s="5" t="s">
        <v>26</v>
      </c>
      <c r="G400" s="24">
        <v>36437</v>
      </c>
      <c r="H400" s="25">
        <f t="shared" ca="1" si="26"/>
        <v>18</v>
      </c>
      <c r="I400" s="26"/>
      <c r="J400" s="27">
        <v>42374</v>
      </c>
      <c r="K400" s="6">
        <v>3</v>
      </c>
      <c r="L400" s="28">
        <f t="shared" si="28"/>
        <v>43955</v>
      </c>
      <c r="M400" s="29">
        <f t="shared" si="27"/>
        <v>0.06</v>
      </c>
      <c r="P400" s="33"/>
    </row>
    <row r="401" spans="1:20" s="37" customFormat="1" x14ac:dyDescent="0.3">
      <c r="A401" s="5" t="s">
        <v>313</v>
      </c>
      <c r="B401" s="21" t="s">
        <v>782</v>
      </c>
      <c r="C401" s="5" t="s">
        <v>37</v>
      </c>
      <c r="D401" s="22">
        <v>113377726</v>
      </c>
      <c r="E401" s="23">
        <v>7197494648</v>
      </c>
      <c r="F401" s="5" t="s">
        <v>20</v>
      </c>
      <c r="G401" s="24">
        <v>37522</v>
      </c>
      <c r="H401" s="25">
        <f t="shared" ca="1" si="26"/>
        <v>15</v>
      </c>
      <c r="I401" s="26" t="s">
        <v>25</v>
      </c>
      <c r="J401" s="27">
        <v>82092</v>
      </c>
      <c r="K401" s="6">
        <v>5</v>
      </c>
      <c r="L401" s="28">
        <f t="shared" si="28"/>
        <v>85154</v>
      </c>
      <c r="M401" s="29">
        <f t="shared" si="27"/>
        <v>0.12</v>
      </c>
      <c r="N401" s="5"/>
      <c r="O401" s="5"/>
      <c r="P401" s="5"/>
      <c r="Q401" s="5"/>
      <c r="R401" s="5"/>
      <c r="S401" s="5"/>
      <c r="T401" s="5"/>
    </row>
    <row r="402" spans="1:20" s="37" customFormat="1" x14ac:dyDescent="0.3">
      <c r="A402" s="5" t="s">
        <v>419</v>
      </c>
      <c r="B402" s="21" t="s">
        <v>44</v>
      </c>
      <c r="C402" s="5" t="s">
        <v>37</v>
      </c>
      <c r="D402" s="22">
        <v>665006199</v>
      </c>
      <c r="E402" s="23">
        <v>5055555817</v>
      </c>
      <c r="F402" s="5" t="s">
        <v>20</v>
      </c>
      <c r="G402" s="24">
        <v>37623</v>
      </c>
      <c r="H402" s="25">
        <f t="shared" ca="1" si="26"/>
        <v>14</v>
      </c>
      <c r="I402" s="26" t="s">
        <v>22</v>
      </c>
      <c r="J402" s="27">
        <v>54540</v>
      </c>
      <c r="K402" s="6">
        <v>5</v>
      </c>
      <c r="L402" s="28">
        <f t="shared" si="28"/>
        <v>56574</v>
      </c>
      <c r="M402" s="29">
        <f t="shared" si="27"/>
        <v>0.08</v>
      </c>
      <c r="N402" s="5"/>
      <c r="O402" s="5"/>
      <c r="P402" s="5"/>
      <c r="Q402" s="5"/>
      <c r="R402" s="5"/>
      <c r="S402" s="5"/>
      <c r="T402" s="5"/>
    </row>
    <row r="403" spans="1:20" s="37" customFormat="1" x14ac:dyDescent="0.3">
      <c r="A403" s="5" t="s">
        <v>654</v>
      </c>
      <c r="B403" s="21" t="s">
        <v>738</v>
      </c>
      <c r="C403" s="5" t="s">
        <v>37</v>
      </c>
      <c r="D403" s="22">
        <v>332302868</v>
      </c>
      <c r="E403" s="23">
        <v>3036109756</v>
      </c>
      <c r="F403" s="5" t="s">
        <v>20</v>
      </c>
      <c r="G403" s="24">
        <v>37231</v>
      </c>
      <c r="H403" s="25">
        <f t="shared" ca="1" si="26"/>
        <v>15</v>
      </c>
      <c r="I403" s="26" t="s">
        <v>25</v>
      </c>
      <c r="J403" s="27">
        <v>28224</v>
      </c>
      <c r="K403" s="6">
        <v>2</v>
      </c>
      <c r="L403" s="28">
        <f t="shared" si="28"/>
        <v>29277</v>
      </c>
      <c r="M403" s="29">
        <f t="shared" si="27"/>
        <v>0.05</v>
      </c>
      <c r="N403" s="5"/>
      <c r="O403" s="5"/>
      <c r="P403" s="5"/>
      <c r="Q403" s="5"/>
      <c r="R403" s="5"/>
      <c r="S403" s="5"/>
      <c r="T403" s="5"/>
    </row>
    <row r="404" spans="1:20" s="37" customFormat="1" x14ac:dyDescent="0.3">
      <c r="A404" s="5" t="s">
        <v>394</v>
      </c>
      <c r="B404" s="21" t="s">
        <v>737</v>
      </c>
      <c r="C404" s="5" t="s">
        <v>37</v>
      </c>
      <c r="D404" s="22">
        <v>755945415</v>
      </c>
      <c r="E404" s="23">
        <v>7194373324</v>
      </c>
      <c r="F404" s="5" t="s">
        <v>19</v>
      </c>
      <c r="G404" s="24">
        <v>41389</v>
      </c>
      <c r="H404" s="25">
        <f t="shared" ca="1" si="26"/>
        <v>4</v>
      </c>
      <c r="I404" s="26"/>
      <c r="J404" s="27">
        <v>88824</v>
      </c>
      <c r="K404" s="6">
        <v>2</v>
      </c>
      <c r="L404" s="28">
        <f t="shared" si="28"/>
        <v>92137</v>
      </c>
      <c r="M404" s="29">
        <f t="shared" si="27"/>
        <v>0.12</v>
      </c>
      <c r="N404" s="5"/>
      <c r="O404" s="5"/>
      <c r="P404" s="5"/>
      <c r="Q404" s="5"/>
      <c r="R404" s="5"/>
      <c r="S404" s="5"/>
      <c r="T404" s="5"/>
    </row>
    <row r="405" spans="1:20" s="37" customFormat="1" x14ac:dyDescent="0.3">
      <c r="A405" s="5" t="s">
        <v>354</v>
      </c>
      <c r="B405" s="21" t="s">
        <v>740</v>
      </c>
      <c r="C405" s="5" t="s">
        <v>37</v>
      </c>
      <c r="D405" s="22">
        <v>167646549</v>
      </c>
      <c r="E405" s="23">
        <v>5057187041</v>
      </c>
      <c r="F405" s="5" t="s">
        <v>19</v>
      </c>
      <c r="G405" s="24">
        <v>38859</v>
      </c>
      <c r="H405" s="25">
        <f t="shared" ca="1" si="26"/>
        <v>11</v>
      </c>
      <c r="I405" s="26"/>
      <c r="J405" s="27">
        <v>93720</v>
      </c>
      <c r="K405" s="6">
        <v>3</v>
      </c>
      <c r="L405" s="28">
        <f t="shared" si="28"/>
        <v>97216</v>
      </c>
      <c r="M405" s="29">
        <f t="shared" si="27"/>
        <v>0.13</v>
      </c>
      <c r="N405" s="5"/>
      <c r="O405" s="5"/>
      <c r="P405" s="5"/>
      <c r="Q405" s="5"/>
      <c r="R405" s="5"/>
      <c r="S405" s="5"/>
      <c r="T405" s="5"/>
    </row>
    <row r="406" spans="1:20" s="37" customFormat="1" x14ac:dyDescent="0.3">
      <c r="A406" s="5" t="s">
        <v>353</v>
      </c>
      <c r="B406" s="21" t="s">
        <v>44</v>
      </c>
      <c r="C406" s="5" t="s">
        <v>37</v>
      </c>
      <c r="D406" s="22">
        <v>247555666</v>
      </c>
      <c r="E406" s="23">
        <v>5058183445</v>
      </c>
      <c r="F406" s="5" t="s">
        <v>20</v>
      </c>
      <c r="G406" s="24">
        <v>34673</v>
      </c>
      <c r="H406" s="25">
        <f t="shared" ca="1" si="26"/>
        <v>22</v>
      </c>
      <c r="I406" s="26" t="s">
        <v>21</v>
      </c>
      <c r="J406" s="27">
        <v>46932</v>
      </c>
      <c r="K406" s="6">
        <v>5</v>
      </c>
      <c r="L406" s="28">
        <f t="shared" si="28"/>
        <v>48683</v>
      </c>
      <c r="M406" s="29">
        <f t="shared" si="27"/>
        <v>7.0000000000000007E-2</v>
      </c>
      <c r="N406" s="5"/>
      <c r="O406" s="5"/>
      <c r="P406" s="5"/>
      <c r="Q406" s="5"/>
      <c r="R406" s="5"/>
      <c r="S406" s="5"/>
      <c r="T406" s="5"/>
    </row>
    <row r="407" spans="1:20" s="37" customFormat="1" x14ac:dyDescent="0.3">
      <c r="A407" s="5" t="s">
        <v>182</v>
      </c>
      <c r="B407" s="21" t="s">
        <v>13</v>
      </c>
      <c r="C407" s="5" t="s">
        <v>37</v>
      </c>
      <c r="D407" s="22">
        <v>550291321</v>
      </c>
      <c r="E407" s="23">
        <v>5052529195</v>
      </c>
      <c r="F407" s="5" t="s">
        <v>19</v>
      </c>
      <c r="G407" s="24">
        <v>37103</v>
      </c>
      <c r="H407" s="25">
        <f t="shared" ca="1" si="26"/>
        <v>16</v>
      </c>
      <c r="I407" s="26"/>
      <c r="J407" s="27">
        <v>86976</v>
      </c>
      <c r="K407" s="6">
        <v>2</v>
      </c>
      <c r="L407" s="28">
        <f t="shared" si="28"/>
        <v>90220</v>
      </c>
      <c r="M407" s="29">
        <f t="shared" si="27"/>
        <v>0.12</v>
      </c>
      <c r="N407" s="5"/>
      <c r="O407" s="5"/>
      <c r="P407" s="5"/>
      <c r="Q407" s="5"/>
      <c r="R407" s="5"/>
      <c r="S407" s="5"/>
      <c r="T407" s="5"/>
    </row>
    <row r="408" spans="1:20" s="37" customFormat="1" x14ac:dyDescent="0.3">
      <c r="A408" s="5" t="s">
        <v>341</v>
      </c>
      <c r="B408" s="21" t="s">
        <v>740</v>
      </c>
      <c r="C408" s="5" t="s">
        <v>37</v>
      </c>
      <c r="D408" s="22">
        <v>468953266</v>
      </c>
      <c r="E408" s="23">
        <v>9702126707</v>
      </c>
      <c r="F408" s="5" t="s">
        <v>20</v>
      </c>
      <c r="G408" s="24">
        <v>34797</v>
      </c>
      <c r="H408" s="25">
        <f t="shared" ca="1" si="26"/>
        <v>22</v>
      </c>
      <c r="I408" s="26" t="s">
        <v>21</v>
      </c>
      <c r="J408" s="27">
        <v>58260</v>
      </c>
      <c r="K408" s="6">
        <v>5</v>
      </c>
      <c r="L408" s="28">
        <f t="shared" si="28"/>
        <v>60433</v>
      </c>
      <c r="M408" s="29">
        <f t="shared" si="27"/>
        <v>0.08</v>
      </c>
      <c r="N408" s="5"/>
      <c r="O408" s="5"/>
      <c r="P408" s="5"/>
      <c r="Q408" s="5"/>
      <c r="R408" s="5"/>
      <c r="S408" s="5"/>
      <c r="T408" s="5"/>
    </row>
    <row r="409" spans="1:20" s="37" customFormat="1" x14ac:dyDescent="0.3">
      <c r="A409" s="5" t="s">
        <v>717</v>
      </c>
      <c r="B409" s="21" t="s">
        <v>13</v>
      </c>
      <c r="C409" s="5" t="s">
        <v>37</v>
      </c>
      <c r="D409" s="22">
        <v>261486180</v>
      </c>
      <c r="E409" s="23">
        <v>7192523567</v>
      </c>
      <c r="F409" s="5" t="s">
        <v>19</v>
      </c>
      <c r="G409" s="24">
        <v>38292</v>
      </c>
      <c r="H409" s="25">
        <f t="shared" ca="1" si="26"/>
        <v>13</v>
      </c>
      <c r="I409" s="26"/>
      <c r="J409" s="27">
        <v>35448</v>
      </c>
      <c r="K409" s="6">
        <v>3</v>
      </c>
      <c r="L409" s="28">
        <f t="shared" si="28"/>
        <v>36770</v>
      </c>
      <c r="M409" s="29">
        <f t="shared" si="27"/>
        <v>0.06</v>
      </c>
      <c r="N409" s="5"/>
      <c r="O409" s="5"/>
      <c r="P409" s="5"/>
      <c r="Q409" s="5"/>
      <c r="R409" s="5"/>
      <c r="S409" s="5"/>
      <c r="T409" s="5"/>
    </row>
    <row r="410" spans="1:20" s="37" customFormat="1" x14ac:dyDescent="0.3">
      <c r="A410" s="5" t="s">
        <v>234</v>
      </c>
      <c r="B410" s="21" t="s">
        <v>740</v>
      </c>
      <c r="C410" s="5" t="s">
        <v>37</v>
      </c>
      <c r="D410" s="22">
        <v>557568959</v>
      </c>
      <c r="E410" s="23">
        <v>5052783818</v>
      </c>
      <c r="F410" s="5" t="s">
        <v>19</v>
      </c>
      <c r="G410" s="24">
        <v>36503</v>
      </c>
      <c r="H410" s="25">
        <f t="shared" ca="1" si="26"/>
        <v>17</v>
      </c>
      <c r="I410" s="26"/>
      <c r="J410" s="27">
        <v>65028</v>
      </c>
      <c r="K410" s="6">
        <v>4</v>
      </c>
      <c r="L410" s="28">
        <f t="shared" si="28"/>
        <v>67454</v>
      </c>
      <c r="M410" s="29">
        <f t="shared" si="27"/>
        <v>0.1</v>
      </c>
      <c r="N410" s="5"/>
      <c r="O410" s="5"/>
      <c r="P410" s="5"/>
      <c r="Q410" s="5"/>
      <c r="R410" s="5"/>
      <c r="S410" s="5"/>
      <c r="T410" s="5"/>
    </row>
    <row r="411" spans="1:20" s="37" customFormat="1" x14ac:dyDescent="0.3">
      <c r="A411" s="5" t="s">
        <v>148</v>
      </c>
      <c r="B411" s="21" t="s">
        <v>738</v>
      </c>
      <c r="C411" s="5" t="s">
        <v>37</v>
      </c>
      <c r="D411" s="22">
        <v>122440839</v>
      </c>
      <c r="E411" s="23">
        <v>7196525807</v>
      </c>
      <c r="F411" s="5" t="s">
        <v>23</v>
      </c>
      <c r="G411" s="24">
        <v>37017</v>
      </c>
      <c r="H411" s="25">
        <f t="shared" ca="1" si="26"/>
        <v>16</v>
      </c>
      <c r="I411" s="26" t="s">
        <v>21</v>
      </c>
      <c r="J411" s="27">
        <v>24600</v>
      </c>
      <c r="K411" s="6">
        <v>3</v>
      </c>
      <c r="L411" s="28">
        <f t="shared" si="28"/>
        <v>25518</v>
      </c>
      <c r="M411" s="29">
        <f t="shared" si="27"/>
        <v>0.05</v>
      </c>
      <c r="N411" s="5"/>
      <c r="O411" s="5"/>
      <c r="P411" s="5"/>
      <c r="Q411" s="5"/>
      <c r="R411" s="5"/>
      <c r="S411" s="5"/>
      <c r="T411" s="5"/>
    </row>
    <row r="412" spans="1:20" s="37" customFormat="1" x14ac:dyDescent="0.3">
      <c r="A412" s="5" t="s">
        <v>123</v>
      </c>
      <c r="B412" s="21" t="s">
        <v>738</v>
      </c>
      <c r="C412" s="5" t="s">
        <v>37</v>
      </c>
      <c r="D412" s="22">
        <v>797431044</v>
      </c>
      <c r="E412" s="23">
        <v>3033820613</v>
      </c>
      <c r="F412" s="5" t="s">
        <v>26</v>
      </c>
      <c r="G412" s="24">
        <v>37140</v>
      </c>
      <c r="H412" s="25">
        <f t="shared" ca="1" si="26"/>
        <v>16</v>
      </c>
      <c r="I412" s="26"/>
      <c r="J412" s="27">
        <v>26002</v>
      </c>
      <c r="K412" s="6">
        <v>4</v>
      </c>
      <c r="L412" s="28">
        <f t="shared" si="28"/>
        <v>26972</v>
      </c>
      <c r="M412" s="29">
        <f t="shared" si="27"/>
        <v>0.05</v>
      </c>
      <c r="N412" s="5"/>
      <c r="O412" s="5"/>
      <c r="P412" s="5"/>
      <c r="Q412" s="5"/>
      <c r="R412" s="5"/>
      <c r="S412" s="5"/>
      <c r="T412" s="5"/>
    </row>
    <row r="413" spans="1:20" s="37" customFormat="1" x14ac:dyDescent="0.3">
      <c r="A413" s="5" t="s">
        <v>468</v>
      </c>
      <c r="B413" s="21" t="s">
        <v>738</v>
      </c>
      <c r="C413" s="5" t="s">
        <v>37</v>
      </c>
      <c r="D413" s="22">
        <v>397835298</v>
      </c>
      <c r="E413" s="23">
        <v>7196795200</v>
      </c>
      <c r="F413" s="5" t="s">
        <v>19</v>
      </c>
      <c r="G413" s="24">
        <v>41428</v>
      </c>
      <c r="H413" s="25">
        <f t="shared" ca="1" si="26"/>
        <v>4</v>
      </c>
      <c r="I413" s="26"/>
      <c r="J413" s="27">
        <v>90120</v>
      </c>
      <c r="K413" s="6">
        <v>4</v>
      </c>
      <c r="L413" s="28">
        <f t="shared" si="28"/>
        <v>93481</v>
      </c>
      <c r="M413" s="29">
        <f t="shared" si="27"/>
        <v>0.12</v>
      </c>
      <c r="N413" s="5"/>
      <c r="O413" s="5"/>
      <c r="P413" s="5"/>
      <c r="Q413" s="5"/>
      <c r="R413" s="5"/>
      <c r="S413" s="5"/>
      <c r="T413" s="5"/>
    </row>
    <row r="414" spans="1:20" s="37" customFormat="1" x14ac:dyDescent="0.3">
      <c r="A414" s="5" t="s">
        <v>193</v>
      </c>
      <c r="B414" s="21" t="s">
        <v>738</v>
      </c>
      <c r="C414" s="5" t="s">
        <v>37</v>
      </c>
      <c r="D414" s="22">
        <v>221364716</v>
      </c>
      <c r="E414" s="23">
        <v>5051389906</v>
      </c>
      <c r="F414" s="5" t="s">
        <v>20</v>
      </c>
      <c r="G414" s="24">
        <v>37954</v>
      </c>
      <c r="H414" s="25">
        <f t="shared" ca="1" si="26"/>
        <v>13</v>
      </c>
      <c r="I414" s="26" t="s">
        <v>21</v>
      </c>
      <c r="J414" s="27">
        <v>86184</v>
      </c>
      <c r="K414" s="6">
        <v>2</v>
      </c>
      <c r="L414" s="28">
        <f t="shared" si="28"/>
        <v>89399</v>
      </c>
      <c r="M414" s="29">
        <f t="shared" si="27"/>
        <v>0.12</v>
      </c>
      <c r="N414" s="5"/>
      <c r="O414" s="5"/>
      <c r="P414" s="5"/>
      <c r="Q414" s="5"/>
      <c r="R414" s="5"/>
      <c r="S414" s="5"/>
      <c r="T414" s="5"/>
    </row>
    <row r="415" spans="1:20" s="37" customFormat="1" x14ac:dyDescent="0.3">
      <c r="A415" s="5" t="s">
        <v>652</v>
      </c>
      <c r="B415" s="21" t="s">
        <v>13</v>
      </c>
      <c r="C415" s="5" t="s">
        <v>38</v>
      </c>
      <c r="D415" s="22">
        <v>252582122</v>
      </c>
      <c r="E415" s="23">
        <v>7197764351</v>
      </c>
      <c r="F415" s="5" t="s">
        <v>19</v>
      </c>
      <c r="G415" s="24">
        <v>36507</v>
      </c>
      <c r="H415" s="25">
        <f t="shared" ca="1" si="26"/>
        <v>17</v>
      </c>
      <c r="I415" s="26"/>
      <c r="J415" s="27">
        <v>30144</v>
      </c>
      <c r="K415" s="6">
        <v>2</v>
      </c>
      <c r="L415" s="28">
        <f t="shared" si="28"/>
        <v>31268</v>
      </c>
      <c r="M415" s="29">
        <f t="shared" si="27"/>
        <v>0.05</v>
      </c>
      <c r="N415" s="5"/>
      <c r="O415" s="5"/>
      <c r="P415" s="5"/>
      <c r="Q415" s="5"/>
      <c r="R415" s="5"/>
      <c r="S415" s="5"/>
      <c r="T415" s="5"/>
    </row>
    <row r="416" spans="1:20" s="37" customFormat="1" x14ac:dyDescent="0.3">
      <c r="A416" s="5" t="s">
        <v>666</v>
      </c>
      <c r="B416" s="21" t="s">
        <v>740</v>
      </c>
      <c r="C416" s="5" t="s">
        <v>38</v>
      </c>
      <c r="D416" s="22">
        <v>974912089</v>
      </c>
      <c r="E416" s="23">
        <v>9702601200</v>
      </c>
      <c r="F416" s="5" t="s">
        <v>20</v>
      </c>
      <c r="G416" s="24">
        <v>35870</v>
      </c>
      <c r="H416" s="25">
        <f t="shared" ca="1" si="26"/>
        <v>19</v>
      </c>
      <c r="I416" s="26" t="s">
        <v>21</v>
      </c>
      <c r="J416" s="27">
        <v>75828</v>
      </c>
      <c r="K416" s="6">
        <v>1</v>
      </c>
      <c r="L416" s="28">
        <f t="shared" si="28"/>
        <v>78656</v>
      </c>
      <c r="M416" s="29">
        <f t="shared" si="27"/>
        <v>0.11</v>
      </c>
      <c r="N416" s="5"/>
      <c r="O416" s="5"/>
      <c r="P416" s="5"/>
      <c r="Q416" s="5"/>
      <c r="R416" s="5"/>
      <c r="S416" s="5"/>
      <c r="T416" s="5"/>
    </row>
    <row r="417" spans="1:20" s="37" customFormat="1" x14ac:dyDescent="0.3">
      <c r="A417" s="5" t="s">
        <v>794</v>
      </c>
      <c r="B417" s="21" t="s">
        <v>13</v>
      </c>
      <c r="C417" s="5" t="s">
        <v>38</v>
      </c>
      <c r="D417" s="22">
        <v>425943144</v>
      </c>
      <c r="E417" s="23">
        <v>5052911046</v>
      </c>
      <c r="F417" s="5" t="s">
        <v>19</v>
      </c>
      <c r="G417" s="24">
        <v>35464</v>
      </c>
      <c r="H417" s="25">
        <f t="shared" ca="1" si="26"/>
        <v>20</v>
      </c>
      <c r="I417" s="26"/>
      <c r="J417" s="27">
        <v>86040</v>
      </c>
      <c r="K417" s="6">
        <v>2</v>
      </c>
      <c r="L417" s="28">
        <f t="shared" si="28"/>
        <v>89249</v>
      </c>
      <c r="M417" s="29">
        <f t="shared" si="27"/>
        <v>0.12</v>
      </c>
      <c r="N417" s="5"/>
      <c r="O417" s="5"/>
      <c r="P417" s="5"/>
      <c r="Q417" s="5"/>
      <c r="R417" s="5"/>
      <c r="S417" s="5"/>
      <c r="T417" s="5"/>
    </row>
    <row r="418" spans="1:20" s="37" customFormat="1" x14ac:dyDescent="0.3">
      <c r="A418" s="5" t="s">
        <v>357</v>
      </c>
      <c r="B418" s="21" t="s">
        <v>738</v>
      </c>
      <c r="C418" s="5" t="s">
        <v>38</v>
      </c>
      <c r="D418" s="22">
        <v>121688720</v>
      </c>
      <c r="E418" s="23">
        <v>3034794769</v>
      </c>
      <c r="F418" s="5" t="s">
        <v>19</v>
      </c>
      <c r="G418" s="24">
        <v>36623</v>
      </c>
      <c r="H418" s="25">
        <f t="shared" ca="1" si="26"/>
        <v>17</v>
      </c>
      <c r="I418" s="26"/>
      <c r="J418" s="27">
        <v>53784</v>
      </c>
      <c r="K418" s="6">
        <v>4</v>
      </c>
      <c r="L418" s="28">
        <f t="shared" si="28"/>
        <v>55790</v>
      </c>
      <c r="M418" s="29">
        <f t="shared" si="27"/>
        <v>0.08</v>
      </c>
      <c r="N418" s="5"/>
      <c r="O418" s="5"/>
      <c r="P418" s="5"/>
      <c r="Q418" s="5"/>
      <c r="R418" s="5"/>
      <c r="S418" s="5"/>
      <c r="T418" s="5"/>
    </row>
    <row r="419" spans="1:20" s="37" customFormat="1" x14ac:dyDescent="0.3">
      <c r="A419" s="5" t="s">
        <v>291</v>
      </c>
      <c r="B419" s="21" t="s">
        <v>738</v>
      </c>
      <c r="C419" s="5" t="s">
        <v>39</v>
      </c>
      <c r="D419" s="22">
        <v>290385638</v>
      </c>
      <c r="E419" s="23">
        <v>9704518022</v>
      </c>
      <c r="F419" s="5" t="s">
        <v>23</v>
      </c>
      <c r="G419" s="24">
        <v>34558</v>
      </c>
      <c r="H419" s="25">
        <f t="shared" ca="1" si="26"/>
        <v>23</v>
      </c>
      <c r="I419" s="26" t="s">
        <v>24</v>
      </c>
      <c r="J419" s="27">
        <v>42054</v>
      </c>
      <c r="K419" s="6">
        <v>4</v>
      </c>
      <c r="L419" s="28">
        <f t="shared" si="28"/>
        <v>43623</v>
      </c>
      <c r="M419" s="29">
        <f t="shared" si="27"/>
        <v>0.06</v>
      </c>
      <c r="N419" s="5"/>
      <c r="O419" s="5"/>
      <c r="P419" s="5"/>
      <c r="Q419" s="5"/>
      <c r="R419" s="5"/>
      <c r="S419" s="5"/>
      <c r="T419" s="5"/>
    </row>
    <row r="420" spans="1:20" s="37" customFormat="1" x14ac:dyDescent="0.3">
      <c r="A420" s="5" t="s">
        <v>380</v>
      </c>
      <c r="B420" s="21" t="s">
        <v>782</v>
      </c>
      <c r="C420" s="5" t="s">
        <v>39</v>
      </c>
      <c r="D420" s="22">
        <v>851400058</v>
      </c>
      <c r="E420" s="23">
        <v>5056012031</v>
      </c>
      <c r="F420" s="5" t="s">
        <v>23</v>
      </c>
      <c r="G420" s="24">
        <v>41449</v>
      </c>
      <c r="H420" s="25">
        <f t="shared" ca="1" si="26"/>
        <v>4</v>
      </c>
      <c r="I420" s="26" t="s">
        <v>21</v>
      </c>
      <c r="J420" s="27">
        <v>20310</v>
      </c>
      <c r="K420" s="6">
        <v>1</v>
      </c>
      <c r="L420" s="28">
        <f t="shared" si="28"/>
        <v>21068</v>
      </c>
      <c r="M420" s="29">
        <f t="shared" si="27"/>
        <v>0.01</v>
      </c>
      <c r="N420" s="5"/>
      <c r="O420" s="5"/>
      <c r="P420" s="5"/>
      <c r="Q420" s="5"/>
      <c r="R420" s="5"/>
      <c r="S420" s="5"/>
      <c r="T420" s="5"/>
    </row>
    <row r="421" spans="1:20" s="37" customFormat="1" x14ac:dyDescent="0.3">
      <c r="A421" s="5" t="s">
        <v>435</v>
      </c>
      <c r="B421" s="21" t="s">
        <v>44</v>
      </c>
      <c r="C421" s="5" t="s">
        <v>39</v>
      </c>
      <c r="D421" s="22">
        <v>542214575</v>
      </c>
      <c r="E421" s="23">
        <v>9702172913</v>
      </c>
      <c r="F421" s="5" t="s">
        <v>20</v>
      </c>
      <c r="G421" s="24">
        <v>35758</v>
      </c>
      <c r="H421" s="25">
        <f t="shared" ca="1" si="26"/>
        <v>20</v>
      </c>
      <c r="I421" s="26" t="s">
        <v>21</v>
      </c>
      <c r="J421" s="27">
        <v>104436</v>
      </c>
      <c r="K421" s="6">
        <v>3</v>
      </c>
      <c r="L421" s="28">
        <f t="shared" si="28"/>
        <v>108331</v>
      </c>
      <c r="M421" s="29">
        <f t="shared" si="27"/>
        <v>0.13</v>
      </c>
      <c r="N421" s="5"/>
      <c r="O421" s="5"/>
      <c r="P421" s="5"/>
      <c r="Q421" s="5"/>
      <c r="R421" s="5"/>
      <c r="S421" s="5"/>
      <c r="T421" s="5"/>
    </row>
    <row r="422" spans="1:20" s="37" customFormat="1" x14ac:dyDescent="0.3">
      <c r="A422" s="5" t="s">
        <v>78</v>
      </c>
      <c r="B422" s="21" t="s">
        <v>738</v>
      </c>
      <c r="C422" s="5" t="s">
        <v>39</v>
      </c>
      <c r="D422" s="22">
        <v>272714784</v>
      </c>
      <c r="E422" s="23">
        <v>9701162663</v>
      </c>
      <c r="F422" s="5" t="s">
        <v>26</v>
      </c>
      <c r="G422" s="24">
        <v>38767</v>
      </c>
      <c r="H422" s="25">
        <f t="shared" ca="1" si="26"/>
        <v>11</v>
      </c>
      <c r="I422" s="26"/>
      <c r="J422" s="27">
        <v>25978</v>
      </c>
      <c r="K422" s="6">
        <v>2</v>
      </c>
      <c r="L422" s="28">
        <f t="shared" si="28"/>
        <v>26947</v>
      </c>
      <c r="M422" s="29">
        <f t="shared" si="27"/>
        <v>0.05</v>
      </c>
      <c r="N422" s="5"/>
      <c r="O422" s="5"/>
      <c r="P422" s="5"/>
      <c r="Q422" s="5"/>
      <c r="R422" s="5"/>
      <c r="S422" s="5"/>
      <c r="T422" s="5"/>
    </row>
    <row r="423" spans="1:20" s="37" customFormat="1" x14ac:dyDescent="0.3">
      <c r="A423" s="5" t="s">
        <v>228</v>
      </c>
      <c r="B423" s="21" t="s">
        <v>13</v>
      </c>
      <c r="C423" s="5" t="s">
        <v>39</v>
      </c>
      <c r="D423" s="22">
        <v>972791650</v>
      </c>
      <c r="E423" s="23">
        <v>7195236892</v>
      </c>
      <c r="F423" s="5" t="s">
        <v>23</v>
      </c>
      <c r="G423" s="24">
        <v>38526</v>
      </c>
      <c r="H423" s="25">
        <f t="shared" ca="1" si="26"/>
        <v>12</v>
      </c>
      <c r="I423" s="26" t="s">
        <v>21</v>
      </c>
      <c r="J423" s="27">
        <v>40572</v>
      </c>
      <c r="K423" s="6">
        <v>5</v>
      </c>
      <c r="L423" s="28">
        <f t="shared" si="28"/>
        <v>42085</v>
      </c>
      <c r="M423" s="29">
        <f t="shared" si="27"/>
        <v>0.06</v>
      </c>
      <c r="N423" s="5"/>
      <c r="O423" s="5"/>
      <c r="P423" s="5"/>
      <c r="Q423" s="5"/>
      <c r="R423" s="5"/>
      <c r="S423" s="5"/>
      <c r="T423" s="5"/>
    </row>
    <row r="424" spans="1:20" s="37" customFormat="1" x14ac:dyDescent="0.3">
      <c r="A424" s="5" t="s">
        <v>91</v>
      </c>
      <c r="B424" s="21" t="s">
        <v>737</v>
      </c>
      <c r="C424" s="5" t="s">
        <v>39</v>
      </c>
      <c r="D424" s="22">
        <v>551132018</v>
      </c>
      <c r="E424" s="23">
        <v>5055796953</v>
      </c>
      <c r="F424" s="5" t="s">
        <v>20</v>
      </c>
      <c r="G424" s="24">
        <v>41426</v>
      </c>
      <c r="H424" s="25">
        <f t="shared" ca="1" si="26"/>
        <v>4</v>
      </c>
      <c r="I424" s="26" t="s">
        <v>21</v>
      </c>
      <c r="J424" s="27">
        <v>80208</v>
      </c>
      <c r="K424" s="6">
        <v>4</v>
      </c>
      <c r="L424" s="28">
        <f t="shared" si="28"/>
        <v>83200</v>
      </c>
      <c r="M424" s="29">
        <f t="shared" si="27"/>
        <v>0.11</v>
      </c>
      <c r="N424" s="5"/>
      <c r="O424" s="5"/>
      <c r="P424" s="5"/>
      <c r="Q424" s="5"/>
      <c r="R424" s="5"/>
      <c r="S424" s="5"/>
      <c r="T424" s="5"/>
    </row>
    <row r="425" spans="1:20" s="37" customFormat="1" x14ac:dyDescent="0.3">
      <c r="A425" s="5" t="s">
        <v>609</v>
      </c>
      <c r="B425" s="21" t="s">
        <v>738</v>
      </c>
      <c r="C425" s="5" t="s">
        <v>39</v>
      </c>
      <c r="D425" s="22">
        <v>972086665</v>
      </c>
      <c r="E425" s="23">
        <v>9706007063</v>
      </c>
      <c r="F425" s="5" t="s">
        <v>20</v>
      </c>
      <c r="G425" s="24">
        <v>39283</v>
      </c>
      <c r="H425" s="25">
        <f t="shared" ca="1" si="26"/>
        <v>10</v>
      </c>
      <c r="I425" s="26" t="s">
        <v>25</v>
      </c>
      <c r="J425" s="27">
        <v>103440</v>
      </c>
      <c r="K425" s="6">
        <v>3</v>
      </c>
      <c r="L425" s="28">
        <f t="shared" si="28"/>
        <v>107298</v>
      </c>
      <c r="M425" s="29">
        <f t="shared" si="27"/>
        <v>0.13</v>
      </c>
      <c r="N425" s="5"/>
      <c r="O425" s="5"/>
      <c r="P425" s="5"/>
      <c r="Q425" s="5"/>
      <c r="R425" s="5"/>
      <c r="S425" s="5"/>
      <c r="T425" s="5"/>
    </row>
    <row r="426" spans="1:20" s="37" customFormat="1" x14ac:dyDescent="0.3">
      <c r="A426" s="5" t="s">
        <v>575</v>
      </c>
      <c r="B426" s="21" t="s">
        <v>738</v>
      </c>
      <c r="C426" s="5" t="s">
        <v>39</v>
      </c>
      <c r="D426" s="22">
        <v>948252103</v>
      </c>
      <c r="E426" s="23">
        <v>5057430732</v>
      </c>
      <c r="F426" s="5" t="s">
        <v>26</v>
      </c>
      <c r="G426" s="24">
        <v>37385</v>
      </c>
      <c r="H426" s="25">
        <f t="shared" ca="1" si="26"/>
        <v>15</v>
      </c>
      <c r="I426" s="26"/>
      <c r="J426" s="27">
        <v>47717</v>
      </c>
      <c r="K426" s="6">
        <v>1</v>
      </c>
      <c r="L426" s="28">
        <f t="shared" ref="L426:L460" si="29">ROUND(J426*$N$2+J426,0)</f>
        <v>49497</v>
      </c>
      <c r="M426" s="29">
        <f t="shared" si="27"/>
        <v>7.0000000000000007E-2</v>
      </c>
      <c r="N426" s="5"/>
      <c r="O426" s="5"/>
      <c r="P426" s="5"/>
      <c r="Q426" s="5"/>
      <c r="R426" s="5"/>
      <c r="S426" s="5"/>
      <c r="T426" s="5"/>
    </row>
    <row r="427" spans="1:20" s="37" customFormat="1" x14ac:dyDescent="0.3">
      <c r="A427" s="5" t="s">
        <v>216</v>
      </c>
      <c r="B427" s="21" t="s">
        <v>13</v>
      </c>
      <c r="C427" s="5" t="s">
        <v>39</v>
      </c>
      <c r="D427" s="22">
        <v>869524136</v>
      </c>
      <c r="E427" s="23">
        <v>3033640748</v>
      </c>
      <c r="F427" s="5" t="s">
        <v>20</v>
      </c>
      <c r="G427" s="24">
        <v>36395</v>
      </c>
      <c r="H427" s="25">
        <f t="shared" ca="1" si="26"/>
        <v>18</v>
      </c>
      <c r="I427" s="26" t="s">
        <v>25</v>
      </c>
      <c r="J427" s="27">
        <v>52092</v>
      </c>
      <c r="K427" s="6">
        <v>1</v>
      </c>
      <c r="L427" s="28">
        <f t="shared" si="29"/>
        <v>54035</v>
      </c>
      <c r="M427" s="29">
        <f t="shared" si="27"/>
        <v>7.0000000000000007E-2</v>
      </c>
      <c r="N427" s="5"/>
      <c r="O427" s="5"/>
      <c r="P427" s="5"/>
      <c r="Q427" s="5"/>
      <c r="R427" s="5"/>
      <c r="S427" s="5"/>
      <c r="T427" s="5"/>
    </row>
    <row r="428" spans="1:20" s="37" customFormat="1" x14ac:dyDescent="0.3">
      <c r="A428" s="5" t="s">
        <v>344</v>
      </c>
      <c r="B428" s="21" t="s">
        <v>44</v>
      </c>
      <c r="C428" s="5" t="s">
        <v>39</v>
      </c>
      <c r="D428" s="22">
        <v>213741822</v>
      </c>
      <c r="E428" s="23">
        <v>3031780498</v>
      </c>
      <c r="F428" s="5" t="s">
        <v>19</v>
      </c>
      <c r="G428" s="24">
        <v>36977</v>
      </c>
      <c r="H428" s="25">
        <f t="shared" ca="1" si="26"/>
        <v>16</v>
      </c>
      <c r="I428" s="26"/>
      <c r="J428" s="27">
        <v>75996</v>
      </c>
      <c r="K428" s="6">
        <v>4</v>
      </c>
      <c r="L428" s="28">
        <f t="shared" si="29"/>
        <v>78831</v>
      </c>
      <c r="M428" s="29">
        <f t="shared" si="27"/>
        <v>0.11</v>
      </c>
      <c r="N428" s="5"/>
      <c r="O428" s="5"/>
      <c r="P428" s="5"/>
      <c r="Q428" s="5"/>
      <c r="R428" s="5"/>
      <c r="S428" s="5"/>
      <c r="T428" s="5"/>
    </row>
    <row r="429" spans="1:20" s="37" customFormat="1" x14ac:dyDescent="0.3">
      <c r="A429" s="5" t="s">
        <v>409</v>
      </c>
      <c r="B429" s="21" t="s">
        <v>13</v>
      </c>
      <c r="C429" s="5" t="s">
        <v>39</v>
      </c>
      <c r="D429" s="22">
        <v>724193735</v>
      </c>
      <c r="E429" s="23">
        <v>5058627048</v>
      </c>
      <c r="F429" s="5" t="s">
        <v>20</v>
      </c>
      <c r="G429" s="24">
        <v>34676</v>
      </c>
      <c r="H429" s="25">
        <f t="shared" ca="1" si="26"/>
        <v>22</v>
      </c>
      <c r="I429" s="26" t="s">
        <v>25</v>
      </c>
      <c r="J429" s="27">
        <v>51828</v>
      </c>
      <c r="K429" s="6">
        <v>2</v>
      </c>
      <c r="L429" s="28">
        <f t="shared" si="29"/>
        <v>53761</v>
      </c>
      <c r="M429" s="29">
        <f t="shared" si="27"/>
        <v>7.0000000000000007E-2</v>
      </c>
      <c r="N429" s="5"/>
      <c r="O429" s="5"/>
      <c r="P429" s="5"/>
      <c r="Q429" s="5"/>
      <c r="R429" s="5"/>
      <c r="S429" s="5"/>
      <c r="T429" s="5"/>
    </row>
    <row r="430" spans="1:20" s="37" customFormat="1" x14ac:dyDescent="0.3">
      <c r="A430" s="5" t="s">
        <v>322</v>
      </c>
      <c r="B430" s="21" t="s">
        <v>737</v>
      </c>
      <c r="C430" s="5" t="s">
        <v>39</v>
      </c>
      <c r="D430" s="22">
        <v>761337848</v>
      </c>
      <c r="E430" s="23">
        <v>3033967339</v>
      </c>
      <c r="F430" s="5" t="s">
        <v>19</v>
      </c>
      <c r="G430" s="24">
        <v>35558</v>
      </c>
      <c r="H430" s="25">
        <f t="shared" ca="1" si="26"/>
        <v>20</v>
      </c>
      <c r="I430" s="26"/>
      <c r="J430" s="27">
        <v>80052</v>
      </c>
      <c r="K430" s="6">
        <v>2</v>
      </c>
      <c r="L430" s="28">
        <f t="shared" si="29"/>
        <v>83038</v>
      </c>
      <c r="M430" s="29">
        <f t="shared" si="27"/>
        <v>0.11</v>
      </c>
      <c r="N430" s="5"/>
      <c r="O430" s="5"/>
      <c r="P430" s="5"/>
      <c r="Q430" s="5"/>
      <c r="R430" s="5"/>
      <c r="S430" s="5"/>
      <c r="T430" s="5"/>
    </row>
    <row r="431" spans="1:20" s="37" customFormat="1" x14ac:dyDescent="0.3">
      <c r="A431" s="5" t="s">
        <v>305</v>
      </c>
      <c r="B431" s="21" t="s">
        <v>740</v>
      </c>
      <c r="C431" s="5" t="s">
        <v>39</v>
      </c>
      <c r="D431" s="22">
        <v>365499498</v>
      </c>
      <c r="E431" s="23">
        <v>7193575849</v>
      </c>
      <c r="F431" s="5" t="s">
        <v>20</v>
      </c>
      <c r="G431" s="24">
        <v>39863</v>
      </c>
      <c r="H431" s="25">
        <f t="shared" ca="1" si="26"/>
        <v>8</v>
      </c>
      <c r="I431" s="26" t="s">
        <v>21</v>
      </c>
      <c r="J431" s="27">
        <v>56472</v>
      </c>
      <c r="K431" s="6">
        <v>4</v>
      </c>
      <c r="L431" s="28">
        <f t="shared" si="29"/>
        <v>58578</v>
      </c>
      <c r="M431" s="29">
        <f t="shared" si="27"/>
        <v>0.08</v>
      </c>
      <c r="N431" s="5"/>
      <c r="O431" s="5"/>
      <c r="P431" s="5"/>
      <c r="Q431" s="5"/>
      <c r="R431" s="5"/>
      <c r="S431" s="5"/>
      <c r="T431" s="5"/>
    </row>
    <row r="432" spans="1:20" s="37" customFormat="1" x14ac:dyDescent="0.3">
      <c r="A432" s="5" t="s">
        <v>792</v>
      </c>
      <c r="B432" s="21" t="s">
        <v>740</v>
      </c>
      <c r="C432" s="5" t="s">
        <v>39</v>
      </c>
      <c r="D432" s="22">
        <v>248820119</v>
      </c>
      <c r="E432" s="23">
        <v>7191711684</v>
      </c>
      <c r="F432" s="5" t="s">
        <v>20</v>
      </c>
      <c r="G432" s="24">
        <v>36959</v>
      </c>
      <c r="H432" s="25">
        <f t="shared" ca="1" si="26"/>
        <v>16</v>
      </c>
      <c r="I432" s="26" t="s">
        <v>21</v>
      </c>
      <c r="J432" s="27">
        <v>82224</v>
      </c>
      <c r="K432" s="6">
        <v>5</v>
      </c>
      <c r="L432" s="28">
        <f t="shared" si="29"/>
        <v>85291</v>
      </c>
      <c r="M432" s="29">
        <f t="shared" si="27"/>
        <v>0.12</v>
      </c>
      <c r="N432" s="5"/>
      <c r="O432" s="5"/>
      <c r="P432" s="5"/>
      <c r="Q432" s="5"/>
      <c r="R432" s="5"/>
      <c r="S432" s="5"/>
      <c r="T432" s="5"/>
    </row>
    <row r="433" spans="1:20" s="37" customFormat="1" x14ac:dyDescent="0.3">
      <c r="A433" s="5" t="s">
        <v>551</v>
      </c>
      <c r="B433" s="21" t="s">
        <v>737</v>
      </c>
      <c r="C433" s="5" t="s">
        <v>39</v>
      </c>
      <c r="D433" s="22">
        <v>711445298</v>
      </c>
      <c r="E433" s="23">
        <v>5058359862</v>
      </c>
      <c r="F433" s="5" t="s">
        <v>19</v>
      </c>
      <c r="G433" s="24">
        <v>41676</v>
      </c>
      <c r="H433" s="25">
        <f t="shared" ca="1" si="26"/>
        <v>3</v>
      </c>
      <c r="I433" s="26"/>
      <c r="J433" s="27">
        <v>101160</v>
      </c>
      <c r="K433" s="6">
        <v>1</v>
      </c>
      <c r="L433" s="28">
        <f t="shared" si="29"/>
        <v>104933</v>
      </c>
      <c r="M433" s="29">
        <f t="shared" si="27"/>
        <v>0.13</v>
      </c>
      <c r="N433" s="5"/>
      <c r="O433" s="5"/>
      <c r="P433" s="5"/>
      <c r="Q433" s="5"/>
      <c r="R433" s="5"/>
      <c r="S433" s="5"/>
      <c r="T433" s="5"/>
    </row>
    <row r="434" spans="1:20" s="37" customFormat="1" x14ac:dyDescent="0.3">
      <c r="A434" s="5" t="s">
        <v>276</v>
      </c>
      <c r="B434" s="21" t="s">
        <v>44</v>
      </c>
      <c r="C434" s="5" t="s">
        <v>39</v>
      </c>
      <c r="D434" s="22">
        <v>291803431</v>
      </c>
      <c r="E434" s="23">
        <v>9705866679</v>
      </c>
      <c r="F434" s="5" t="s">
        <v>19</v>
      </c>
      <c r="G434" s="24">
        <v>40839</v>
      </c>
      <c r="H434" s="25">
        <f t="shared" ca="1" si="26"/>
        <v>6</v>
      </c>
      <c r="I434" s="26"/>
      <c r="J434" s="27">
        <v>64800</v>
      </c>
      <c r="K434" s="6">
        <v>3</v>
      </c>
      <c r="L434" s="28">
        <f t="shared" si="29"/>
        <v>67217</v>
      </c>
      <c r="M434" s="29">
        <f t="shared" si="27"/>
        <v>0.1</v>
      </c>
      <c r="N434" s="5"/>
      <c r="O434" s="5"/>
      <c r="P434" s="5"/>
      <c r="Q434" s="5"/>
      <c r="R434" s="5"/>
      <c r="S434" s="5"/>
      <c r="T434" s="5"/>
    </row>
    <row r="435" spans="1:20" s="37" customFormat="1" x14ac:dyDescent="0.3">
      <c r="A435" s="5" t="s">
        <v>446</v>
      </c>
      <c r="B435" s="21" t="s">
        <v>737</v>
      </c>
      <c r="C435" s="5" t="s">
        <v>39</v>
      </c>
      <c r="D435" s="22">
        <v>120479503</v>
      </c>
      <c r="E435" s="23">
        <v>9706069116</v>
      </c>
      <c r="F435" s="5" t="s">
        <v>23</v>
      </c>
      <c r="G435" s="24">
        <v>40355</v>
      </c>
      <c r="H435" s="25">
        <f t="shared" ca="1" si="26"/>
        <v>7</v>
      </c>
      <c r="I435" s="26" t="s">
        <v>22</v>
      </c>
      <c r="J435" s="27">
        <v>57312</v>
      </c>
      <c r="K435" s="6">
        <v>3</v>
      </c>
      <c r="L435" s="28">
        <f t="shared" si="29"/>
        <v>59450</v>
      </c>
      <c r="M435" s="29">
        <f t="shared" si="27"/>
        <v>0.08</v>
      </c>
      <c r="N435" s="5"/>
      <c r="O435" s="5"/>
      <c r="P435" s="5"/>
      <c r="Q435" s="5"/>
      <c r="R435" s="5"/>
      <c r="S435" s="5"/>
      <c r="T435" s="5"/>
    </row>
    <row r="436" spans="1:20" s="37" customFormat="1" x14ac:dyDescent="0.3">
      <c r="A436" s="5" t="s">
        <v>223</v>
      </c>
      <c r="B436" s="21" t="s">
        <v>740</v>
      </c>
      <c r="C436" s="5" t="s">
        <v>39</v>
      </c>
      <c r="D436" s="22">
        <v>555718765</v>
      </c>
      <c r="E436" s="23">
        <v>5054618773</v>
      </c>
      <c r="F436" s="5" t="s">
        <v>20</v>
      </c>
      <c r="G436" s="24">
        <v>35793</v>
      </c>
      <c r="H436" s="25">
        <f t="shared" ca="1" si="26"/>
        <v>19</v>
      </c>
      <c r="I436" s="26" t="s">
        <v>21</v>
      </c>
      <c r="J436" s="27">
        <v>106620</v>
      </c>
      <c r="K436" s="6">
        <v>3</v>
      </c>
      <c r="L436" s="28">
        <f t="shared" si="29"/>
        <v>110597</v>
      </c>
      <c r="M436" s="29">
        <f t="shared" si="27"/>
        <v>0.13</v>
      </c>
      <c r="N436" s="5"/>
      <c r="O436" s="5"/>
      <c r="P436" s="5"/>
      <c r="Q436" s="5"/>
      <c r="R436" s="5"/>
      <c r="S436" s="5"/>
      <c r="T436" s="5"/>
    </row>
    <row r="437" spans="1:20" s="37" customFormat="1" x14ac:dyDescent="0.3">
      <c r="A437" s="5" t="s">
        <v>388</v>
      </c>
      <c r="B437" s="21" t="s">
        <v>740</v>
      </c>
      <c r="C437" s="5" t="s">
        <v>39</v>
      </c>
      <c r="D437" s="22">
        <v>619465100</v>
      </c>
      <c r="E437" s="23">
        <v>3034629606</v>
      </c>
      <c r="F437" s="5" t="s">
        <v>20</v>
      </c>
      <c r="G437" s="24">
        <v>39972</v>
      </c>
      <c r="H437" s="25">
        <f t="shared" ca="1" si="26"/>
        <v>8</v>
      </c>
      <c r="I437" s="26" t="s">
        <v>24</v>
      </c>
      <c r="J437" s="27">
        <v>33072</v>
      </c>
      <c r="K437" s="6">
        <v>2</v>
      </c>
      <c r="L437" s="28">
        <f t="shared" si="29"/>
        <v>34306</v>
      </c>
      <c r="M437" s="29">
        <f t="shared" si="27"/>
        <v>0.05</v>
      </c>
      <c r="N437" s="5"/>
      <c r="O437" s="5"/>
      <c r="P437" s="5"/>
      <c r="Q437" s="5"/>
      <c r="R437" s="5"/>
      <c r="S437" s="5"/>
      <c r="T437" s="5"/>
    </row>
    <row r="438" spans="1:20" s="37" customFormat="1" x14ac:dyDescent="0.3">
      <c r="A438" s="5" t="s">
        <v>309</v>
      </c>
      <c r="B438" s="21" t="s">
        <v>738</v>
      </c>
      <c r="C438" s="5" t="s">
        <v>39</v>
      </c>
      <c r="D438" s="22">
        <v>816607187</v>
      </c>
      <c r="E438" s="23">
        <v>9705520461</v>
      </c>
      <c r="F438" s="5" t="s">
        <v>26</v>
      </c>
      <c r="G438" s="24">
        <v>41508</v>
      </c>
      <c r="H438" s="25">
        <f t="shared" ca="1" si="26"/>
        <v>4</v>
      </c>
      <c r="I438" s="26"/>
      <c r="J438" s="27">
        <v>11016</v>
      </c>
      <c r="K438" s="6">
        <v>3</v>
      </c>
      <c r="L438" s="28">
        <f t="shared" si="29"/>
        <v>11427</v>
      </c>
      <c r="M438" s="29">
        <f t="shared" si="27"/>
        <v>0.01</v>
      </c>
      <c r="N438" s="5"/>
      <c r="O438" s="5"/>
      <c r="P438" s="5"/>
      <c r="Q438" s="5"/>
      <c r="R438" s="5"/>
      <c r="S438" s="5"/>
      <c r="T438" s="5"/>
    </row>
    <row r="439" spans="1:20" s="37" customFormat="1" x14ac:dyDescent="0.3">
      <c r="A439" s="5" t="s">
        <v>514</v>
      </c>
      <c r="B439" s="21" t="s">
        <v>740</v>
      </c>
      <c r="C439" s="5" t="s">
        <v>39</v>
      </c>
      <c r="D439" s="22">
        <v>959568761</v>
      </c>
      <c r="E439" s="23">
        <v>5054744493</v>
      </c>
      <c r="F439" s="5" t="s">
        <v>20</v>
      </c>
      <c r="G439" s="24">
        <v>34513</v>
      </c>
      <c r="H439" s="25">
        <f t="shared" ca="1" si="26"/>
        <v>23</v>
      </c>
      <c r="I439" s="26" t="s">
        <v>27</v>
      </c>
      <c r="J439" s="27">
        <v>73764</v>
      </c>
      <c r="K439" s="6">
        <v>5</v>
      </c>
      <c r="L439" s="28">
        <f t="shared" si="29"/>
        <v>76515</v>
      </c>
      <c r="M439" s="29">
        <f t="shared" si="27"/>
        <v>0.11</v>
      </c>
      <c r="N439" s="5"/>
      <c r="O439" s="5"/>
      <c r="P439" s="5"/>
      <c r="Q439" s="5"/>
      <c r="R439" s="5"/>
      <c r="S439" s="5"/>
      <c r="T439" s="5"/>
    </row>
    <row r="440" spans="1:20" s="37" customFormat="1" x14ac:dyDescent="0.3">
      <c r="A440" s="5" t="s">
        <v>649</v>
      </c>
      <c r="B440" s="21" t="s">
        <v>740</v>
      </c>
      <c r="C440" s="5" t="s">
        <v>39</v>
      </c>
      <c r="D440" s="22">
        <v>145240921</v>
      </c>
      <c r="E440" s="23">
        <v>7195227751</v>
      </c>
      <c r="F440" s="5" t="s">
        <v>20</v>
      </c>
      <c r="G440" s="24">
        <v>40460</v>
      </c>
      <c r="H440" s="25">
        <f t="shared" ca="1" si="26"/>
        <v>7</v>
      </c>
      <c r="I440" s="26" t="s">
        <v>27</v>
      </c>
      <c r="J440" s="27">
        <v>61188</v>
      </c>
      <c r="K440" s="6">
        <v>4</v>
      </c>
      <c r="L440" s="28">
        <f t="shared" si="29"/>
        <v>63470</v>
      </c>
      <c r="M440" s="29">
        <f t="shared" si="27"/>
        <v>0.08</v>
      </c>
      <c r="N440" s="5"/>
      <c r="O440" s="5"/>
      <c r="P440" s="5"/>
      <c r="Q440" s="5"/>
      <c r="R440" s="5"/>
      <c r="S440" s="5"/>
      <c r="T440" s="5"/>
    </row>
    <row r="441" spans="1:20" s="37" customFormat="1" x14ac:dyDescent="0.3">
      <c r="A441" s="5" t="s">
        <v>218</v>
      </c>
      <c r="B441" s="21" t="s">
        <v>738</v>
      </c>
      <c r="C441" s="5" t="s">
        <v>39</v>
      </c>
      <c r="D441" s="22">
        <v>803776506</v>
      </c>
      <c r="E441" s="23">
        <v>9706920236</v>
      </c>
      <c r="F441" s="5" t="s">
        <v>20</v>
      </c>
      <c r="G441" s="24">
        <v>36468</v>
      </c>
      <c r="H441" s="25">
        <f t="shared" ca="1" si="26"/>
        <v>18</v>
      </c>
      <c r="I441" s="26" t="s">
        <v>24</v>
      </c>
      <c r="J441" s="27">
        <v>93540</v>
      </c>
      <c r="K441" s="6">
        <v>4</v>
      </c>
      <c r="L441" s="28">
        <f t="shared" si="29"/>
        <v>97029</v>
      </c>
      <c r="M441" s="29">
        <f t="shared" si="27"/>
        <v>0.13</v>
      </c>
      <c r="N441" s="5"/>
      <c r="O441" s="5"/>
      <c r="P441" s="5"/>
      <c r="Q441" s="5"/>
      <c r="R441" s="5"/>
      <c r="S441" s="5"/>
      <c r="T441" s="5"/>
    </row>
    <row r="442" spans="1:20" s="37" customFormat="1" x14ac:dyDescent="0.3">
      <c r="A442" s="5" t="s">
        <v>361</v>
      </c>
      <c r="B442" s="21" t="s">
        <v>782</v>
      </c>
      <c r="C442" s="5" t="s">
        <v>39</v>
      </c>
      <c r="D442" s="22">
        <v>297806507</v>
      </c>
      <c r="E442" s="23">
        <v>3037312659</v>
      </c>
      <c r="F442" s="5" t="s">
        <v>20</v>
      </c>
      <c r="G442" s="24">
        <v>35796</v>
      </c>
      <c r="H442" s="25">
        <f t="shared" ca="1" si="26"/>
        <v>19</v>
      </c>
      <c r="I442" s="26" t="s">
        <v>27</v>
      </c>
      <c r="J442" s="27">
        <v>93408</v>
      </c>
      <c r="K442" s="6">
        <v>2</v>
      </c>
      <c r="L442" s="28">
        <f t="shared" si="29"/>
        <v>96892</v>
      </c>
      <c r="M442" s="29">
        <f t="shared" si="27"/>
        <v>0.13</v>
      </c>
      <c r="N442" s="5"/>
      <c r="O442" s="5"/>
      <c r="P442" s="5"/>
      <c r="Q442" s="5"/>
      <c r="R442" s="5"/>
      <c r="S442" s="5"/>
      <c r="T442" s="5"/>
    </row>
    <row r="443" spans="1:20" s="37" customFormat="1" x14ac:dyDescent="0.3">
      <c r="A443" s="5" t="s">
        <v>447</v>
      </c>
      <c r="B443" s="21" t="s">
        <v>13</v>
      </c>
      <c r="C443" s="5" t="s">
        <v>39</v>
      </c>
      <c r="D443" s="22">
        <v>847051774</v>
      </c>
      <c r="E443" s="23">
        <v>5052881600</v>
      </c>
      <c r="F443" s="5" t="s">
        <v>20</v>
      </c>
      <c r="G443" s="24">
        <v>40713</v>
      </c>
      <c r="H443" s="25">
        <f t="shared" ca="1" si="26"/>
        <v>6</v>
      </c>
      <c r="I443" s="26" t="s">
        <v>22</v>
      </c>
      <c r="J443" s="27">
        <v>97056</v>
      </c>
      <c r="K443" s="6">
        <v>1</v>
      </c>
      <c r="L443" s="28">
        <f t="shared" si="29"/>
        <v>100676</v>
      </c>
      <c r="M443" s="29">
        <f t="shared" si="27"/>
        <v>0.13</v>
      </c>
      <c r="N443" s="5"/>
      <c r="O443" s="5"/>
      <c r="P443" s="5"/>
      <c r="Q443" s="5"/>
      <c r="R443" s="5"/>
      <c r="S443" s="5"/>
      <c r="T443" s="5"/>
    </row>
    <row r="444" spans="1:20" s="37" customFormat="1" x14ac:dyDescent="0.3">
      <c r="A444" s="5" t="s">
        <v>586</v>
      </c>
      <c r="B444" s="21" t="s">
        <v>738</v>
      </c>
      <c r="C444" s="5" t="s">
        <v>39</v>
      </c>
      <c r="D444" s="22">
        <v>931977751</v>
      </c>
      <c r="E444" s="23">
        <v>3034471952</v>
      </c>
      <c r="F444" s="5" t="s">
        <v>20</v>
      </c>
      <c r="G444" s="24">
        <v>35957</v>
      </c>
      <c r="H444" s="25">
        <f t="shared" ca="1" si="26"/>
        <v>19</v>
      </c>
      <c r="I444" s="26" t="s">
        <v>21</v>
      </c>
      <c r="J444" s="27">
        <v>30996</v>
      </c>
      <c r="K444" s="6">
        <v>5</v>
      </c>
      <c r="L444" s="28">
        <f t="shared" si="29"/>
        <v>32152</v>
      </c>
      <c r="M444" s="29">
        <f t="shared" si="27"/>
        <v>0.05</v>
      </c>
      <c r="N444" s="5"/>
      <c r="O444" s="5"/>
      <c r="P444" s="5"/>
      <c r="Q444" s="5"/>
      <c r="R444" s="5"/>
      <c r="S444" s="5"/>
      <c r="T444" s="5"/>
    </row>
    <row r="445" spans="1:20" s="37" customFormat="1" x14ac:dyDescent="0.3">
      <c r="A445" s="5" t="s">
        <v>482</v>
      </c>
      <c r="B445" s="21" t="s">
        <v>740</v>
      </c>
      <c r="C445" s="5" t="s">
        <v>39</v>
      </c>
      <c r="D445" s="22">
        <v>489013842</v>
      </c>
      <c r="E445" s="23">
        <v>5051658481</v>
      </c>
      <c r="F445" s="5" t="s">
        <v>23</v>
      </c>
      <c r="G445" s="24">
        <v>37751</v>
      </c>
      <c r="H445" s="25">
        <f t="shared" ca="1" si="26"/>
        <v>14</v>
      </c>
      <c r="I445" s="26" t="s">
        <v>25</v>
      </c>
      <c r="J445" s="27">
        <v>34806</v>
      </c>
      <c r="K445" s="6">
        <v>1</v>
      </c>
      <c r="L445" s="28">
        <f t="shared" si="29"/>
        <v>36104</v>
      </c>
      <c r="M445" s="29">
        <f t="shared" si="27"/>
        <v>0.06</v>
      </c>
      <c r="N445" s="5"/>
      <c r="O445" s="5"/>
      <c r="P445" s="5"/>
      <c r="Q445" s="5"/>
      <c r="R445" s="5"/>
      <c r="S445" s="5"/>
      <c r="T445" s="5"/>
    </row>
    <row r="446" spans="1:20" s="37" customFormat="1" x14ac:dyDescent="0.3">
      <c r="A446" s="5" t="s">
        <v>510</v>
      </c>
      <c r="B446" s="21" t="s">
        <v>782</v>
      </c>
      <c r="C446" s="5" t="s">
        <v>39</v>
      </c>
      <c r="D446" s="22">
        <v>443238477</v>
      </c>
      <c r="E446" s="23">
        <v>5058624601</v>
      </c>
      <c r="F446" s="5" t="s">
        <v>20</v>
      </c>
      <c r="G446" s="24">
        <v>40734</v>
      </c>
      <c r="H446" s="25">
        <f t="shared" ca="1" si="26"/>
        <v>6</v>
      </c>
      <c r="I446" s="26" t="s">
        <v>25</v>
      </c>
      <c r="J446" s="27">
        <v>96108</v>
      </c>
      <c r="K446" s="6">
        <v>2</v>
      </c>
      <c r="L446" s="28">
        <f t="shared" si="29"/>
        <v>99693</v>
      </c>
      <c r="M446" s="29">
        <f t="shared" si="27"/>
        <v>0.13</v>
      </c>
      <c r="N446" s="5"/>
      <c r="O446" s="5"/>
      <c r="P446" s="5"/>
      <c r="Q446" s="5"/>
      <c r="R446" s="5"/>
      <c r="S446" s="5"/>
      <c r="T446" s="5"/>
    </row>
    <row r="447" spans="1:20" s="37" customFormat="1" x14ac:dyDescent="0.3">
      <c r="A447" s="5" t="s">
        <v>270</v>
      </c>
      <c r="B447" s="21" t="s">
        <v>740</v>
      </c>
      <c r="C447" s="5" t="s">
        <v>39</v>
      </c>
      <c r="D447" s="22">
        <v>868128171</v>
      </c>
      <c r="E447" s="23">
        <v>7195048978</v>
      </c>
      <c r="F447" s="5" t="s">
        <v>20</v>
      </c>
      <c r="G447" s="24">
        <v>34934</v>
      </c>
      <c r="H447" s="25">
        <f t="shared" ca="1" si="26"/>
        <v>22</v>
      </c>
      <c r="I447" s="26" t="s">
        <v>22</v>
      </c>
      <c r="J447" s="27">
        <v>90444</v>
      </c>
      <c r="K447" s="6">
        <v>2</v>
      </c>
      <c r="L447" s="28">
        <f t="shared" si="29"/>
        <v>93818</v>
      </c>
      <c r="M447" s="29">
        <f t="shared" si="27"/>
        <v>0.12</v>
      </c>
      <c r="N447" s="5"/>
      <c r="O447" s="5"/>
      <c r="P447" s="5"/>
      <c r="Q447" s="5"/>
      <c r="R447" s="5"/>
      <c r="S447" s="5"/>
      <c r="T447" s="5"/>
    </row>
    <row r="448" spans="1:20" s="37" customFormat="1" x14ac:dyDescent="0.3">
      <c r="A448" s="5" t="s">
        <v>290</v>
      </c>
      <c r="B448" s="21" t="s">
        <v>737</v>
      </c>
      <c r="C448" s="5" t="s">
        <v>39</v>
      </c>
      <c r="D448" s="22">
        <v>302854692</v>
      </c>
      <c r="E448" s="23">
        <v>5058651774</v>
      </c>
      <c r="F448" s="5" t="s">
        <v>23</v>
      </c>
      <c r="G448" s="24">
        <v>35673</v>
      </c>
      <c r="H448" s="25">
        <f t="shared" ca="1" si="26"/>
        <v>20</v>
      </c>
      <c r="I448" s="26" t="s">
        <v>21</v>
      </c>
      <c r="J448" s="27">
        <v>16122</v>
      </c>
      <c r="K448" s="6">
        <v>1</v>
      </c>
      <c r="L448" s="28">
        <f t="shared" si="29"/>
        <v>16723</v>
      </c>
      <c r="M448" s="29">
        <f t="shared" si="27"/>
        <v>0.01</v>
      </c>
      <c r="N448" s="5"/>
      <c r="O448" s="5"/>
      <c r="P448" s="5"/>
      <c r="Q448" s="5"/>
      <c r="R448" s="5"/>
      <c r="S448" s="5"/>
      <c r="T448" s="5"/>
    </row>
    <row r="449" spans="1:20" s="37" customFormat="1" x14ac:dyDescent="0.3">
      <c r="A449" s="5" t="s">
        <v>162</v>
      </c>
      <c r="B449" s="21" t="s">
        <v>738</v>
      </c>
      <c r="C449" s="5" t="s">
        <v>39</v>
      </c>
      <c r="D449" s="22">
        <v>960967007</v>
      </c>
      <c r="E449" s="23">
        <v>9704694995</v>
      </c>
      <c r="F449" s="5" t="s">
        <v>19</v>
      </c>
      <c r="G449" s="24">
        <v>37679</v>
      </c>
      <c r="H449" s="25">
        <f t="shared" ca="1" si="26"/>
        <v>14</v>
      </c>
      <c r="I449" s="26"/>
      <c r="J449" s="27">
        <v>36360</v>
      </c>
      <c r="K449" s="6">
        <v>1</v>
      </c>
      <c r="L449" s="28">
        <f t="shared" si="29"/>
        <v>37716</v>
      </c>
      <c r="M449" s="29">
        <f t="shared" si="27"/>
        <v>0.06</v>
      </c>
      <c r="N449" s="5"/>
      <c r="O449" s="5"/>
      <c r="P449" s="5"/>
      <c r="Q449" s="5"/>
      <c r="R449" s="5"/>
      <c r="S449" s="5"/>
      <c r="T449" s="5"/>
    </row>
    <row r="450" spans="1:20" s="37" customFormat="1" x14ac:dyDescent="0.3">
      <c r="A450" s="5" t="s">
        <v>773</v>
      </c>
      <c r="B450" s="21" t="s">
        <v>738</v>
      </c>
      <c r="C450" s="5" t="s">
        <v>39</v>
      </c>
      <c r="D450" s="22">
        <v>150132247</v>
      </c>
      <c r="E450" s="23">
        <v>5058561612</v>
      </c>
      <c r="F450" s="5" t="s">
        <v>20</v>
      </c>
      <c r="G450" s="24">
        <v>34937</v>
      </c>
      <c r="H450" s="25">
        <f t="shared" ca="1" si="26"/>
        <v>22</v>
      </c>
      <c r="I450" s="26" t="s">
        <v>22</v>
      </c>
      <c r="J450" s="27">
        <v>56292</v>
      </c>
      <c r="K450" s="6">
        <v>3</v>
      </c>
      <c r="L450" s="28">
        <f t="shared" si="29"/>
        <v>58392</v>
      </c>
      <c r="M450" s="29">
        <f t="shared" si="27"/>
        <v>0.08</v>
      </c>
      <c r="N450" s="5"/>
      <c r="O450" s="5"/>
      <c r="P450" s="5"/>
      <c r="Q450" s="5"/>
      <c r="R450" s="5"/>
      <c r="S450" s="5"/>
      <c r="T450" s="5"/>
    </row>
    <row r="451" spans="1:20" s="37" customFormat="1" x14ac:dyDescent="0.3">
      <c r="A451" s="5" t="s">
        <v>392</v>
      </c>
      <c r="B451" s="21" t="s">
        <v>13</v>
      </c>
      <c r="C451" s="5" t="s">
        <v>39</v>
      </c>
      <c r="D451" s="22">
        <v>294130565</v>
      </c>
      <c r="E451" s="23">
        <v>5053744359</v>
      </c>
      <c r="F451" s="5" t="s">
        <v>20</v>
      </c>
      <c r="G451" s="24">
        <v>34692</v>
      </c>
      <c r="H451" s="25">
        <f t="shared" ref="H451:H514" ca="1" si="30">DATEDIF(G451,TODAY(),"Y")</f>
        <v>22</v>
      </c>
      <c r="I451" s="26" t="s">
        <v>21</v>
      </c>
      <c r="J451" s="27">
        <v>31632</v>
      </c>
      <c r="K451" s="6">
        <v>1</v>
      </c>
      <c r="L451" s="28">
        <f t="shared" si="29"/>
        <v>32812</v>
      </c>
      <c r="M451" s="29">
        <f t="shared" ref="M451:M514" si="31">VLOOKUP(L451,Q:R,2)</f>
        <v>0.05</v>
      </c>
      <c r="N451" s="5"/>
      <c r="O451" s="5"/>
      <c r="P451" s="5"/>
      <c r="Q451" s="5"/>
      <c r="R451" s="5"/>
      <c r="S451" s="5"/>
      <c r="T451" s="5"/>
    </row>
    <row r="452" spans="1:20" s="37" customFormat="1" x14ac:dyDescent="0.3">
      <c r="A452" s="5" t="s">
        <v>493</v>
      </c>
      <c r="B452" s="21" t="s">
        <v>740</v>
      </c>
      <c r="C452" s="5" t="s">
        <v>39</v>
      </c>
      <c r="D452" s="22">
        <v>842774592</v>
      </c>
      <c r="E452" s="23">
        <v>3037345539</v>
      </c>
      <c r="F452" s="5" t="s">
        <v>26</v>
      </c>
      <c r="G452" s="24">
        <v>39200</v>
      </c>
      <c r="H452" s="25">
        <f t="shared" ca="1" si="30"/>
        <v>10</v>
      </c>
      <c r="I452" s="26"/>
      <c r="J452" s="27">
        <v>40214</v>
      </c>
      <c r="K452" s="6">
        <v>4</v>
      </c>
      <c r="L452" s="28">
        <f t="shared" si="29"/>
        <v>41714</v>
      </c>
      <c r="M452" s="29">
        <f t="shared" si="31"/>
        <v>0.06</v>
      </c>
      <c r="N452" s="5"/>
      <c r="O452" s="5"/>
      <c r="P452" s="5"/>
      <c r="Q452" s="5"/>
      <c r="R452" s="5"/>
      <c r="S452" s="5"/>
      <c r="T452" s="5"/>
    </row>
    <row r="453" spans="1:20" s="37" customFormat="1" x14ac:dyDescent="0.3">
      <c r="A453" s="5" t="s">
        <v>334</v>
      </c>
      <c r="B453" s="21" t="s">
        <v>738</v>
      </c>
      <c r="C453" s="5" t="s">
        <v>39</v>
      </c>
      <c r="D453" s="22">
        <v>839899522</v>
      </c>
      <c r="E453" s="23">
        <v>5055512521</v>
      </c>
      <c r="F453" s="5" t="s">
        <v>20</v>
      </c>
      <c r="G453" s="24">
        <v>37025</v>
      </c>
      <c r="H453" s="25">
        <f t="shared" ca="1" si="30"/>
        <v>16</v>
      </c>
      <c r="I453" s="26" t="s">
        <v>21</v>
      </c>
      <c r="J453" s="27">
        <v>89436</v>
      </c>
      <c r="K453" s="6">
        <v>5</v>
      </c>
      <c r="L453" s="28">
        <f t="shared" si="29"/>
        <v>92772</v>
      </c>
      <c r="M453" s="29">
        <f t="shared" si="31"/>
        <v>0.12</v>
      </c>
      <c r="N453" s="5"/>
      <c r="O453" s="5"/>
      <c r="P453" s="5"/>
      <c r="Q453" s="5"/>
      <c r="R453" s="5"/>
      <c r="S453" s="5"/>
      <c r="T453" s="5"/>
    </row>
    <row r="454" spans="1:20" s="37" customFormat="1" x14ac:dyDescent="0.3">
      <c r="A454" s="5" t="s">
        <v>325</v>
      </c>
      <c r="B454" s="21" t="s">
        <v>44</v>
      </c>
      <c r="C454" s="5" t="s">
        <v>39</v>
      </c>
      <c r="D454" s="22">
        <v>577239513</v>
      </c>
      <c r="E454" s="23">
        <v>7193199265</v>
      </c>
      <c r="F454" s="5" t="s">
        <v>20</v>
      </c>
      <c r="G454" s="24">
        <v>36189</v>
      </c>
      <c r="H454" s="25">
        <f t="shared" ca="1" si="30"/>
        <v>18</v>
      </c>
      <c r="I454" s="26" t="s">
        <v>25</v>
      </c>
      <c r="J454" s="27">
        <v>75696</v>
      </c>
      <c r="K454" s="6">
        <v>5</v>
      </c>
      <c r="L454" s="28">
        <f t="shared" si="29"/>
        <v>78519</v>
      </c>
      <c r="M454" s="29">
        <f t="shared" si="31"/>
        <v>0.11</v>
      </c>
      <c r="N454" s="5"/>
      <c r="O454" s="5"/>
      <c r="P454" s="5"/>
      <c r="Q454" s="5"/>
      <c r="R454" s="5"/>
      <c r="S454" s="5"/>
      <c r="T454" s="5"/>
    </row>
    <row r="455" spans="1:20" s="37" customFormat="1" x14ac:dyDescent="0.3">
      <c r="A455" s="5" t="s">
        <v>696</v>
      </c>
      <c r="B455" s="21" t="s">
        <v>13</v>
      </c>
      <c r="C455" s="5" t="s">
        <v>39</v>
      </c>
      <c r="D455" s="22">
        <v>623823805</v>
      </c>
      <c r="E455" s="23">
        <v>9702602559</v>
      </c>
      <c r="F455" s="5" t="s">
        <v>26</v>
      </c>
      <c r="G455" s="24">
        <v>41459</v>
      </c>
      <c r="H455" s="25">
        <f t="shared" ca="1" si="30"/>
        <v>4</v>
      </c>
      <c r="I455" s="26"/>
      <c r="J455" s="27">
        <v>18067</v>
      </c>
      <c r="K455" s="6">
        <v>5</v>
      </c>
      <c r="L455" s="28">
        <f t="shared" si="29"/>
        <v>18741</v>
      </c>
      <c r="M455" s="29">
        <f t="shared" si="31"/>
        <v>0.01</v>
      </c>
      <c r="N455" s="5"/>
      <c r="O455" s="5"/>
      <c r="P455" s="5"/>
      <c r="Q455" s="5"/>
      <c r="R455" s="5"/>
      <c r="S455" s="5"/>
      <c r="T455" s="5"/>
    </row>
    <row r="456" spans="1:20" s="37" customFormat="1" x14ac:dyDescent="0.3">
      <c r="A456" s="5" t="s">
        <v>101</v>
      </c>
      <c r="B456" s="21" t="s">
        <v>738</v>
      </c>
      <c r="C456" s="5" t="s">
        <v>39</v>
      </c>
      <c r="D456" s="22">
        <v>934447306</v>
      </c>
      <c r="E456" s="23">
        <v>7195981242</v>
      </c>
      <c r="F456" s="5" t="s">
        <v>20</v>
      </c>
      <c r="G456" s="24">
        <v>35167</v>
      </c>
      <c r="H456" s="25">
        <f t="shared" ca="1" si="30"/>
        <v>21</v>
      </c>
      <c r="I456" s="26" t="s">
        <v>25</v>
      </c>
      <c r="J456" s="27">
        <v>87636</v>
      </c>
      <c r="K456" s="6">
        <v>5</v>
      </c>
      <c r="L456" s="28">
        <f t="shared" si="29"/>
        <v>90905</v>
      </c>
      <c r="M456" s="29">
        <f t="shared" si="31"/>
        <v>0.12</v>
      </c>
      <c r="N456" s="5"/>
      <c r="O456" s="5"/>
      <c r="P456" s="5"/>
      <c r="Q456" s="5"/>
      <c r="R456" s="5"/>
      <c r="S456" s="5"/>
      <c r="T456" s="5"/>
    </row>
    <row r="457" spans="1:20" s="37" customFormat="1" x14ac:dyDescent="0.3">
      <c r="A457" s="5" t="s">
        <v>768</v>
      </c>
      <c r="B457" s="21" t="s">
        <v>740</v>
      </c>
      <c r="C457" s="5" t="s">
        <v>39</v>
      </c>
      <c r="D457" s="22">
        <v>474117484</v>
      </c>
      <c r="E457" s="23">
        <v>5056132408</v>
      </c>
      <c r="F457" s="5" t="s">
        <v>20</v>
      </c>
      <c r="G457" s="24">
        <v>34698</v>
      </c>
      <c r="H457" s="25">
        <f t="shared" ca="1" si="30"/>
        <v>22</v>
      </c>
      <c r="I457" s="26" t="s">
        <v>21</v>
      </c>
      <c r="J457" s="27">
        <v>95724</v>
      </c>
      <c r="K457" s="6">
        <v>4</v>
      </c>
      <c r="L457" s="28">
        <f t="shared" si="29"/>
        <v>99295</v>
      </c>
      <c r="M457" s="29">
        <f t="shared" si="31"/>
        <v>0.13</v>
      </c>
      <c r="N457" s="5"/>
      <c r="O457" s="5"/>
      <c r="P457" s="5"/>
      <c r="Q457" s="5"/>
      <c r="R457" s="5"/>
      <c r="S457" s="5"/>
      <c r="T457" s="5"/>
    </row>
    <row r="458" spans="1:20" s="37" customFormat="1" x14ac:dyDescent="0.3">
      <c r="A458" s="5" t="s">
        <v>556</v>
      </c>
      <c r="B458" s="21" t="s">
        <v>740</v>
      </c>
      <c r="C458" s="5" t="s">
        <v>39</v>
      </c>
      <c r="D458" s="22">
        <v>881242432</v>
      </c>
      <c r="E458" s="23">
        <v>7193957018</v>
      </c>
      <c r="F458" s="5" t="s">
        <v>20</v>
      </c>
      <c r="G458" s="24">
        <v>34984</v>
      </c>
      <c r="H458" s="25">
        <f t="shared" ca="1" si="30"/>
        <v>22</v>
      </c>
      <c r="I458" s="26" t="s">
        <v>24</v>
      </c>
      <c r="J458" s="27">
        <v>81612</v>
      </c>
      <c r="K458" s="6">
        <v>1</v>
      </c>
      <c r="L458" s="28">
        <f t="shared" si="29"/>
        <v>84656</v>
      </c>
      <c r="M458" s="29">
        <f t="shared" si="31"/>
        <v>0.11</v>
      </c>
      <c r="N458" s="5"/>
      <c r="O458" s="5"/>
      <c r="P458" s="5"/>
      <c r="Q458" s="5"/>
      <c r="R458" s="5"/>
      <c r="S458" s="5"/>
      <c r="T458" s="5"/>
    </row>
    <row r="459" spans="1:20" s="37" customFormat="1" x14ac:dyDescent="0.3">
      <c r="A459" s="5" t="s">
        <v>472</v>
      </c>
      <c r="B459" s="21" t="s">
        <v>737</v>
      </c>
      <c r="C459" s="5" t="s">
        <v>39</v>
      </c>
      <c r="D459" s="22">
        <v>719165738</v>
      </c>
      <c r="E459" s="23">
        <v>5055750692</v>
      </c>
      <c r="F459" s="5" t="s">
        <v>19</v>
      </c>
      <c r="G459" s="24">
        <v>41524</v>
      </c>
      <c r="H459" s="25">
        <f t="shared" ca="1" si="30"/>
        <v>4</v>
      </c>
      <c r="I459" s="26"/>
      <c r="J459" s="27">
        <v>47328</v>
      </c>
      <c r="K459" s="6">
        <v>4</v>
      </c>
      <c r="L459" s="28">
        <f t="shared" si="29"/>
        <v>49093</v>
      </c>
      <c r="M459" s="29">
        <f t="shared" si="31"/>
        <v>7.0000000000000007E-2</v>
      </c>
      <c r="N459" s="5"/>
      <c r="O459" s="5"/>
      <c r="P459" s="5"/>
      <c r="Q459" s="5"/>
      <c r="R459" s="5"/>
      <c r="S459" s="5"/>
      <c r="T459" s="5"/>
    </row>
    <row r="460" spans="1:20" s="37" customFormat="1" x14ac:dyDescent="0.3">
      <c r="A460" s="5" t="s">
        <v>611</v>
      </c>
      <c r="B460" s="21" t="s">
        <v>740</v>
      </c>
      <c r="C460" s="5" t="s">
        <v>39</v>
      </c>
      <c r="D460" s="22">
        <v>210173249</v>
      </c>
      <c r="E460" s="23">
        <v>9705780571</v>
      </c>
      <c r="F460" s="5" t="s">
        <v>19</v>
      </c>
      <c r="G460" s="24">
        <v>34867</v>
      </c>
      <c r="H460" s="25">
        <f t="shared" ca="1" si="30"/>
        <v>22</v>
      </c>
      <c r="I460" s="26"/>
      <c r="J460" s="27">
        <v>39180</v>
      </c>
      <c r="K460" s="6">
        <v>1</v>
      </c>
      <c r="L460" s="28">
        <f t="shared" si="29"/>
        <v>40641</v>
      </c>
      <c r="M460" s="29">
        <f t="shared" si="31"/>
        <v>0.06</v>
      </c>
      <c r="N460" s="5"/>
      <c r="O460" s="5"/>
      <c r="P460" s="5"/>
      <c r="Q460" s="5"/>
      <c r="R460" s="5"/>
      <c r="S460" s="5"/>
      <c r="T460" s="5"/>
    </row>
    <row r="461" spans="1:20" s="37" customFormat="1" x14ac:dyDescent="0.3">
      <c r="A461" s="5" t="s">
        <v>545</v>
      </c>
      <c r="B461" s="21" t="s">
        <v>738</v>
      </c>
      <c r="C461" s="5" t="s">
        <v>39</v>
      </c>
      <c r="D461" s="22">
        <v>617795992</v>
      </c>
      <c r="E461" s="23">
        <v>5056345909</v>
      </c>
      <c r="F461" s="5" t="s">
        <v>20</v>
      </c>
      <c r="G461" s="24">
        <v>34634</v>
      </c>
      <c r="H461" s="25">
        <f t="shared" ca="1" si="30"/>
        <v>23</v>
      </c>
      <c r="I461" s="26" t="s">
        <v>21</v>
      </c>
      <c r="J461" s="27">
        <v>52296</v>
      </c>
      <c r="K461" s="6">
        <v>5</v>
      </c>
      <c r="L461" s="28"/>
      <c r="M461" s="29">
        <f t="shared" si="31"/>
        <v>0</v>
      </c>
      <c r="N461" s="5"/>
      <c r="O461" s="5"/>
      <c r="P461" s="5"/>
      <c r="Q461" s="5"/>
      <c r="R461" s="5"/>
      <c r="S461" s="5"/>
      <c r="T461" s="5"/>
    </row>
    <row r="462" spans="1:20" s="37" customFormat="1" x14ac:dyDescent="0.3">
      <c r="A462" s="5" t="s">
        <v>326</v>
      </c>
      <c r="B462" s="21" t="s">
        <v>740</v>
      </c>
      <c r="C462" s="5" t="s">
        <v>39</v>
      </c>
      <c r="D462" s="22">
        <v>824046378</v>
      </c>
      <c r="E462" s="23">
        <v>5056335284</v>
      </c>
      <c r="F462" s="5" t="s">
        <v>20</v>
      </c>
      <c r="G462" s="24">
        <v>36435</v>
      </c>
      <c r="H462" s="25">
        <f t="shared" ca="1" si="30"/>
        <v>18</v>
      </c>
      <c r="I462" s="26" t="s">
        <v>22</v>
      </c>
      <c r="J462" s="27">
        <v>80676</v>
      </c>
      <c r="K462" s="6">
        <v>4</v>
      </c>
      <c r="L462" s="28"/>
      <c r="M462" s="29">
        <f t="shared" si="31"/>
        <v>0</v>
      </c>
      <c r="N462" s="5"/>
      <c r="O462" s="5"/>
      <c r="P462" s="5"/>
      <c r="Q462" s="5"/>
      <c r="R462" s="5"/>
      <c r="S462" s="5"/>
      <c r="T462" s="5"/>
    </row>
    <row r="463" spans="1:20" s="37" customFormat="1" x14ac:dyDescent="0.3">
      <c r="A463" s="5" t="s">
        <v>349</v>
      </c>
      <c r="B463" s="21" t="s">
        <v>782</v>
      </c>
      <c r="C463" s="5" t="s">
        <v>743</v>
      </c>
      <c r="D463" s="22">
        <v>834061135</v>
      </c>
      <c r="E463" s="23">
        <v>9708472270</v>
      </c>
      <c r="F463" s="5" t="s">
        <v>20</v>
      </c>
      <c r="G463" s="24">
        <v>34569</v>
      </c>
      <c r="H463" s="25">
        <f t="shared" ca="1" si="30"/>
        <v>23</v>
      </c>
      <c r="I463" s="26" t="s">
        <v>27</v>
      </c>
      <c r="J463" s="27">
        <v>53472</v>
      </c>
      <c r="K463" s="6">
        <v>2</v>
      </c>
      <c r="L463" s="28">
        <f t="shared" ref="L463:L477" si="32">ROUND(J463*$N$2+J463,0)</f>
        <v>55467</v>
      </c>
      <c r="M463" s="29">
        <f t="shared" si="31"/>
        <v>0.08</v>
      </c>
      <c r="N463" s="5"/>
      <c r="O463" s="5"/>
      <c r="P463" s="5"/>
      <c r="Q463" s="5"/>
      <c r="R463" s="5"/>
      <c r="S463" s="5"/>
      <c r="T463" s="5"/>
    </row>
    <row r="464" spans="1:20" s="37" customFormat="1" x14ac:dyDescent="0.3">
      <c r="A464" s="5" t="s">
        <v>455</v>
      </c>
      <c r="B464" s="21" t="s">
        <v>740</v>
      </c>
      <c r="C464" s="5" t="s">
        <v>743</v>
      </c>
      <c r="D464" s="22">
        <v>198564686</v>
      </c>
      <c r="E464" s="23">
        <v>5053355100</v>
      </c>
      <c r="F464" s="5" t="s">
        <v>20</v>
      </c>
      <c r="G464" s="24">
        <v>34302</v>
      </c>
      <c r="H464" s="25">
        <f t="shared" ca="1" si="30"/>
        <v>23</v>
      </c>
      <c r="I464" s="26" t="s">
        <v>21</v>
      </c>
      <c r="J464" s="27">
        <v>86076</v>
      </c>
      <c r="K464" s="6">
        <v>1</v>
      </c>
      <c r="L464" s="28">
        <f t="shared" si="32"/>
        <v>89287</v>
      </c>
      <c r="M464" s="29">
        <f t="shared" si="31"/>
        <v>0.12</v>
      </c>
      <c r="N464" s="5"/>
      <c r="O464" s="5"/>
      <c r="P464" s="5"/>
      <c r="Q464" s="5"/>
      <c r="R464" s="5"/>
      <c r="S464" s="5"/>
      <c r="T464" s="5"/>
    </row>
    <row r="465" spans="1:20" s="37" customFormat="1" x14ac:dyDescent="0.3">
      <c r="A465" s="5" t="s">
        <v>96</v>
      </c>
      <c r="B465" s="21" t="s">
        <v>738</v>
      </c>
      <c r="C465" s="5" t="s">
        <v>743</v>
      </c>
      <c r="D465" s="22">
        <v>763518183</v>
      </c>
      <c r="E465" s="23">
        <v>7192581491</v>
      </c>
      <c r="F465" s="5" t="s">
        <v>20</v>
      </c>
      <c r="G465" s="24">
        <v>34496</v>
      </c>
      <c r="H465" s="25">
        <f t="shared" ca="1" si="30"/>
        <v>23</v>
      </c>
      <c r="I465" s="26" t="s">
        <v>21</v>
      </c>
      <c r="J465" s="27">
        <v>83280</v>
      </c>
      <c r="K465" s="6">
        <v>5</v>
      </c>
      <c r="L465" s="28">
        <f t="shared" si="32"/>
        <v>86386</v>
      </c>
      <c r="M465" s="29">
        <f t="shared" si="31"/>
        <v>0.12</v>
      </c>
      <c r="N465" s="5"/>
      <c r="O465" s="5"/>
      <c r="P465" s="5"/>
      <c r="Q465" s="5"/>
      <c r="R465" s="5"/>
      <c r="S465" s="5"/>
      <c r="T465" s="5"/>
    </row>
    <row r="466" spans="1:20" s="37" customFormat="1" x14ac:dyDescent="0.3">
      <c r="A466" s="5" t="s">
        <v>213</v>
      </c>
      <c r="B466" s="21" t="s">
        <v>740</v>
      </c>
      <c r="C466" s="5" t="s">
        <v>743</v>
      </c>
      <c r="D466" s="22">
        <v>285295419</v>
      </c>
      <c r="E466" s="23">
        <v>5057904981</v>
      </c>
      <c r="F466" s="5" t="s">
        <v>26</v>
      </c>
      <c r="G466" s="24">
        <v>34214</v>
      </c>
      <c r="H466" s="25">
        <f t="shared" ca="1" si="30"/>
        <v>24</v>
      </c>
      <c r="I466" s="26"/>
      <c r="J466" s="27">
        <v>39878</v>
      </c>
      <c r="K466" s="6">
        <v>4</v>
      </c>
      <c r="L466" s="28">
        <f t="shared" si="32"/>
        <v>41365</v>
      </c>
      <c r="M466" s="29">
        <f t="shared" si="31"/>
        <v>0.06</v>
      </c>
      <c r="N466" s="5"/>
      <c r="O466" s="5"/>
      <c r="P466" s="5"/>
      <c r="Q466" s="5"/>
      <c r="R466" s="5"/>
      <c r="S466" s="5"/>
      <c r="T466" s="5"/>
    </row>
    <row r="467" spans="1:20" s="37" customFormat="1" x14ac:dyDescent="0.3">
      <c r="A467" s="5" t="s">
        <v>159</v>
      </c>
      <c r="B467" s="21" t="s">
        <v>740</v>
      </c>
      <c r="C467" s="5" t="s">
        <v>743</v>
      </c>
      <c r="D467" s="22">
        <v>852430023</v>
      </c>
      <c r="E467" s="23">
        <v>9705506190</v>
      </c>
      <c r="F467" s="5" t="s">
        <v>23</v>
      </c>
      <c r="G467" s="24">
        <v>34168</v>
      </c>
      <c r="H467" s="25">
        <f t="shared" ca="1" si="30"/>
        <v>24</v>
      </c>
      <c r="I467" s="26" t="s">
        <v>27</v>
      </c>
      <c r="J467" s="27">
        <v>29778</v>
      </c>
      <c r="K467" s="6">
        <v>1</v>
      </c>
      <c r="L467" s="28">
        <f t="shared" si="32"/>
        <v>30889</v>
      </c>
      <c r="M467" s="29">
        <f t="shared" si="31"/>
        <v>0.05</v>
      </c>
      <c r="N467" s="5"/>
      <c r="O467" s="5"/>
      <c r="P467" s="5"/>
      <c r="Q467" s="5"/>
      <c r="R467" s="5"/>
      <c r="S467" s="5"/>
      <c r="T467" s="5"/>
    </row>
    <row r="468" spans="1:20" s="37" customFormat="1" x14ac:dyDescent="0.3">
      <c r="A468" s="5" t="s">
        <v>441</v>
      </c>
      <c r="B468" s="21" t="s">
        <v>740</v>
      </c>
      <c r="C468" s="5" t="s">
        <v>743</v>
      </c>
      <c r="D468" s="22">
        <v>174483231</v>
      </c>
      <c r="E468" s="23">
        <v>5056733291</v>
      </c>
      <c r="F468" s="5" t="s">
        <v>20</v>
      </c>
      <c r="G468" s="24">
        <v>34242</v>
      </c>
      <c r="H468" s="25">
        <f t="shared" ca="1" si="30"/>
        <v>24</v>
      </c>
      <c r="I468" s="26" t="s">
        <v>21</v>
      </c>
      <c r="J468" s="27">
        <v>49128</v>
      </c>
      <c r="K468" s="6">
        <v>3</v>
      </c>
      <c r="L468" s="28">
        <f t="shared" si="32"/>
        <v>50960</v>
      </c>
      <c r="M468" s="29">
        <f t="shared" si="31"/>
        <v>7.0000000000000007E-2</v>
      </c>
      <c r="N468" s="5"/>
      <c r="O468" s="5"/>
      <c r="P468" s="5"/>
      <c r="Q468" s="5"/>
      <c r="R468" s="5"/>
      <c r="S468" s="5"/>
      <c r="T468" s="5"/>
    </row>
    <row r="469" spans="1:20" s="37" customFormat="1" x14ac:dyDescent="0.3">
      <c r="A469" s="5" t="s">
        <v>306</v>
      </c>
      <c r="B469" s="21" t="s">
        <v>738</v>
      </c>
      <c r="C469" s="5" t="s">
        <v>743</v>
      </c>
      <c r="D469" s="22">
        <v>444159297</v>
      </c>
      <c r="E469" s="23">
        <v>3032456406</v>
      </c>
      <c r="F469" s="5" t="s">
        <v>20</v>
      </c>
      <c r="G469" s="24">
        <v>34592</v>
      </c>
      <c r="H469" s="25">
        <f t="shared" ca="1" si="30"/>
        <v>23</v>
      </c>
      <c r="I469" s="26" t="s">
        <v>21</v>
      </c>
      <c r="J469" s="27">
        <v>97836</v>
      </c>
      <c r="K469" s="6">
        <v>5</v>
      </c>
      <c r="L469" s="28">
        <f t="shared" si="32"/>
        <v>101485</v>
      </c>
      <c r="M469" s="29">
        <f t="shared" si="31"/>
        <v>0.13</v>
      </c>
      <c r="N469" s="5"/>
      <c r="O469" s="5"/>
      <c r="P469" s="5"/>
      <c r="Q469" s="5"/>
      <c r="R469" s="5"/>
      <c r="S469" s="5"/>
      <c r="T469" s="5"/>
    </row>
    <row r="470" spans="1:20" s="37" customFormat="1" x14ac:dyDescent="0.3">
      <c r="A470" s="5" t="s">
        <v>783</v>
      </c>
      <c r="B470" s="21" t="s">
        <v>740</v>
      </c>
      <c r="C470" s="5" t="s">
        <v>743</v>
      </c>
      <c r="D470" s="22">
        <v>292693795</v>
      </c>
      <c r="E470" s="23">
        <v>3035990139</v>
      </c>
      <c r="F470" s="5" t="s">
        <v>20</v>
      </c>
      <c r="G470" s="24">
        <v>34336</v>
      </c>
      <c r="H470" s="25">
        <f t="shared" ca="1" si="30"/>
        <v>23</v>
      </c>
      <c r="I470" s="26" t="s">
        <v>21</v>
      </c>
      <c r="J470" s="27">
        <v>105540</v>
      </c>
      <c r="K470" s="6">
        <v>4</v>
      </c>
      <c r="L470" s="28">
        <f t="shared" si="32"/>
        <v>109477</v>
      </c>
      <c r="M470" s="29">
        <f t="shared" si="31"/>
        <v>0.13</v>
      </c>
      <c r="N470" s="5"/>
      <c r="O470" s="5"/>
      <c r="P470" s="5"/>
      <c r="Q470" s="5"/>
      <c r="R470" s="5"/>
      <c r="S470" s="5"/>
      <c r="T470" s="5"/>
    </row>
    <row r="471" spans="1:20" s="37" customFormat="1" x14ac:dyDescent="0.3">
      <c r="A471" s="5" t="s">
        <v>243</v>
      </c>
      <c r="B471" s="21" t="s">
        <v>13</v>
      </c>
      <c r="C471" s="5" t="s">
        <v>743</v>
      </c>
      <c r="D471" s="22">
        <v>360904659</v>
      </c>
      <c r="E471" s="23">
        <v>5053766803</v>
      </c>
      <c r="F471" s="5" t="s">
        <v>20</v>
      </c>
      <c r="G471" s="24">
        <v>34644</v>
      </c>
      <c r="H471" s="25">
        <f t="shared" ca="1" si="30"/>
        <v>23</v>
      </c>
      <c r="I471" s="26" t="s">
        <v>25</v>
      </c>
      <c r="J471" s="27">
        <v>53544</v>
      </c>
      <c r="K471" s="6">
        <v>5</v>
      </c>
      <c r="L471" s="28">
        <f t="shared" si="32"/>
        <v>55541</v>
      </c>
      <c r="M471" s="29">
        <f t="shared" si="31"/>
        <v>0.08</v>
      </c>
      <c r="N471" s="5"/>
      <c r="O471" s="5"/>
      <c r="P471" s="5"/>
      <c r="Q471" s="5"/>
      <c r="R471" s="5"/>
      <c r="S471" s="5"/>
      <c r="T471" s="5"/>
    </row>
    <row r="472" spans="1:20" s="37" customFormat="1" x14ac:dyDescent="0.3">
      <c r="A472" s="5" t="s">
        <v>433</v>
      </c>
      <c r="B472" s="21" t="s">
        <v>738</v>
      </c>
      <c r="C472" s="5" t="s">
        <v>743</v>
      </c>
      <c r="D472" s="22">
        <v>967826310</v>
      </c>
      <c r="E472" s="23">
        <v>3036100410</v>
      </c>
      <c r="F472" s="5" t="s">
        <v>20</v>
      </c>
      <c r="G472" s="24">
        <v>34376</v>
      </c>
      <c r="H472" s="25">
        <f t="shared" ca="1" si="30"/>
        <v>23</v>
      </c>
      <c r="I472" s="26" t="s">
        <v>22</v>
      </c>
      <c r="J472" s="27">
        <v>42384</v>
      </c>
      <c r="K472" s="6">
        <v>3</v>
      </c>
      <c r="L472" s="28">
        <f t="shared" si="32"/>
        <v>43965</v>
      </c>
      <c r="M472" s="29">
        <f t="shared" si="31"/>
        <v>0.06</v>
      </c>
      <c r="N472" s="5"/>
      <c r="O472" s="5"/>
      <c r="P472" s="5"/>
      <c r="Q472" s="5"/>
      <c r="R472" s="5"/>
      <c r="S472" s="5"/>
      <c r="T472" s="5"/>
    </row>
    <row r="473" spans="1:20" s="37" customFormat="1" x14ac:dyDescent="0.3">
      <c r="A473" s="5" t="s">
        <v>445</v>
      </c>
      <c r="B473" s="21" t="s">
        <v>782</v>
      </c>
      <c r="C473" s="5" t="s">
        <v>743</v>
      </c>
      <c r="D473" s="22">
        <v>710460589</v>
      </c>
      <c r="E473" s="23">
        <v>5056104400</v>
      </c>
      <c r="F473" s="5" t="s">
        <v>20</v>
      </c>
      <c r="G473" s="24">
        <v>34235</v>
      </c>
      <c r="H473" s="25">
        <f t="shared" ca="1" si="30"/>
        <v>24</v>
      </c>
      <c r="I473" s="26" t="s">
        <v>25</v>
      </c>
      <c r="J473" s="27">
        <v>51732</v>
      </c>
      <c r="K473" s="6">
        <v>2</v>
      </c>
      <c r="L473" s="28">
        <f t="shared" si="32"/>
        <v>53662</v>
      </c>
      <c r="M473" s="29">
        <f t="shared" si="31"/>
        <v>7.0000000000000007E-2</v>
      </c>
      <c r="N473" s="5"/>
      <c r="O473" s="5"/>
      <c r="P473" s="5"/>
      <c r="Q473" s="5"/>
      <c r="R473" s="5"/>
      <c r="S473" s="5"/>
      <c r="T473" s="5"/>
    </row>
    <row r="474" spans="1:20" s="37" customFormat="1" x14ac:dyDescent="0.3">
      <c r="A474" s="5" t="s">
        <v>512</v>
      </c>
      <c r="B474" s="21" t="s">
        <v>740</v>
      </c>
      <c r="C474" s="5" t="s">
        <v>743</v>
      </c>
      <c r="D474" s="22">
        <v>219740602</v>
      </c>
      <c r="E474" s="23">
        <v>5057429525</v>
      </c>
      <c r="F474" s="5" t="s">
        <v>23</v>
      </c>
      <c r="G474" s="24">
        <v>34405</v>
      </c>
      <c r="H474" s="25">
        <f t="shared" ca="1" si="30"/>
        <v>23</v>
      </c>
      <c r="I474" s="26" t="s">
        <v>22</v>
      </c>
      <c r="J474" s="27">
        <v>19218</v>
      </c>
      <c r="K474" s="6">
        <v>3</v>
      </c>
      <c r="L474" s="28">
        <f t="shared" si="32"/>
        <v>19935</v>
      </c>
      <c r="M474" s="29">
        <f t="shared" si="31"/>
        <v>0.01</v>
      </c>
      <c r="N474" s="5"/>
      <c r="O474" s="5"/>
      <c r="P474" s="5"/>
      <c r="Q474" s="5"/>
      <c r="R474" s="5"/>
      <c r="S474" s="5"/>
      <c r="T474" s="5"/>
    </row>
    <row r="475" spans="1:20" s="37" customFormat="1" x14ac:dyDescent="0.3">
      <c r="A475" s="5" t="s">
        <v>111</v>
      </c>
      <c r="B475" s="21" t="s">
        <v>738</v>
      </c>
      <c r="C475" s="5" t="s">
        <v>743</v>
      </c>
      <c r="D475" s="22">
        <v>134557291</v>
      </c>
      <c r="E475" s="23">
        <v>9705536623</v>
      </c>
      <c r="F475" s="5" t="s">
        <v>20</v>
      </c>
      <c r="G475" s="24">
        <v>34169</v>
      </c>
      <c r="H475" s="25">
        <f t="shared" ca="1" si="30"/>
        <v>24</v>
      </c>
      <c r="I475" s="26" t="s">
        <v>21</v>
      </c>
      <c r="J475" s="27">
        <v>39120</v>
      </c>
      <c r="K475" s="6">
        <v>5</v>
      </c>
      <c r="L475" s="28">
        <f t="shared" si="32"/>
        <v>40579</v>
      </c>
      <c r="M475" s="29">
        <f t="shared" si="31"/>
        <v>0.06</v>
      </c>
      <c r="N475" s="5"/>
      <c r="O475" s="5"/>
      <c r="P475" s="5"/>
      <c r="Q475" s="5"/>
      <c r="R475" s="5"/>
      <c r="S475" s="5"/>
      <c r="T475" s="5"/>
    </row>
    <row r="476" spans="1:20" s="37" customFormat="1" x14ac:dyDescent="0.3">
      <c r="A476" s="5" t="s">
        <v>265</v>
      </c>
      <c r="B476" s="21" t="s">
        <v>13</v>
      </c>
      <c r="C476" s="5" t="s">
        <v>743</v>
      </c>
      <c r="D476" s="22">
        <v>671360508</v>
      </c>
      <c r="E476" s="23">
        <v>9708385730</v>
      </c>
      <c r="F476" s="5" t="s">
        <v>23</v>
      </c>
      <c r="G476" s="24">
        <v>34216</v>
      </c>
      <c r="H476" s="25">
        <f t="shared" ca="1" si="30"/>
        <v>24</v>
      </c>
      <c r="I476" s="26" t="s">
        <v>24</v>
      </c>
      <c r="J476" s="27">
        <v>47544</v>
      </c>
      <c r="K476" s="6">
        <v>5</v>
      </c>
      <c r="L476" s="28">
        <f t="shared" si="32"/>
        <v>49317</v>
      </c>
      <c r="M476" s="29">
        <f t="shared" si="31"/>
        <v>7.0000000000000007E-2</v>
      </c>
      <c r="N476" s="5"/>
      <c r="O476" s="5"/>
      <c r="P476" s="5"/>
      <c r="Q476" s="5"/>
      <c r="R476" s="5"/>
      <c r="S476" s="5"/>
      <c r="T476" s="5"/>
    </row>
    <row r="477" spans="1:20" s="37" customFormat="1" x14ac:dyDescent="0.3">
      <c r="A477" s="5" t="s">
        <v>255</v>
      </c>
      <c r="B477" s="21" t="s">
        <v>738</v>
      </c>
      <c r="C477" s="5" t="s">
        <v>743</v>
      </c>
      <c r="D477" s="22">
        <v>904790184</v>
      </c>
      <c r="E477" s="23">
        <v>3031876990</v>
      </c>
      <c r="F477" s="5" t="s">
        <v>20</v>
      </c>
      <c r="G477" s="24">
        <v>34516</v>
      </c>
      <c r="H477" s="25">
        <f t="shared" ca="1" si="30"/>
        <v>23</v>
      </c>
      <c r="I477" s="26" t="s">
        <v>25</v>
      </c>
      <c r="J477" s="27">
        <v>93264</v>
      </c>
      <c r="K477" s="6">
        <v>3</v>
      </c>
      <c r="L477" s="28">
        <f t="shared" si="32"/>
        <v>96743</v>
      </c>
      <c r="M477" s="29">
        <f t="shared" si="31"/>
        <v>0.13</v>
      </c>
      <c r="N477" s="5"/>
      <c r="O477" s="5"/>
      <c r="P477" s="5"/>
      <c r="Q477" s="5"/>
      <c r="R477" s="5"/>
      <c r="S477" s="5"/>
      <c r="T477" s="5"/>
    </row>
    <row r="478" spans="1:20" s="37" customFormat="1" x14ac:dyDescent="0.3">
      <c r="A478" s="5" t="s">
        <v>253</v>
      </c>
      <c r="B478" s="21" t="s">
        <v>737</v>
      </c>
      <c r="C478" s="5" t="s">
        <v>743</v>
      </c>
      <c r="D478" s="22">
        <v>264960848</v>
      </c>
      <c r="E478" s="23">
        <v>7195012757</v>
      </c>
      <c r="F478" s="5" t="s">
        <v>19</v>
      </c>
      <c r="G478" s="24">
        <v>34342</v>
      </c>
      <c r="H478" s="25">
        <f t="shared" ca="1" si="30"/>
        <v>23</v>
      </c>
      <c r="I478" s="26"/>
      <c r="J478" s="27">
        <v>58884</v>
      </c>
      <c r="K478" s="6">
        <v>3</v>
      </c>
      <c r="L478" s="28"/>
      <c r="M478" s="29">
        <f t="shared" si="31"/>
        <v>0</v>
      </c>
      <c r="N478" s="5"/>
      <c r="O478" s="5"/>
      <c r="P478" s="5"/>
      <c r="Q478" s="5"/>
      <c r="R478" s="5"/>
      <c r="S478" s="5"/>
      <c r="T478" s="5"/>
    </row>
    <row r="479" spans="1:20" s="37" customFormat="1" x14ac:dyDescent="0.3">
      <c r="A479" s="5" t="s">
        <v>59</v>
      </c>
      <c r="B479" s="21" t="s">
        <v>782</v>
      </c>
      <c r="C479" s="5" t="s">
        <v>40</v>
      </c>
      <c r="D479" s="22">
        <v>239847790</v>
      </c>
      <c r="E479" s="23">
        <v>9704045531</v>
      </c>
      <c r="F479" s="5" t="s">
        <v>19</v>
      </c>
      <c r="G479" s="24">
        <v>37431</v>
      </c>
      <c r="H479" s="25">
        <f t="shared" ca="1" si="30"/>
        <v>15</v>
      </c>
      <c r="I479" s="26"/>
      <c r="J479" s="27">
        <v>85560</v>
      </c>
      <c r="K479" s="6">
        <v>5</v>
      </c>
      <c r="L479" s="28">
        <f t="shared" ref="L479:L510" si="33">ROUND(J479*$N$2+J479,0)</f>
        <v>88751</v>
      </c>
      <c r="M479" s="29">
        <f t="shared" si="31"/>
        <v>0.12</v>
      </c>
      <c r="N479" s="5"/>
      <c r="O479" s="5"/>
      <c r="P479" s="5"/>
      <c r="Q479" s="5"/>
      <c r="R479" s="5"/>
      <c r="S479" s="5"/>
      <c r="T479" s="5"/>
    </row>
    <row r="480" spans="1:20" s="37" customFormat="1" x14ac:dyDescent="0.3">
      <c r="A480" s="5" t="s">
        <v>440</v>
      </c>
      <c r="B480" s="21" t="s">
        <v>740</v>
      </c>
      <c r="C480" s="5" t="s">
        <v>40</v>
      </c>
      <c r="D480" s="22">
        <v>699386024</v>
      </c>
      <c r="E480" s="23">
        <v>7195842116</v>
      </c>
      <c r="F480" s="5" t="s">
        <v>26</v>
      </c>
      <c r="G480" s="24">
        <v>37084</v>
      </c>
      <c r="H480" s="25">
        <f t="shared" ca="1" si="30"/>
        <v>16</v>
      </c>
      <c r="I480" s="26"/>
      <c r="J480" s="27">
        <v>20026</v>
      </c>
      <c r="K480" s="6">
        <v>3</v>
      </c>
      <c r="L480" s="28">
        <f t="shared" si="33"/>
        <v>20773</v>
      </c>
      <c r="M480" s="29">
        <f t="shared" si="31"/>
        <v>0.01</v>
      </c>
      <c r="N480" s="5"/>
      <c r="O480" s="5"/>
      <c r="P480" s="5"/>
      <c r="Q480" s="5"/>
      <c r="R480" s="5"/>
      <c r="S480" s="5"/>
      <c r="T480" s="5"/>
    </row>
    <row r="481" spans="1:16" x14ac:dyDescent="0.3">
      <c r="A481" s="5" t="s">
        <v>774</v>
      </c>
      <c r="B481" s="21" t="s">
        <v>740</v>
      </c>
      <c r="C481" s="5" t="s">
        <v>40</v>
      </c>
      <c r="D481" s="22">
        <v>449987941</v>
      </c>
      <c r="E481" s="23">
        <v>5058742282</v>
      </c>
      <c r="F481" s="5" t="s">
        <v>20</v>
      </c>
      <c r="G481" s="24">
        <v>41533</v>
      </c>
      <c r="H481" s="25">
        <f t="shared" ca="1" si="30"/>
        <v>4</v>
      </c>
      <c r="I481" s="26" t="s">
        <v>27</v>
      </c>
      <c r="J481" s="27">
        <v>75847</v>
      </c>
      <c r="K481" s="6">
        <v>1</v>
      </c>
      <c r="L481" s="28">
        <f t="shared" si="33"/>
        <v>78676</v>
      </c>
      <c r="M481" s="29">
        <f t="shared" si="31"/>
        <v>0.11</v>
      </c>
    </row>
    <row r="482" spans="1:16" x14ac:dyDescent="0.3">
      <c r="A482" s="5" t="s">
        <v>568</v>
      </c>
      <c r="B482" s="21" t="s">
        <v>740</v>
      </c>
      <c r="C482" s="5" t="s">
        <v>40</v>
      </c>
      <c r="D482" s="22">
        <v>945160038</v>
      </c>
      <c r="E482" s="23">
        <v>5057909707</v>
      </c>
      <c r="F482" s="5" t="s">
        <v>20</v>
      </c>
      <c r="G482" s="24">
        <v>38757</v>
      </c>
      <c r="H482" s="25">
        <f t="shared" ca="1" si="30"/>
        <v>11</v>
      </c>
      <c r="I482" s="26" t="s">
        <v>24</v>
      </c>
      <c r="J482" s="27">
        <v>28272</v>
      </c>
      <c r="K482" s="6">
        <v>3</v>
      </c>
      <c r="L482" s="28">
        <f t="shared" si="33"/>
        <v>29327</v>
      </c>
      <c r="M482" s="29">
        <f t="shared" si="31"/>
        <v>0.05</v>
      </c>
    </row>
    <row r="483" spans="1:16" x14ac:dyDescent="0.3">
      <c r="A483" s="5" t="s">
        <v>638</v>
      </c>
      <c r="B483" s="21" t="s">
        <v>738</v>
      </c>
      <c r="C483" s="5" t="s">
        <v>40</v>
      </c>
      <c r="D483" s="22">
        <v>313358310</v>
      </c>
      <c r="E483" s="23">
        <v>3035442791</v>
      </c>
      <c r="F483" s="5" t="s">
        <v>20</v>
      </c>
      <c r="G483" s="24">
        <v>35278</v>
      </c>
      <c r="H483" s="25">
        <f t="shared" ca="1" si="30"/>
        <v>21</v>
      </c>
      <c r="I483" s="26" t="s">
        <v>21</v>
      </c>
      <c r="J483" s="27">
        <v>75226</v>
      </c>
      <c r="K483" s="6">
        <v>2</v>
      </c>
      <c r="L483" s="28">
        <f t="shared" si="33"/>
        <v>78032</v>
      </c>
      <c r="M483" s="29">
        <f t="shared" si="31"/>
        <v>0.11</v>
      </c>
    </row>
    <row r="484" spans="1:16" x14ac:dyDescent="0.3">
      <c r="A484" s="5" t="s">
        <v>625</v>
      </c>
      <c r="B484" s="21" t="s">
        <v>738</v>
      </c>
      <c r="C484" s="5" t="s">
        <v>40</v>
      </c>
      <c r="D484" s="22">
        <v>558903229</v>
      </c>
      <c r="E484" s="23">
        <v>5055699651</v>
      </c>
      <c r="F484" s="5" t="s">
        <v>20</v>
      </c>
      <c r="G484" s="24">
        <v>35117</v>
      </c>
      <c r="H484" s="25">
        <f t="shared" ca="1" si="30"/>
        <v>21</v>
      </c>
      <c r="I484" s="26" t="s">
        <v>21</v>
      </c>
      <c r="J484" s="27">
        <v>27984</v>
      </c>
      <c r="K484" s="6">
        <v>4</v>
      </c>
      <c r="L484" s="28">
        <f t="shared" si="33"/>
        <v>29028</v>
      </c>
      <c r="M484" s="29">
        <f t="shared" si="31"/>
        <v>0.05</v>
      </c>
    </row>
    <row r="485" spans="1:16" x14ac:dyDescent="0.3">
      <c r="A485" s="5" t="s">
        <v>751</v>
      </c>
      <c r="B485" s="21" t="s">
        <v>13</v>
      </c>
      <c r="C485" s="5" t="s">
        <v>40</v>
      </c>
      <c r="D485" s="22">
        <v>991221095</v>
      </c>
      <c r="E485" s="23">
        <v>7194630903</v>
      </c>
      <c r="F485" s="5" t="s">
        <v>20</v>
      </c>
      <c r="G485" s="24">
        <v>36207</v>
      </c>
      <c r="H485" s="25">
        <f t="shared" ca="1" si="30"/>
        <v>18</v>
      </c>
      <c r="I485" s="26" t="s">
        <v>22</v>
      </c>
      <c r="J485" s="27">
        <v>35712</v>
      </c>
      <c r="K485" s="6">
        <v>2</v>
      </c>
      <c r="L485" s="28">
        <f t="shared" si="33"/>
        <v>37044</v>
      </c>
      <c r="M485" s="29">
        <f t="shared" si="31"/>
        <v>0.06</v>
      </c>
    </row>
    <row r="486" spans="1:16" x14ac:dyDescent="0.3">
      <c r="A486" s="5" t="s">
        <v>407</v>
      </c>
      <c r="B486" s="21" t="s">
        <v>738</v>
      </c>
      <c r="C486" s="5" t="s">
        <v>40</v>
      </c>
      <c r="D486" s="22">
        <v>214291610</v>
      </c>
      <c r="E486" s="23">
        <v>9703858464</v>
      </c>
      <c r="F486" s="5" t="s">
        <v>20</v>
      </c>
      <c r="G486" s="24">
        <v>36275</v>
      </c>
      <c r="H486" s="25">
        <f t="shared" ca="1" si="30"/>
        <v>18</v>
      </c>
      <c r="I486" s="26" t="s">
        <v>21</v>
      </c>
      <c r="J486" s="27">
        <v>56808</v>
      </c>
      <c r="K486" s="6">
        <v>2</v>
      </c>
      <c r="L486" s="28">
        <f t="shared" si="33"/>
        <v>58927</v>
      </c>
      <c r="M486" s="29">
        <f t="shared" si="31"/>
        <v>0.08</v>
      </c>
    </row>
    <row r="487" spans="1:16" x14ac:dyDescent="0.3">
      <c r="A487" s="5" t="s">
        <v>720</v>
      </c>
      <c r="B487" s="21" t="s">
        <v>13</v>
      </c>
      <c r="C487" s="5" t="s">
        <v>40</v>
      </c>
      <c r="D487" s="22">
        <v>525699951</v>
      </c>
      <c r="E487" s="23">
        <v>5058400261</v>
      </c>
      <c r="F487" s="5" t="s">
        <v>26</v>
      </c>
      <c r="G487" s="24">
        <v>37002</v>
      </c>
      <c r="H487" s="25">
        <f t="shared" ca="1" si="30"/>
        <v>16</v>
      </c>
      <c r="I487" s="26"/>
      <c r="J487" s="27">
        <v>17198</v>
      </c>
      <c r="K487" s="6">
        <v>5</v>
      </c>
      <c r="L487" s="28">
        <f t="shared" si="33"/>
        <v>17839</v>
      </c>
      <c r="M487" s="29">
        <f t="shared" si="31"/>
        <v>0.01</v>
      </c>
    </row>
    <row r="488" spans="1:16" x14ac:dyDescent="0.3">
      <c r="A488" s="5" t="s">
        <v>703</v>
      </c>
      <c r="B488" s="21" t="s">
        <v>13</v>
      </c>
      <c r="C488" s="5" t="s">
        <v>40</v>
      </c>
      <c r="D488" s="22">
        <v>106686151</v>
      </c>
      <c r="E488" s="23">
        <v>7191246633</v>
      </c>
      <c r="F488" s="5" t="s">
        <v>19</v>
      </c>
      <c r="G488" s="24">
        <v>37142</v>
      </c>
      <c r="H488" s="25">
        <f t="shared" ca="1" si="30"/>
        <v>16</v>
      </c>
      <c r="I488" s="26"/>
      <c r="J488" s="27">
        <v>57024</v>
      </c>
      <c r="K488" s="6">
        <v>1</v>
      </c>
      <c r="L488" s="28">
        <f t="shared" si="33"/>
        <v>59151</v>
      </c>
      <c r="M488" s="29">
        <f t="shared" si="31"/>
        <v>0.08</v>
      </c>
    </row>
    <row r="489" spans="1:16" x14ac:dyDescent="0.3">
      <c r="A489" s="5" t="s">
        <v>605</v>
      </c>
      <c r="B489" s="21" t="s">
        <v>738</v>
      </c>
      <c r="C489" s="5" t="s">
        <v>40</v>
      </c>
      <c r="D489" s="22">
        <v>728567428</v>
      </c>
      <c r="E489" s="23">
        <v>9701957923</v>
      </c>
      <c r="F489" s="5" t="s">
        <v>20</v>
      </c>
      <c r="G489" s="24">
        <v>41680</v>
      </c>
      <c r="H489" s="25">
        <f t="shared" ca="1" si="30"/>
        <v>3</v>
      </c>
      <c r="I489" s="26" t="s">
        <v>22</v>
      </c>
      <c r="J489" s="27">
        <v>103800</v>
      </c>
      <c r="K489" s="6">
        <v>1</v>
      </c>
      <c r="L489" s="28">
        <f t="shared" si="33"/>
        <v>107672</v>
      </c>
      <c r="M489" s="29">
        <f t="shared" si="31"/>
        <v>0.13</v>
      </c>
    </row>
    <row r="490" spans="1:16" x14ac:dyDescent="0.3">
      <c r="A490" s="5" t="s">
        <v>285</v>
      </c>
      <c r="B490" s="21" t="s">
        <v>740</v>
      </c>
      <c r="C490" s="5" t="s">
        <v>40</v>
      </c>
      <c r="D490" s="22">
        <v>967035612</v>
      </c>
      <c r="E490" s="23">
        <v>3038842613</v>
      </c>
      <c r="F490" s="5" t="s">
        <v>20</v>
      </c>
      <c r="G490" s="24">
        <v>35205</v>
      </c>
      <c r="H490" s="25">
        <f t="shared" ca="1" si="30"/>
        <v>21</v>
      </c>
      <c r="I490" s="26" t="s">
        <v>22</v>
      </c>
      <c r="J490" s="27">
        <v>76128</v>
      </c>
      <c r="K490" s="6">
        <v>3</v>
      </c>
      <c r="L490" s="28">
        <f t="shared" si="33"/>
        <v>78968</v>
      </c>
      <c r="M490" s="29">
        <f t="shared" si="31"/>
        <v>0.11</v>
      </c>
      <c r="P490" s="33"/>
    </row>
    <row r="491" spans="1:16" x14ac:dyDescent="0.3">
      <c r="A491" s="5" t="s">
        <v>269</v>
      </c>
      <c r="B491" s="21" t="s">
        <v>740</v>
      </c>
      <c r="C491" s="5" t="s">
        <v>40</v>
      </c>
      <c r="D491" s="22">
        <v>938723321</v>
      </c>
      <c r="E491" s="23">
        <v>9706456972</v>
      </c>
      <c r="F491" s="5" t="s">
        <v>19</v>
      </c>
      <c r="G491" s="24">
        <v>37843</v>
      </c>
      <c r="H491" s="25">
        <f t="shared" ca="1" si="30"/>
        <v>14</v>
      </c>
      <c r="I491" s="26"/>
      <c r="J491" s="27">
        <v>107568</v>
      </c>
      <c r="K491" s="6">
        <v>4</v>
      </c>
      <c r="L491" s="28">
        <f t="shared" si="33"/>
        <v>111580</v>
      </c>
      <c r="M491" s="29">
        <f t="shared" si="31"/>
        <v>0.13</v>
      </c>
    </row>
    <row r="492" spans="1:16" x14ac:dyDescent="0.3">
      <c r="A492" s="5" t="s">
        <v>729</v>
      </c>
      <c r="B492" s="21" t="s">
        <v>13</v>
      </c>
      <c r="C492" s="5" t="s">
        <v>40</v>
      </c>
      <c r="D492" s="22">
        <v>502200672</v>
      </c>
      <c r="E492" s="23">
        <v>3037925201</v>
      </c>
      <c r="F492" s="5" t="s">
        <v>19</v>
      </c>
      <c r="G492" s="24">
        <v>41466</v>
      </c>
      <c r="H492" s="25">
        <f t="shared" ca="1" si="30"/>
        <v>4</v>
      </c>
      <c r="I492" s="26"/>
      <c r="J492" s="27">
        <v>69216</v>
      </c>
      <c r="K492" s="6">
        <v>4</v>
      </c>
      <c r="L492" s="28">
        <f t="shared" si="33"/>
        <v>71798</v>
      </c>
      <c r="M492" s="29">
        <f t="shared" si="31"/>
        <v>0.1</v>
      </c>
    </row>
    <row r="493" spans="1:16" x14ac:dyDescent="0.3">
      <c r="A493" s="5" t="s">
        <v>631</v>
      </c>
      <c r="B493" s="21" t="s">
        <v>738</v>
      </c>
      <c r="C493" s="5" t="s">
        <v>40</v>
      </c>
      <c r="D493" s="22">
        <v>924942231</v>
      </c>
      <c r="E493" s="23">
        <v>7193279828</v>
      </c>
      <c r="F493" s="5" t="s">
        <v>23</v>
      </c>
      <c r="G493" s="24">
        <v>41222</v>
      </c>
      <c r="H493" s="25">
        <f t="shared" ca="1" si="30"/>
        <v>5</v>
      </c>
      <c r="I493" s="26" t="s">
        <v>22</v>
      </c>
      <c r="J493" s="27">
        <v>30294</v>
      </c>
      <c r="K493" s="6">
        <v>5</v>
      </c>
      <c r="L493" s="28">
        <f t="shared" si="33"/>
        <v>31424</v>
      </c>
      <c r="M493" s="29">
        <f t="shared" si="31"/>
        <v>0.05</v>
      </c>
    </row>
    <row r="494" spans="1:16" x14ac:dyDescent="0.3">
      <c r="A494" s="5" t="s">
        <v>662</v>
      </c>
      <c r="B494" s="21" t="s">
        <v>738</v>
      </c>
      <c r="C494" s="5" t="s">
        <v>40</v>
      </c>
      <c r="D494" s="22">
        <v>978154935</v>
      </c>
      <c r="E494" s="23">
        <v>9701384592</v>
      </c>
      <c r="F494" s="5" t="s">
        <v>20</v>
      </c>
      <c r="G494" s="24">
        <v>37251</v>
      </c>
      <c r="H494" s="25">
        <f t="shared" ca="1" si="30"/>
        <v>15</v>
      </c>
      <c r="I494" s="26" t="s">
        <v>27</v>
      </c>
      <c r="J494" s="27">
        <v>55632</v>
      </c>
      <c r="K494" s="6">
        <v>5</v>
      </c>
      <c r="L494" s="28">
        <f t="shared" si="33"/>
        <v>57707</v>
      </c>
      <c r="M494" s="29">
        <f t="shared" si="31"/>
        <v>0.08</v>
      </c>
    </row>
    <row r="495" spans="1:16" x14ac:dyDescent="0.3">
      <c r="A495" s="5" t="s">
        <v>713</v>
      </c>
      <c r="B495" s="21" t="s">
        <v>737</v>
      </c>
      <c r="C495" s="5" t="s">
        <v>40</v>
      </c>
      <c r="D495" s="22">
        <v>698472533</v>
      </c>
      <c r="E495" s="23">
        <v>7192917217</v>
      </c>
      <c r="F495" s="5" t="s">
        <v>19</v>
      </c>
      <c r="G495" s="24">
        <v>36755</v>
      </c>
      <c r="H495" s="25">
        <f t="shared" ca="1" si="30"/>
        <v>17</v>
      </c>
      <c r="I495" s="26"/>
      <c r="J495" s="27">
        <v>43476</v>
      </c>
      <c r="K495" s="6">
        <v>2</v>
      </c>
      <c r="L495" s="28">
        <f t="shared" si="33"/>
        <v>45098</v>
      </c>
      <c r="M495" s="29">
        <f t="shared" si="31"/>
        <v>7.0000000000000007E-2</v>
      </c>
    </row>
    <row r="496" spans="1:16" x14ac:dyDescent="0.3">
      <c r="A496" s="5" t="s">
        <v>456</v>
      </c>
      <c r="B496" s="21" t="s">
        <v>740</v>
      </c>
      <c r="C496" s="5" t="s">
        <v>40</v>
      </c>
      <c r="D496" s="22">
        <v>349174221</v>
      </c>
      <c r="E496" s="23">
        <v>3031220758</v>
      </c>
      <c r="F496" s="5" t="s">
        <v>23</v>
      </c>
      <c r="G496" s="24">
        <v>37140</v>
      </c>
      <c r="H496" s="25">
        <f t="shared" ca="1" si="30"/>
        <v>16</v>
      </c>
      <c r="I496" s="26" t="s">
        <v>24</v>
      </c>
      <c r="J496" s="27">
        <v>54900</v>
      </c>
      <c r="K496" s="6">
        <v>5</v>
      </c>
      <c r="L496" s="28">
        <f t="shared" si="33"/>
        <v>56948</v>
      </c>
      <c r="M496" s="29">
        <f t="shared" si="31"/>
        <v>0.08</v>
      </c>
      <c r="O496" s="38"/>
    </row>
    <row r="497" spans="1:16" x14ac:dyDescent="0.3">
      <c r="A497" s="5" t="s">
        <v>705</v>
      </c>
      <c r="B497" s="21" t="s">
        <v>13</v>
      </c>
      <c r="C497" s="5" t="s">
        <v>40</v>
      </c>
      <c r="D497" s="22">
        <v>151277827</v>
      </c>
      <c r="E497" s="23">
        <v>9707179128</v>
      </c>
      <c r="F497" s="5" t="s">
        <v>20</v>
      </c>
      <c r="G497" s="24">
        <v>40955</v>
      </c>
      <c r="H497" s="25">
        <f t="shared" ca="1" si="30"/>
        <v>5</v>
      </c>
      <c r="I497" s="26" t="s">
        <v>21</v>
      </c>
      <c r="J497" s="27">
        <v>29748</v>
      </c>
      <c r="K497" s="6">
        <v>3</v>
      </c>
      <c r="L497" s="28">
        <f t="shared" si="33"/>
        <v>30858</v>
      </c>
      <c r="M497" s="29">
        <f t="shared" si="31"/>
        <v>0.05</v>
      </c>
    </row>
    <row r="498" spans="1:16" x14ac:dyDescent="0.3">
      <c r="A498" s="5" t="s">
        <v>462</v>
      </c>
      <c r="B498" s="21" t="s">
        <v>740</v>
      </c>
      <c r="C498" s="5" t="s">
        <v>40</v>
      </c>
      <c r="D498" s="22">
        <v>963000861</v>
      </c>
      <c r="E498" s="23">
        <v>7192792063</v>
      </c>
      <c r="F498" s="5" t="s">
        <v>19</v>
      </c>
      <c r="G498" s="24">
        <v>36202</v>
      </c>
      <c r="H498" s="25">
        <f t="shared" ca="1" si="30"/>
        <v>18</v>
      </c>
      <c r="I498" s="26"/>
      <c r="J498" s="27">
        <v>87828</v>
      </c>
      <c r="K498" s="6">
        <v>1</v>
      </c>
      <c r="L498" s="28">
        <f t="shared" si="33"/>
        <v>91104</v>
      </c>
      <c r="M498" s="29">
        <f t="shared" si="31"/>
        <v>0.12</v>
      </c>
      <c r="O498" s="33"/>
    </row>
    <row r="499" spans="1:16" x14ac:dyDescent="0.3">
      <c r="A499" s="5" t="s">
        <v>552</v>
      </c>
      <c r="B499" s="21" t="s">
        <v>738</v>
      </c>
      <c r="C499" s="5" t="s">
        <v>40</v>
      </c>
      <c r="D499" s="22">
        <v>209846975</v>
      </c>
      <c r="E499" s="23">
        <v>3032639452</v>
      </c>
      <c r="F499" s="5" t="s">
        <v>23</v>
      </c>
      <c r="G499" s="24">
        <v>38305</v>
      </c>
      <c r="H499" s="25">
        <f t="shared" ca="1" si="30"/>
        <v>13</v>
      </c>
      <c r="I499" s="26" t="s">
        <v>22</v>
      </c>
      <c r="J499" s="27">
        <v>15054</v>
      </c>
      <c r="K499" s="6">
        <v>4</v>
      </c>
      <c r="L499" s="28">
        <f t="shared" si="33"/>
        <v>15616</v>
      </c>
      <c r="M499" s="29">
        <f t="shared" si="31"/>
        <v>0.01</v>
      </c>
      <c r="P499" s="33"/>
    </row>
    <row r="500" spans="1:16" x14ac:dyDescent="0.3">
      <c r="A500" s="5" t="s">
        <v>546</v>
      </c>
      <c r="B500" s="21" t="s">
        <v>740</v>
      </c>
      <c r="C500" s="5" t="s">
        <v>40</v>
      </c>
      <c r="D500" s="22">
        <v>953109212</v>
      </c>
      <c r="E500" s="23">
        <v>9701664940</v>
      </c>
      <c r="F500" s="5" t="s">
        <v>20</v>
      </c>
      <c r="G500" s="24">
        <v>41494</v>
      </c>
      <c r="H500" s="25">
        <f t="shared" ca="1" si="30"/>
        <v>4</v>
      </c>
      <c r="I500" s="26" t="s">
        <v>27</v>
      </c>
      <c r="J500" s="27">
        <v>70980</v>
      </c>
      <c r="K500" s="6">
        <v>4</v>
      </c>
      <c r="L500" s="28">
        <f t="shared" si="33"/>
        <v>73628</v>
      </c>
      <c r="M500" s="29">
        <f t="shared" si="31"/>
        <v>0.1</v>
      </c>
    </row>
    <row r="501" spans="1:16" x14ac:dyDescent="0.3">
      <c r="A501" s="5" t="s">
        <v>724</v>
      </c>
      <c r="B501" s="21" t="s">
        <v>737</v>
      </c>
      <c r="C501" s="5" t="s">
        <v>40</v>
      </c>
      <c r="D501" s="22">
        <v>265323292</v>
      </c>
      <c r="E501" s="23">
        <v>3032939413</v>
      </c>
      <c r="F501" s="5" t="s">
        <v>20</v>
      </c>
      <c r="G501" s="24">
        <v>37192</v>
      </c>
      <c r="H501" s="25">
        <f t="shared" ca="1" si="30"/>
        <v>16</v>
      </c>
      <c r="I501" s="26" t="s">
        <v>25</v>
      </c>
      <c r="J501" s="27">
        <v>54000</v>
      </c>
      <c r="K501" s="6">
        <v>4</v>
      </c>
      <c r="L501" s="28">
        <f t="shared" si="33"/>
        <v>56014</v>
      </c>
      <c r="M501" s="29">
        <f t="shared" si="31"/>
        <v>0.08</v>
      </c>
    </row>
    <row r="502" spans="1:16" x14ac:dyDescent="0.3">
      <c r="A502" s="5" t="s">
        <v>689</v>
      </c>
      <c r="B502" s="21" t="s">
        <v>782</v>
      </c>
      <c r="C502" s="5" t="s">
        <v>40</v>
      </c>
      <c r="D502" s="22">
        <v>868364739</v>
      </c>
      <c r="E502" s="23">
        <v>5055255121</v>
      </c>
      <c r="F502" s="5" t="s">
        <v>23</v>
      </c>
      <c r="G502" s="24">
        <v>41349</v>
      </c>
      <c r="H502" s="25">
        <f t="shared" ca="1" si="30"/>
        <v>4</v>
      </c>
      <c r="I502" s="26" t="s">
        <v>21</v>
      </c>
      <c r="J502" s="27">
        <v>14172</v>
      </c>
      <c r="K502" s="6">
        <v>1</v>
      </c>
      <c r="L502" s="28">
        <f t="shared" si="33"/>
        <v>14701</v>
      </c>
      <c r="M502" s="29">
        <f t="shared" si="31"/>
        <v>0.01</v>
      </c>
    </row>
    <row r="503" spans="1:16" x14ac:dyDescent="0.3">
      <c r="A503" s="5" t="s">
        <v>642</v>
      </c>
      <c r="B503" s="21" t="s">
        <v>740</v>
      </c>
      <c r="C503" s="5" t="s">
        <v>40</v>
      </c>
      <c r="D503" s="22">
        <v>528258211</v>
      </c>
      <c r="E503" s="23">
        <v>3034727385</v>
      </c>
      <c r="F503" s="5" t="s">
        <v>20</v>
      </c>
      <c r="G503" s="24">
        <v>34184</v>
      </c>
      <c r="H503" s="25">
        <f t="shared" ca="1" si="30"/>
        <v>24</v>
      </c>
      <c r="I503" s="26" t="s">
        <v>27</v>
      </c>
      <c r="J503" s="27">
        <v>55332</v>
      </c>
      <c r="K503" s="6">
        <v>4</v>
      </c>
      <c r="L503" s="28">
        <f t="shared" si="33"/>
        <v>57396</v>
      </c>
      <c r="M503" s="29">
        <f t="shared" si="31"/>
        <v>0.08</v>
      </c>
    </row>
    <row r="504" spans="1:16" x14ac:dyDescent="0.3">
      <c r="A504" s="5" t="s">
        <v>553</v>
      </c>
      <c r="B504" s="21" t="s">
        <v>13</v>
      </c>
      <c r="C504" s="5" t="s">
        <v>40</v>
      </c>
      <c r="D504" s="22">
        <v>217968415</v>
      </c>
      <c r="E504" s="23">
        <v>5052814530</v>
      </c>
      <c r="F504" s="5" t="s">
        <v>20</v>
      </c>
      <c r="G504" s="24">
        <v>36877</v>
      </c>
      <c r="H504" s="25">
        <f t="shared" ca="1" si="30"/>
        <v>16</v>
      </c>
      <c r="I504" s="26" t="s">
        <v>27</v>
      </c>
      <c r="J504" s="27">
        <v>27444</v>
      </c>
      <c r="K504" s="6">
        <v>3</v>
      </c>
      <c r="L504" s="28">
        <f t="shared" si="33"/>
        <v>28468</v>
      </c>
      <c r="M504" s="29">
        <f t="shared" si="31"/>
        <v>0.05</v>
      </c>
    </row>
    <row r="505" spans="1:16" x14ac:dyDescent="0.3">
      <c r="A505" s="5" t="s">
        <v>189</v>
      </c>
      <c r="B505" s="21" t="s">
        <v>13</v>
      </c>
      <c r="C505" s="5" t="s">
        <v>40</v>
      </c>
      <c r="D505" s="22">
        <v>808012612</v>
      </c>
      <c r="E505" s="23">
        <v>5053717553</v>
      </c>
      <c r="F505" s="5" t="s">
        <v>19</v>
      </c>
      <c r="G505" s="24">
        <v>34714</v>
      </c>
      <c r="H505" s="25">
        <f t="shared" ca="1" si="30"/>
        <v>22</v>
      </c>
      <c r="I505" s="26"/>
      <c r="J505" s="27">
        <v>72660</v>
      </c>
      <c r="K505" s="6">
        <v>2</v>
      </c>
      <c r="L505" s="28">
        <f t="shared" si="33"/>
        <v>75370</v>
      </c>
      <c r="M505" s="29">
        <f t="shared" si="31"/>
        <v>0.11</v>
      </c>
    </row>
    <row r="506" spans="1:16" x14ac:dyDescent="0.3">
      <c r="A506" s="5" t="s">
        <v>296</v>
      </c>
      <c r="B506" s="21" t="s">
        <v>13</v>
      </c>
      <c r="C506" s="5" t="s">
        <v>40</v>
      </c>
      <c r="D506" s="22">
        <v>452255054</v>
      </c>
      <c r="E506" s="23">
        <v>3036114005</v>
      </c>
      <c r="F506" s="5" t="s">
        <v>19</v>
      </c>
      <c r="G506" s="24">
        <v>34634</v>
      </c>
      <c r="H506" s="25">
        <f t="shared" ca="1" si="30"/>
        <v>23</v>
      </c>
      <c r="I506" s="26"/>
      <c r="J506" s="27">
        <v>61008</v>
      </c>
      <c r="K506" s="6">
        <v>4</v>
      </c>
      <c r="L506" s="28">
        <f t="shared" si="33"/>
        <v>63284</v>
      </c>
      <c r="M506" s="29">
        <f t="shared" si="31"/>
        <v>0.08</v>
      </c>
    </row>
    <row r="507" spans="1:16" x14ac:dyDescent="0.3">
      <c r="A507" s="5" t="s">
        <v>588</v>
      </c>
      <c r="B507" s="21" t="s">
        <v>740</v>
      </c>
      <c r="C507" s="5" t="s">
        <v>40</v>
      </c>
      <c r="D507" s="22">
        <v>965916299</v>
      </c>
      <c r="E507" s="23">
        <v>7193552027</v>
      </c>
      <c r="F507" s="5" t="s">
        <v>20</v>
      </c>
      <c r="G507" s="24">
        <v>36749</v>
      </c>
      <c r="H507" s="25">
        <f t="shared" ca="1" si="30"/>
        <v>17</v>
      </c>
      <c r="I507" s="26" t="s">
        <v>24</v>
      </c>
      <c r="J507" s="27">
        <v>29208</v>
      </c>
      <c r="K507" s="6">
        <v>4</v>
      </c>
      <c r="L507" s="28">
        <f t="shared" si="33"/>
        <v>30297</v>
      </c>
      <c r="M507" s="29">
        <f t="shared" si="31"/>
        <v>0.05</v>
      </c>
    </row>
    <row r="508" spans="1:16" x14ac:dyDescent="0.3">
      <c r="A508" s="5" t="s">
        <v>574</v>
      </c>
      <c r="B508" s="21" t="s">
        <v>738</v>
      </c>
      <c r="C508" s="5" t="s">
        <v>40</v>
      </c>
      <c r="D508" s="22">
        <v>561530671</v>
      </c>
      <c r="E508" s="23">
        <v>9702999652</v>
      </c>
      <c r="F508" s="5" t="s">
        <v>20</v>
      </c>
      <c r="G508" s="24">
        <v>34566</v>
      </c>
      <c r="H508" s="25">
        <f t="shared" ca="1" si="30"/>
        <v>23</v>
      </c>
      <c r="I508" s="26" t="s">
        <v>24</v>
      </c>
      <c r="J508" s="27">
        <v>65400</v>
      </c>
      <c r="K508" s="6">
        <v>5</v>
      </c>
      <c r="L508" s="28">
        <f t="shared" si="33"/>
        <v>67839</v>
      </c>
      <c r="M508" s="29">
        <f t="shared" si="31"/>
        <v>0.1</v>
      </c>
    </row>
    <row r="509" spans="1:16" x14ac:dyDescent="0.3">
      <c r="A509" s="5" t="s">
        <v>469</v>
      </c>
      <c r="B509" s="21" t="s">
        <v>740</v>
      </c>
      <c r="C509" s="5" t="s">
        <v>40</v>
      </c>
      <c r="D509" s="22">
        <v>302170290</v>
      </c>
      <c r="E509" s="23">
        <v>5051971988</v>
      </c>
      <c r="F509" s="5" t="s">
        <v>20</v>
      </c>
      <c r="G509" s="24">
        <v>36584</v>
      </c>
      <c r="H509" s="25">
        <f t="shared" ca="1" si="30"/>
        <v>17</v>
      </c>
      <c r="I509" s="26" t="s">
        <v>21</v>
      </c>
      <c r="J509" s="27">
        <v>75924</v>
      </c>
      <c r="K509" s="6">
        <v>1</v>
      </c>
      <c r="L509" s="28">
        <f t="shared" si="33"/>
        <v>78756</v>
      </c>
      <c r="M509" s="29">
        <f t="shared" si="31"/>
        <v>0.11</v>
      </c>
    </row>
    <row r="510" spans="1:16" x14ac:dyDescent="0.3">
      <c r="A510" s="5" t="s">
        <v>432</v>
      </c>
      <c r="B510" s="21" t="s">
        <v>13</v>
      </c>
      <c r="C510" s="5" t="s">
        <v>40</v>
      </c>
      <c r="D510" s="22">
        <v>643979374</v>
      </c>
      <c r="E510" s="23">
        <v>9701230519</v>
      </c>
      <c r="F510" s="5" t="s">
        <v>19</v>
      </c>
      <c r="G510" s="24">
        <v>36597</v>
      </c>
      <c r="H510" s="25">
        <f t="shared" ca="1" si="30"/>
        <v>17</v>
      </c>
      <c r="I510" s="26"/>
      <c r="J510" s="27">
        <v>59436</v>
      </c>
      <c r="K510" s="6">
        <v>4</v>
      </c>
      <c r="L510" s="28">
        <f t="shared" si="33"/>
        <v>61653</v>
      </c>
      <c r="M510" s="29">
        <f t="shared" si="31"/>
        <v>0.08</v>
      </c>
      <c r="O510" s="38"/>
    </row>
    <row r="511" spans="1:16" x14ac:dyDescent="0.3">
      <c r="A511" s="5" t="s">
        <v>54</v>
      </c>
      <c r="B511" s="21" t="s">
        <v>13</v>
      </c>
      <c r="C511" s="5" t="s">
        <v>40</v>
      </c>
      <c r="D511" s="22">
        <v>433314045</v>
      </c>
      <c r="E511" s="23">
        <v>7192543210</v>
      </c>
      <c r="F511" s="5" t="s">
        <v>19</v>
      </c>
      <c r="G511" s="24">
        <v>34694</v>
      </c>
      <c r="H511" s="25">
        <f t="shared" ca="1" si="30"/>
        <v>22</v>
      </c>
      <c r="I511" s="26"/>
      <c r="J511" s="27">
        <v>57108</v>
      </c>
      <c r="K511" s="6">
        <v>3</v>
      </c>
      <c r="L511" s="28">
        <f t="shared" ref="L511:L542" si="34">ROUND(J511*$N$2+J511,0)</f>
        <v>59238</v>
      </c>
      <c r="M511" s="29">
        <f t="shared" si="31"/>
        <v>0.08</v>
      </c>
    </row>
    <row r="512" spans="1:16" x14ac:dyDescent="0.3">
      <c r="A512" s="5" t="s">
        <v>526</v>
      </c>
      <c r="B512" s="21" t="s">
        <v>782</v>
      </c>
      <c r="C512" s="5" t="s">
        <v>40</v>
      </c>
      <c r="D512" s="22">
        <v>920265140</v>
      </c>
      <c r="E512" s="23">
        <v>9704078104</v>
      </c>
      <c r="F512" s="5" t="s">
        <v>20</v>
      </c>
      <c r="G512" s="24">
        <v>39846</v>
      </c>
      <c r="H512" s="25">
        <f t="shared" ca="1" si="30"/>
        <v>8</v>
      </c>
      <c r="I512" s="26" t="s">
        <v>24</v>
      </c>
      <c r="J512" s="27">
        <v>75226</v>
      </c>
      <c r="K512" s="6">
        <v>3</v>
      </c>
      <c r="L512" s="28">
        <f t="shared" si="34"/>
        <v>78032</v>
      </c>
      <c r="M512" s="29">
        <f t="shared" si="31"/>
        <v>0.11</v>
      </c>
    </row>
    <row r="513" spans="1:20" s="37" customFormat="1" x14ac:dyDescent="0.3">
      <c r="A513" s="5" t="s">
        <v>478</v>
      </c>
      <c r="B513" s="21" t="s">
        <v>738</v>
      </c>
      <c r="C513" s="5" t="s">
        <v>40</v>
      </c>
      <c r="D513" s="22">
        <v>554029540</v>
      </c>
      <c r="E513" s="23">
        <v>5051544288</v>
      </c>
      <c r="F513" s="5" t="s">
        <v>19</v>
      </c>
      <c r="G513" s="24">
        <v>34290</v>
      </c>
      <c r="H513" s="25">
        <f t="shared" ca="1" si="30"/>
        <v>24</v>
      </c>
      <c r="I513" s="26"/>
      <c r="J513" s="27">
        <v>70380</v>
      </c>
      <c r="K513" s="6">
        <v>4</v>
      </c>
      <c r="L513" s="28">
        <f t="shared" si="34"/>
        <v>73005</v>
      </c>
      <c r="M513" s="29">
        <f t="shared" si="31"/>
        <v>0.1</v>
      </c>
      <c r="N513" s="5"/>
      <c r="O513" s="5"/>
      <c r="P513" s="5"/>
      <c r="Q513" s="5"/>
      <c r="R513" s="5"/>
      <c r="S513" s="5"/>
      <c r="T513" s="5"/>
    </row>
    <row r="514" spans="1:20" s="37" customFormat="1" x14ac:dyDescent="0.3">
      <c r="A514" s="5" t="s">
        <v>439</v>
      </c>
      <c r="B514" s="21" t="s">
        <v>44</v>
      </c>
      <c r="C514" s="5" t="s">
        <v>40</v>
      </c>
      <c r="D514" s="22">
        <v>445693854</v>
      </c>
      <c r="E514" s="23">
        <v>9702891217</v>
      </c>
      <c r="F514" s="5" t="s">
        <v>19</v>
      </c>
      <c r="G514" s="24">
        <v>35971</v>
      </c>
      <c r="H514" s="25">
        <f t="shared" ca="1" si="30"/>
        <v>19</v>
      </c>
      <c r="I514" s="26"/>
      <c r="J514" s="27">
        <v>92244</v>
      </c>
      <c r="K514" s="6">
        <v>5</v>
      </c>
      <c r="L514" s="28">
        <f t="shared" si="34"/>
        <v>95685</v>
      </c>
      <c r="M514" s="29">
        <f t="shared" si="31"/>
        <v>0.13</v>
      </c>
      <c r="N514" s="5"/>
      <c r="O514" s="5"/>
      <c r="P514" s="5"/>
      <c r="Q514" s="5"/>
      <c r="R514" s="5"/>
      <c r="S514" s="5"/>
      <c r="T514" s="5"/>
    </row>
    <row r="515" spans="1:20" s="37" customFormat="1" x14ac:dyDescent="0.3">
      <c r="A515" s="5" t="s">
        <v>494</v>
      </c>
      <c r="B515" s="21" t="s">
        <v>44</v>
      </c>
      <c r="C515" s="5" t="s">
        <v>40</v>
      </c>
      <c r="D515" s="22">
        <v>451159170</v>
      </c>
      <c r="E515" s="23">
        <v>3032604602</v>
      </c>
      <c r="F515" s="5" t="s">
        <v>23</v>
      </c>
      <c r="G515" s="24">
        <v>36882</v>
      </c>
      <c r="H515" s="25">
        <f t="shared" ref="H515:H578" ca="1" si="35">DATEDIF(G515,TODAY(),"Y")</f>
        <v>16</v>
      </c>
      <c r="I515" s="26" t="s">
        <v>21</v>
      </c>
      <c r="J515" s="27">
        <v>37446</v>
      </c>
      <c r="K515" s="6">
        <v>2</v>
      </c>
      <c r="L515" s="28">
        <f t="shared" si="34"/>
        <v>38843</v>
      </c>
      <c r="M515" s="29">
        <f t="shared" ref="M515:M578" si="36">VLOOKUP(L515,Q:R,2)</f>
        <v>0.06</v>
      </c>
      <c r="N515" s="5"/>
      <c r="O515" s="5"/>
      <c r="P515" s="5"/>
      <c r="Q515" s="5"/>
      <c r="R515" s="5"/>
      <c r="S515" s="5"/>
      <c r="T515" s="5"/>
    </row>
    <row r="516" spans="1:20" s="37" customFormat="1" x14ac:dyDescent="0.3">
      <c r="A516" s="5" t="s">
        <v>454</v>
      </c>
      <c r="B516" s="21" t="s">
        <v>738</v>
      </c>
      <c r="C516" s="5" t="s">
        <v>40</v>
      </c>
      <c r="D516" s="22">
        <v>494754997</v>
      </c>
      <c r="E516" s="23">
        <v>7195617115</v>
      </c>
      <c r="F516" s="5" t="s">
        <v>19</v>
      </c>
      <c r="G516" s="24">
        <v>35782</v>
      </c>
      <c r="H516" s="25">
        <f t="shared" ca="1" si="35"/>
        <v>19</v>
      </c>
      <c r="I516" s="26"/>
      <c r="J516" s="27">
        <v>39744</v>
      </c>
      <c r="K516" s="6">
        <v>2</v>
      </c>
      <c r="L516" s="28">
        <f t="shared" si="34"/>
        <v>41226</v>
      </c>
      <c r="M516" s="29">
        <f t="shared" si="36"/>
        <v>0.06</v>
      </c>
      <c r="N516" s="5"/>
      <c r="O516" s="5"/>
      <c r="P516" s="5"/>
      <c r="Q516" s="5"/>
      <c r="R516" s="5"/>
      <c r="S516" s="5"/>
      <c r="T516" s="5"/>
    </row>
    <row r="517" spans="1:20" s="37" customFormat="1" x14ac:dyDescent="0.3">
      <c r="A517" s="5" t="s">
        <v>284</v>
      </c>
      <c r="B517" s="21" t="s">
        <v>740</v>
      </c>
      <c r="C517" s="5" t="s">
        <v>40</v>
      </c>
      <c r="D517" s="22">
        <v>394876677</v>
      </c>
      <c r="E517" s="23">
        <v>9702551469</v>
      </c>
      <c r="F517" s="5" t="s">
        <v>20</v>
      </c>
      <c r="G517" s="24">
        <v>36672</v>
      </c>
      <c r="H517" s="25">
        <f t="shared" ca="1" si="35"/>
        <v>17</v>
      </c>
      <c r="I517" s="26" t="s">
        <v>25</v>
      </c>
      <c r="J517" s="27">
        <v>40872</v>
      </c>
      <c r="K517" s="6">
        <v>2</v>
      </c>
      <c r="L517" s="28">
        <f t="shared" si="34"/>
        <v>42397</v>
      </c>
      <c r="M517" s="29">
        <f t="shared" si="36"/>
        <v>0.06</v>
      </c>
      <c r="N517" s="5"/>
      <c r="O517" s="5"/>
      <c r="P517" s="5"/>
      <c r="Q517" s="5"/>
      <c r="R517" s="5"/>
      <c r="S517" s="5"/>
      <c r="T517" s="5"/>
    </row>
    <row r="518" spans="1:20" s="37" customFormat="1" x14ac:dyDescent="0.3">
      <c r="A518" s="5" t="s">
        <v>780</v>
      </c>
      <c r="B518" s="21" t="s">
        <v>738</v>
      </c>
      <c r="C518" s="5" t="s">
        <v>40</v>
      </c>
      <c r="D518" s="22">
        <v>113252240</v>
      </c>
      <c r="E518" s="23">
        <v>5056712695</v>
      </c>
      <c r="F518" s="5" t="s">
        <v>20</v>
      </c>
      <c r="G518" s="24">
        <v>37592</v>
      </c>
      <c r="H518" s="25">
        <f t="shared" ca="1" si="35"/>
        <v>14</v>
      </c>
      <c r="I518" s="26" t="s">
        <v>21</v>
      </c>
      <c r="J518" s="27">
        <v>74880</v>
      </c>
      <c r="K518" s="6">
        <v>4</v>
      </c>
      <c r="L518" s="28">
        <f t="shared" si="34"/>
        <v>77673</v>
      </c>
      <c r="M518" s="29">
        <f t="shared" si="36"/>
        <v>0.11</v>
      </c>
      <c r="N518" s="5"/>
      <c r="O518" s="5"/>
      <c r="P518" s="5"/>
      <c r="Q518" s="5"/>
      <c r="R518" s="5"/>
      <c r="S518" s="5"/>
      <c r="T518" s="5"/>
    </row>
    <row r="519" spans="1:20" s="37" customFormat="1" x14ac:dyDescent="0.3">
      <c r="A519" s="5" t="s">
        <v>288</v>
      </c>
      <c r="B519" s="21" t="s">
        <v>740</v>
      </c>
      <c r="C519" s="5" t="s">
        <v>40</v>
      </c>
      <c r="D519" s="22">
        <v>765512793</v>
      </c>
      <c r="E519" s="23">
        <v>3037686976</v>
      </c>
      <c r="F519" s="5" t="s">
        <v>20</v>
      </c>
      <c r="G519" s="24">
        <v>40920</v>
      </c>
      <c r="H519" s="25">
        <f t="shared" ca="1" si="35"/>
        <v>5</v>
      </c>
      <c r="I519" s="26" t="s">
        <v>21</v>
      </c>
      <c r="J519" s="27">
        <v>77184</v>
      </c>
      <c r="K519" s="6">
        <v>5</v>
      </c>
      <c r="L519" s="28">
        <f t="shared" si="34"/>
        <v>80063</v>
      </c>
      <c r="M519" s="29">
        <f t="shared" si="36"/>
        <v>0.11</v>
      </c>
      <c r="N519" s="5"/>
      <c r="O519" s="5"/>
      <c r="P519" s="5"/>
      <c r="Q519" s="5"/>
      <c r="R519" s="5"/>
      <c r="S519" s="5"/>
      <c r="T519" s="5"/>
    </row>
    <row r="520" spans="1:20" s="37" customFormat="1" x14ac:dyDescent="0.3">
      <c r="A520" s="5" t="s">
        <v>778</v>
      </c>
      <c r="B520" s="21" t="s">
        <v>738</v>
      </c>
      <c r="C520" s="5" t="s">
        <v>40</v>
      </c>
      <c r="D520" s="22">
        <v>880747384</v>
      </c>
      <c r="E520" s="23">
        <v>3035220001</v>
      </c>
      <c r="F520" s="5" t="s">
        <v>20</v>
      </c>
      <c r="G520" s="24">
        <v>34582</v>
      </c>
      <c r="H520" s="25">
        <f t="shared" ca="1" si="35"/>
        <v>23</v>
      </c>
      <c r="I520" s="26" t="s">
        <v>27</v>
      </c>
      <c r="J520" s="27">
        <v>95280</v>
      </c>
      <c r="K520" s="6">
        <v>4</v>
      </c>
      <c r="L520" s="28">
        <f t="shared" si="34"/>
        <v>98834</v>
      </c>
      <c r="M520" s="29">
        <f t="shared" si="36"/>
        <v>0.13</v>
      </c>
      <c r="N520" s="5"/>
      <c r="O520" s="5"/>
      <c r="P520" s="5"/>
      <c r="Q520" s="5"/>
      <c r="R520" s="5"/>
      <c r="S520" s="5"/>
      <c r="T520" s="5"/>
    </row>
    <row r="521" spans="1:20" s="37" customFormat="1" x14ac:dyDescent="0.3">
      <c r="A521" s="5" t="s">
        <v>481</v>
      </c>
      <c r="B521" s="21" t="s">
        <v>13</v>
      </c>
      <c r="C521" s="5" t="s">
        <v>40</v>
      </c>
      <c r="D521" s="22">
        <v>378882665</v>
      </c>
      <c r="E521" s="23">
        <v>5056079829</v>
      </c>
      <c r="F521" s="5" t="s">
        <v>23</v>
      </c>
      <c r="G521" s="24">
        <v>34727</v>
      </c>
      <c r="H521" s="25">
        <f t="shared" ca="1" si="35"/>
        <v>22</v>
      </c>
      <c r="I521" s="26" t="s">
        <v>21</v>
      </c>
      <c r="J521" s="27">
        <v>55656</v>
      </c>
      <c r="K521" s="6">
        <v>3</v>
      </c>
      <c r="L521" s="28">
        <f t="shared" si="34"/>
        <v>57732</v>
      </c>
      <c r="M521" s="29">
        <f t="shared" si="36"/>
        <v>0.08</v>
      </c>
      <c r="N521" s="5"/>
      <c r="O521" s="5"/>
      <c r="P521" s="5"/>
      <c r="Q521" s="5"/>
      <c r="R521" s="5"/>
      <c r="S521" s="5"/>
      <c r="T521" s="5"/>
    </row>
    <row r="522" spans="1:20" s="37" customFormat="1" x14ac:dyDescent="0.3">
      <c r="A522" s="5" t="s">
        <v>791</v>
      </c>
      <c r="B522" s="21" t="s">
        <v>740</v>
      </c>
      <c r="C522" s="5" t="s">
        <v>40</v>
      </c>
      <c r="D522" s="22">
        <v>933883118</v>
      </c>
      <c r="E522" s="23">
        <v>3033294956</v>
      </c>
      <c r="F522" s="5" t="s">
        <v>19</v>
      </c>
      <c r="G522" s="24">
        <v>35714</v>
      </c>
      <c r="H522" s="25">
        <f t="shared" ca="1" si="35"/>
        <v>20</v>
      </c>
      <c r="I522" s="26"/>
      <c r="J522" s="27">
        <v>103176</v>
      </c>
      <c r="K522" s="6">
        <v>2</v>
      </c>
      <c r="L522" s="28">
        <f t="shared" si="34"/>
        <v>107024</v>
      </c>
      <c r="M522" s="29">
        <f t="shared" si="36"/>
        <v>0.13</v>
      </c>
      <c r="N522" s="5"/>
      <c r="O522" s="5"/>
      <c r="P522" s="5"/>
      <c r="Q522" s="5"/>
      <c r="R522" s="5"/>
      <c r="S522" s="5"/>
      <c r="T522" s="5"/>
    </row>
    <row r="523" spans="1:20" s="37" customFormat="1" x14ac:dyDescent="0.3">
      <c r="A523" s="5" t="s">
        <v>342</v>
      </c>
      <c r="B523" s="21" t="s">
        <v>782</v>
      </c>
      <c r="C523" s="5" t="s">
        <v>40</v>
      </c>
      <c r="D523" s="22">
        <v>437460422</v>
      </c>
      <c r="E523" s="23">
        <v>9708439277</v>
      </c>
      <c r="F523" s="5" t="s">
        <v>23</v>
      </c>
      <c r="G523" s="24">
        <v>39779</v>
      </c>
      <c r="H523" s="25">
        <f t="shared" ca="1" si="35"/>
        <v>8</v>
      </c>
      <c r="I523" s="26" t="s">
        <v>25</v>
      </c>
      <c r="J523" s="27">
        <v>12756</v>
      </c>
      <c r="K523" s="6">
        <v>3</v>
      </c>
      <c r="L523" s="28">
        <f t="shared" si="34"/>
        <v>13232</v>
      </c>
      <c r="M523" s="29">
        <f t="shared" si="36"/>
        <v>0.01</v>
      </c>
      <c r="N523" s="5"/>
      <c r="O523" s="5"/>
      <c r="P523" s="5"/>
      <c r="Q523" s="5"/>
      <c r="R523" s="5"/>
      <c r="S523" s="5"/>
      <c r="T523" s="5"/>
    </row>
    <row r="524" spans="1:20" s="37" customFormat="1" x14ac:dyDescent="0.3">
      <c r="A524" s="5" t="s">
        <v>400</v>
      </c>
      <c r="B524" s="21" t="s">
        <v>738</v>
      </c>
      <c r="C524" s="5" t="s">
        <v>40</v>
      </c>
      <c r="D524" s="22">
        <v>358017400</v>
      </c>
      <c r="E524" s="23">
        <v>3033265407</v>
      </c>
      <c r="F524" s="5" t="s">
        <v>26</v>
      </c>
      <c r="G524" s="24">
        <v>37436</v>
      </c>
      <c r="H524" s="25">
        <f t="shared" ca="1" si="35"/>
        <v>15</v>
      </c>
      <c r="I524" s="26"/>
      <c r="J524" s="27">
        <v>43262</v>
      </c>
      <c r="K524" s="6">
        <v>5</v>
      </c>
      <c r="L524" s="28">
        <f t="shared" si="34"/>
        <v>44876</v>
      </c>
      <c r="M524" s="29">
        <f t="shared" si="36"/>
        <v>0.06</v>
      </c>
      <c r="N524" s="5"/>
      <c r="O524" s="5"/>
      <c r="P524" s="5"/>
      <c r="Q524" s="5"/>
      <c r="R524" s="5"/>
      <c r="S524" s="5"/>
      <c r="T524" s="5"/>
    </row>
    <row r="525" spans="1:20" s="37" customFormat="1" x14ac:dyDescent="0.3">
      <c r="A525" s="5" t="s">
        <v>580</v>
      </c>
      <c r="B525" s="21" t="s">
        <v>13</v>
      </c>
      <c r="C525" s="5" t="s">
        <v>40</v>
      </c>
      <c r="D525" s="22">
        <v>476243591</v>
      </c>
      <c r="E525" s="23">
        <v>3037188067</v>
      </c>
      <c r="F525" s="5" t="s">
        <v>20</v>
      </c>
      <c r="G525" s="24">
        <v>36045</v>
      </c>
      <c r="H525" s="25">
        <f t="shared" ca="1" si="35"/>
        <v>19</v>
      </c>
      <c r="I525" s="26" t="s">
        <v>21</v>
      </c>
      <c r="J525" s="27">
        <v>60684</v>
      </c>
      <c r="K525" s="6">
        <v>4</v>
      </c>
      <c r="L525" s="28">
        <f t="shared" si="34"/>
        <v>62948</v>
      </c>
      <c r="M525" s="29">
        <f t="shared" si="36"/>
        <v>0.08</v>
      </c>
      <c r="N525" s="5"/>
      <c r="O525" s="5"/>
      <c r="P525" s="5"/>
      <c r="Q525" s="5"/>
      <c r="R525" s="5"/>
      <c r="S525" s="5"/>
      <c r="T525" s="5"/>
    </row>
    <row r="526" spans="1:20" s="37" customFormat="1" x14ac:dyDescent="0.3">
      <c r="A526" s="5" t="s">
        <v>496</v>
      </c>
      <c r="B526" s="21" t="s">
        <v>740</v>
      </c>
      <c r="C526" s="5" t="s">
        <v>40</v>
      </c>
      <c r="D526" s="22">
        <v>475671127</v>
      </c>
      <c r="E526" s="23">
        <v>5056650531</v>
      </c>
      <c r="F526" s="5" t="s">
        <v>20</v>
      </c>
      <c r="G526" s="24">
        <v>37014</v>
      </c>
      <c r="H526" s="25">
        <f t="shared" ca="1" si="35"/>
        <v>16</v>
      </c>
      <c r="I526" s="26" t="s">
        <v>25</v>
      </c>
      <c r="J526" s="27">
        <v>73704</v>
      </c>
      <c r="K526" s="6">
        <v>4</v>
      </c>
      <c r="L526" s="28">
        <f t="shared" si="34"/>
        <v>76453</v>
      </c>
      <c r="M526" s="29">
        <f t="shared" si="36"/>
        <v>0.11</v>
      </c>
      <c r="N526" s="5"/>
      <c r="O526" s="5"/>
      <c r="P526" s="5"/>
      <c r="Q526" s="5"/>
      <c r="R526" s="5"/>
      <c r="S526" s="5"/>
      <c r="T526" s="5"/>
    </row>
    <row r="527" spans="1:20" s="37" customFormat="1" x14ac:dyDescent="0.3">
      <c r="A527" s="5" t="s">
        <v>550</v>
      </c>
      <c r="B527" s="21" t="s">
        <v>737</v>
      </c>
      <c r="C527" s="5" t="s">
        <v>40</v>
      </c>
      <c r="D527" s="22">
        <v>343185481</v>
      </c>
      <c r="E527" s="23">
        <v>3036446519</v>
      </c>
      <c r="F527" s="5" t="s">
        <v>20</v>
      </c>
      <c r="G527" s="24">
        <v>36974</v>
      </c>
      <c r="H527" s="25">
        <f t="shared" ca="1" si="35"/>
        <v>16</v>
      </c>
      <c r="I527" s="26" t="s">
        <v>24</v>
      </c>
      <c r="J527" s="27">
        <v>88488</v>
      </c>
      <c r="K527" s="6">
        <v>4</v>
      </c>
      <c r="L527" s="28">
        <f t="shared" si="34"/>
        <v>91789</v>
      </c>
      <c r="M527" s="29">
        <f t="shared" si="36"/>
        <v>0.12</v>
      </c>
      <c r="N527" s="5"/>
      <c r="O527" s="33"/>
      <c r="P527" s="5"/>
      <c r="Q527" s="5"/>
      <c r="R527" s="5"/>
      <c r="S527" s="5"/>
      <c r="T527" s="5"/>
    </row>
    <row r="528" spans="1:20" s="37" customFormat="1" x14ac:dyDescent="0.3">
      <c r="A528" s="5" t="s">
        <v>205</v>
      </c>
      <c r="B528" s="21" t="s">
        <v>738</v>
      </c>
      <c r="C528" s="5" t="s">
        <v>40</v>
      </c>
      <c r="D528" s="22">
        <v>959750235</v>
      </c>
      <c r="E528" s="23">
        <v>7198488350</v>
      </c>
      <c r="F528" s="5" t="s">
        <v>20</v>
      </c>
      <c r="G528" s="24">
        <v>41193</v>
      </c>
      <c r="H528" s="25">
        <f t="shared" ca="1" si="35"/>
        <v>5</v>
      </c>
      <c r="I528" s="26" t="s">
        <v>21</v>
      </c>
      <c r="J528" s="27">
        <v>65028</v>
      </c>
      <c r="K528" s="6">
        <v>4</v>
      </c>
      <c r="L528" s="28">
        <f t="shared" si="34"/>
        <v>67454</v>
      </c>
      <c r="M528" s="29">
        <f t="shared" si="36"/>
        <v>0.1</v>
      </c>
      <c r="N528" s="5"/>
      <c r="O528" s="5"/>
      <c r="P528" s="5"/>
      <c r="Q528" s="5"/>
      <c r="R528" s="5"/>
      <c r="S528" s="5"/>
      <c r="T528" s="5"/>
    </row>
    <row r="529" spans="1:20" s="37" customFormat="1" x14ac:dyDescent="0.3">
      <c r="A529" s="5" t="s">
        <v>663</v>
      </c>
      <c r="B529" s="21" t="s">
        <v>740</v>
      </c>
      <c r="C529" s="5" t="s">
        <v>40</v>
      </c>
      <c r="D529" s="22">
        <v>569882669</v>
      </c>
      <c r="E529" s="23">
        <v>9703122083</v>
      </c>
      <c r="F529" s="5" t="s">
        <v>20</v>
      </c>
      <c r="G529" s="24">
        <v>38624</v>
      </c>
      <c r="H529" s="25">
        <f t="shared" ca="1" si="35"/>
        <v>12</v>
      </c>
      <c r="I529" s="26" t="s">
        <v>24</v>
      </c>
      <c r="J529" s="27">
        <v>54120</v>
      </c>
      <c r="K529" s="6">
        <v>2</v>
      </c>
      <c r="L529" s="28">
        <f t="shared" si="34"/>
        <v>56139</v>
      </c>
      <c r="M529" s="29">
        <f t="shared" si="36"/>
        <v>0.08</v>
      </c>
      <c r="N529" s="5"/>
      <c r="O529" s="5"/>
      <c r="P529" s="5"/>
      <c r="Q529" s="5"/>
      <c r="R529" s="5"/>
      <c r="S529" s="5"/>
      <c r="T529" s="5"/>
    </row>
    <row r="530" spans="1:20" s="37" customFormat="1" x14ac:dyDescent="0.3">
      <c r="A530" s="5" t="s">
        <v>408</v>
      </c>
      <c r="B530" s="21" t="s">
        <v>44</v>
      </c>
      <c r="C530" s="5" t="s">
        <v>40</v>
      </c>
      <c r="D530" s="22">
        <v>369210573</v>
      </c>
      <c r="E530" s="23">
        <v>9706555049</v>
      </c>
      <c r="F530" s="5" t="s">
        <v>23</v>
      </c>
      <c r="G530" s="24">
        <v>37273</v>
      </c>
      <c r="H530" s="25">
        <f t="shared" ca="1" si="35"/>
        <v>15</v>
      </c>
      <c r="I530" s="26" t="s">
        <v>25</v>
      </c>
      <c r="J530" s="27">
        <v>26970</v>
      </c>
      <c r="K530" s="6">
        <v>4</v>
      </c>
      <c r="L530" s="28">
        <f t="shared" si="34"/>
        <v>27976</v>
      </c>
      <c r="M530" s="29">
        <f t="shared" si="36"/>
        <v>0.05</v>
      </c>
      <c r="N530" s="5"/>
      <c r="O530" s="5"/>
      <c r="P530" s="5"/>
      <c r="Q530" s="5"/>
      <c r="R530" s="5"/>
      <c r="S530" s="5"/>
      <c r="T530" s="5"/>
    </row>
    <row r="531" spans="1:20" s="37" customFormat="1" x14ac:dyDescent="0.3">
      <c r="A531" s="5" t="s">
        <v>287</v>
      </c>
      <c r="B531" s="21" t="s">
        <v>738</v>
      </c>
      <c r="C531" s="5" t="s">
        <v>40</v>
      </c>
      <c r="D531" s="22">
        <v>317193890</v>
      </c>
      <c r="E531" s="23">
        <v>7192350434</v>
      </c>
      <c r="F531" s="5" t="s">
        <v>20</v>
      </c>
      <c r="G531" s="24">
        <v>35225</v>
      </c>
      <c r="H531" s="25">
        <f t="shared" ca="1" si="35"/>
        <v>21</v>
      </c>
      <c r="I531" s="26" t="s">
        <v>27</v>
      </c>
      <c r="J531" s="27">
        <v>83304</v>
      </c>
      <c r="K531" s="6">
        <v>2</v>
      </c>
      <c r="L531" s="28">
        <f t="shared" si="34"/>
        <v>86411</v>
      </c>
      <c r="M531" s="29">
        <f t="shared" si="36"/>
        <v>0.12</v>
      </c>
      <c r="N531" s="5"/>
      <c r="O531" s="5"/>
      <c r="P531" s="5"/>
      <c r="Q531" s="5"/>
      <c r="R531" s="5"/>
      <c r="S531" s="5"/>
      <c r="T531" s="5"/>
    </row>
    <row r="532" spans="1:20" s="37" customFormat="1" x14ac:dyDescent="0.3">
      <c r="A532" s="5" t="s">
        <v>562</v>
      </c>
      <c r="B532" s="21" t="s">
        <v>740</v>
      </c>
      <c r="C532" s="5" t="s">
        <v>40</v>
      </c>
      <c r="D532" s="22">
        <v>552528553</v>
      </c>
      <c r="E532" s="23">
        <v>3034310812</v>
      </c>
      <c r="F532" s="5" t="s">
        <v>26</v>
      </c>
      <c r="G532" s="24">
        <v>37396</v>
      </c>
      <c r="H532" s="25">
        <f t="shared" ca="1" si="35"/>
        <v>15</v>
      </c>
      <c r="I532" s="26"/>
      <c r="J532" s="27">
        <v>44419</v>
      </c>
      <c r="K532" s="6">
        <v>4</v>
      </c>
      <c r="L532" s="28">
        <f t="shared" si="34"/>
        <v>46076</v>
      </c>
      <c r="M532" s="29">
        <f t="shared" si="36"/>
        <v>7.0000000000000007E-2</v>
      </c>
      <c r="N532" s="5"/>
      <c r="O532" s="5"/>
      <c r="P532" s="5"/>
      <c r="Q532" s="5"/>
      <c r="R532" s="5"/>
      <c r="S532" s="5"/>
      <c r="T532" s="5"/>
    </row>
    <row r="533" spans="1:20" s="37" customFormat="1" x14ac:dyDescent="0.3">
      <c r="A533" s="5" t="s">
        <v>348</v>
      </c>
      <c r="B533" s="21" t="s">
        <v>44</v>
      </c>
      <c r="C533" s="5" t="s">
        <v>40</v>
      </c>
      <c r="D533" s="22">
        <v>886332647</v>
      </c>
      <c r="E533" s="23">
        <v>5056698101</v>
      </c>
      <c r="F533" s="5" t="s">
        <v>20</v>
      </c>
      <c r="G533" s="24">
        <v>38904</v>
      </c>
      <c r="H533" s="25">
        <f t="shared" ca="1" si="35"/>
        <v>11</v>
      </c>
      <c r="I533" s="26" t="s">
        <v>24</v>
      </c>
      <c r="J533" s="27">
        <v>92292</v>
      </c>
      <c r="K533" s="6">
        <v>2</v>
      </c>
      <c r="L533" s="28">
        <f t="shared" si="34"/>
        <v>95734</v>
      </c>
      <c r="M533" s="29">
        <f t="shared" si="36"/>
        <v>0.13</v>
      </c>
      <c r="N533" s="5"/>
      <c r="O533" s="38"/>
      <c r="P533" s="5"/>
      <c r="Q533" s="5"/>
      <c r="R533" s="5"/>
      <c r="S533" s="5"/>
      <c r="T533" s="5"/>
    </row>
    <row r="534" spans="1:20" s="37" customFormat="1" x14ac:dyDescent="0.3">
      <c r="A534" s="5" t="s">
        <v>643</v>
      </c>
      <c r="B534" s="21" t="s">
        <v>738</v>
      </c>
      <c r="C534" s="5" t="s">
        <v>40</v>
      </c>
      <c r="D534" s="22">
        <v>191359642</v>
      </c>
      <c r="E534" s="23">
        <v>7198687353</v>
      </c>
      <c r="F534" s="5" t="s">
        <v>20</v>
      </c>
      <c r="G534" s="24">
        <v>34417</v>
      </c>
      <c r="H534" s="25">
        <f t="shared" ca="1" si="35"/>
        <v>23</v>
      </c>
      <c r="I534" s="26" t="s">
        <v>21</v>
      </c>
      <c r="J534" s="27">
        <v>28908</v>
      </c>
      <c r="K534" s="6">
        <v>4</v>
      </c>
      <c r="L534" s="28">
        <f t="shared" si="34"/>
        <v>29986</v>
      </c>
      <c r="M534" s="29">
        <f t="shared" si="36"/>
        <v>0.05</v>
      </c>
      <c r="N534" s="5"/>
      <c r="O534" s="5"/>
      <c r="P534" s="5"/>
      <c r="Q534" s="5"/>
      <c r="R534" s="5"/>
      <c r="S534" s="5"/>
      <c r="T534" s="5"/>
    </row>
    <row r="535" spans="1:20" s="37" customFormat="1" x14ac:dyDescent="0.3">
      <c r="A535" s="5" t="s">
        <v>678</v>
      </c>
      <c r="B535" s="21" t="s">
        <v>738</v>
      </c>
      <c r="C535" s="5" t="s">
        <v>40</v>
      </c>
      <c r="D535" s="22">
        <v>387131597</v>
      </c>
      <c r="E535" s="23">
        <v>9701963194</v>
      </c>
      <c r="F535" s="5" t="s">
        <v>19</v>
      </c>
      <c r="G535" s="24">
        <v>34571</v>
      </c>
      <c r="H535" s="25">
        <f t="shared" ca="1" si="35"/>
        <v>23</v>
      </c>
      <c r="I535" s="26"/>
      <c r="J535" s="27">
        <v>63300</v>
      </c>
      <c r="K535" s="6">
        <v>1</v>
      </c>
      <c r="L535" s="28">
        <f t="shared" si="34"/>
        <v>65661</v>
      </c>
      <c r="M535" s="29">
        <f t="shared" si="36"/>
        <v>0.1</v>
      </c>
      <c r="N535" s="5"/>
      <c r="O535" s="5"/>
      <c r="P535" s="5"/>
      <c r="Q535" s="5"/>
      <c r="R535" s="5"/>
      <c r="S535" s="5"/>
      <c r="T535" s="5"/>
    </row>
    <row r="536" spans="1:20" s="37" customFormat="1" x14ac:dyDescent="0.3">
      <c r="A536" s="5" t="s">
        <v>116</v>
      </c>
      <c r="B536" s="21" t="s">
        <v>740</v>
      </c>
      <c r="C536" s="5" t="s">
        <v>40</v>
      </c>
      <c r="D536" s="22">
        <v>556327593</v>
      </c>
      <c r="E536" s="23">
        <v>3033324762</v>
      </c>
      <c r="F536" s="5" t="s">
        <v>19</v>
      </c>
      <c r="G536" s="24">
        <v>36357</v>
      </c>
      <c r="H536" s="25">
        <f t="shared" ca="1" si="35"/>
        <v>18</v>
      </c>
      <c r="I536" s="26"/>
      <c r="J536" s="27">
        <v>72084</v>
      </c>
      <c r="K536" s="6">
        <v>2</v>
      </c>
      <c r="L536" s="28">
        <f t="shared" si="34"/>
        <v>74773</v>
      </c>
      <c r="M536" s="29">
        <f t="shared" si="36"/>
        <v>0.1</v>
      </c>
      <c r="N536" s="5"/>
      <c r="O536" s="5"/>
      <c r="P536" s="5"/>
      <c r="Q536" s="5"/>
      <c r="R536" s="5"/>
      <c r="S536" s="5"/>
      <c r="T536" s="5"/>
    </row>
    <row r="537" spans="1:20" s="37" customFormat="1" x14ac:dyDescent="0.3">
      <c r="A537" s="5" t="s">
        <v>723</v>
      </c>
      <c r="B537" s="21" t="s">
        <v>740</v>
      </c>
      <c r="C537" s="5" t="s">
        <v>40</v>
      </c>
      <c r="D537" s="22">
        <v>160662505</v>
      </c>
      <c r="E537" s="23">
        <v>5056427045</v>
      </c>
      <c r="F537" s="5" t="s">
        <v>19</v>
      </c>
      <c r="G537" s="24">
        <v>38582</v>
      </c>
      <c r="H537" s="25">
        <f t="shared" ca="1" si="35"/>
        <v>12</v>
      </c>
      <c r="I537" s="26"/>
      <c r="J537" s="27">
        <v>73896</v>
      </c>
      <c r="K537" s="6">
        <v>3</v>
      </c>
      <c r="L537" s="28">
        <f t="shared" si="34"/>
        <v>76652</v>
      </c>
      <c r="M537" s="29">
        <f t="shared" si="36"/>
        <v>0.11</v>
      </c>
      <c r="N537" s="5"/>
      <c r="O537" s="5"/>
      <c r="P537" s="5"/>
      <c r="Q537" s="5"/>
      <c r="R537" s="5"/>
      <c r="S537" s="5"/>
      <c r="T537" s="5"/>
    </row>
    <row r="538" spans="1:20" s="37" customFormat="1" x14ac:dyDescent="0.3">
      <c r="A538" s="5" t="s">
        <v>177</v>
      </c>
      <c r="B538" s="21" t="s">
        <v>738</v>
      </c>
      <c r="C538" s="5" t="s">
        <v>40</v>
      </c>
      <c r="D538" s="22">
        <v>330879921</v>
      </c>
      <c r="E538" s="23">
        <v>7195691314</v>
      </c>
      <c r="F538" s="5" t="s">
        <v>20</v>
      </c>
      <c r="G538" s="24">
        <v>37144</v>
      </c>
      <c r="H538" s="25">
        <f t="shared" ca="1" si="35"/>
        <v>16</v>
      </c>
      <c r="I538" s="26" t="s">
        <v>27</v>
      </c>
      <c r="J538" s="27">
        <v>65496</v>
      </c>
      <c r="K538" s="6">
        <v>4</v>
      </c>
      <c r="L538" s="28">
        <f t="shared" si="34"/>
        <v>67939</v>
      </c>
      <c r="M538" s="29">
        <f t="shared" si="36"/>
        <v>0.1</v>
      </c>
      <c r="N538" s="5"/>
      <c r="O538" s="5"/>
      <c r="P538" s="5"/>
      <c r="Q538" s="5"/>
      <c r="R538" s="5"/>
      <c r="S538" s="5"/>
      <c r="T538" s="5"/>
    </row>
    <row r="539" spans="1:20" s="37" customFormat="1" x14ac:dyDescent="0.3">
      <c r="A539" s="5" t="s">
        <v>221</v>
      </c>
      <c r="B539" s="21" t="s">
        <v>740</v>
      </c>
      <c r="C539" s="5" t="s">
        <v>40</v>
      </c>
      <c r="D539" s="22">
        <v>468234190</v>
      </c>
      <c r="E539" s="23">
        <v>5051569304</v>
      </c>
      <c r="F539" s="5" t="s">
        <v>20</v>
      </c>
      <c r="G539" s="24">
        <v>36225</v>
      </c>
      <c r="H539" s="25">
        <f t="shared" ca="1" si="35"/>
        <v>18</v>
      </c>
      <c r="I539" s="26" t="s">
        <v>22</v>
      </c>
      <c r="J539" s="27">
        <v>87168</v>
      </c>
      <c r="K539" s="6">
        <v>3</v>
      </c>
      <c r="L539" s="28">
        <f t="shared" si="34"/>
        <v>90419</v>
      </c>
      <c r="M539" s="29">
        <f t="shared" si="36"/>
        <v>0.12</v>
      </c>
      <c r="N539" s="5"/>
      <c r="O539" s="5"/>
      <c r="P539" s="5"/>
      <c r="Q539" s="5"/>
      <c r="R539" s="5"/>
      <c r="S539" s="5"/>
      <c r="T539" s="5"/>
    </row>
    <row r="540" spans="1:20" s="37" customFormat="1" x14ac:dyDescent="0.3">
      <c r="A540" s="5" t="s">
        <v>356</v>
      </c>
      <c r="B540" s="21" t="s">
        <v>738</v>
      </c>
      <c r="C540" s="5" t="s">
        <v>40</v>
      </c>
      <c r="D540" s="22">
        <v>379340654</v>
      </c>
      <c r="E540" s="23">
        <v>9708642893</v>
      </c>
      <c r="F540" s="5" t="s">
        <v>20</v>
      </c>
      <c r="G540" s="24">
        <v>37046</v>
      </c>
      <c r="H540" s="25">
        <f t="shared" ca="1" si="35"/>
        <v>16</v>
      </c>
      <c r="I540" s="26" t="s">
        <v>22</v>
      </c>
      <c r="J540" s="27">
        <v>44268</v>
      </c>
      <c r="K540" s="6">
        <v>1</v>
      </c>
      <c r="L540" s="28">
        <f t="shared" si="34"/>
        <v>45919</v>
      </c>
      <c r="M540" s="29">
        <f t="shared" si="36"/>
        <v>7.0000000000000007E-2</v>
      </c>
      <c r="N540" s="5"/>
      <c r="O540" s="5"/>
      <c r="P540" s="5"/>
      <c r="Q540" s="5"/>
      <c r="R540" s="5"/>
      <c r="S540" s="5"/>
      <c r="T540" s="5"/>
    </row>
    <row r="541" spans="1:20" s="37" customFormat="1" x14ac:dyDescent="0.3">
      <c r="A541" s="5" t="s">
        <v>585</v>
      </c>
      <c r="B541" s="21" t="s">
        <v>13</v>
      </c>
      <c r="C541" s="5" t="s">
        <v>40</v>
      </c>
      <c r="D541" s="22">
        <v>174159111</v>
      </c>
      <c r="E541" s="23">
        <v>9701675237</v>
      </c>
      <c r="F541" s="5" t="s">
        <v>20</v>
      </c>
      <c r="G541" s="24">
        <v>36342</v>
      </c>
      <c r="H541" s="25">
        <f t="shared" ca="1" si="35"/>
        <v>18</v>
      </c>
      <c r="I541" s="26" t="s">
        <v>24</v>
      </c>
      <c r="J541" s="27">
        <v>87240</v>
      </c>
      <c r="K541" s="6">
        <v>5</v>
      </c>
      <c r="L541" s="28">
        <f t="shared" si="34"/>
        <v>90494</v>
      </c>
      <c r="M541" s="29">
        <f t="shared" si="36"/>
        <v>0.12</v>
      </c>
      <c r="N541" s="5"/>
      <c r="O541" s="5"/>
      <c r="P541" s="5"/>
      <c r="Q541" s="5"/>
      <c r="R541" s="5"/>
      <c r="S541" s="5"/>
      <c r="T541" s="5"/>
    </row>
    <row r="542" spans="1:20" s="37" customFormat="1" x14ac:dyDescent="0.3">
      <c r="A542" s="5" t="s">
        <v>747</v>
      </c>
      <c r="B542" s="21" t="s">
        <v>738</v>
      </c>
      <c r="C542" s="5" t="s">
        <v>40</v>
      </c>
      <c r="D542" s="22">
        <v>990843236</v>
      </c>
      <c r="E542" s="23">
        <v>5056245634</v>
      </c>
      <c r="F542" s="5" t="s">
        <v>20</v>
      </c>
      <c r="G542" s="24">
        <v>40103</v>
      </c>
      <c r="H542" s="25">
        <f t="shared" ca="1" si="35"/>
        <v>8</v>
      </c>
      <c r="I542" s="26" t="s">
        <v>25</v>
      </c>
      <c r="J542" s="27">
        <v>79056</v>
      </c>
      <c r="K542" s="6">
        <v>5</v>
      </c>
      <c r="L542" s="28">
        <f t="shared" si="34"/>
        <v>82005</v>
      </c>
      <c r="M542" s="29">
        <f t="shared" si="36"/>
        <v>0.11</v>
      </c>
      <c r="N542" s="5"/>
      <c r="O542" s="33"/>
      <c r="P542" s="5"/>
      <c r="Q542" s="5"/>
      <c r="R542" s="5"/>
      <c r="S542" s="5"/>
      <c r="T542" s="5"/>
    </row>
    <row r="543" spans="1:20" s="37" customFormat="1" x14ac:dyDescent="0.3">
      <c r="A543" s="5" t="s">
        <v>150</v>
      </c>
      <c r="B543" s="21" t="s">
        <v>13</v>
      </c>
      <c r="C543" s="5" t="s">
        <v>40</v>
      </c>
      <c r="D543" s="22">
        <v>160184934</v>
      </c>
      <c r="E543" s="23">
        <v>9701191599</v>
      </c>
      <c r="F543" s="5" t="s">
        <v>23</v>
      </c>
      <c r="G543" s="24">
        <v>35849</v>
      </c>
      <c r="H543" s="25">
        <f t="shared" ca="1" si="35"/>
        <v>19</v>
      </c>
      <c r="I543" s="26" t="s">
        <v>25</v>
      </c>
      <c r="J543" s="27">
        <v>12840</v>
      </c>
      <c r="K543" s="6">
        <v>4</v>
      </c>
      <c r="L543" s="28">
        <f t="shared" ref="L543:L560" si="37">ROUND(J543*$N$2+J543,0)</f>
        <v>13319</v>
      </c>
      <c r="M543" s="29">
        <f t="shared" si="36"/>
        <v>0.01</v>
      </c>
      <c r="N543" s="5"/>
      <c r="O543" s="38"/>
      <c r="P543" s="5"/>
      <c r="Q543" s="5"/>
      <c r="R543" s="5"/>
      <c r="S543" s="5"/>
      <c r="T543" s="5"/>
    </row>
    <row r="544" spans="1:20" s="37" customFormat="1" x14ac:dyDescent="0.3">
      <c r="A544" s="5" t="s">
        <v>160</v>
      </c>
      <c r="B544" s="21" t="s">
        <v>738</v>
      </c>
      <c r="C544" s="5" t="s">
        <v>40</v>
      </c>
      <c r="D544" s="22">
        <v>462650472</v>
      </c>
      <c r="E544" s="23">
        <v>7191276517</v>
      </c>
      <c r="F544" s="5" t="s">
        <v>19</v>
      </c>
      <c r="G544" s="24">
        <v>34458</v>
      </c>
      <c r="H544" s="25">
        <f t="shared" ca="1" si="35"/>
        <v>23</v>
      </c>
      <c r="I544" s="26"/>
      <c r="J544" s="27">
        <v>95256</v>
      </c>
      <c r="K544" s="6">
        <v>1</v>
      </c>
      <c r="L544" s="28">
        <f t="shared" si="37"/>
        <v>98809</v>
      </c>
      <c r="M544" s="29">
        <f t="shared" si="36"/>
        <v>0.13</v>
      </c>
      <c r="N544" s="5"/>
      <c r="O544" s="5"/>
      <c r="P544" s="5"/>
      <c r="Q544" s="5"/>
      <c r="R544" s="5"/>
      <c r="S544" s="5"/>
      <c r="T544" s="5"/>
    </row>
    <row r="545" spans="1:16" x14ac:dyDescent="0.3">
      <c r="A545" s="5" t="s">
        <v>621</v>
      </c>
      <c r="B545" s="21" t="s">
        <v>740</v>
      </c>
      <c r="C545" s="5" t="s">
        <v>40</v>
      </c>
      <c r="D545" s="22">
        <v>115404531</v>
      </c>
      <c r="E545" s="23">
        <v>7192636321</v>
      </c>
      <c r="F545" s="5" t="s">
        <v>23</v>
      </c>
      <c r="G545" s="24">
        <v>39229</v>
      </c>
      <c r="H545" s="25">
        <f t="shared" ca="1" si="35"/>
        <v>10</v>
      </c>
      <c r="I545" s="26" t="s">
        <v>25</v>
      </c>
      <c r="J545" s="27">
        <v>39480</v>
      </c>
      <c r="K545" s="6">
        <v>2</v>
      </c>
      <c r="L545" s="28">
        <f t="shared" si="37"/>
        <v>40953</v>
      </c>
      <c r="M545" s="29">
        <f t="shared" si="36"/>
        <v>0.06</v>
      </c>
    </row>
    <row r="546" spans="1:16" x14ac:dyDescent="0.3">
      <c r="A546" s="5" t="s">
        <v>262</v>
      </c>
      <c r="B546" s="21" t="s">
        <v>737</v>
      </c>
      <c r="C546" s="5" t="s">
        <v>40</v>
      </c>
      <c r="D546" s="22">
        <v>618775364</v>
      </c>
      <c r="E546" s="23">
        <v>5053182167</v>
      </c>
      <c r="F546" s="5" t="s">
        <v>23</v>
      </c>
      <c r="G546" s="24">
        <v>41310</v>
      </c>
      <c r="H546" s="25">
        <f t="shared" ca="1" si="35"/>
        <v>4</v>
      </c>
      <c r="I546" s="26" t="s">
        <v>25</v>
      </c>
      <c r="J546" s="27">
        <v>58440</v>
      </c>
      <c r="K546" s="6">
        <v>3</v>
      </c>
      <c r="L546" s="28">
        <f t="shared" si="37"/>
        <v>60620</v>
      </c>
      <c r="M546" s="29">
        <f t="shared" si="36"/>
        <v>0.08</v>
      </c>
    </row>
    <row r="547" spans="1:16" x14ac:dyDescent="0.3">
      <c r="A547" s="5" t="s">
        <v>79</v>
      </c>
      <c r="B547" s="21" t="s">
        <v>738</v>
      </c>
      <c r="C547" s="5" t="s">
        <v>40</v>
      </c>
      <c r="D547" s="22">
        <v>737152868</v>
      </c>
      <c r="E547" s="23">
        <v>3031124357</v>
      </c>
      <c r="F547" s="5" t="s">
        <v>20</v>
      </c>
      <c r="G547" s="24">
        <v>37729</v>
      </c>
      <c r="H547" s="25">
        <f t="shared" ca="1" si="35"/>
        <v>14</v>
      </c>
      <c r="I547" s="26" t="s">
        <v>22</v>
      </c>
      <c r="J547" s="27">
        <v>57996</v>
      </c>
      <c r="K547" s="6">
        <v>1</v>
      </c>
      <c r="L547" s="28">
        <f t="shared" si="37"/>
        <v>60159</v>
      </c>
      <c r="M547" s="29">
        <f t="shared" si="36"/>
        <v>0.08</v>
      </c>
    </row>
    <row r="548" spans="1:16" x14ac:dyDescent="0.3">
      <c r="A548" s="5" t="s">
        <v>602</v>
      </c>
      <c r="B548" s="21" t="s">
        <v>740</v>
      </c>
      <c r="C548" s="5" t="s">
        <v>40</v>
      </c>
      <c r="D548" s="22">
        <v>161439267</v>
      </c>
      <c r="E548" s="23">
        <v>7197600603</v>
      </c>
      <c r="F548" s="5" t="s">
        <v>20</v>
      </c>
      <c r="G548" s="24">
        <v>40418</v>
      </c>
      <c r="H548" s="25">
        <f t="shared" ca="1" si="35"/>
        <v>7</v>
      </c>
      <c r="I548" s="26" t="s">
        <v>24</v>
      </c>
      <c r="J548" s="27">
        <v>50424</v>
      </c>
      <c r="K548" s="6">
        <v>5</v>
      </c>
      <c r="L548" s="28">
        <f t="shared" si="37"/>
        <v>52305</v>
      </c>
      <c r="M548" s="29">
        <f t="shared" si="36"/>
        <v>7.0000000000000007E-2</v>
      </c>
    </row>
    <row r="549" spans="1:16" x14ac:dyDescent="0.3">
      <c r="A549" s="5" t="s">
        <v>727</v>
      </c>
      <c r="B549" s="21" t="s">
        <v>738</v>
      </c>
      <c r="C549" s="5" t="s">
        <v>40</v>
      </c>
      <c r="D549" s="22">
        <v>336025451</v>
      </c>
      <c r="E549" s="23">
        <v>7192344526</v>
      </c>
      <c r="F549" s="5" t="s">
        <v>19</v>
      </c>
      <c r="G549" s="24">
        <v>35534</v>
      </c>
      <c r="H549" s="25">
        <f t="shared" ca="1" si="35"/>
        <v>20</v>
      </c>
      <c r="I549" s="26"/>
      <c r="J549" s="27">
        <v>67980</v>
      </c>
      <c r="K549" s="6">
        <v>1</v>
      </c>
      <c r="L549" s="28">
        <f t="shared" si="37"/>
        <v>70516</v>
      </c>
      <c r="M549" s="29">
        <f t="shared" si="36"/>
        <v>0.1</v>
      </c>
    </row>
    <row r="550" spans="1:16" x14ac:dyDescent="0.3">
      <c r="A550" s="5" t="s">
        <v>700</v>
      </c>
      <c r="B550" s="21" t="s">
        <v>782</v>
      </c>
      <c r="C550" s="5" t="s">
        <v>40</v>
      </c>
      <c r="D550" s="22">
        <v>289103201</v>
      </c>
      <c r="E550" s="23">
        <v>5052921836</v>
      </c>
      <c r="F550" s="5" t="s">
        <v>20</v>
      </c>
      <c r="G550" s="24">
        <v>40273</v>
      </c>
      <c r="H550" s="25">
        <f t="shared" ca="1" si="35"/>
        <v>7</v>
      </c>
      <c r="I550" s="26" t="s">
        <v>21</v>
      </c>
      <c r="J550" s="27">
        <v>88596</v>
      </c>
      <c r="K550" s="6">
        <v>2</v>
      </c>
      <c r="L550" s="28">
        <f t="shared" si="37"/>
        <v>91901</v>
      </c>
      <c r="M550" s="29">
        <f t="shared" si="36"/>
        <v>0.12</v>
      </c>
    </row>
    <row r="551" spans="1:16" x14ac:dyDescent="0.3">
      <c r="A551" s="5" t="s">
        <v>718</v>
      </c>
      <c r="B551" s="21" t="s">
        <v>738</v>
      </c>
      <c r="C551" s="5" t="s">
        <v>40</v>
      </c>
      <c r="D551" s="22">
        <v>638495756</v>
      </c>
      <c r="E551" s="23">
        <v>7198922252</v>
      </c>
      <c r="F551" s="5" t="s">
        <v>19</v>
      </c>
      <c r="G551" s="24">
        <v>35005</v>
      </c>
      <c r="H551" s="25">
        <f t="shared" ca="1" si="35"/>
        <v>22</v>
      </c>
      <c r="I551" s="26"/>
      <c r="J551" s="27">
        <v>53664</v>
      </c>
      <c r="K551" s="6">
        <v>2</v>
      </c>
      <c r="L551" s="28">
        <f t="shared" si="37"/>
        <v>55666</v>
      </c>
      <c r="M551" s="29">
        <f t="shared" si="36"/>
        <v>0.08</v>
      </c>
    </row>
    <row r="552" spans="1:16" x14ac:dyDescent="0.3">
      <c r="A552" s="5" t="s">
        <v>422</v>
      </c>
      <c r="B552" s="21" t="s">
        <v>738</v>
      </c>
      <c r="C552" s="5" t="s">
        <v>40</v>
      </c>
      <c r="D552" s="22">
        <v>548283920</v>
      </c>
      <c r="E552" s="23">
        <v>7194160215</v>
      </c>
      <c r="F552" s="5" t="s">
        <v>19</v>
      </c>
      <c r="G552" s="24">
        <v>37353</v>
      </c>
      <c r="H552" s="25">
        <f t="shared" ca="1" si="35"/>
        <v>15</v>
      </c>
      <c r="I552" s="26"/>
      <c r="J552" s="27">
        <v>69588</v>
      </c>
      <c r="K552" s="6">
        <v>5</v>
      </c>
      <c r="L552" s="28">
        <f t="shared" si="37"/>
        <v>72184</v>
      </c>
      <c r="M552" s="29">
        <f t="shared" si="36"/>
        <v>0.1</v>
      </c>
    </row>
    <row r="553" spans="1:16" x14ac:dyDescent="0.3">
      <c r="A553" s="5" t="s">
        <v>181</v>
      </c>
      <c r="B553" s="21" t="s">
        <v>44</v>
      </c>
      <c r="C553" s="5" t="s">
        <v>40</v>
      </c>
      <c r="D553" s="22">
        <v>486016972</v>
      </c>
      <c r="E553" s="23">
        <v>7194532398</v>
      </c>
      <c r="F553" s="5" t="s">
        <v>23</v>
      </c>
      <c r="G553" s="24">
        <v>40784</v>
      </c>
      <c r="H553" s="25">
        <f t="shared" ca="1" si="35"/>
        <v>6</v>
      </c>
      <c r="I553" s="26" t="s">
        <v>21</v>
      </c>
      <c r="J553" s="27">
        <v>54678</v>
      </c>
      <c r="K553" s="6">
        <v>1</v>
      </c>
      <c r="L553" s="28">
        <f t="shared" si="37"/>
        <v>56717</v>
      </c>
      <c r="M553" s="29">
        <f t="shared" si="36"/>
        <v>0.08</v>
      </c>
    </row>
    <row r="554" spans="1:16" x14ac:dyDescent="0.3">
      <c r="A554" s="5" t="s">
        <v>293</v>
      </c>
      <c r="B554" s="21" t="s">
        <v>738</v>
      </c>
      <c r="C554" s="5" t="s">
        <v>40</v>
      </c>
      <c r="D554" s="22">
        <v>867100310</v>
      </c>
      <c r="E554" s="23">
        <v>9701376854</v>
      </c>
      <c r="F554" s="5" t="s">
        <v>20</v>
      </c>
      <c r="G554" s="24">
        <v>37449</v>
      </c>
      <c r="H554" s="25">
        <f t="shared" ca="1" si="35"/>
        <v>15</v>
      </c>
      <c r="I554" s="26" t="s">
        <v>25</v>
      </c>
      <c r="J554" s="27">
        <v>79092</v>
      </c>
      <c r="K554" s="6">
        <v>5</v>
      </c>
      <c r="L554" s="28">
        <f t="shared" si="37"/>
        <v>82042</v>
      </c>
      <c r="M554" s="29">
        <f t="shared" si="36"/>
        <v>0.11</v>
      </c>
    </row>
    <row r="555" spans="1:16" x14ac:dyDescent="0.3">
      <c r="A555" s="5" t="s">
        <v>378</v>
      </c>
      <c r="B555" s="21" t="s">
        <v>738</v>
      </c>
      <c r="C555" s="5" t="s">
        <v>40</v>
      </c>
      <c r="D555" s="22">
        <v>339488599</v>
      </c>
      <c r="E555" s="23">
        <v>5051267946</v>
      </c>
      <c r="F555" s="5" t="s">
        <v>19</v>
      </c>
      <c r="G555" s="24">
        <v>38460</v>
      </c>
      <c r="H555" s="25">
        <f t="shared" ca="1" si="35"/>
        <v>12</v>
      </c>
      <c r="I555" s="26"/>
      <c r="J555" s="27">
        <v>72084</v>
      </c>
      <c r="K555" s="6">
        <v>3</v>
      </c>
      <c r="L555" s="28">
        <f t="shared" si="37"/>
        <v>74773</v>
      </c>
      <c r="M555" s="29">
        <f t="shared" si="36"/>
        <v>0.1</v>
      </c>
    </row>
    <row r="556" spans="1:16" x14ac:dyDescent="0.3">
      <c r="A556" s="5" t="s">
        <v>137</v>
      </c>
      <c r="B556" s="21" t="s">
        <v>44</v>
      </c>
      <c r="C556" s="5" t="s">
        <v>40</v>
      </c>
      <c r="D556" s="22">
        <v>422463024</v>
      </c>
      <c r="E556" s="23">
        <v>9703876146</v>
      </c>
      <c r="F556" s="5" t="s">
        <v>20</v>
      </c>
      <c r="G556" s="24">
        <v>35749</v>
      </c>
      <c r="H556" s="25">
        <f t="shared" ca="1" si="35"/>
        <v>20</v>
      </c>
      <c r="I556" s="26" t="s">
        <v>24</v>
      </c>
      <c r="J556" s="27">
        <v>106584</v>
      </c>
      <c r="K556" s="6">
        <v>2</v>
      </c>
      <c r="L556" s="28">
        <f t="shared" si="37"/>
        <v>110560</v>
      </c>
      <c r="M556" s="29">
        <f t="shared" si="36"/>
        <v>0.13</v>
      </c>
      <c r="P556" s="33"/>
    </row>
    <row r="557" spans="1:16" x14ac:dyDescent="0.3">
      <c r="A557" s="5" t="s">
        <v>448</v>
      </c>
      <c r="B557" s="21" t="s">
        <v>13</v>
      </c>
      <c r="C557" s="5" t="s">
        <v>40</v>
      </c>
      <c r="D557" s="22">
        <v>484442635</v>
      </c>
      <c r="E557" s="23">
        <v>7197194901</v>
      </c>
      <c r="F557" s="5" t="s">
        <v>19</v>
      </c>
      <c r="G557" s="24">
        <v>34223</v>
      </c>
      <c r="H557" s="25">
        <f t="shared" ca="1" si="35"/>
        <v>24</v>
      </c>
      <c r="I557" s="26"/>
      <c r="J557" s="27">
        <v>27624</v>
      </c>
      <c r="K557" s="6">
        <v>4</v>
      </c>
      <c r="L557" s="28">
        <f t="shared" si="37"/>
        <v>28654</v>
      </c>
      <c r="M557" s="29">
        <f t="shared" si="36"/>
        <v>0.05</v>
      </c>
    </row>
    <row r="558" spans="1:16" x14ac:dyDescent="0.3">
      <c r="A558" s="5" t="s">
        <v>735</v>
      </c>
      <c r="B558" s="21" t="s">
        <v>13</v>
      </c>
      <c r="C558" s="5" t="s">
        <v>40</v>
      </c>
      <c r="D558" s="22">
        <v>570756015</v>
      </c>
      <c r="E558" s="23">
        <v>7192238535</v>
      </c>
      <c r="F558" s="5" t="s">
        <v>23</v>
      </c>
      <c r="G558" s="24">
        <v>41477</v>
      </c>
      <c r="H558" s="25">
        <f t="shared" ca="1" si="35"/>
        <v>4</v>
      </c>
      <c r="I558" s="26" t="s">
        <v>24</v>
      </c>
      <c r="J558" s="27">
        <v>59226</v>
      </c>
      <c r="K558" s="6">
        <v>5</v>
      </c>
      <c r="L558" s="28">
        <f t="shared" si="37"/>
        <v>61435</v>
      </c>
      <c r="M558" s="29">
        <f t="shared" si="36"/>
        <v>0.08</v>
      </c>
    </row>
    <row r="559" spans="1:16" x14ac:dyDescent="0.3">
      <c r="A559" s="5" t="s">
        <v>128</v>
      </c>
      <c r="B559" s="21" t="s">
        <v>738</v>
      </c>
      <c r="C559" s="5" t="s">
        <v>40</v>
      </c>
      <c r="D559" s="22">
        <v>456809622</v>
      </c>
      <c r="E559" s="23">
        <v>3033046338</v>
      </c>
      <c r="F559" s="5" t="s">
        <v>20</v>
      </c>
      <c r="G559" s="24">
        <v>34154</v>
      </c>
      <c r="H559" s="25">
        <f t="shared" ca="1" si="35"/>
        <v>24</v>
      </c>
      <c r="I559" s="26" t="s">
        <v>21</v>
      </c>
      <c r="J559" s="27">
        <v>57696</v>
      </c>
      <c r="K559" s="6">
        <v>2</v>
      </c>
      <c r="L559" s="28">
        <f t="shared" si="37"/>
        <v>59848</v>
      </c>
      <c r="M559" s="29">
        <f t="shared" si="36"/>
        <v>0.08</v>
      </c>
      <c r="P559" s="33"/>
    </row>
    <row r="560" spans="1:16" x14ac:dyDescent="0.3">
      <c r="A560" s="5" t="s">
        <v>690</v>
      </c>
      <c r="B560" s="21" t="s">
        <v>782</v>
      </c>
      <c r="C560" s="5" t="s">
        <v>40</v>
      </c>
      <c r="D560" s="22">
        <v>546159785</v>
      </c>
      <c r="E560" s="23">
        <v>7192924678</v>
      </c>
      <c r="F560" s="5" t="s">
        <v>20</v>
      </c>
      <c r="G560" s="24">
        <v>39479</v>
      </c>
      <c r="H560" s="25">
        <f t="shared" ca="1" si="35"/>
        <v>9</v>
      </c>
      <c r="I560" s="26" t="s">
        <v>22</v>
      </c>
      <c r="J560" s="27">
        <v>73596</v>
      </c>
      <c r="K560" s="6">
        <v>2</v>
      </c>
      <c r="L560" s="28">
        <f t="shared" si="37"/>
        <v>76341</v>
      </c>
      <c r="M560" s="29">
        <f t="shared" si="36"/>
        <v>0.11</v>
      </c>
    </row>
    <row r="561" spans="1:16" x14ac:dyDescent="0.3">
      <c r="A561" s="5" t="s">
        <v>404</v>
      </c>
      <c r="B561" s="21" t="s">
        <v>740</v>
      </c>
      <c r="C561" s="5" t="s">
        <v>40</v>
      </c>
      <c r="D561" s="22">
        <v>592519945</v>
      </c>
      <c r="E561" s="23">
        <v>7195990200</v>
      </c>
      <c r="F561" s="5" t="s">
        <v>20</v>
      </c>
      <c r="G561" s="24">
        <v>40502</v>
      </c>
      <c r="H561" s="25">
        <f t="shared" ca="1" si="35"/>
        <v>7</v>
      </c>
      <c r="I561" s="26" t="s">
        <v>21</v>
      </c>
      <c r="J561" s="27">
        <v>53580</v>
      </c>
      <c r="K561" s="6">
        <v>1</v>
      </c>
      <c r="L561" s="28"/>
      <c r="M561" s="29">
        <f t="shared" si="36"/>
        <v>0</v>
      </c>
      <c r="P561" s="33"/>
    </row>
    <row r="562" spans="1:16" x14ac:dyDescent="0.3">
      <c r="A562" s="5" t="s">
        <v>385</v>
      </c>
      <c r="B562" s="21" t="s">
        <v>13</v>
      </c>
      <c r="C562" s="5" t="s">
        <v>40</v>
      </c>
      <c r="D562" s="22">
        <v>828715080</v>
      </c>
      <c r="E562" s="23">
        <v>3033613559</v>
      </c>
      <c r="F562" s="5" t="s">
        <v>20</v>
      </c>
      <c r="G562" s="24">
        <v>36150</v>
      </c>
      <c r="H562" s="25">
        <f t="shared" ca="1" si="35"/>
        <v>18</v>
      </c>
      <c r="I562" s="26" t="s">
        <v>24</v>
      </c>
      <c r="J562" s="27">
        <v>73378</v>
      </c>
      <c r="K562" s="6">
        <v>2</v>
      </c>
      <c r="L562" s="28"/>
      <c r="M562" s="29">
        <f t="shared" si="36"/>
        <v>0</v>
      </c>
    </row>
    <row r="563" spans="1:16" x14ac:dyDescent="0.3">
      <c r="A563" s="5" t="s">
        <v>134</v>
      </c>
      <c r="B563" s="21" t="s">
        <v>738</v>
      </c>
      <c r="C563" s="5" t="s">
        <v>40</v>
      </c>
      <c r="D563" s="22">
        <v>278129861</v>
      </c>
      <c r="E563" s="23">
        <v>7198561246</v>
      </c>
      <c r="F563" s="5" t="s">
        <v>19</v>
      </c>
      <c r="G563" s="24">
        <v>41460</v>
      </c>
      <c r="H563" s="25">
        <f t="shared" ca="1" si="35"/>
        <v>4</v>
      </c>
      <c r="I563" s="26"/>
      <c r="J563" s="27">
        <v>47460</v>
      </c>
      <c r="K563" s="6">
        <v>5</v>
      </c>
      <c r="L563" s="28"/>
      <c r="M563" s="29">
        <f t="shared" si="36"/>
        <v>0</v>
      </c>
    </row>
    <row r="564" spans="1:16" x14ac:dyDescent="0.3">
      <c r="A564" s="5" t="s">
        <v>114</v>
      </c>
      <c r="B564" s="21" t="s">
        <v>738</v>
      </c>
      <c r="C564" s="5" t="s">
        <v>40</v>
      </c>
      <c r="D564" s="22">
        <v>503036433</v>
      </c>
      <c r="E564" s="23">
        <v>5052453666</v>
      </c>
      <c r="F564" s="5" t="s">
        <v>20</v>
      </c>
      <c r="G564" s="24">
        <v>34516</v>
      </c>
      <c r="H564" s="25">
        <f t="shared" ca="1" si="35"/>
        <v>23</v>
      </c>
      <c r="I564" s="26" t="s">
        <v>27</v>
      </c>
      <c r="J564" s="27">
        <v>93288</v>
      </c>
      <c r="K564" s="6">
        <v>1</v>
      </c>
      <c r="L564" s="28"/>
      <c r="M564" s="29">
        <f t="shared" si="36"/>
        <v>0</v>
      </c>
    </row>
    <row r="565" spans="1:16" x14ac:dyDescent="0.3">
      <c r="A565" s="5" t="s">
        <v>442</v>
      </c>
      <c r="B565" s="21" t="s">
        <v>738</v>
      </c>
      <c r="C565" s="5" t="s">
        <v>40</v>
      </c>
      <c r="D565" s="22">
        <v>505680981</v>
      </c>
      <c r="E565" s="23">
        <v>3037557761</v>
      </c>
      <c r="F565" s="5" t="s">
        <v>20</v>
      </c>
      <c r="G565" s="24">
        <v>38194</v>
      </c>
      <c r="H565" s="25">
        <f t="shared" ca="1" si="35"/>
        <v>13</v>
      </c>
      <c r="I565" s="26" t="s">
        <v>21</v>
      </c>
      <c r="J565" s="27">
        <v>34956</v>
      </c>
      <c r="K565" s="6">
        <v>1</v>
      </c>
      <c r="L565" s="28"/>
      <c r="M565" s="29">
        <f t="shared" si="36"/>
        <v>0</v>
      </c>
    </row>
    <row r="566" spans="1:16" x14ac:dyDescent="0.3">
      <c r="A566" s="5" t="s">
        <v>592</v>
      </c>
      <c r="B566" s="21" t="s">
        <v>740</v>
      </c>
      <c r="C566" s="5" t="s">
        <v>40</v>
      </c>
      <c r="D566" s="22">
        <v>828395582</v>
      </c>
      <c r="E566" s="23">
        <v>3038591986</v>
      </c>
      <c r="F566" s="5" t="s">
        <v>20</v>
      </c>
      <c r="G566" s="24">
        <v>34629</v>
      </c>
      <c r="H566" s="25">
        <f t="shared" ca="1" si="35"/>
        <v>23</v>
      </c>
      <c r="I566" s="26" t="s">
        <v>22</v>
      </c>
      <c r="J566" s="27">
        <v>86016</v>
      </c>
      <c r="K566" s="6">
        <v>4</v>
      </c>
      <c r="L566" s="28"/>
      <c r="M566" s="29">
        <f t="shared" si="36"/>
        <v>0</v>
      </c>
    </row>
    <row r="567" spans="1:16" x14ac:dyDescent="0.3">
      <c r="A567" s="5" t="s">
        <v>99</v>
      </c>
      <c r="B567" s="21" t="s">
        <v>740</v>
      </c>
      <c r="C567" s="5" t="s">
        <v>41</v>
      </c>
      <c r="D567" s="22">
        <v>337411408</v>
      </c>
      <c r="E567" s="23">
        <v>3034729409</v>
      </c>
      <c r="F567" s="5" t="s">
        <v>20</v>
      </c>
      <c r="G567" s="24">
        <v>37582</v>
      </c>
      <c r="H567" s="25">
        <f t="shared" ca="1" si="35"/>
        <v>15</v>
      </c>
      <c r="I567" s="26" t="s">
        <v>21</v>
      </c>
      <c r="J567" s="27">
        <v>35112</v>
      </c>
      <c r="K567" s="6">
        <v>4</v>
      </c>
      <c r="L567" s="28">
        <f t="shared" ref="L567:L598" si="38">ROUND(J567*$N$2+J567,0)</f>
        <v>36422</v>
      </c>
      <c r="M567" s="29">
        <f t="shared" si="36"/>
        <v>0.06</v>
      </c>
    </row>
    <row r="568" spans="1:16" x14ac:dyDescent="0.3">
      <c r="A568" s="5" t="s">
        <v>596</v>
      </c>
      <c r="B568" s="21" t="s">
        <v>738</v>
      </c>
      <c r="C568" s="5" t="s">
        <v>41</v>
      </c>
      <c r="D568" s="22">
        <v>709234421</v>
      </c>
      <c r="E568" s="23">
        <v>7193838954</v>
      </c>
      <c r="F568" s="5" t="s">
        <v>20</v>
      </c>
      <c r="G568" s="24">
        <v>35810</v>
      </c>
      <c r="H568" s="25">
        <f t="shared" ca="1" si="35"/>
        <v>19</v>
      </c>
      <c r="I568" s="26" t="s">
        <v>21</v>
      </c>
      <c r="J568" s="27">
        <v>46800</v>
      </c>
      <c r="K568" s="6">
        <v>5</v>
      </c>
      <c r="L568" s="28">
        <f t="shared" si="38"/>
        <v>48546</v>
      </c>
      <c r="M568" s="29">
        <f t="shared" si="36"/>
        <v>7.0000000000000007E-2</v>
      </c>
    </row>
    <row r="569" spans="1:16" x14ac:dyDescent="0.3">
      <c r="A569" s="5" t="s">
        <v>315</v>
      </c>
      <c r="B569" s="21" t="s">
        <v>740</v>
      </c>
      <c r="C569" s="5" t="s">
        <v>41</v>
      </c>
      <c r="D569" s="22">
        <v>420739404</v>
      </c>
      <c r="E569" s="23">
        <v>3037785583</v>
      </c>
      <c r="F569" s="5" t="s">
        <v>20</v>
      </c>
      <c r="G569" s="24">
        <v>34325</v>
      </c>
      <c r="H569" s="25">
        <f t="shared" ca="1" si="35"/>
        <v>23</v>
      </c>
      <c r="I569" s="26" t="s">
        <v>25</v>
      </c>
      <c r="J569" s="27">
        <v>29808</v>
      </c>
      <c r="K569" s="6">
        <v>1</v>
      </c>
      <c r="L569" s="28">
        <f t="shared" si="38"/>
        <v>30920</v>
      </c>
      <c r="M569" s="29">
        <f t="shared" si="36"/>
        <v>0.05</v>
      </c>
    </row>
    <row r="570" spans="1:16" x14ac:dyDescent="0.3">
      <c r="A570" s="5" t="s">
        <v>297</v>
      </c>
      <c r="B570" s="21" t="s">
        <v>13</v>
      </c>
      <c r="C570" s="5" t="s">
        <v>41</v>
      </c>
      <c r="D570" s="22">
        <v>512404764</v>
      </c>
      <c r="E570" s="23">
        <v>5053976775</v>
      </c>
      <c r="F570" s="5" t="s">
        <v>20</v>
      </c>
      <c r="G570" s="24">
        <v>37346</v>
      </c>
      <c r="H570" s="25">
        <f t="shared" ca="1" si="35"/>
        <v>15</v>
      </c>
      <c r="I570" s="26" t="s">
        <v>25</v>
      </c>
      <c r="J570" s="27">
        <v>46800</v>
      </c>
      <c r="K570" s="6">
        <v>3</v>
      </c>
      <c r="L570" s="28">
        <f t="shared" si="38"/>
        <v>48546</v>
      </c>
      <c r="M570" s="29">
        <f t="shared" si="36"/>
        <v>7.0000000000000007E-2</v>
      </c>
    </row>
    <row r="571" spans="1:16" x14ac:dyDescent="0.3">
      <c r="A571" s="5" t="s">
        <v>102</v>
      </c>
      <c r="B571" s="21" t="s">
        <v>737</v>
      </c>
      <c r="C571" s="5" t="s">
        <v>41</v>
      </c>
      <c r="D571" s="22">
        <v>265993407</v>
      </c>
      <c r="E571" s="23">
        <v>3033558443</v>
      </c>
      <c r="F571" s="5" t="s">
        <v>19</v>
      </c>
      <c r="G571" s="24">
        <v>34338</v>
      </c>
      <c r="H571" s="25">
        <f t="shared" ca="1" si="35"/>
        <v>23</v>
      </c>
      <c r="I571" s="26"/>
      <c r="J571" s="27">
        <v>107340</v>
      </c>
      <c r="K571" s="6">
        <v>2</v>
      </c>
      <c r="L571" s="28">
        <f t="shared" si="38"/>
        <v>111344</v>
      </c>
      <c r="M571" s="29">
        <f t="shared" si="36"/>
        <v>0.13</v>
      </c>
    </row>
    <row r="572" spans="1:16" x14ac:dyDescent="0.3">
      <c r="A572" s="5" t="s">
        <v>370</v>
      </c>
      <c r="B572" s="21" t="s">
        <v>738</v>
      </c>
      <c r="C572" s="5" t="s">
        <v>41</v>
      </c>
      <c r="D572" s="22">
        <v>412159105</v>
      </c>
      <c r="E572" s="23">
        <v>7198252392</v>
      </c>
      <c r="F572" s="5" t="s">
        <v>26</v>
      </c>
      <c r="G572" s="24">
        <v>36458</v>
      </c>
      <c r="H572" s="25">
        <f t="shared" ca="1" si="35"/>
        <v>18</v>
      </c>
      <c r="I572" s="26"/>
      <c r="J572" s="27">
        <v>40210</v>
      </c>
      <c r="K572" s="6">
        <v>4</v>
      </c>
      <c r="L572" s="28">
        <f t="shared" si="38"/>
        <v>41710</v>
      </c>
      <c r="M572" s="29">
        <f t="shared" si="36"/>
        <v>0.06</v>
      </c>
      <c r="P572" s="33"/>
    </row>
    <row r="573" spans="1:16" x14ac:dyDescent="0.3">
      <c r="A573" s="5" t="s">
        <v>762</v>
      </c>
      <c r="B573" s="21" t="s">
        <v>782</v>
      </c>
      <c r="C573" s="5" t="s">
        <v>41</v>
      </c>
      <c r="D573" s="22">
        <v>889210902</v>
      </c>
      <c r="E573" s="23">
        <v>3037422559</v>
      </c>
      <c r="F573" s="5" t="s">
        <v>20</v>
      </c>
      <c r="G573" s="24">
        <v>37570</v>
      </c>
      <c r="H573" s="25">
        <f t="shared" ca="1" si="35"/>
        <v>15</v>
      </c>
      <c r="I573" s="26" t="s">
        <v>25</v>
      </c>
      <c r="J573" s="27">
        <v>57900</v>
      </c>
      <c r="K573" s="6">
        <v>3</v>
      </c>
      <c r="L573" s="28">
        <f t="shared" si="38"/>
        <v>60060</v>
      </c>
      <c r="M573" s="29">
        <f t="shared" si="36"/>
        <v>0.08</v>
      </c>
    </row>
    <row r="574" spans="1:16" x14ac:dyDescent="0.3">
      <c r="A574" s="5" t="s">
        <v>386</v>
      </c>
      <c r="B574" s="21" t="s">
        <v>738</v>
      </c>
      <c r="C574" s="5" t="s">
        <v>41</v>
      </c>
      <c r="D574" s="22">
        <v>843632637</v>
      </c>
      <c r="E574" s="23">
        <v>5058545681</v>
      </c>
      <c r="F574" s="5" t="s">
        <v>26</v>
      </c>
      <c r="G574" s="24">
        <v>36917</v>
      </c>
      <c r="H574" s="25">
        <f t="shared" ca="1" si="35"/>
        <v>16</v>
      </c>
      <c r="I574" s="26"/>
      <c r="J574" s="27">
        <v>15403</v>
      </c>
      <c r="K574" s="6">
        <v>5</v>
      </c>
      <c r="L574" s="28">
        <f t="shared" si="38"/>
        <v>15978</v>
      </c>
      <c r="M574" s="29">
        <f t="shared" si="36"/>
        <v>0.01</v>
      </c>
    </row>
    <row r="575" spans="1:16" x14ac:dyDescent="0.3">
      <c r="A575" s="5" t="s">
        <v>149</v>
      </c>
      <c r="B575" s="21" t="s">
        <v>782</v>
      </c>
      <c r="C575" s="5" t="s">
        <v>41</v>
      </c>
      <c r="D575" s="22">
        <v>313648228</v>
      </c>
      <c r="E575" s="23">
        <v>9704998145</v>
      </c>
      <c r="F575" s="5" t="s">
        <v>20</v>
      </c>
      <c r="G575" s="24">
        <v>38681</v>
      </c>
      <c r="H575" s="25">
        <f t="shared" ca="1" si="35"/>
        <v>12</v>
      </c>
      <c r="I575" s="26" t="s">
        <v>25</v>
      </c>
      <c r="J575" s="27">
        <v>98988</v>
      </c>
      <c r="K575" s="6">
        <v>5</v>
      </c>
      <c r="L575" s="28">
        <f t="shared" si="38"/>
        <v>102680</v>
      </c>
      <c r="M575" s="29">
        <f t="shared" si="36"/>
        <v>0.13</v>
      </c>
    </row>
    <row r="576" spans="1:16" x14ac:dyDescent="0.3">
      <c r="A576" s="5" t="s">
        <v>617</v>
      </c>
      <c r="B576" s="21" t="s">
        <v>740</v>
      </c>
      <c r="C576" s="5" t="s">
        <v>41</v>
      </c>
      <c r="D576" s="22">
        <v>110726520</v>
      </c>
      <c r="E576" s="23">
        <v>5057963782</v>
      </c>
      <c r="F576" s="5" t="s">
        <v>20</v>
      </c>
      <c r="G576" s="24">
        <v>36553</v>
      </c>
      <c r="H576" s="25">
        <f t="shared" ca="1" si="35"/>
        <v>17</v>
      </c>
      <c r="I576" s="26" t="s">
        <v>21</v>
      </c>
      <c r="J576" s="27">
        <v>94452</v>
      </c>
      <c r="K576" s="6">
        <v>4</v>
      </c>
      <c r="L576" s="28">
        <f t="shared" si="38"/>
        <v>97975</v>
      </c>
      <c r="M576" s="29">
        <f t="shared" si="36"/>
        <v>0.13</v>
      </c>
    </row>
    <row r="577" spans="1:20" s="37" customFormat="1" x14ac:dyDescent="0.3">
      <c r="A577" s="5" t="s">
        <v>92</v>
      </c>
      <c r="B577" s="21" t="s">
        <v>740</v>
      </c>
      <c r="C577" s="5" t="s">
        <v>41</v>
      </c>
      <c r="D577" s="22">
        <v>932553359</v>
      </c>
      <c r="E577" s="23">
        <v>3032376215</v>
      </c>
      <c r="F577" s="5" t="s">
        <v>19</v>
      </c>
      <c r="G577" s="24">
        <v>40776</v>
      </c>
      <c r="H577" s="25">
        <f t="shared" ca="1" si="35"/>
        <v>6</v>
      </c>
      <c r="I577" s="26"/>
      <c r="J577" s="27">
        <v>51984</v>
      </c>
      <c r="K577" s="6">
        <v>5</v>
      </c>
      <c r="L577" s="28">
        <f t="shared" si="38"/>
        <v>53923</v>
      </c>
      <c r="M577" s="29">
        <f t="shared" si="36"/>
        <v>7.0000000000000007E-2</v>
      </c>
      <c r="N577" s="5"/>
      <c r="O577" s="5"/>
      <c r="P577" s="5"/>
      <c r="Q577" s="5"/>
      <c r="R577" s="5"/>
      <c r="S577" s="5"/>
      <c r="T577" s="5"/>
    </row>
    <row r="578" spans="1:20" s="37" customFormat="1" x14ac:dyDescent="0.3">
      <c r="A578" s="5" t="s">
        <v>257</v>
      </c>
      <c r="B578" s="21" t="s">
        <v>738</v>
      </c>
      <c r="C578" s="5" t="s">
        <v>41</v>
      </c>
      <c r="D578" s="22">
        <v>705186668</v>
      </c>
      <c r="E578" s="23">
        <v>9703922813</v>
      </c>
      <c r="F578" s="5" t="s">
        <v>26</v>
      </c>
      <c r="G578" s="24">
        <v>35236</v>
      </c>
      <c r="H578" s="25">
        <f t="shared" ca="1" si="35"/>
        <v>21</v>
      </c>
      <c r="I578" s="26"/>
      <c r="J578" s="27">
        <v>31781</v>
      </c>
      <c r="K578" s="6">
        <v>5</v>
      </c>
      <c r="L578" s="28">
        <f t="shared" si="38"/>
        <v>32966</v>
      </c>
      <c r="M578" s="29">
        <f t="shared" si="36"/>
        <v>0.05</v>
      </c>
      <c r="N578" s="5"/>
      <c r="O578" s="5"/>
      <c r="P578" s="5"/>
      <c r="Q578" s="5"/>
      <c r="R578" s="5"/>
      <c r="S578" s="5"/>
      <c r="T578" s="5"/>
    </row>
    <row r="579" spans="1:20" s="37" customFormat="1" x14ac:dyDescent="0.3">
      <c r="A579" s="5" t="s">
        <v>721</v>
      </c>
      <c r="B579" s="21" t="s">
        <v>782</v>
      </c>
      <c r="C579" s="5" t="s">
        <v>41</v>
      </c>
      <c r="D579" s="22">
        <v>733881041</v>
      </c>
      <c r="E579" s="23">
        <v>3034072342</v>
      </c>
      <c r="F579" s="5" t="s">
        <v>26</v>
      </c>
      <c r="G579" s="24">
        <v>37613</v>
      </c>
      <c r="H579" s="25">
        <f t="shared" ref="H579:H642" ca="1" si="39">DATEDIF(G579,TODAY(),"Y")</f>
        <v>14</v>
      </c>
      <c r="I579" s="26"/>
      <c r="J579" s="27">
        <v>18662</v>
      </c>
      <c r="K579" s="6">
        <v>4</v>
      </c>
      <c r="L579" s="28">
        <f t="shared" si="38"/>
        <v>19358</v>
      </c>
      <c r="M579" s="29">
        <f t="shared" ref="M579:M642" si="40">VLOOKUP(L579,Q:R,2)</f>
        <v>0.01</v>
      </c>
      <c r="N579" s="5"/>
      <c r="O579" s="5"/>
      <c r="P579" s="5"/>
      <c r="Q579" s="5"/>
      <c r="R579" s="5"/>
      <c r="S579" s="5"/>
      <c r="T579" s="5"/>
    </row>
    <row r="580" spans="1:20" s="37" customFormat="1" x14ac:dyDescent="0.3">
      <c r="A580" s="5" t="s">
        <v>645</v>
      </c>
      <c r="B580" s="21" t="s">
        <v>737</v>
      </c>
      <c r="C580" s="5" t="s">
        <v>41</v>
      </c>
      <c r="D580" s="22">
        <v>462461365</v>
      </c>
      <c r="E580" s="23">
        <v>9707126482</v>
      </c>
      <c r="F580" s="5" t="s">
        <v>20</v>
      </c>
      <c r="G580" s="24">
        <v>35077</v>
      </c>
      <c r="H580" s="25">
        <f t="shared" ca="1" si="39"/>
        <v>21</v>
      </c>
      <c r="I580" s="26" t="s">
        <v>25</v>
      </c>
      <c r="J580" s="27">
        <v>54132</v>
      </c>
      <c r="K580" s="6">
        <v>2</v>
      </c>
      <c r="L580" s="28">
        <f t="shared" si="38"/>
        <v>56151</v>
      </c>
      <c r="M580" s="29">
        <f t="shared" si="40"/>
        <v>0.08</v>
      </c>
      <c r="N580" s="5"/>
      <c r="O580" s="5"/>
      <c r="P580" s="5"/>
      <c r="Q580" s="5"/>
      <c r="R580" s="5"/>
      <c r="S580" s="5"/>
      <c r="T580" s="5"/>
    </row>
    <row r="581" spans="1:20" s="37" customFormat="1" x14ac:dyDescent="0.3">
      <c r="A581" s="5" t="s">
        <v>699</v>
      </c>
      <c r="B581" s="21" t="s">
        <v>740</v>
      </c>
      <c r="C581" s="5" t="s">
        <v>41</v>
      </c>
      <c r="D581" s="22">
        <v>983047016</v>
      </c>
      <c r="E581" s="23">
        <v>7198451642</v>
      </c>
      <c r="F581" s="5" t="s">
        <v>19</v>
      </c>
      <c r="G581" s="24">
        <v>39849</v>
      </c>
      <c r="H581" s="25">
        <f t="shared" ca="1" si="39"/>
        <v>8</v>
      </c>
      <c r="I581" s="26"/>
      <c r="J581" s="27">
        <v>103116</v>
      </c>
      <c r="K581" s="6">
        <v>2</v>
      </c>
      <c r="L581" s="28">
        <f t="shared" si="38"/>
        <v>106962</v>
      </c>
      <c r="M581" s="29">
        <f t="shared" si="40"/>
        <v>0.13</v>
      </c>
      <c r="N581" s="5"/>
      <c r="O581" s="5"/>
      <c r="P581" s="5"/>
      <c r="Q581" s="5"/>
      <c r="R581" s="5"/>
      <c r="S581" s="5"/>
      <c r="T581" s="5"/>
    </row>
    <row r="582" spans="1:20" s="37" customFormat="1" x14ac:dyDescent="0.3">
      <c r="A582" s="5" t="s">
        <v>411</v>
      </c>
      <c r="B582" s="21" t="s">
        <v>740</v>
      </c>
      <c r="C582" s="5" t="s">
        <v>41</v>
      </c>
      <c r="D582" s="22">
        <v>489667166</v>
      </c>
      <c r="E582" s="23">
        <v>5052238881</v>
      </c>
      <c r="F582" s="5" t="s">
        <v>20</v>
      </c>
      <c r="G582" s="24">
        <v>37463</v>
      </c>
      <c r="H582" s="25">
        <f t="shared" ca="1" si="39"/>
        <v>15</v>
      </c>
      <c r="I582" s="26" t="s">
        <v>24</v>
      </c>
      <c r="J582" s="27">
        <v>55056</v>
      </c>
      <c r="K582" s="6">
        <v>5</v>
      </c>
      <c r="L582" s="28">
        <f t="shared" si="38"/>
        <v>57110</v>
      </c>
      <c r="M582" s="29">
        <f t="shared" si="40"/>
        <v>0.08</v>
      </c>
      <c r="N582" s="5"/>
      <c r="O582" s="5"/>
      <c r="P582" s="5"/>
      <c r="Q582" s="5"/>
      <c r="R582" s="5"/>
      <c r="S582" s="5"/>
      <c r="T582" s="5"/>
    </row>
    <row r="583" spans="1:20" s="37" customFormat="1" x14ac:dyDescent="0.3">
      <c r="A583" s="5" t="s">
        <v>136</v>
      </c>
      <c r="B583" s="21" t="s">
        <v>740</v>
      </c>
      <c r="C583" s="5" t="s">
        <v>41</v>
      </c>
      <c r="D583" s="22">
        <v>826508763</v>
      </c>
      <c r="E583" s="23">
        <v>7196801348</v>
      </c>
      <c r="F583" s="5" t="s">
        <v>20</v>
      </c>
      <c r="G583" s="24">
        <v>40801</v>
      </c>
      <c r="H583" s="25">
        <f t="shared" ca="1" si="39"/>
        <v>6</v>
      </c>
      <c r="I583" s="26" t="s">
        <v>25</v>
      </c>
      <c r="J583" s="27">
        <v>35196</v>
      </c>
      <c r="K583" s="6">
        <v>5</v>
      </c>
      <c r="L583" s="28">
        <f t="shared" si="38"/>
        <v>36509</v>
      </c>
      <c r="M583" s="29">
        <f t="shared" si="40"/>
        <v>0.06</v>
      </c>
      <c r="N583" s="5"/>
      <c r="O583" s="5"/>
      <c r="P583" s="5"/>
      <c r="Q583" s="5"/>
      <c r="R583" s="5"/>
      <c r="S583" s="5"/>
      <c r="T583" s="5"/>
    </row>
    <row r="584" spans="1:20" s="37" customFormat="1" x14ac:dyDescent="0.3">
      <c r="A584" s="5" t="s">
        <v>365</v>
      </c>
      <c r="B584" s="21" t="s">
        <v>740</v>
      </c>
      <c r="C584" s="5" t="s">
        <v>41</v>
      </c>
      <c r="D584" s="22">
        <v>135633006</v>
      </c>
      <c r="E584" s="23">
        <v>9706732103</v>
      </c>
      <c r="F584" s="5" t="s">
        <v>19</v>
      </c>
      <c r="G584" s="24">
        <v>37535</v>
      </c>
      <c r="H584" s="25">
        <f t="shared" ca="1" si="39"/>
        <v>15</v>
      </c>
      <c r="I584" s="26"/>
      <c r="J584" s="27">
        <v>65808</v>
      </c>
      <c r="K584" s="6">
        <v>4</v>
      </c>
      <c r="L584" s="28">
        <f t="shared" si="38"/>
        <v>68263</v>
      </c>
      <c r="M584" s="29">
        <f t="shared" si="40"/>
        <v>0.1</v>
      </c>
      <c r="N584" s="5"/>
      <c r="O584" s="5"/>
      <c r="P584" s="5"/>
      <c r="Q584" s="5"/>
      <c r="R584" s="5"/>
      <c r="S584" s="5"/>
      <c r="T584" s="5"/>
    </row>
    <row r="585" spans="1:20" s="37" customFormat="1" x14ac:dyDescent="0.3">
      <c r="A585" s="5" t="s">
        <v>254</v>
      </c>
      <c r="B585" s="21" t="s">
        <v>738</v>
      </c>
      <c r="C585" s="5" t="s">
        <v>41</v>
      </c>
      <c r="D585" s="22">
        <v>548704405</v>
      </c>
      <c r="E585" s="23">
        <v>7196458440</v>
      </c>
      <c r="F585" s="5" t="s">
        <v>19</v>
      </c>
      <c r="G585" s="24">
        <v>37462</v>
      </c>
      <c r="H585" s="25">
        <f t="shared" ca="1" si="39"/>
        <v>15</v>
      </c>
      <c r="I585" s="26"/>
      <c r="J585" s="27">
        <v>72960</v>
      </c>
      <c r="K585" s="6">
        <v>4</v>
      </c>
      <c r="L585" s="28">
        <f t="shared" si="38"/>
        <v>75681</v>
      </c>
      <c r="M585" s="29">
        <f t="shared" si="40"/>
        <v>0.11</v>
      </c>
      <c r="N585" s="5"/>
      <c r="O585" s="5"/>
      <c r="P585" s="5"/>
      <c r="Q585" s="5"/>
      <c r="R585" s="5"/>
      <c r="S585" s="5"/>
      <c r="T585" s="5"/>
    </row>
    <row r="586" spans="1:20" s="37" customFormat="1" x14ac:dyDescent="0.3">
      <c r="A586" s="5" t="s">
        <v>533</v>
      </c>
      <c r="B586" s="21" t="s">
        <v>740</v>
      </c>
      <c r="C586" s="5" t="s">
        <v>41</v>
      </c>
      <c r="D586" s="22">
        <v>100703382</v>
      </c>
      <c r="E586" s="23">
        <v>5055157047</v>
      </c>
      <c r="F586" s="5" t="s">
        <v>20</v>
      </c>
      <c r="G586" s="24">
        <v>35216</v>
      </c>
      <c r="H586" s="25">
        <f t="shared" ca="1" si="39"/>
        <v>21</v>
      </c>
      <c r="I586" s="26" t="s">
        <v>21</v>
      </c>
      <c r="J586" s="27">
        <v>65040</v>
      </c>
      <c r="K586" s="6">
        <v>4</v>
      </c>
      <c r="L586" s="28">
        <f t="shared" si="38"/>
        <v>67466</v>
      </c>
      <c r="M586" s="29">
        <f t="shared" si="40"/>
        <v>0.1</v>
      </c>
      <c r="N586" s="5"/>
      <c r="O586" s="5"/>
      <c r="P586" s="5"/>
      <c r="Q586" s="5"/>
      <c r="R586" s="5"/>
      <c r="S586" s="5"/>
      <c r="T586" s="5"/>
    </row>
    <row r="587" spans="1:20" s="37" customFormat="1" x14ac:dyDescent="0.3">
      <c r="A587" s="5" t="s">
        <v>85</v>
      </c>
      <c r="B587" s="21" t="s">
        <v>740</v>
      </c>
      <c r="C587" s="5" t="s">
        <v>41</v>
      </c>
      <c r="D587" s="22">
        <v>622200296</v>
      </c>
      <c r="E587" s="23">
        <v>5056306545</v>
      </c>
      <c r="F587" s="5" t="s">
        <v>20</v>
      </c>
      <c r="G587" s="24">
        <v>34741</v>
      </c>
      <c r="H587" s="25">
        <f t="shared" ca="1" si="39"/>
        <v>22</v>
      </c>
      <c r="I587" s="26" t="s">
        <v>21</v>
      </c>
      <c r="J587" s="27">
        <v>78685</v>
      </c>
      <c r="K587" s="6">
        <v>3</v>
      </c>
      <c r="L587" s="28">
        <f t="shared" si="38"/>
        <v>81620</v>
      </c>
      <c r="M587" s="29">
        <f t="shared" si="40"/>
        <v>0.11</v>
      </c>
      <c r="N587" s="5"/>
      <c r="O587" s="5"/>
      <c r="P587" s="5"/>
      <c r="Q587" s="5"/>
      <c r="R587" s="5"/>
      <c r="S587" s="5"/>
      <c r="T587" s="5"/>
    </row>
    <row r="588" spans="1:20" s="37" customFormat="1" x14ac:dyDescent="0.3">
      <c r="A588" s="5" t="s">
        <v>164</v>
      </c>
      <c r="B588" s="21" t="s">
        <v>738</v>
      </c>
      <c r="C588" s="5" t="s">
        <v>41</v>
      </c>
      <c r="D588" s="22">
        <v>863736129</v>
      </c>
      <c r="E588" s="23">
        <v>7192778445</v>
      </c>
      <c r="F588" s="5" t="s">
        <v>23</v>
      </c>
      <c r="G588" s="24">
        <v>36744</v>
      </c>
      <c r="H588" s="25">
        <f t="shared" ca="1" si="39"/>
        <v>17</v>
      </c>
      <c r="I588" s="26" t="s">
        <v>25</v>
      </c>
      <c r="J588" s="27">
        <v>51288</v>
      </c>
      <c r="K588" s="6">
        <v>2</v>
      </c>
      <c r="L588" s="28">
        <f t="shared" si="38"/>
        <v>53201</v>
      </c>
      <c r="M588" s="29">
        <f t="shared" si="40"/>
        <v>7.0000000000000007E-2</v>
      </c>
      <c r="N588" s="5"/>
      <c r="O588" s="38"/>
      <c r="P588" s="5"/>
      <c r="Q588" s="5"/>
      <c r="R588" s="5"/>
      <c r="S588" s="5"/>
      <c r="T588" s="5"/>
    </row>
    <row r="589" spans="1:20" s="37" customFormat="1" x14ac:dyDescent="0.3">
      <c r="A589" s="5" t="s">
        <v>212</v>
      </c>
      <c r="B589" s="21" t="s">
        <v>740</v>
      </c>
      <c r="C589" s="5" t="s">
        <v>41</v>
      </c>
      <c r="D589" s="22">
        <v>784064156</v>
      </c>
      <c r="E589" s="23">
        <v>7193355152</v>
      </c>
      <c r="F589" s="5" t="s">
        <v>20</v>
      </c>
      <c r="G589" s="24">
        <v>34660</v>
      </c>
      <c r="H589" s="25">
        <f t="shared" ca="1" si="39"/>
        <v>23</v>
      </c>
      <c r="I589" s="26" t="s">
        <v>21</v>
      </c>
      <c r="J589" s="27">
        <v>65796</v>
      </c>
      <c r="K589" s="6">
        <v>1</v>
      </c>
      <c r="L589" s="28">
        <f t="shared" si="38"/>
        <v>68250</v>
      </c>
      <c r="M589" s="29">
        <f t="shared" si="40"/>
        <v>0.1</v>
      </c>
      <c r="N589" s="5"/>
      <c r="O589" s="5"/>
      <c r="P589" s="5"/>
      <c r="Q589" s="5"/>
      <c r="R589" s="5"/>
      <c r="S589" s="5"/>
      <c r="T589" s="5"/>
    </row>
    <row r="590" spans="1:20" s="37" customFormat="1" x14ac:dyDescent="0.3">
      <c r="A590" s="5" t="s">
        <v>121</v>
      </c>
      <c r="B590" s="21" t="s">
        <v>738</v>
      </c>
      <c r="C590" s="5" t="s">
        <v>41</v>
      </c>
      <c r="D590" s="22">
        <v>102159909</v>
      </c>
      <c r="E590" s="23">
        <v>9701868104</v>
      </c>
      <c r="F590" s="5" t="s">
        <v>26</v>
      </c>
      <c r="G590" s="24">
        <v>35401</v>
      </c>
      <c r="H590" s="25">
        <f t="shared" ca="1" si="39"/>
        <v>20</v>
      </c>
      <c r="I590" s="26"/>
      <c r="J590" s="27">
        <v>44146</v>
      </c>
      <c r="K590" s="6">
        <v>4</v>
      </c>
      <c r="L590" s="28">
        <f t="shared" si="38"/>
        <v>45793</v>
      </c>
      <c r="M590" s="29">
        <f t="shared" si="40"/>
        <v>7.0000000000000007E-2</v>
      </c>
      <c r="N590" s="5"/>
      <c r="O590" s="5"/>
      <c r="P590" s="5"/>
      <c r="Q590" s="5"/>
      <c r="R590" s="5"/>
      <c r="S590" s="5"/>
      <c r="T590" s="5"/>
    </row>
    <row r="591" spans="1:20" s="37" customFormat="1" x14ac:dyDescent="0.3">
      <c r="A591" s="5" t="s">
        <v>156</v>
      </c>
      <c r="B591" s="21" t="s">
        <v>740</v>
      </c>
      <c r="C591" s="5" t="s">
        <v>41</v>
      </c>
      <c r="D591" s="22">
        <v>708082156</v>
      </c>
      <c r="E591" s="23">
        <v>3034919822</v>
      </c>
      <c r="F591" s="5" t="s">
        <v>20</v>
      </c>
      <c r="G591" s="24">
        <v>37368</v>
      </c>
      <c r="H591" s="25">
        <f t="shared" ca="1" si="39"/>
        <v>15</v>
      </c>
      <c r="I591" s="26" t="s">
        <v>21</v>
      </c>
      <c r="J591" s="27">
        <v>83040</v>
      </c>
      <c r="K591" s="6">
        <v>4</v>
      </c>
      <c r="L591" s="28">
        <f t="shared" si="38"/>
        <v>86137</v>
      </c>
      <c r="M591" s="29">
        <f t="shared" si="40"/>
        <v>0.12</v>
      </c>
      <c r="N591" s="5"/>
      <c r="O591" s="5"/>
      <c r="P591" s="5"/>
      <c r="Q591" s="5"/>
      <c r="R591" s="5"/>
      <c r="S591" s="5"/>
      <c r="T591" s="5"/>
    </row>
    <row r="592" spans="1:20" s="37" customFormat="1" x14ac:dyDescent="0.3">
      <c r="A592" s="5" t="s">
        <v>680</v>
      </c>
      <c r="B592" s="21" t="s">
        <v>44</v>
      </c>
      <c r="C592" s="5" t="s">
        <v>41</v>
      </c>
      <c r="D592" s="22">
        <v>614562070</v>
      </c>
      <c r="E592" s="23">
        <v>9702485673</v>
      </c>
      <c r="F592" s="5" t="s">
        <v>23</v>
      </c>
      <c r="G592" s="24">
        <v>38871</v>
      </c>
      <c r="H592" s="25">
        <f t="shared" ca="1" si="39"/>
        <v>11</v>
      </c>
      <c r="I592" s="26" t="s">
        <v>21</v>
      </c>
      <c r="J592" s="27">
        <v>58488</v>
      </c>
      <c r="K592" s="6">
        <v>1</v>
      </c>
      <c r="L592" s="28">
        <f t="shared" si="38"/>
        <v>60670</v>
      </c>
      <c r="M592" s="29">
        <f t="shared" si="40"/>
        <v>0.08</v>
      </c>
      <c r="N592" s="5"/>
      <c r="O592" s="5"/>
      <c r="P592" s="5"/>
      <c r="Q592" s="5"/>
      <c r="R592" s="5"/>
      <c r="S592" s="5"/>
      <c r="T592" s="5"/>
    </row>
    <row r="593" spans="1:20" s="37" customFormat="1" x14ac:dyDescent="0.3">
      <c r="A593" s="5" t="s">
        <v>321</v>
      </c>
      <c r="B593" s="21" t="s">
        <v>738</v>
      </c>
      <c r="C593" s="5" t="s">
        <v>41</v>
      </c>
      <c r="D593" s="22">
        <v>975857784</v>
      </c>
      <c r="E593" s="23">
        <v>3032390604</v>
      </c>
      <c r="F593" s="5" t="s">
        <v>19</v>
      </c>
      <c r="G593" s="24">
        <v>37698</v>
      </c>
      <c r="H593" s="25">
        <f t="shared" ca="1" si="39"/>
        <v>14</v>
      </c>
      <c r="I593" s="26"/>
      <c r="J593" s="27">
        <v>93312</v>
      </c>
      <c r="K593" s="6">
        <v>3</v>
      </c>
      <c r="L593" s="28">
        <f t="shared" si="38"/>
        <v>96793</v>
      </c>
      <c r="M593" s="29">
        <f t="shared" si="40"/>
        <v>0.13</v>
      </c>
      <c r="N593" s="5"/>
      <c r="O593" s="5"/>
      <c r="P593" s="5"/>
      <c r="Q593" s="5"/>
      <c r="R593" s="5"/>
      <c r="S593" s="5"/>
      <c r="T593" s="5"/>
    </row>
    <row r="594" spans="1:20" s="37" customFormat="1" x14ac:dyDescent="0.3">
      <c r="A594" s="5" t="s">
        <v>88</v>
      </c>
      <c r="B594" s="21" t="s">
        <v>740</v>
      </c>
      <c r="C594" s="5" t="s">
        <v>41</v>
      </c>
      <c r="D594" s="22">
        <v>323701315</v>
      </c>
      <c r="E594" s="23">
        <v>3034479196</v>
      </c>
      <c r="F594" s="5" t="s">
        <v>20</v>
      </c>
      <c r="G594" s="24">
        <v>41637</v>
      </c>
      <c r="H594" s="25">
        <f t="shared" ca="1" si="39"/>
        <v>3</v>
      </c>
      <c r="I594" s="26" t="s">
        <v>27</v>
      </c>
      <c r="J594" s="27">
        <v>96312</v>
      </c>
      <c r="K594" s="6">
        <v>3</v>
      </c>
      <c r="L594" s="28">
        <f t="shared" si="38"/>
        <v>99904</v>
      </c>
      <c r="M594" s="29">
        <f t="shared" si="40"/>
        <v>0.13</v>
      </c>
      <c r="N594" s="5"/>
      <c r="O594" s="5"/>
      <c r="P594" s="5"/>
      <c r="Q594" s="5"/>
      <c r="R594" s="5"/>
      <c r="S594" s="5"/>
      <c r="T594" s="5"/>
    </row>
    <row r="595" spans="1:20" s="37" customFormat="1" x14ac:dyDescent="0.3">
      <c r="A595" s="5" t="s">
        <v>513</v>
      </c>
      <c r="B595" s="21" t="s">
        <v>782</v>
      </c>
      <c r="C595" s="5" t="s">
        <v>41</v>
      </c>
      <c r="D595" s="22">
        <v>878902154</v>
      </c>
      <c r="E595" s="23">
        <v>3031155509</v>
      </c>
      <c r="F595" s="5" t="s">
        <v>23</v>
      </c>
      <c r="G595" s="24">
        <v>34946</v>
      </c>
      <c r="H595" s="25">
        <f t="shared" ca="1" si="39"/>
        <v>22</v>
      </c>
      <c r="I595" s="26" t="s">
        <v>25</v>
      </c>
      <c r="J595" s="27">
        <v>31062</v>
      </c>
      <c r="K595" s="6">
        <v>5</v>
      </c>
      <c r="L595" s="28">
        <f t="shared" si="38"/>
        <v>32221</v>
      </c>
      <c r="M595" s="29">
        <f t="shared" si="40"/>
        <v>0.05</v>
      </c>
      <c r="N595" s="5"/>
      <c r="O595" s="5"/>
      <c r="P595" s="5"/>
      <c r="Q595" s="5"/>
      <c r="R595" s="5"/>
      <c r="S595" s="5"/>
      <c r="T595" s="5"/>
    </row>
    <row r="596" spans="1:20" s="37" customFormat="1" x14ac:dyDescent="0.3">
      <c r="A596" s="5" t="s">
        <v>489</v>
      </c>
      <c r="B596" s="21" t="s">
        <v>738</v>
      </c>
      <c r="C596" s="5" t="s">
        <v>41</v>
      </c>
      <c r="D596" s="22">
        <v>562497973</v>
      </c>
      <c r="E596" s="23">
        <v>3034111882</v>
      </c>
      <c r="F596" s="5" t="s">
        <v>20</v>
      </c>
      <c r="G596" s="24">
        <v>36412</v>
      </c>
      <c r="H596" s="25">
        <f t="shared" ca="1" si="39"/>
        <v>18</v>
      </c>
      <c r="I596" s="26" t="s">
        <v>24</v>
      </c>
      <c r="J596" s="27">
        <v>75636</v>
      </c>
      <c r="K596" s="6">
        <v>1</v>
      </c>
      <c r="L596" s="28">
        <f t="shared" si="38"/>
        <v>78457</v>
      </c>
      <c r="M596" s="29">
        <f t="shared" si="40"/>
        <v>0.11</v>
      </c>
      <c r="N596" s="5"/>
      <c r="O596" s="5"/>
      <c r="P596" s="5"/>
      <c r="Q596" s="5"/>
      <c r="R596" s="5"/>
      <c r="S596" s="5"/>
      <c r="T596" s="5"/>
    </row>
    <row r="597" spans="1:20" s="37" customFormat="1" x14ac:dyDescent="0.3">
      <c r="A597" s="5" t="s">
        <v>767</v>
      </c>
      <c r="B597" s="21" t="s">
        <v>740</v>
      </c>
      <c r="C597" s="5" t="s">
        <v>41</v>
      </c>
      <c r="D597" s="22">
        <v>331251341</v>
      </c>
      <c r="E597" s="23">
        <v>3038678875</v>
      </c>
      <c r="F597" s="5" t="s">
        <v>20</v>
      </c>
      <c r="G597" s="24">
        <v>36952</v>
      </c>
      <c r="H597" s="25">
        <f t="shared" ca="1" si="39"/>
        <v>16</v>
      </c>
      <c r="I597" s="26" t="s">
        <v>25</v>
      </c>
      <c r="J597" s="27">
        <v>84336</v>
      </c>
      <c r="K597" s="6">
        <v>3</v>
      </c>
      <c r="L597" s="28">
        <f t="shared" si="38"/>
        <v>87482</v>
      </c>
      <c r="M597" s="29">
        <f t="shared" si="40"/>
        <v>0.12</v>
      </c>
      <c r="N597" s="5"/>
      <c r="O597" s="5"/>
      <c r="P597" s="5"/>
      <c r="Q597" s="5"/>
      <c r="R597" s="5"/>
      <c r="S597" s="5"/>
      <c r="T597" s="5"/>
    </row>
    <row r="598" spans="1:20" s="37" customFormat="1" x14ac:dyDescent="0.3">
      <c r="A598" s="5" t="s">
        <v>246</v>
      </c>
      <c r="B598" s="21" t="s">
        <v>782</v>
      </c>
      <c r="C598" s="5" t="s">
        <v>41</v>
      </c>
      <c r="D598" s="22">
        <v>687623890</v>
      </c>
      <c r="E598" s="23">
        <v>9702447501</v>
      </c>
      <c r="F598" s="5" t="s">
        <v>26</v>
      </c>
      <c r="G598" s="24">
        <v>36090</v>
      </c>
      <c r="H598" s="25">
        <f t="shared" ca="1" si="39"/>
        <v>19</v>
      </c>
      <c r="I598" s="26"/>
      <c r="J598" s="27">
        <v>28430</v>
      </c>
      <c r="K598" s="6">
        <v>4</v>
      </c>
      <c r="L598" s="28">
        <f t="shared" si="38"/>
        <v>29490</v>
      </c>
      <c r="M598" s="29">
        <f t="shared" si="40"/>
        <v>0.05</v>
      </c>
      <c r="N598" s="5"/>
      <c r="O598" s="5"/>
      <c r="P598" s="5"/>
      <c r="Q598" s="5"/>
      <c r="R598" s="5"/>
      <c r="S598" s="5"/>
      <c r="T598" s="5"/>
    </row>
    <row r="599" spans="1:20" s="37" customFormat="1" x14ac:dyDescent="0.3">
      <c r="A599" s="5" t="s">
        <v>668</v>
      </c>
      <c r="B599" s="21" t="s">
        <v>740</v>
      </c>
      <c r="C599" s="5" t="s">
        <v>41</v>
      </c>
      <c r="D599" s="22">
        <v>351003584</v>
      </c>
      <c r="E599" s="23">
        <v>9704269081</v>
      </c>
      <c r="F599" s="5" t="s">
        <v>19</v>
      </c>
      <c r="G599" s="24">
        <v>37270</v>
      </c>
      <c r="H599" s="25">
        <f t="shared" ca="1" si="39"/>
        <v>15</v>
      </c>
      <c r="I599" s="26"/>
      <c r="J599" s="27">
        <v>63972</v>
      </c>
      <c r="K599" s="6">
        <v>5</v>
      </c>
      <c r="L599" s="28">
        <f t="shared" ref="L599:L630" si="41">ROUND(J599*$N$2+J599,0)</f>
        <v>66358</v>
      </c>
      <c r="M599" s="29">
        <f t="shared" si="40"/>
        <v>0.1</v>
      </c>
      <c r="N599" s="5"/>
      <c r="O599" s="5"/>
      <c r="P599" s="5"/>
      <c r="Q599" s="5"/>
      <c r="R599" s="5"/>
      <c r="S599" s="5"/>
      <c r="T599" s="5"/>
    </row>
    <row r="600" spans="1:20" s="37" customFormat="1" x14ac:dyDescent="0.3">
      <c r="A600" s="5" t="s">
        <v>327</v>
      </c>
      <c r="B600" s="21" t="s">
        <v>740</v>
      </c>
      <c r="C600" s="5" t="s">
        <v>41</v>
      </c>
      <c r="D600" s="22">
        <v>693055639</v>
      </c>
      <c r="E600" s="23">
        <v>9705866887</v>
      </c>
      <c r="F600" s="5" t="s">
        <v>20</v>
      </c>
      <c r="G600" s="24">
        <v>34278</v>
      </c>
      <c r="H600" s="25">
        <f t="shared" ca="1" si="39"/>
        <v>24</v>
      </c>
      <c r="I600" s="26" t="s">
        <v>21</v>
      </c>
      <c r="J600" s="27">
        <v>64680</v>
      </c>
      <c r="K600" s="6">
        <v>5</v>
      </c>
      <c r="L600" s="28">
        <f t="shared" si="41"/>
        <v>67093</v>
      </c>
      <c r="M600" s="29">
        <f t="shared" si="40"/>
        <v>0.1</v>
      </c>
      <c r="N600" s="5"/>
      <c r="O600" s="5"/>
      <c r="P600" s="5"/>
      <c r="Q600" s="5"/>
      <c r="R600" s="5"/>
      <c r="S600" s="5"/>
      <c r="T600" s="5"/>
    </row>
    <row r="601" spans="1:20" s="37" customFormat="1" x14ac:dyDescent="0.3">
      <c r="A601" s="5" t="s">
        <v>56</v>
      </c>
      <c r="B601" s="21" t="s">
        <v>738</v>
      </c>
      <c r="C601" s="5" t="s">
        <v>41</v>
      </c>
      <c r="D601" s="22">
        <v>277925508</v>
      </c>
      <c r="E601" s="23">
        <v>5056584511</v>
      </c>
      <c r="F601" s="5" t="s">
        <v>20</v>
      </c>
      <c r="G601" s="24">
        <v>36429</v>
      </c>
      <c r="H601" s="25">
        <f t="shared" ca="1" si="39"/>
        <v>18</v>
      </c>
      <c r="I601" s="26" t="s">
        <v>25</v>
      </c>
      <c r="J601" s="27">
        <v>79728</v>
      </c>
      <c r="K601" s="6">
        <v>3</v>
      </c>
      <c r="L601" s="28">
        <f t="shared" si="41"/>
        <v>82702</v>
      </c>
      <c r="M601" s="29">
        <f t="shared" si="40"/>
        <v>0.11</v>
      </c>
      <c r="N601" s="5"/>
      <c r="O601" s="5"/>
      <c r="P601" s="5"/>
      <c r="Q601" s="5"/>
      <c r="R601" s="5"/>
      <c r="S601" s="5"/>
      <c r="T601" s="5"/>
    </row>
    <row r="602" spans="1:20" s="37" customFormat="1" x14ac:dyDescent="0.3">
      <c r="A602" s="5" t="s">
        <v>412</v>
      </c>
      <c r="B602" s="21" t="s">
        <v>738</v>
      </c>
      <c r="C602" s="5" t="s">
        <v>41</v>
      </c>
      <c r="D602" s="22">
        <v>750581894</v>
      </c>
      <c r="E602" s="23">
        <v>7198433766</v>
      </c>
      <c r="F602" s="5" t="s">
        <v>19</v>
      </c>
      <c r="G602" s="24">
        <v>41406</v>
      </c>
      <c r="H602" s="25">
        <f t="shared" ca="1" si="39"/>
        <v>4</v>
      </c>
      <c r="I602" s="26"/>
      <c r="J602" s="27">
        <v>25896</v>
      </c>
      <c r="K602" s="6">
        <v>3</v>
      </c>
      <c r="L602" s="28">
        <f t="shared" si="41"/>
        <v>26862</v>
      </c>
      <c r="M602" s="29">
        <f t="shared" si="40"/>
        <v>0.05</v>
      </c>
      <c r="N602" s="5"/>
      <c r="O602" s="5"/>
      <c r="P602" s="5"/>
      <c r="Q602" s="5"/>
      <c r="R602" s="5"/>
      <c r="S602" s="5"/>
      <c r="T602" s="5"/>
    </row>
    <row r="603" spans="1:20" s="37" customFormat="1" x14ac:dyDescent="0.3">
      <c r="A603" s="5" t="s">
        <v>757</v>
      </c>
      <c r="B603" s="21" t="s">
        <v>44</v>
      </c>
      <c r="C603" s="5" t="s">
        <v>41</v>
      </c>
      <c r="D603" s="22">
        <v>491830893</v>
      </c>
      <c r="E603" s="23">
        <v>3034713634</v>
      </c>
      <c r="F603" s="5" t="s">
        <v>20</v>
      </c>
      <c r="G603" s="24">
        <v>41134</v>
      </c>
      <c r="H603" s="25">
        <f t="shared" ca="1" si="39"/>
        <v>5</v>
      </c>
      <c r="I603" s="26" t="s">
        <v>25</v>
      </c>
      <c r="J603" s="27">
        <v>27828</v>
      </c>
      <c r="K603" s="6">
        <v>5</v>
      </c>
      <c r="L603" s="28">
        <f t="shared" si="41"/>
        <v>28866</v>
      </c>
      <c r="M603" s="29">
        <f t="shared" si="40"/>
        <v>0.05</v>
      </c>
      <c r="N603" s="5"/>
      <c r="O603" s="5"/>
      <c r="P603" s="5"/>
      <c r="Q603" s="5"/>
      <c r="R603" s="5"/>
      <c r="S603" s="5"/>
      <c r="T603" s="5"/>
    </row>
    <row r="604" spans="1:20" s="37" customFormat="1" x14ac:dyDescent="0.3">
      <c r="A604" s="5" t="s">
        <v>477</v>
      </c>
      <c r="B604" s="21" t="s">
        <v>44</v>
      </c>
      <c r="C604" s="5" t="s">
        <v>41</v>
      </c>
      <c r="D604" s="22">
        <v>666194498</v>
      </c>
      <c r="E604" s="23">
        <v>3036593848</v>
      </c>
      <c r="F604" s="5" t="s">
        <v>20</v>
      </c>
      <c r="G604" s="24">
        <v>39409</v>
      </c>
      <c r="H604" s="25">
        <f t="shared" ca="1" si="39"/>
        <v>10</v>
      </c>
      <c r="I604" s="26" t="s">
        <v>25</v>
      </c>
      <c r="J604" s="27">
        <v>100452</v>
      </c>
      <c r="K604" s="6">
        <v>3</v>
      </c>
      <c r="L604" s="28">
        <f t="shared" si="41"/>
        <v>104199</v>
      </c>
      <c r="M604" s="29">
        <f t="shared" si="40"/>
        <v>0.13</v>
      </c>
      <c r="N604" s="5"/>
      <c r="O604" s="5"/>
      <c r="P604" s="5"/>
      <c r="Q604" s="5"/>
      <c r="R604" s="5"/>
      <c r="S604" s="5"/>
      <c r="T604" s="5"/>
    </row>
    <row r="605" spans="1:20" s="37" customFormat="1" x14ac:dyDescent="0.3">
      <c r="A605" s="5" t="s">
        <v>750</v>
      </c>
      <c r="B605" s="21" t="s">
        <v>13</v>
      </c>
      <c r="C605" s="5" t="s">
        <v>41</v>
      </c>
      <c r="D605" s="22">
        <v>352371400</v>
      </c>
      <c r="E605" s="23">
        <v>7195441252</v>
      </c>
      <c r="F605" s="5" t="s">
        <v>26</v>
      </c>
      <c r="G605" s="24">
        <v>34312</v>
      </c>
      <c r="H605" s="25">
        <f t="shared" ca="1" si="39"/>
        <v>23</v>
      </c>
      <c r="I605" s="26"/>
      <c r="J605" s="27">
        <v>36562</v>
      </c>
      <c r="K605" s="6">
        <v>2</v>
      </c>
      <c r="L605" s="28">
        <f t="shared" si="41"/>
        <v>37926</v>
      </c>
      <c r="M605" s="29">
        <f t="shared" si="40"/>
        <v>0.06</v>
      </c>
      <c r="N605" s="5"/>
      <c r="O605" s="5"/>
      <c r="P605" s="5"/>
      <c r="Q605" s="5"/>
      <c r="R605" s="5"/>
      <c r="S605" s="5"/>
      <c r="T605" s="5"/>
    </row>
    <row r="606" spans="1:20" s="37" customFormat="1" x14ac:dyDescent="0.3">
      <c r="A606" s="5" t="s">
        <v>608</v>
      </c>
      <c r="B606" s="21" t="s">
        <v>738</v>
      </c>
      <c r="C606" s="5" t="s">
        <v>41</v>
      </c>
      <c r="D606" s="22">
        <v>836953739</v>
      </c>
      <c r="E606" s="23">
        <v>9706443692</v>
      </c>
      <c r="F606" s="5" t="s">
        <v>23</v>
      </c>
      <c r="G606" s="24">
        <v>37587</v>
      </c>
      <c r="H606" s="25">
        <f t="shared" ca="1" si="39"/>
        <v>14</v>
      </c>
      <c r="I606" s="26" t="s">
        <v>27</v>
      </c>
      <c r="J606" s="27">
        <v>25188</v>
      </c>
      <c r="K606" s="6">
        <v>4</v>
      </c>
      <c r="L606" s="28">
        <f t="shared" si="41"/>
        <v>26128</v>
      </c>
      <c r="M606" s="29">
        <f t="shared" si="40"/>
        <v>0.05</v>
      </c>
      <c r="N606" s="5"/>
      <c r="O606" s="5"/>
      <c r="P606" s="5"/>
      <c r="Q606" s="5"/>
      <c r="R606" s="5"/>
      <c r="S606" s="5"/>
      <c r="T606" s="5"/>
    </row>
    <row r="607" spans="1:20" s="37" customFormat="1" x14ac:dyDescent="0.3">
      <c r="A607" s="5" t="s">
        <v>324</v>
      </c>
      <c r="B607" s="21" t="s">
        <v>738</v>
      </c>
      <c r="C607" s="5" t="s">
        <v>41</v>
      </c>
      <c r="D607" s="22">
        <v>304024314</v>
      </c>
      <c r="E607" s="23">
        <v>3032244880</v>
      </c>
      <c r="F607" s="5" t="s">
        <v>19</v>
      </c>
      <c r="G607" s="24">
        <v>34477</v>
      </c>
      <c r="H607" s="25">
        <f t="shared" ca="1" si="39"/>
        <v>23</v>
      </c>
      <c r="I607" s="26"/>
      <c r="J607" s="27">
        <v>55980</v>
      </c>
      <c r="K607" s="6">
        <v>2</v>
      </c>
      <c r="L607" s="28">
        <f t="shared" si="41"/>
        <v>58068</v>
      </c>
      <c r="M607" s="29">
        <f t="shared" si="40"/>
        <v>0.08</v>
      </c>
      <c r="N607" s="5"/>
      <c r="O607" s="5"/>
      <c r="P607" s="5"/>
      <c r="Q607" s="5"/>
      <c r="R607" s="5"/>
      <c r="S607" s="5"/>
      <c r="T607" s="5"/>
    </row>
    <row r="608" spans="1:20" s="37" customFormat="1" x14ac:dyDescent="0.3">
      <c r="A608" s="5" t="s">
        <v>753</v>
      </c>
      <c r="B608" s="21" t="s">
        <v>740</v>
      </c>
      <c r="C608" s="5" t="s">
        <v>41</v>
      </c>
      <c r="D608" s="22">
        <v>750722934</v>
      </c>
      <c r="E608" s="23">
        <v>5053631883</v>
      </c>
      <c r="F608" s="5" t="s">
        <v>20</v>
      </c>
      <c r="G608" s="24">
        <v>36625</v>
      </c>
      <c r="H608" s="25">
        <f t="shared" ca="1" si="39"/>
        <v>17</v>
      </c>
      <c r="I608" s="26" t="s">
        <v>25</v>
      </c>
      <c r="J608" s="27">
        <v>45324</v>
      </c>
      <c r="K608" s="6">
        <v>5</v>
      </c>
      <c r="L608" s="28">
        <f t="shared" si="41"/>
        <v>47015</v>
      </c>
      <c r="M608" s="29">
        <f t="shared" si="40"/>
        <v>7.0000000000000007E-2</v>
      </c>
      <c r="N608" s="5"/>
      <c r="O608" s="5"/>
      <c r="P608" s="5"/>
      <c r="Q608" s="5"/>
      <c r="R608" s="5"/>
      <c r="S608" s="5"/>
      <c r="T608" s="5"/>
    </row>
    <row r="609" spans="1:20" s="37" customFormat="1" x14ac:dyDescent="0.3">
      <c r="A609" s="5" t="s">
        <v>565</v>
      </c>
      <c r="B609" s="21" t="s">
        <v>738</v>
      </c>
      <c r="C609" s="5" t="s">
        <v>41</v>
      </c>
      <c r="D609" s="22">
        <v>404589373</v>
      </c>
      <c r="E609" s="23">
        <v>9708407416</v>
      </c>
      <c r="F609" s="5" t="s">
        <v>20</v>
      </c>
      <c r="G609" s="24">
        <v>35084</v>
      </c>
      <c r="H609" s="25">
        <f t="shared" ca="1" si="39"/>
        <v>21</v>
      </c>
      <c r="I609" s="26" t="s">
        <v>25</v>
      </c>
      <c r="J609" s="27">
        <v>80189</v>
      </c>
      <c r="K609" s="6">
        <v>2</v>
      </c>
      <c r="L609" s="28">
        <f t="shared" si="41"/>
        <v>83180</v>
      </c>
      <c r="M609" s="29">
        <f t="shared" si="40"/>
        <v>0.11</v>
      </c>
      <c r="N609" s="5"/>
      <c r="O609" s="5"/>
      <c r="P609" s="5"/>
      <c r="Q609" s="5"/>
      <c r="R609" s="5"/>
      <c r="S609" s="5"/>
      <c r="T609" s="5"/>
    </row>
    <row r="610" spans="1:20" s="37" customFormat="1" x14ac:dyDescent="0.3">
      <c r="A610" s="5" t="s">
        <v>508</v>
      </c>
      <c r="B610" s="21" t="s">
        <v>13</v>
      </c>
      <c r="C610" s="5" t="s">
        <v>41</v>
      </c>
      <c r="D610" s="22">
        <v>291274360</v>
      </c>
      <c r="E610" s="23">
        <v>9704563177</v>
      </c>
      <c r="F610" s="5" t="s">
        <v>20</v>
      </c>
      <c r="G610" s="24">
        <v>37137</v>
      </c>
      <c r="H610" s="25">
        <f t="shared" ca="1" si="39"/>
        <v>16</v>
      </c>
      <c r="I610" s="26" t="s">
        <v>25</v>
      </c>
      <c r="J610" s="27">
        <v>80888</v>
      </c>
      <c r="K610" s="6">
        <v>5</v>
      </c>
      <c r="L610" s="28">
        <f t="shared" si="41"/>
        <v>83905</v>
      </c>
      <c r="M610" s="29">
        <f t="shared" si="40"/>
        <v>0.11</v>
      </c>
      <c r="N610" s="5"/>
      <c r="O610" s="5"/>
      <c r="P610" s="5"/>
      <c r="Q610" s="5"/>
      <c r="R610" s="5"/>
      <c r="S610" s="5"/>
      <c r="T610" s="5"/>
    </row>
    <row r="611" spans="1:20" s="37" customFormat="1" x14ac:dyDescent="0.3">
      <c r="A611" s="5" t="s">
        <v>387</v>
      </c>
      <c r="B611" s="21" t="s">
        <v>13</v>
      </c>
      <c r="C611" s="5" t="s">
        <v>41</v>
      </c>
      <c r="D611" s="22">
        <v>221347766</v>
      </c>
      <c r="E611" s="23">
        <v>9706853122</v>
      </c>
      <c r="F611" s="5" t="s">
        <v>19</v>
      </c>
      <c r="G611" s="24">
        <v>37126</v>
      </c>
      <c r="H611" s="25">
        <f t="shared" ca="1" si="39"/>
        <v>16</v>
      </c>
      <c r="I611" s="26"/>
      <c r="J611" s="27">
        <v>70860</v>
      </c>
      <c r="K611" s="6">
        <v>4</v>
      </c>
      <c r="L611" s="28">
        <f t="shared" si="41"/>
        <v>73503</v>
      </c>
      <c r="M611" s="29">
        <f t="shared" si="40"/>
        <v>0.1</v>
      </c>
      <c r="N611" s="5"/>
      <c r="O611" s="5"/>
      <c r="P611" s="5"/>
      <c r="Q611" s="5"/>
      <c r="R611" s="5"/>
      <c r="S611" s="5"/>
      <c r="T611" s="5"/>
    </row>
    <row r="612" spans="1:20" s="37" customFormat="1" x14ac:dyDescent="0.3">
      <c r="A612" s="5" t="s">
        <v>521</v>
      </c>
      <c r="B612" s="21" t="s">
        <v>738</v>
      </c>
      <c r="C612" s="5" t="s">
        <v>41</v>
      </c>
      <c r="D612" s="22">
        <v>718930584</v>
      </c>
      <c r="E612" s="23">
        <v>7195804771</v>
      </c>
      <c r="F612" s="5" t="s">
        <v>23</v>
      </c>
      <c r="G612" s="24">
        <v>37252</v>
      </c>
      <c r="H612" s="25">
        <f t="shared" ca="1" si="39"/>
        <v>15</v>
      </c>
      <c r="I612" s="26" t="s">
        <v>21</v>
      </c>
      <c r="J612" s="27">
        <v>41976</v>
      </c>
      <c r="K612" s="6">
        <v>2</v>
      </c>
      <c r="L612" s="28">
        <f t="shared" si="41"/>
        <v>43542</v>
      </c>
      <c r="M612" s="29">
        <f t="shared" si="40"/>
        <v>0.06</v>
      </c>
      <c r="N612" s="5"/>
      <c r="O612" s="5"/>
      <c r="P612" s="5"/>
      <c r="Q612" s="5"/>
      <c r="R612" s="5"/>
      <c r="S612" s="5"/>
      <c r="T612" s="5"/>
    </row>
    <row r="613" spans="1:20" s="37" customFormat="1" x14ac:dyDescent="0.3">
      <c r="A613" s="5" t="s">
        <v>427</v>
      </c>
      <c r="B613" s="21" t="s">
        <v>738</v>
      </c>
      <c r="C613" s="5" t="s">
        <v>41</v>
      </c>
      <c r="D613" s="22">
        <v>644489557</v>
      </c>
      <c r="E613" s="23">
        <v>3036532463</v>
      </c>
      <c r="F613" s="5" t="s">
        <v>20</v>
      </c>
      <c r="G613" s="24">
        <v>37068</v>
      </c>
      <c r="H613" s="25">
        <f t="shared" ca="1" si="39"/>
        <v>16</v>
      </c>
      <c r="I613" s="26" t="s">
        <v>24</v>
      </c>
      <c r="J613" s="27">
        <v>94740</v>
      </c>
      <c r="K613" s="6">
        <v>1</v>
      </c>
      <c r="L613" s="28">
        <f t="shared" si="41"/>
        <v>98274</v>
      </c>
      <c r="M613" s="29">
        <f t="shared" si="40"/>
        <v>0.13</v>
      </c>
      <c r="N613" s="5"/>
      <c r="O613" s="5"/>
      <c r="P613" s="5"/>
      <c r="Q613" s="5"/>
      <c r="R613" s="5"/>
      <c r="S613" s="5"/>
      <c r="T613" s="5"/>
    </row>
    <row r="614" spans="1:20" s="37" customFormat="1" x14ac:dyDescent="0.3">
      <c r="A614" s="5" t="s">
        <v>618</v>
      </c>
      <c r="B614" s="21" t="s">
        <v>738</v>
      </c>
      <c r="C614" s="5" t="s">
        <v>41</v>
      </c>
      <c r="D614" s="22">
        <v>180832423</v>
      </c>
      <c r="E614" s="23">
        <v>9708097539</v>
      </c>
      <c r="F614" s="5" t="s">
        <v>20</v>
      </c>
      <c r="G614" s="24">
        <v>37134</v>
      </c>
      <c r="H614" s="25">
        <f t="shared" ca="1" si="39"/>
        <v>16</v>
      </c>
      <c r="I614" s="26" t="s">
        <v>22</v>
      </c>
      <c r="J614" s="27">
        <v>95532</v>
      </c>
      <c r="K614" s="6">
        <v>2</v>
      </c>
      <c r="L614" s="28">
        <f t="shared" si="41"/>
        <v>99095</v>
      </c>
      <c r="M614" s="29">
        <f t="shared" si="40"/>
        <v>0.13</v>
      </c>
      <c r="N614" s="5"/>
      <c r="O614" s="5"/>
      <c r="P614" s="5"/>
      <c r="Q614" s="5"/>
      <c r="R614" s="5"/>
      <c r="S614" s="5"/>
      <c r="T614" s="5"/>
    </row>
    <row r="615" spans="1:20" s="37" customFormat="1" x14ac:dyDescent="0.3">
      <c r="A615" s="5" t="s">
        <v>464</v>
      </c>
      <c r="B615" s="21" t="s">
        <v>782</v>
      </c>
      <c r="C615" s="5" t="s">
        <v>41</v>
      </c>
      <c r="D615" s="22">
        <v>781472289</v>
      </c>
      <c r="E615" s="23">
        <v>7198502926</v>
      </c>
      <c r="F615" s="5" t="s">
        <v>20</v>
      </c>
      <c r="G615" s="24">
        <v>34604</v>
      </c>
      <c r="H615" s="25">
        <f t="shared" ca="1" si="39"/>
        <v>23</v>
      </c>
      <c r="I615" s="26" t="s">
        <v>25</v>
      </c>
      <c r="J615" s="27">
        <v>75660</v>
      </c>
      <c r="K615" s="6">
        <v>3</v>
      </c>
      <c r="L615" s="28">
        <f t="shared" si="41"/>
        <v>78482</v>
      </c>
      <c r="M615" s="29">
        <f t="shared" si="40"/>
        <v>0.11</v>
      </c>
      <c r="N615" s="5"/>
      <c r="O615" s="5"/>
      <c r="P615" s="5"/>
      <c r="Q615" s="5"/>
      <c r="R615" s="5"/>
      <c r="S615" s="5"/>
      <c r="T615" s="5"/>
    </row>
    <row r="616" spans="1:20" s="37" customFormat="1" x14ac:dyDescent="0.3">
      <c r="A616" s="5" t="s">
        <v>795</v>
      </c>
      <c r="B616" s="21" t="s">
        <v>13</v>
      </c>
      <c r="C616" s="5" t="s">
        <v>41</v>
      </c>
      <c r="D616" s="22">
        <v>855135948</v>
      </c>
      <c r="E616" s="23">
        <v>3036408497</v>
      </c>
      <c r="F616" s="5" t="s">
        <v>20</v>
      </c>
      <c r="G616" s="24">
        <v>40871</v>
      </c>
      <c r="H616" s="25">
        <f t="shared" ca="1" si="39"/>
        <v>6</v>
      </c>
      <c r="I616" s="26" t="s">
        <v>25</v>
      </c>
      <c r="J616" s="27">
        <v>86472</v>
      </c>
      <c r="K616" s="6">
        <v>2</v>
      </c>
      <c r="L616" s="28">
        <f t="shared" si="41"/>
        <v>89697</v>
      </c>
      <c r="M616" s="29">
        <f t="shared" si="40"/>
        <v>0.12</v>
      </c>
      <c r="N616" s="5"/>
      <c r="O616" s="5"/>
      <c r="P616" s="5"/>
      <c r="Q616" s="5"/>
      <c r="R616" s="5"/>
      <c r="S616" s="5"/>
      <c r="T616" s="5"/>
    </row>
    <row r="617" spans="1:20" s="37" customFormat="1" x14ac:dyDescent="0.3">
      <c r="A617" s="5" t="s">
        <v>398</v>
      </c>
      <c r="B617" s="21" t="s">
        <v>44</v>
      </c>
      <c r="C617" s="5" t="s">
        <v>41</v>
      </c>
      <c r="D617" s="22">
        <v>531654742</v>
      </c>
      <c r="E617" s="23">
        <v>5055770085</v>
      </c>
      <c r="F617" s="5" t="s">
        <v>20</v>
      </c>
      <c r="G617" s="24">
        <v>38849</v>
      </c>
      <c r="H617" s="25">
        <f t="shared" ca="1" si="39"/>
        <v>11</v>
      </c>
      <c r="I617" s="26" t="s">
        <v>21</v>
      </c>
      <c r="J617" s="27">
        <v>35052</v>
      </c>
      <c r="K617" s="6">
        <v>5</v>
      </c>
      <c r="L617" s="28">
        <f t="shared" si="41"/>
        <v>36359</v>
      </c>
      <c r="M617" s="29">
        <f t="shared" si="40"/>
        <v>0.06</v>
      </c>
      <c r="N617" s="5"/>
      <c r="O617" s="5"/>
      <c r="P617" s="5"/>
      <c r="Q617" s="5"/>
      <c r="R617" s="5"/>
      <c r="S617" s="5"/>
      <c r="T617" s="5"/>
    </row>
    <row r="618" spans="1:20" s="37" customFormat="1" x14ac:dyDescent="0.3">
      <c r="A618" s="5" t="s">
        <v>242</v>
      </c>
      <c r="B618" s="21" t="s">
        <v>737</v>
      </c>
      <c r="C618" s="5" t="s">
        <v>41</v>
      </c>
      <c r="D618" s="22">
        <v>593584018</v>
      </c>
      <c r="E618" s="23">
        <v>3034626281</v>
      </c>
      <c r="F618" s="5" t="s">
        <v>20</v>
      </c>
      <c r="G618" s="24">
        <v>34510</v>
      </c>
      <c r="H618" s="25">
        <f t="shared" ca="1" si="39"/>
        <v>23</v>
      </c>
      <c r="I618" s="26" t="s">
        <v>21</v>
      </c>
      <c r="J618" s="27">
        <v>81504</v>
      </c>
      <c r="K618" s="6">
        <v>4</v>
      </c>
      <c r="L618" s="28">
        <f t="shared" si="41"/>
        <v>84544</v>
      </c>
      <c r="M618" s="29">
        <f t="shared" si="40"/>
        <v>0.11</v>
      </c>
      <c r="N618" s="5"/>
      <c r="O618" s="5"/>
      <c r="P618" s="5"/>
      <c r="Q618" s="5"/>
      <c r="R618" s="5"/>
      <c r="S618" s="5"/>
      <c r="T618" s="5"/>
    </row>
    <row r="619" spans="1:20" s="37" customFormat="1" x14ac:dyDescent="0.3">
      <c r="A619" s="5" t="s">
        <v>524</v>
      </c>
      <c r="B619" s="21" t="s">
        <v>740</v>
      </c>
      <c r="C619" s="5" t="s">
        <v>41</v>
      </c>
      <c r="D619" s="22">
        <v>195772503</v>
      </c>
      <c r="E619" s="23">
        <v>9703123940</v>
      </c>
      <c r="F619" s="5" t="s">
        <v>19</v>
      </c>
      <c r="G619" s="24">
        <v>34970</v>
      </c>
      <c r="H619" s="25">
        <f t="shared" ca="1" si="39"/>
        <v>22</v>
      </c>
      <c r="I619" s="26"/>
      <c r="J619" s="27">
        <v>66828</v>
      </c>
      <c r="K619" s="6">
        <v>2</v>
      </c>
      <c r="L619" s="28">
        <f t="shared" si="41"/>
        <v>69321</v>
      </c>
      <c r="M619" s="29">
        <f t="shared" si="40"/>
        <v>0.1</v>
      </c>
      <c r="N619" s="5"/>
      <c r="O619" s="5"/>
      <c r="P619" s="5"/>
      <c r="Q619" s="5"/>
      <c r="R619" s="5"/>
      <c r="S619" s="5"/>
      <c r="T619" s="5"/>
    </row>
    <row r="620" spans="1:20" s="37" customFormat="1" x14ac:dyDescent="0.3">
      <c r="A620" s="5" t="s">
        <v>207</v>
      </c>
      <c r="B620" s="21" t="s">
        <v>740</v>
      </c>
      <c r="C620" s="5" t="s">
        <v>41</v>
      </c>
      <c r="D620" s="22">
        <v>693965055</v>
      </c>
      <c r="E620" s="23">
        <v>3037853314</v>
      </c>
      <c r="F620" s="5" t="s">
        <v>20</v>
      </c>
      <c r="G620" s="24">
        <v>34767</v>
      </c>
      <c r="H620" s="25">
        <f t="shared" ca="1" si="39"/>
        <v>22</v>
      </c>
      <c r="I620" s="26" t="s">
        <v>21</v>
      </c>
      <c r="J620" s="27">
        <v>82164</v>
      </c>
      <c r="K620" s="6">
        <v>4</v>
      </c>
      <c r="L620" s="28">
        <f t="shared" si="41"/>
        <v>85229</v>
      </c>
      <c r="M620" s="29">
        <f t="shared" si="40"/>
        <v>0.12</v>
      </c>
      <c r="N620" s="5"/>
      <c r="O620" s="5"/>
      <c r="P620" s="5"/>
      <c r="Q620" s="5"/>
      <c r="R620" s="5"/>
      <c r="S620" s="5"/>
      <c r="T620" s="5"/>
    </row>
    <row r="621" spans="1:20" s="37" customFormat="1" x14ac:dyDescent="0.3">
      <c r="A621" s="5" t="s">
        <v>286</v>
      </c>
      <c r="B621" s="21" t="s">
        <v>13</v>
      </c>
      <c r="C621" s="5" t="s">
        <v>41</v>
      </c>
      <c r="D621" s="22">
        <v>649292883</v>
      </c>
      <c r="E621" s="23">
        <v>5058413896</v>
      </c>
      <c r="F621" s="5" t="s">
        <v>20</v>
      </c>
      <c r="G621" s="24">
        <v>39293</v>
      </c>
      <c r="H621" s="25">
        <f t="shared" ca="1" si="39"/>
        <v>10</v>
      </c>
      <c r="I621" s="26" t="s">
        <v>25</v>
      </c>
      <c r="J621" s="27">
        <v>38292</v>
      </c>
      <c r="K621" s="6">
        <v>5</v>
      </c>
      <c r="L621" s="28">
        <f t="shared" si="41"/>
        <v>39720</v>
      </c>
      <c r="M621" s="29">
        <f t="shared" si="40"/>
        <v>0.06</v>
      </c>
      <c r="N621" s="5"/>
      <c r="O621" s="5"/>
      <c r="P621" s="5"/>
      <c r="Q621" s="5"/>
      <c r="R621" s="5"/>
      <c r="S621" s="5"/>
      <c r="T621" s="5"/>
    </row>
    <row r="622" spans="1:20" s="37" customFormat="1" x14ac:dyDescent="0.3">
      <c r="A622" s="5" t="s">
        <v>591</v>
      </c>
      <c r="B622" s="21" t="s">
        <v>44</v>
      </c>
      <c r="C622" s="5" t="s">
        <v>41</v>
      </c>
      <c r="D622" s="22">
        <v>619456809</v>
      </c>
      <c r="E622" s="23">
        <v>9706865606</v>
      </c>
      <c r="F622" s="5" t="s">
        <v>23</v>
      </c>
      <c r="G622" s="24">
        <v>36898</v>
      </c>
      <c r="H622" s="25">
        <f t="shared" ca="1" si="39"/>
        <v>16</v>
      </c>
      <c r="I622" s="26" t="s">
        <v>27</v>
      </c>
      <c r="J622" s="27">
        <v>47436</v>
      </c>
      <c r="K622" s="6">
        <v>5</v>
      </c>
      <c r="L622" s="28">
        <f t="shared" si="41"/>
        <v>49205</v>
      </c>
      <c r="M622" s="29">
        <f t="shared" si="40"/>
        <v>7.0000000000000007E-2</v>
      </c>
      <c r="N622" s="5"/>
      <c r="O622" s="5"/>
      <c r="P622" s="5"/>
      <c r="Q622" s="5"/>
      <c r="R622" s="5"/>
      <c r="S622" s="5"/>
      <c r="T622" s="5"/>
    </row>
    <row r="623" spans="1:20" s="37" customFormat="1" x14ac:dyDescent="0.3">
      <c r="A623" s="5" t="s">
        <v>430</v>
      </c>
      <c r="B623" s="21" t="s">
        <v>13</v>
      </c>
      <c r="C623" s="5" t="s">
        <v>41</v>
      </c>
      <c r="D623" s="22">
        <v>426014550</v>
      </c>
      <c r="E623" s="23">
        <v>9702889182</v>
      </c>
      <c r="F623" s="5" t="s">
        <v>20</v>
      </c>
      <c r="G623" s="24">
        <v>36507</v>
      </c>
      <c r="H623" s="25">
        <f t="shared" ca="1" si="39"/>
        <v>17</v>
      </c>
      <c r="I623" s="26" t="s">
        <v>22</v>
      </c>
      <c r="J623" s="27">
        <v>75558</v>
      </c>
      <c r="K623" s="6">
        <v>1</v>
      </c>
      <c r="L623" s="28">
        <f t="shared" si="41"/>
        <v>78376</v>
      </c>
      <c r="M623" s="29">
        <f t="shared" si="40"/>
        <v>0.11</v>
      </c>
      <c r="N623" s="5"/>
      <c r="O623" s="5"/>
      <c r="P623" s="5"/>
      <c r="Q623" s="5"/>
      <c r="R623" s="5"/>
      <c r="S623" s="5"/>
      <c r="T623" s="5"/>
    </row>
    <row r="624" spans="1:20" s="37" customFormat="1" x14ac:dyDescent="0.3">
      <c r="A624" s="5" t="s">
        <v>590</v>
      </c>
      <c r="B624" s="21" t="s">
        <v>13</v>
      </c>
      <c r="C624" s="5" t="s">
        <v>41</v>
      </c>
      <c r="D624" s="22">
        <v>288741910</v>
      </c>
      <c r="E624" s="23">
        <v>9702842668</v>
      </c>
      <c r="F624" s="5" t="s">
        <v>20</v>
      </c>
      <c r="G624" s="24">
        <v>37416</v>
      </c>
      <c r="H624" s="25">
        <f t="shared" ca="1" si="39"/>
        <v>15</v>
      </c>
      <c r="I624" s="26" t="s">
        <v>25</v>
      </c>
      <c r="J624" s="27">
        <v>80424</v>
      </c>
      <c r="K624" s="6">
        <v>1</v>
      </c>
      <c r="L624" s="28">
        <f t="shared" si="41"/>
        <v>83424</v>
      </c>
      <c r="M624" s="29">
        <f t="shared" si="40"/>
        <v>0.11</v>
      </c>
      <c r="N624" s="5"/>
      <c r="O624" s="5"/>
      <c r="P624" s="5"/>
      <c r="Q624" s="5"/>
      <c r="R624" s="5"/>
      <c r="S624" s="5"/>
      <c r="T624" s="5"/>
    </row>
    <row r="625" spans="1:20" s="37" customFormat="1" x14ac:dyDescent="0.3">
      <c r="A625" s="5" t="s">
        <v>248</v>
      </c>
      <c r="B625" s="21" t="s">
        <v>13</v>
      </c>
      <c r="C625" s="5" t="s">
        <v>41</v>
      </c>
      <c r="D625" s="22">
        <v>357568979</v>
      </c>
      <c r="E625" s="23">
        <v>9704316324</v>
      </c>
      <c r="F625" s="5" t="s">
        <v>23</v>
      </c>
      <c r="G625" s="24">
        <v>38831</v>
      </c>
      <c r="H625" s="25">
        <f t="shared" ca="1" si="39"/>
        <v>11</v>
      </c>
      <c r="I625" s="26" t="s">
        <v>24</v>
      </c>
      <c r="J625" s="27">
        <v>34230</v>
      </c>
      <c r="K625" s="6">
        <v>4</v>
      </c>
      <c r="L625" s="28">
        <f t="shared" si="41"/>
        <v>35507</v>
      </c>
      <c r="M625" s="29">
        <f t="shared" si="40"/>
        <v>0.06</v>
      </c>
      <c r="N625" s="5"/>
      <c r="O625" s="5"/>
      <c r="P625" s="5"/>
      <c r="Q625" s="5"/>
      <c r="R625" s="5"/>
      <c r="S625" s="5"/>
      <c r="T625" s="5"/>
    </row>
    <row r="626" spans="1:20" s="37" customFormat="1" x14ac:dyDescent="0.3">
      <c r="A626" s="5" t="s">
        <v>573</v>
      </c>
      <c r="B626" s="21" t="s">
        <v>740</v>
      </c>
      <c r="C626" s="5" t="s">
        <v>41</v>
      </c>
      <c r="D626" s="22">
        <v>393973492</v>
      </c>
      <c r="E626" s="23">
        <v>5052869792</v>
      </c>
      <c r="F626" s="5" t="s">
        <v>23</v>
      </c>
      <c r="G626" s="24">
        <v>37479</v>
      </c>
      <c r="H626" s="25">
        <f t="shared" ca="1" si="39"/>
        <v>15</v>
      </c>
      <c r="I626" s="26" t="s">
        <v>22</v>
      </c>
      <c r="J626" s="27">
        <v>56820</v>
      </c>
      <c r="K626" s="6">
        <v>1</v>
      </c>
      <c r="L626" s="28">
        <f t="shared" si="41"/>
        <v>58939</v>
      </c>
      <c r="M626" s="29">
        <f t="shared" si="40"/>
        <v>0.08</v>
      </c>
      <c r="N626" s="5"/>
      <c r="O626" s="5"/>
      <c r="P626" s="5"/>
      <c r="Q626" s="5"/>
      <c r="R626" s="5"/>
      <c r="S626" s="5"/>
      <c r="T626" s="5"/>
    </row>
    <row r="627" spans="1:20" s="37" customFormat="1" x14ac:dyDescent="0.3">
      <c r="A627" s="5" t="s">
        <v>405</v>
      </c>
      <c r="B627" s="21" t="s">
        <v>740</v>
      </c>
      <c r="C627" s="5" t="s">
        <v>41</v>
      </c>
      <c r="D627" s="22">
        <v>744830329</v>
      </c>
      <c r="E627" s="23">
        <v>3036098293</v>
      </c>
      <c r="F627" s="5" t="s">
        <v>20</v>
      </c>
      <c r="G627" s="24">
        <v>35856</v>
      </c>
      <c r="H627" s="25">
        <f t="shared" ca="1" si="39"/>
        <v>19</v>
      </c>
      <c r="I627" s="26" t="s">
        <v>24</v>
      </c>
      <c r="J627" s="27">
        <v>99240</v>
      </c>
      <c r="K627" s="6">
        <v>3</v>
      </c>
      <c r="L627" s="28">
        <f t="shared" si="41"/>
        <v>102942</v>
      </c>
      <c r="M627" s="29">
        <f t="shared" si="40"/>
        <v>0.13</v>
      </c>
      <c r="N627" s="5"/>
      <c r="O627" s="5"/>
      <c r="P627" s="5"/>
      <c r="Q627" s="5"/>
      <c r="R627" s="5"/>
      <c r="S627" s="5"/>
      <c r="T627" s="5"/>
    </row>
    <row r="628" spans="1:20" s="37" customFormat="1" x14ac:dyDescent="0.3">
      <c r="A628" s="5" t="s">
        <v>194</v>
      </c>
      <c r="B628" s="21" t="s">
        <v>740</v>
      </c>
      <c r="C628" s="5" t="s">
        <v>41</v>
      </c>
      <c r="D628" s="22">
        <v>125540405</v>
      </c>
      <c r="E628" s="23">
        <v>3034589262</v>
      </c>
      <c r="F628" s="5" t="s">
        <v>20</v>
      </c>
      <c r="G628" s="24">
        <v>37301</v>
      </c>
      <c r="H628" s="25">
        <f t="shared" ca="1" si="39"/>
        <v>15</v>
      </c>
      <c r="I628" s="26" t="s">
        <v>21</v>
      </c>
      <c r="J628" s="27">
        <v>70092</v>
      </c>
      <c r="K628" s="6">
        <v>5</v>
      </c>
      <c r="L628" s="28">
        <f t="shared" si="41"/>
        <v>72706</v>
      </c>
      <c r="M628" s="29">
        <f t="shared" si="40"/>
        <v>0.1</v>
      </c>
      <c r="N628" s="5"/>
      <c r="O628" s="5"/>
      <c r="P628" s="5"/>
      <c r="Q628" s="5"/>
      <c r="R628" s="5"/>
      <c r="S628" s="5"/>
      <c r="T628" s="5"/>
    </row>
    <row r="629" spans="1:20" s="37" customFormat="1" x14ac:dyDescent="0.3">
      <c r="A629" s="5" t="s">
        <v>52</v>
      </c>
      <c r="B629" s="21" t="s">
        <v>737</v>
      </c>
      <c r="C629" s="5" t="s">
        <v>41</v>
      </c>
      <c r="D629" s="22">
        <v>626501093</v>
      </c>
      <c r="E629" s="23">
        <v>3032822520</v>
      </c>
      <c r="F629" s="5" t="s">
        <v>19</v>
      </c>
      <c r="G629" s="24">
        <v>39083</v>
      </c>
      <c r="H629" s="25">
        <f t="shared" ca="1" si="39"/>
        <v>10</v>
      </c>
      <c r="I629" s="26"/>
      <c r="J629" s="27">
        <v>77508</v>
      </c>
      <c r="K629" s="6">
        <v>1</v>
      </c>
      <c r="L629" s="28">
        <f t="shared" si="41"/>
        <v>80399</v>
      </c>
      <c r="M629" s="29">
        <f t="shared" si="40"/>
        <v>0.11</v>
      </c>
      <c r="N629" s="5"/>
      <c r="O629" s="5"/>
      <c r="P629" s="5"/>
      <c r="Q629" s="5"/>
      <c r="R629" s="5"/>
      <c r="S629" s="5"/>
      <c r="T629" s="5"/>
    </row>
    <row r="630" spans="1:20" s="37" customFormat="1" x14ac:dyDescent="0.3">
      <c r="A630" s="5" t="s">
        <v>579</v>
      </c>
      <c r="B630" s="21" t="s">
        <v>13</v>
      </c>
      <c r="C630" s="5" t="s">
        <v>41</v>
      </c>
      <c r="D630" s="22">
        <v>186821354</v>
      </c>
      <c r="E630" s="23">
        <v>5058527032</v>
      </c>
      <c r="F630" s="5" t="s">
        <v>20</v>
      </c>
      <c r="G630" s="24">
        <v>35066</v>
      </c>
      <c r="H630" s="25">
        <f t="shared" ca="1" si="39"/>
        <v>21</v>
      </c>
      <c r="I630" s="26" t="s">
        <v>21</v>
      </c>
      <c r="J630" s="27">
        <v>65124</v>
      </c>
      <c r="K630" s="6">
        <v>3</v>
      </c>
      <c r="L630" s="28">
        <f t="shared" si="41"/>
        <v>67553</v>
      </c>
      <c r="M630" s="29">
        <f t="shared" si="40"/>
        <v>0.1</v>
      </c>
      <c r="N630" s="5"/>
      <c r="O630" s="5"/>
      <c r="P630" s="5"/>
      <c r="Q630" s="5"/>
      <c r="R630" s="5"/>
      <c r="S630" s="5"/>
      <c r="T630" s="5"/>
    </row>
    <row r="631" spans="1:20" s="37" customFormat="1" x14ac:dyDescent="0.3">
      <c r="A631" s="5" t="s">
        <v>161</v>
      </c>
      <c r="B631" s="21" t="s">
        <v>44</v>
      </c>
      <c r="C631" s="5" t="s">
        <v>41</v>
      </c>
      <c r="D631" s="22">
        <v>269873478</v>
      </c>
      <c r="E631" s="23">
        <v>7198244224</v>
      </c>
      <c r="F631" s="5" t="s">
        <v>20</v>
      </c>
      <c r="G631" s="24">
        <v>36771</v>
      </c>
      <c r="H631" s="25">
        <f t="shared" ca="1" si="39"/>
        <v>17</v>
      </c>
      <c r="I631" s="26" t="s">
        <v>25</v>
      </c>
      <c r="J631" s="27">
        <v>38544</v>
      </c>
      <c r="K631" s="6">
        <v>1</v>
      </c>
      <c r="L631" s="28">
        <f t="shared" ref="L631:L637" si="42">ROUND(J631*$N$2+J631,0)</f>
        <v>39982</v>
      </c>
      <c r="M631" s="29">
        <f t="shared" si="40"/>
        <v>0.06</v>
      </c>
      <c r="N631" s="5"/>
      <c r="O631" s="5"/>
      <c r="P631" s="5"/>
      <c r="Q631" s="5"/>
      <c r="R631" s="5"/>
      <c r="S631" s="5"/>
      <c r="T631" s="5"/>
    </row>
    <row r="632" spans="1:20" s="37" customFormat="1" x14ac:dyDescent="0.3">
      <c r="A632" s="5" t="s">
        <v>760</v>
      </c>
      <c r="B632" s="21" t="s">
        <v>13</v>
      </c>
      <c r="C632" s="5" t="s">
        <v>41</v>
      </c>
      <c r="D632" s="22">
        <v>518009092</v>
      </c>
      <c r="E632" s="23">
        <v>3038792521</v>
      </c>
      <c r="F632" s="5" t="s">
        <v>26</v>
      </c>
      <c r="G632" s="24">
        <v>36925</v>
      </c>
      <c r="H632" s="25">
        <f t="shared" ca="1" si="39"/>
        <v>16</v>
      </c>
      <c r="I632" s="26"/>
      <c r="J632" s="27">
        <v>21494</v>
      </c>
      <c r="K632" s="6">
        <v>5</v>
      </c>
      <c r="L632" s="28">
        <f t="shared" si="42"/>
        <v>22296</v>
      </c>
      <c r="M632" s="29">
        <f t="shared" si="40"/>
        <v>0.01</v>
      </c>
      <c r="N632" s="5"/>
      <c r="O632" s="5"/>
      <c r="P632" s="5"/>
      <c r="Q632" s="5"/>
      <c r="R632" s="5"/>
      <c r="S632" s="5"/>
      <c r="T632" s="5"/>
    </row>
    <row r="633" spans="1:20" s="37" customFormat="1" x14ac:dyDescent="0.3">
      <c r="A633" s="5" t="s">
        <v>230</v>
      </c>
      <c r="B633" s="21" t="s">
        <v>13</v>
      </c>
      <c r="C633" s="5" t="s">
        <v>41</v>
      </c>
      <c r="D633" s="22">
        <v>765836666</v>
      </c>
      <c r="E633" s="23">
        <v>5055013435</v>
      </c>
      <c r="F633" s="5" t="s">
        <v>20</v>
      </c>
      <c r="G633" s="24">
        <v>40209</v>
      </c>
      <c r="H633" s="25">
        <f t="shared" ca="1" si="39"/>
        <v>7</v>
      </c>
      <c r="I633" s="26" t="s">
        <v>25</v>
      </c>
      <c r="J633" s="27">
        <v>52320</v>
      </c>
      <c r="K633" s="6">
        <v>5</v>
      </c>
      <c r="L633" s="28">
        <f t="shared" si="42"/>
        <v>54272</v>
      </c>
      <c r="M633" s="29">
        <f t="shared" si="40"/>
        <v>7.0000000000000007E-2</v>
      </c>
      <c r="N633" s="5"/>
      <c r="O633" s="5"/>
      <c r="P633" s="5"/>
      <c r="Q633" s="5"/>
      <c r="R633" s="5"/>
      <c r="S633" s="5"/>
      <c r="T633" s="5"/>
    </row>
    <row r="634" spans="1:20" s="37" customFormat="1" x14ac:dyDescent="0.3">
      <c r="A634" s="5" t="s">
        <v>46</v>
      </c>
      <c r="B634" s="21" t="s">
        <v>740</v>
      </c>
      <c r="C634" s="5" t="s">
        <v>41</v>
      </c>
      <c r="D634" s="22">
        <v>647131956</v>
      </c>
      <c r="E634" s="23">
        <v>7191240785</v>
      </c>
      <c r="F634" s="5" t="s">
        <v>20</v>
      </c>
      <c r="G634" s="24">
        <v>39958</v>
      </c>
      <c r="H634" s="25">
        <f t="shared" ca="1" si="39"/>
        <v>8</v>
      </c>
      <c r="I634" s="26" t="s">
        <v>21</v>
      </c>
      <c r="J634" s="27">
        <v>88272</v>
      </c>
      <c r="K634" s="6">
        <v>3</v>
      </c>
      <c r="L634" s="28">
        <f t="shared" si="42"/>
        <v>91565</v>
      </c>
      <c r="M634" s="29">
        <f t="shared" si="40"/>
        <v>0.12</v>
      </c>
      <c r="N634" s="5"/>
      <c r="O634" s="5"/>
      <c r="P634" s="5"/>
      <c r="Q634" s="5"/>
      <c r="R634" s="5"/>
      <c r="S634" s="5"/>
      <c r="T634" s="5"/>
    </row>
    <row r="635" spans="1:20" s="37" customFormat="1" x14ac:dyDescent="0.3">
      <c r="A635" s="5" t="s">
        <v>664</v>
      </c>
      <c r="B635" s="21" t="s">
        <v>740</v>
      </c>
      <c r="C635" s="5" t="s">
        <v>41</v>
      </c>
      <c r="D635" s="22">
        <v>984881714</v>
      </c>
      <c r="E635" s="23">
        <v>9706973131</v>
      </c>
      <c r="F635" s="5" t="s">
        <v>20</v>
      </c>
      <c r="G635" s="24">
        <v>36464</v>
      </c>
      <c r="H635" s="25">
        <f t="shared" ca="1" si="39"/>
        <v>18</v>
      </c>
      <c r="I635" s="26" t="s">
        <v>25</v>
      </c>
      <c r="J635" s="27">
        <v>41196</v>
      </c>
      <c r="K635" s="6">
        <v>3</v>
      </c>
      <c r="L635" s="28">
        <f t="shared" si="42"/>
        <v>42733</v>
      </c>
      <c r="M635" s="29">
        <f t="shared" si="40"/>
        <v>0.06</v>
      </c>
      <c r="N635" s="5"/>
      <c r="O635" s="5"/>
      <c r="P635" s="5"/>
      <c r="Q635" s="5"/>
      <c r="R635" s="5"/>
      <c r="S635" s="5"/>
      <c r="T635" s="5"/>
    </row>
    <row r="636" spans="1:20" s="37" customFormat="1" x14ac:dyDescent="0.3">
      <c r="A636" s="5" t="s">
        <v>311</v>
      </c>
      <c r="B636" s="21" t="s">
        <v>738</v>
      </c>
      <c r="C636" s="5" t="s">
        <v>41</v>
      </c>
      <c r="D636" s="22">
        <v>627977314</v>
      </c>
      <c r="E636" s="23">
        <v>5051525844</v>
      </c>
      <c r="F636" s="5" t="s">
        <v>20</v>
      </c>
      <c r="G636" s="24">
        <v>34908</v>
      </c>
      <c r="H636" s="25">
        <f t="shared" ca="1" si="39"/>
        <v>22</v>
      </c>
      <c r="I636" s="26" t="s">
        <v>22</v>
      </c>
      <c r="J636" s="27">
        <v>103488</v>
      </c>
      <c r="K636" s="6">
        <v>1</v>
      </c>
      <c r="L636" s="28">
        <f t="shared" si="42"/>
        <v>107348</v>
      </c>
      <c r="M636" s="29">
        <f t="shared" si="40"/>
        <v>0.13</v>
      </c>
      <c r="N636" s="5"/>
      <c r="O636" s="5"/>
      <c r="P636" s="5"/>
      <c r="Q636" s="5"/>
      <c r="R636" s="5"/>
      <c r="S636" s="5"/>
      <c r="T636" s="5"/>
    </row>
    <row r="637" spans="1:20" s="37" customFormat="1" x14ac:dyDescent="0.3">
      <c r="A637" s="5" t="s">
        <v>667</v>
      </c>
      <c r="B637" s="21" t="s">
        <v>737</v>
      </c>
      <c r="C637" s="5" t="s">
        <v>41</v>
      </c>
      <c r="D637" s="22">
        <v>368385341</v>
      </c>
      <c r="E637" s="23">
        <v>5055526537</v>
      </c>
      <c r="F637" s="5" t="s">
        <v>19</v>
      </c>
      <c r="G637" s="24">
        <v>38138</v>
      </c>
      <c r="H637" s="25">
        <f t="shared" ca="1" si="39"/>
        <v>13</v>
      </c>
      <c r="I637" s="26"/>
      <c r="J637" s="27">
        <v>56136</v>
      </c>
      <c r="K637" s="6">
        <v>2</v>
      </c>
      <c r="L637" s="28">
        <f t="shared" si="42"/>
        <v>58230</v>
      </c>
      <c r="M637" s="29">
        <f t="shared" si="40"/>
        <v>0.08</v>
      </c>
      <c r="N637" s="5"/>
      <c r="O637" s="5"/>
      <c r="P637" s="5"/>
      <c r="Q637" s="5"/>
      <c r="R637" s="5"/>
      <c r="S637" s="5"/>
      <c r="T637" s="5"/>
    </row>
    <row r="638" spans="1:20" s="37" customFormat="1" x14ac:dyDescent="0.3">
      <c r="A638" s="5" t="s">
        <v>671</v>
      </c>
      <c r="B638" s="21" t="s">
        <v>738</v>
      </c>
      <c r="C638" s="5" t="s">
        <v>41</v>
      </c>
      <c r="D638" s="22">
        <v>668708287</v>
      </c>
      <c r="E638" s="23">
        <v>3031952821</v>
      </c>
      <c r="F638" s="5" t="s">
        <v>19</v>
      </c>
      <c r="G638" s="24">
        <v>36862</v>
      </c>
      <c r="H638" s="25">
        <f t="shared" ca="1" si="39"/>
        <v>16</v>
      </c>
      <c r="I638" s="26"/>
      <c r="J638" s="27">
        <v>103320</v>
      </c>
      <c r="K638" s="6">
        <v>4</v>
      </c>
      <c r="L638" s="28"/>
      <c r="M638" s="29">
        <f t="shared" si="40"/>
        <v>0</v>
      </c>
      <c r="N638" s="5"/>
      <c r="O638" s="5"/>
      <c r="P638" s="5"/>
      <c r="Q638" s="5"/>
      <c r="R638" s="5"/>
      <c r="S638" s="5"/>
      <c r="T638" s="5"/>
    </row>
    <row r="639" spans="1:20" s="37" customFormat="1" x14ac:dyDescent="0.3">
      <c r="A639" s="5" t="s">
        <v>715</v>
      </c>
      <c r="B639" s="21" t="s">
        <v>738</v>
      </c>
      <c r="C639" s="5" t="s">
        <v>41</v>
      </c>
      <c r="D639" s="22">
        <v>272659955</v>
      </c>
      <c r="E639" s="23">
        <v>7194127875</v>
      </c>
      <c r="F639" s="5" t="s">
        <v>20</v>
      </c>
      <c r="G639" s="24">
        <v>35341</v>
      </c>
      <c r="H639" s="25">
        <f t="shared" ca="1" si="39"/>
        <v>21</v>
      </c>
      <c r="I639" s="26" t="s">
        <v>27</v>
      </c>
      <c r="J639" s="27">
        <v>58188</v>
      </c>
      <c r="K639" s="6">
        <v>2</v>
      </c>
      <c r="L639" s="28"/>
      <c r="M639" s="29">
        <f t="shared" si="40"/>
        <v>0</v>
      </c>
      <c r="N639" s="5"/>
      <c r="O639" s="5"/>
      <c r="P639" s="5"/>
      <c r="Q639" s="5"/>
      <c r="R639" s="5"/>
      <c r="S639" s="5"/>
      <c r="T639" s="5"/>
    </row>
    <row r="640" spans="1:20" s="37" customFormat="1" x14ac:dyDescent="0.3">
      <c r="A640" s="5" t="s">
        <v>606</v>
      </c>
      <c r="B640" s="21" t="s">
        <v>740</v>
      </c>
      <c r="C640" s="5" t="s">
        <v>42</v>
      </c>
      <c r="D640" s="22">
        <v>695198896</v>
      </c>
      <c r="E640" s="23">
        <v>9703533906</v>
      </c>
      <c r="F640" s="5" t="s">
        <v>19</v>
      </c>
      <c r="G640" s="24">
        <v>36882</v>
      </c>
      <c r="H640" s="25">
        <f t="shared" ca="1" si="39"/>
        <v>16</v>
      </c>
      <c r="I640" s="26"/>
      <c r="J640" s="27">
        <v>54036</v>
      </c>
      <c r="K640" s="6">
        <v>3</v>
      </c>
      <c r="L640" s="28">
        <f t="shared" ref="L640:L671" si="43">ROUND(J640*$N$2+J640,0)</f>
        <v>56052</v>
      </c>
      <c r="M640" s="29">
        <f t="shared" si="40"/>
        <v>0.08</v>
      </c>
      <c r="N640" s="5"/>
      <c r="O640" s="38"/>
      <c r="P640" s="5"/>
      <c r="Q640" s="5"/>
      <c r="R640" s="5"/>
      <c r="S640" s="5"/>
      <c r="T640" s="5"/>
    </row>
    <row r="641" spans="1:20" s="37" customFormat="1" x14ac:dyDescent="0.3">
      <c r="A641" s="5" t="s">
        <v>355</v>
      </c>
      <c r="B641" s="21" t="s">
        <v>740</v>
      </c>
      <c r="C641" s="5" t="s">
        <v>42</v>
      </c>
      <c r="D641" s="22">
        <v>380304349</v>
      </c>
      <c r="E641" s="23">
        <v>7196129939</v>
      </c>
      <c r="F641" s="5" t="s">
        <v>20</v>
      </c>
      <c r="G641" s="24">
        <v>37605</v>
      </c>
      <c r="H641" s="25">
        <f t="shared" ca="1" si="39"/>
        <v>14</v>
      </c>
      <c r="I641" s="26" t="s">
        <v>25</v>
      </c>
      <c r="J641" s="27">
        <v>42552</v>
      </c>
      <c r="K641" s="6">
        <v>1</v>
      </c>
      <c r="L641" s="28">
        <f t="shared" si="43"/>
        <v>44139</v>
      </c>
      <c r="M641" s="29">
        <f t="shared" si="40"/>
        <v>0.06</v>
      </c>
      <c r="N641" s="5"/>
      <c r="O641" s="5"/>
      <c r="P641" s="5"/>
      <c r="Q641" s="5"/>
      <c r="R641" s="5"/>
      <c r="S641" s="5"/>
      <c r="T641" s="5"/>
    </row>
    <row r="642" spans="1:20" s="37" customFormat="1" x14ac:dyDescent="0.3">
      <c r="A642" s="5" t="s">
        <v>639</v>
      </c>
      <c r="B642" s="21" t="s">
        <v>782</v>
      </c>
      <c r="C642" s="5" t="s">
        <v>42</v>
      </c>
      <c r="D642" s="22">
        <v>758001890</v>
      </c>
      <c r="E642" s="23">
        <v>7191202348</v>
      </c>
      <c r="F642" s="5" t="s">
        <v>23</v>
      </c>
      <c r="G642" s="24">
        <v>36353</v>
      </c>
      <c r="H642" s="25">
        <f t="shared" ca="1" si="39"/>
        <v>18</v>
      </c>
      <c r="I642" s="26" t="s">
        <v>25</v>
      </c>
      <c r="J642" s="27">
        <v>45726</v>
      </c>
      <c r="K642" s="6">
        <v>2</v>
      </c>
      <c r="L642" s="28">
        <f t="shared" si="43"/>
        <v>47432</v>
      </c>
      <c r="M642" s="29">
        <f t="shared" si="40"/>
        <v>7.0000000000000007E-2</v>
      </c>
      <c r="N642" s="5"/>
      <c r="O642" s="5"/>
      <c r="P642" s="5"/>
      <c r="Q642" s="5"/>
      <c r="R642" s="5"/>
      <c r="S642" s="5"/>
      <c r="T642" s="5"/>
    </row>
    <row r="643" spans="1:20" s="37" customFormat="1" x14ac:dyDescent="0.3">
      <c r="A643" s="5" t="s">
        <v>245</v>
      </c>
      <c r="B643" s="21" t="s">
        <v>740</v>
      </c>
      <c r="C643" s="5" t="s">
        <v>42</v>
      </c>
      <c r="D643" s="22">
        <v>163350417</v>
      </c>
      <c r="E643" s="23">
        <v>9706466230</v>
      </c>
      <c r="F643" s="5" t="s">
        <v>20</v>
      </c>
      <c r="G643" s="24">
        <v>37728</v>
      </c>
      <c r="H643" s="25">
        <f t="shared" ref="H643:H706" ca="1" si="44">DATEDIF(G643,TODAY(),"Y")</f>
        <v>14</v>
      </c>
      <c r="I643" s="26" t="s">
        <v>24</v>
      </c>
      <c r="J643" s="27">
        <v>78384</v>
      </c>
      <c r="K643" s="6">
        <v>5</v>
      </c>
      <c r="L643" s="28">
        <f t="shared" si="43"/>
        <v>81308</v>
      </c>
      <c r="M643" s="29">
        <f t="shared" ref="M643:M706" si="45">VLOOKUP(L643,Q:R,2)</f>
        <v>0.11</v>
      </c>
      <c r="N643" s="5"/>
      <c r="O643" s="5"/>
      <c r="P643" s="5"/>
      <c r="Q643" s="5"/>
      <c r="R643" s="5"/>
      <c r="S643" s="5"/>
      <c r="T643" s="5"/>
    </row>
    <row r="644" spans="1:20" s="37" customFormat="1" x14ac:dyDescent="0.3">
      <c r="A644" s="5" t="s">
        <v>525</v>
      </c>
      <c r="B644" s="21" t="s">
        <v>13</v>
      </c>
      <c r="C644" s="5" t="s">
        <v>42</v>
      </c>
      <c r="D644" s="22">
        <v>247422007</v>
      </c>
      <c r="E644" s="23">
        <v>9708012440</v>
      </c>
      <c r="F644" s="5" t="s">
        <v>19</v>
      </c>
      <c r="G644" s="24">
        <v>37249</v>
      </c>
      <c r="H644" s="25">
        <f t="shared" ca="1" si="44"/>
        <v>15</v>
      </c>
      <c r="I644" s="26"/>
      <c r="J644" s="27">
        <v>69900</v>
      </c>
      <c r="K644" s="6">
        <v>2</v>
      </c>
      <c r="L644" s="28">
        <f t="shared" si="43"/>
        <v>72507</v>
      </c>
      <c r="M644" s="29">
        <f t="shared" si="45"/>
        <v>0.1</v>
      </c>
      <c r="N644" s="5"/>
      <c r="O644" s="5"/>
      <c r="P644" s="5"/>
      <c r="Q644" s="5"/>
      <c r="R644" s="5"/>
      <c r="S644" s="5"/>
      <c r="T644" s="5"/>
    </row>
    <row r="645" spans="1:20" s="37" customFormat="1" x14ac:dyDescent="0.3">
      <c r="A645" s="5" t="s">
        <v>298</v>
      </c>
      <c r="B645" s="21" t="s">
        <v>44</v>
      </c>
      <c r="C645" s="5" t="s">
        <v>42</v>
      </c>
      <c r="D645" s="22">
        <v>426812736</v>
      </c>
      <c r="E645" s="23">
        <v>5058399625</v>
      </c>
      <c r="F645" s="5" t="s">
        <v>19</v>
      </c>
      <c r="G645" s="24">
        <v>35215</v>
      </c>
      <c r="H645" s="25">
        <f t="shared" ca="1" si="44"/>
        <v>21</v>
      </c>
      <c r="I645" s="26"/>
      <c r="J645" s="27">
        <v>42288</v>
      </c>
      <c r="K645" s="6">
        <v>3</v>
      </c>
      <c r="L645" s="28">
        <f t="shared" si="43"/>
        <v>43865</v>
      </c>
      <c r="M645" s="29">
        <f t="shared" si="45"/>
        <v>0.06</v>
      </c>
      <c r="N645" s="5"/>
      <c r="O645" s="5"/>
      <c r="P645" s="5"/>
      <c r="Q645" s="5"/>
      <c r="R645" s="5"/>
      <c r="S645" s="5"/>
      <c r="T645" s="5"/>
    </row>
    <row r="646" spans="1:20" s="37" customFormat="1" x14ac:dyDescent="0.3">
      <c r="A646" s="5" t="s">
        <v>195</v>
      </c>
      <c r="B646" s="21" t="s">
        <v>13</v>
      </c>
      <c r="C646" s="5" t="s">
        <v>42</v>
      </c>
      <c r="D646" s="22">
        <v>741258203</v>
      </c>
      <c r="E646" s="23">
        <v>3035157707</v>
      </c>
      <c r="F646" s="5" t="s">
        <v>19</v>
      </c>
      <c r="G646" s="24">
        <v>34845</v>
      </c>
      <c r="H646" s="25">
        <f t="shared" ca="1" si="44"/>
        <v>22</v>
      </c>
      <c r="I646" s="26"/>
      <c r="J646" s="27">
        <v>70954</v>
      </c>
      <c r="K646" s="6">
        <v>4</v>
      </c>
      <c r="L646" s="28">
        <f t="shared" si="43"/>
        <v>73601</v>
      </c>
      <c r="M646" s="29">
        <f t="shared" si="45"/>
        <v>0.1</v>
      </c>
      <c r="N646" s="5"/>
      <c r="O646" s="5"/>
      <c r="P646" s="5"/>
      <c r="Q646" s="5"/>
      <c r="R646" s="5"/>
      <c r="S646" s="5"/>
      <c r="T646" s="5"/>
    </row>
    <row r="647" spans="1:20" s="37" customFormat="1" x14ac:dyDescent="0.3">
      <c r="A647" s="5" t="s">
        <v>635</v>
      </c>
      <c r="B647" s="21" t="s">
        <v>740</v>
      </c>
      <c r="C647" s="5" t="s">
        <v>42</v>
      </c>
      <c r="D647" s="22">
        <v>101829876</v>
      </c>
      <c r="E647" s="23">
        <v>7192552565</v>
      </c>
      <c r="F647" s="5" t="s">
        <v>26</v>
      </c>
      <c r="G647" s="24">
        <v>36303</v>
      </c>
      <c r="H647" s="25">
        <f t="shared" ca="1" si="44"/>
        <v>18</v>
      </c>
      <c r="I647" s="26"/>
      <c r="J647" s="27">
        <v>40502</v>
      </c>
      <c r="K647" s="6">
        <v>3</v>
      </c>
      <c r="L647" s="28">
        <f t="shared" si="43"/>
        <v>42013</v>
      </c>
      <c r="M647" s="29">
        <f t="shared" si="45"/>
        <v>0.06</v>
      </c>
      <c r="N647" s="5"/>
      <c r="O647" s="5"/>
      <c r="P647" s="5"/>
      <c r="Q647" s="5"/>
      <c r="R647" s="5"/>
      <c r="S647" s="5"/>
      <c r="T647" s="5"/>
    </row>
    <row r="648" spans="1:20" s="37" customFormat="1" x14ac:dyDescent="0.3">
      <c r="A648" s="5" t="s">
        <v>413</v>
      </c>
      <c r="B648" s="21" t="s">
        <v>740</v>
      </c>
      <c r="C648" s="5" t="s">
        <v>42</v>
      </c>
      <c r="D648" s="22">
        <v>324069262</v>
      </c>
      <c r="E648" s="23">
        <v>3035459665</v>
      </c>
      <c r="F648" s="5" t="s">
        <v>19</v>
      </c>
      <c r="G648" s="24">
        <v>35590</v>
      </c>
      <c r="H648" s="25">
        <f t="shared" ca="1" si="44"/>
        <v>20</v>
      </c>
      <c r="I648" s="26"/>
      <c r="J648" s="27">
        <v>54126</v>
      </c>
      <c r="K648" s="6">
        <v>1</v>
      </c>
      <c r="L648" s="28">
        <f t="shared" si="43"/>
        <v>56145</v>
      </c>
      <c r="M648" s="29">
        <f t="shared" si="45"/>
        <v>0.08</v>
      </c>
      <c r="N648" s="5"/>
      <c r="O648" s="5"/>
      <c r="P648" s="5"/>
      <c r="Q648" s="5"/>
      <c r="R648" s="5"/>
      <c r="S648" s="5"/>
      <c r="T648" s="5"/>
    </row>
    <row r="649" spans="1:20" s="37" customFormat="1" x14ac:dyDescent="0.3">
      <c r="A649" s="5" t="s">
        <v>603</v>
      </c>
      <c r="B649" s="21" t="s">
        <v>737</v>
      </c>
      <c r="C649" s="5" t="s">
        <v>42</v>
      </c>
      <c r="D649" s="22">
        <v>995590510</v>
      </c>
      <c r="E649" s="23">
        <v>9701838930</v>
      </c>
      <c r="F649" s="5" t="s">
        <v>19</v>
      </c>
      <c r="G649" s="24">
        <v>41694</v>
      </c>
      <c r="H649" s="25">
        <f t="shared" ca="1" si="44"/>
        <v>3</v>
      </c>
      <c r="I649" s="26"/>
      <c r="J649" s="27">
        <v>51588</v>
      </c>
      <c r="K649" s="6">
        <v>4</v>
      </c>
      <c r="L649" s="28">
        <f t="shared" si="43"/>
        <v>53512</v>
      </c>
      <c r="M649" s="29">
        <f t="shared" si="45"/>
        <v>7.0000000000000007E-2</v>
      </c>
      <c r="N649" s="5"/>
      <c r="O649" s="5"/>
      <c r="P649" s="5"/>
      <c r="Q649" s="5"/>
      <c r="R649" s="5"/>
      <c r="S649" s="5"/>
      <c r="T649" s="5"/>
    </row>
    <row r="650" spans="1:20" s="37" customFormat="1" x14ac:dyDescent="0.3">
      <c r="A650" s="5" t="s">
        <v>343</v>
      </c>
      <c r="B650" s="21" t="s">
        <v>740</v>
      </c>
      <c r="C650" s="5" t="s">
        <v>42</v>
      </c>
      <c r="D650" s="22">
        <v>771110153</v>
      </c>
      <c r="E650" s="23">
        <v>3036799516</v>
      </c>
      <c r="F650" s="5" t="s">
        <v>20</v>
      </c>
      <c r="G650" s="24">
        <v>40339</v>
      </c>
      <c r="H650" s="25">
        <f t="shared" ca="1" si="44"/>
        <v>7</v>
      </c>
      <c r="I650" s="26" t="s">
        <v>21</v>
      </c>
      <c r="J650" s="27">
        <v>29976</v>
      </c>
      <c r="K650" s="6">
        <v>3</v>
      </c>
      <c r="L650" s="28">
        <f t="shared" si="43"/>
        <v>31094</v>
      </c>
      <c r="M650" s="29">
        <f t="shared" si="45"/>
        <v>0.05</v>
      </c>
      <c r="N650" s="5"/>
      <c r="O650" s="5"/>
      <c r="P650" s="5"/>
      <c r="Q650" s="5"/>
      <c r="R650" s="5"/>
      <c r="S650" s="5"/>
      <c r="T650" s="5"/>
    </row>
    <row r="651" spans="1:20" s="37" customFormat="1" x14ac:dyDescent="0.3">
      <c r="A651" s="5" t="s">
        <v>693</v>
      </c>
      <c r="B651" s="21" t="s">
        <v>782</v>
      </c>
      <c r="C651" s="5" t="s">
        <v>42</v>
      </c>
      <c r="D651" s="22">
        <v>147683641</v>
      </c>
      <c r="E651" s="23">
        <v>7191657646</v>
      </c>
      <c r="F651" s="5" t="s">
        <v>19</v>
      </c>
      <c r="G651" s="24">
        <v>41390</v>
      </c>
      <c r="H651" s="25">
        <f t="shared" ca="1" si="44"/>
        <v>4</v>
      </c>
      <c r="I651" s="26"/>
      <c r="J651" s="27">
        <v>56736</v>
      </c>
      <c r="K651" s="6">
        <v>1</v>
      </c>
      <c r="L651" s="28">
        <f t="shared" si="43"/>
        <v>58852</v>
      </c>
      <c r="M651" s="29">
        <f t="shared" si="45"/>
        <v>0.08</v>
      </c>
      <c r="N651" s="5"/>
      <c r="O651" s="5"/>
      <c r="P651" s="5"/>
      <c r="Q651" s="5"/>
      <c r="R651" s="5"/>
      <c r="S651" s="5"/>
      <c r="T651" s="5"/>
    </row>
    <row r="652" spans="1:20" s="37" customFormat="1" x14ac:dyDescent="0.3">
      <c r="A652" s="5" t="s">
        <v>107</v>
      </c>
      <c r="B652" s="21" t="s">
        <v>738</v>
      </c>
      <c r="C652" s="5" t="s">
        <v>42</v>
      </c>
      <c r="D652" s="22">
        <v>918436287</v>
      </c>
      <c r="E652" s="23">
        <v>5058238755</v>
      </c>
      <c r="F652" s="5" t="s">
        <v>19</v>
      </c>
      <c r="G652" s="24">
        <v>34249</v>
      </c>
      <c r="H652" s="25">
        <f t="shared" ca="1" si="44"/>
        <v>24</v>
      </c>
      <c r="I652" s="26"/>
      <c r="J652" s="27">
        <v>76332</v>
      </c>
      <c r="K652" s="6">
        <v>5</v>
      </c>
      <c r="L652" s="28">
        <f t="shared" si="43"/>
        <v>79179</v>
      </c>
      <c r="M652" s="29">
        <f t="shared" si="45"/>
        <v>0.11</v>
      </c>
      <c r="N652" s="5"/>
      <c r="O652" s="5"/>
      <c r="P652" s="5"/>
      <c r="Q652" s="5"/>
      <c r="R652" s="5"/>
      <c r="S652" s="5"/>
      <c r="T652" s="5"/>
    </row>
    <row r="653" spans="1:20" s="37" customFormat="1" x14ac:dyDescent="0.3">
      <c r="A653" s="5" t="s">
        <v>682</v>
      </c>
      <c r="B653" s="21" t="s">
        <v>740</v>
      </c>
      <c r="C653" s="5" t="s">
        <v>42</v>
      </c>
      <c r="D653" s="22">
        <v>249416723</v>
      </c>
      <c r="E653" s="23">
        <v>3031628807</v>
      </c>
      <c r="F653" s="5" t="s">
        <v>20</v>
      </c>
      <c r="G653" s="24">
        <v>37081</v>
      </c>
      <c r="H653" s="25">
        <f t="shared" ca="1" si="44"/>
        <v>16</v>
      </c>
      <c r="I653" s="26" t="s">
        <v>24</v>
      </c>
      <c r="J653" s="27">
        <v>77364</v>
      </c>
      <c r="K653" s="6">
        <v>5</v>
      </c>
      <c r="L653" s="28">
        <f t="shared" si="43"/>
        <v>80250</v>
      </c>
      <c r="M653" s="29">
        <f t="shared" si="45"/>
        <v>0.11</v>
      </c>
      <c r="N653" s="5"/>
      <c r="O653" s="5"/>
      <c r="P653" s="5"/>
      <c r="Q653" s="5"/>
      <c r="R653" s="5"/>
      <c r="S653" s="5"/>
      <c r="T653" s="5"/>
    </row>
    <row r="654" spans="1:20" s="37" customFormat="1" x14ac:dyDescent="0.3">
      <c r="A654" s="5" t="s">
        <v>726</v>
      </c>
      <c r="B654" s="21" t="s">
        <v>44</v>
      </c>
      <c r="C654" s="5" t="s">
        <v>42</v>
      </c>
      <c r="D654" s="22">
        <v>658842625</v>
      </c>
      <c r="E654" s="23">
        <v>7193788281</v>
      </c>
      <c r="F654" s="5" t="s">
        <v>23</v>
      </c>
      <c r="G654" s="24">
        <v>37109</v>
      </c>
      <c r="H654" s="25">
        <f t="shared" ca="1" si="44"/>
        <v>16</v>
      </c>
      <c r="I654" s="26" t="s">
        <v>22</v>
      </c>
      <c r="J654" s="27">
        <v>55326</v>
      </c>
      <c r="K654" s="6">
        <v>5</v>
      </c>
      <c r="L654" s="28">
        <f t="shared" si="43"/>
        <v>57390</v>
      </c>
      <c r="M654" s="29">
        <f t="shared" si="45"/>
        <v>0.08</v>
      </c>
      <c r="N654" s="5"/>
      <c r="O654" s="5"/>
      <c r="P654" s="5"/>
      <c r="Q654" s="5"/>
      <c r="R654" s="5"/>
      <c r="S654" s="5"/>
      <c r="T654" s="5"/>
    </row>
    <row r="655" spans="1:20" s="37" customFormat="1" x14ac:dyDescent="0.3">
      <c r="A655" s="5" t="s">
        <v>168</v>
      </c>
      <c r="B655" s="21" t="s">
        <v>740</v>
      </c>
      <c r="C655" s="5" t="s">
        <v>42</v>
      </c>
      <c r="D655" s="22">
        <v>800685434</v>
      </c>
      <c r="E655" s="23">
        <v>3035821616</v>
      </c>
      <c r="F655" s="5" t="s">
        <v>20</v>
      </c>
      <c r="G655" s="24">
        <v>38012</v>
      </c>
      <c r="H655" s="25">
        <f t="shared" ca="1" si="44"/>
        <v>13</v>
      </c>
      <c r="I655" s="26" t="s">
        <v>22</v>
      </c>
      <c r="J655" s="27">
        <v>59916</v>
      </c>
      <c r="K655" s="6">
        <v>1</v>
      </c>
      <c r="L655" s="28">
        <f t="shared" si="43"/>
        <v>62151</v>
      </c>
      <c r="M655" s="29">
        <f t="shared" si="45"/>
        <v>0.08</v>
      </c>
      <c r="N655" s="5"/>
      <c r="O655" s="5"/>
      <c r="P655" s="5"/>
      <c r="Q655" s="5"/>
      <c r="R655" s="5"/>
      <c r="S655" s="5"/>
      <c r="T655" s="5"/>
    </row>
    <row r="656" spans="1:20" s="37" customFormat="1" x14ac:dyDescent="0.3">
      <c r="A656" s="5" t="s">
        <v>560</v>
      </c>
      <c r="B656" s="21" t="s">
        <v>740</v>
      </c>
      <c r="C656" s="5" t="s">
        <v>42</v>
      </c>
      <c r="D656" s="22">
        <v>177324163</v>
      </c>
      <c r="E656" s="23">
        <v>7197091949</v>
      </c>
      <c r="F656" s="5" t="s">
        <v>20</v>
      </c>
      <c r="G656" s="24">
        <v>38866</v>
      </c>
      <c r="H656" s="25">
        <f t="shared" ca="1" si="44"/>
        <v>11</v>
      </c>
      <c r="I656" s="26" t="s">
        <v>25</v>
      </c>
      <c r="J656" s="27">
        <v>57612</v>
      </c>
      <c r="K656" s="6">
        <v>3</v>
      </c>
      <c r="L656" s="28">
        <f t="shared" si="43"/>
        <v>59761</v>
      </c>
      <c r="M656" s="29">
        <f t="shared" si="45"/>
        <v>0.08</v>
      </c>
      <c r="N656" s="5"/>
      <c r="O656" s="5"/>
      <c r="P656" s="5"/>
      <c r="Q656" s="5"/>
      <c r="R656" s="5"/>
      <c r="S656" s="5"/>
      <c r="T656" s="5"/>
    </row>
    <row r="657" spans="1:20" s="37" customFormat="1" x14ac:dyDescent="0.3">
      <c r="A657" s="5" t="s">
        <v>153</v>
      </c>
      <c r="B657" s="21" t="s">
        <v>738</v>
      </c>
      <c r="C657" s="5" t="s">
        <v>42</v>
      </c>
      <c r="D657" s="22">
        <v>693214759</v>
      </c>
      <c r="E657" s="23">
        <v>7192683895</v>
      </c>
      <c r="F657" s="5" t="s">
        <v>20</v>
      </c>
      <c r="G657" s="24">
        <v>34862</v>
      </c>
      <c r="H657" s="25">
        <f t="shared" ca="1" si="44"/>
        <v>22</v>
      </c>
      <c r="I657" s="26" t="s">
        <v>24</v>
      </c>
      <c r="J657" s="27">
        <v>75336</v>
      </c>
      <c r="K657" s="6">
        <v>3</v>
      </c>
      <c r="L657" s="28">
        <f t="shared" si="43"/>
        <v>78146</v>
      </c>
      <c r="M657" s="29">
        <f t="shared" si="45"/>
        <v>0.11</v>
      </c>
      <c r="N657" s="5"/>
      <c r="O657" s="5"/>
      <c r="P657" s="5"/>
      <c r="Q657" s="5"/>
      <c r="R657" s="5"/>
      <c r="S657" s="5"/>
      <c r="T657" s="5"/>
    </row>
    <row r="658" spans="1:20" s="37" customFormat="1" x14ac:dyDescent="0.3">
      <c r="A658" s="5" t="s">
        <v>139</v>
      </c>
      <c r="B658" s="21" t="s">
        <v>740</v>
      </c>
      <c r="C658" s="5" t="s">
        <v>42</v>
      </c>
      <c r="D658" s="22">
        <v>891224981</v>
      </c>
      <c r="E658" s="23">
        <v>9706391402</v>
      </c>
      <c r="F658" s="5" t="s">
        <v>23</v>
      </c>
      <c r="G658" s="24">
        <v>35196</v>
      </c>
      <c r="H658" s="25">
        <f t="shared" ca="1" si="44"/>
        <v>21</v>
      </c>
      <c r="I658" s="26" t="s">
        <v>22</v>
      </c>
      <c r="J658" s="27">
        <v>13476</v>
      </c>
      <c r="K658" s="6">
        <v>4</v>
      </c>
      <c r="L658" s="28">
        <f t="shared" si="43"/>
        <v>13979</v>
      </c>
      <c r="M658" s="29">
        <f t="shared" si="45"/>
        <v>0.01</v>
      </c>
      <c r="N658" s="5"/>
      <c r="O658" s="5"/>
      <c r="P658" s="5"/>
      <c r="Q658" s="5"/>
      <c r="R658" s="5"/>
      <c r="S658" s="5"/>
      <c r="T658" s="5"/>
    </row>
    <row r="659" spans="1:20" s="37" customFormat="1" x14ac:dyDescent="0.3">
      <c r="A659" s="5" t="s">
        <v>531</v>
      </c>
      <c r="B659" s="21" t="s">
        <v>740</v>
      </c>
      <c r="C659" s="5" t="s">
        <v>42</v>
      </c>
      <c r="D659" s="22">
        <v>794814501</v>
      </c>
      <c r="E659" s="23">
        <v>9705604891</v>
      </c>
      <c r="F659" s="5" t="s">
        <v>19</v>
      </c>
      <c r="G659" s="24">
        <v>41291</v>
      </c>
      <c r="H659" s="25">
        <f t="shared" ca="1" si="44"/>
        <v>4</v>
      </c>
      <c r="I659" s="26"/>
      <c r="J659" s="27">
        <v>96875</v>
      </c>
      <c r="K659" s="6">
        <v>3</v>
      </c>
      <c r="L659" s="28">
        <f t="shared" si="43"/>
        <v>100488</v>
      </c>
      <c r="M659" s="29">
        <f t="shared" si="45"/>
        <v>0.13</v>
      </c>
      <c r="N659" s="5"/>
      <c r="O659" s="5"/>
      <c r="P659" s="5"/>
      <c r="Q659" s="5"/>
      <c r="R659" s="5"/>
      <c r="S659" s="5"/>
      <c r="T659" s="5"/>
    </row>
    <row r="660" spans="1:20" s="37" customFormat="1" x14ac:dyDescent="0.3">
      <c r="A660" s="5" t="s">
        <v>186</v>
      </c>
      <c r="B660" s="21" t="s">
        <v>738</v>
      </c>
      <c r="C660" s="5" t="s">
        <v>42</v>
      </c>
      <c r="D660" s="22">
        <v>595022550</v>
      </c>
      <c r="E660" s="23">
        <v>3035621928</v>
      </c>
      <c r="F660" s="5" t="s">
        <v>20</v>
      </c>
      <c r="G660" s="24">
        <v>35013</v>
      </c>
      <c r="H660" s="25">
        <f t="shared" ca="1" si="44"/>
        <v>22</v>
      </c>
      <c r="I660" s="26" t="s">
        <v>24</v>
      </c>
      <c r="J660" s="27">
        <v>71388</v>
      </c>
      <c r="K660" s="6">
        <v>3</v>
      </c>
      <c r="L660" s="28">
        <f t="shared" si="43"/>
        <v>74051</v>
      </c>
      <c r="M660" s="29">
        <f t="shared" si="45"/>
        <v>0.1</v>
      </c>
      <c r="N660" s="5"/>
      <c r="O660" s="38"/>
      <c r="P660" s="5"/>
      <c r="Q660" s="5"/>
      <c r="R660" s="5"/>
      <c r="S660" s="5"/>
      <c r="T660" s="5"/>
    </row>
    <row r="661" spans="1:20" s="37" customFormat="1" x14ac:dyDescent="0.3">
      <c r="A661" s="5" t="s">
        <v>797</v>
      </c>
      <c r="B661" s="21" t="s">
        <v>13</v>
      </c>
      <c r="C661" s="5" t="s">
        <v>42</v>
      </c>
      <c r="D661" s="22">
        <v>210491464</v>
      </c>
      <c r="E661" s="23">
        <v>9708405552</v>
      </c>
      <c r="F661" s="5" t="s">
        <v>20</v>
      </c>
      <c r="G661" s="24">
        <v>40658</v>
      </c>
      <c r="H661" s="25">
        <f t="shared" ca="1" si="44"/>
        <v>6</v>
      </c>
      <c r="I661" s="26" t="s">
        <v>21</v>
      </c>
      <c r="J661" s="27">
        <v>95256</v>
      </c>
      <c r="K661" s="6">
        <v>5</v>
      </c>
      <c r="L661" s="28">
        <f t="shared" si="43"/>
        <v>98809</v>
      </c>
      <c r="M661" s="29">
        <f t="shared" si="45"/>
        <v>0.13</v>
      </c>
      <c r="N661" s="5"/>
      <c r="O661" s="5"/>
      <c r="P661" s="5"/>
      <c r="Q661" s="5"/>
      <c r="R661" s="5"/>
      <c r="S661" s="5"/>
      <c r="T661" s="5"/>
    </row>
    <row r="662" spans="1:20" s="37" customFormat="1" x14ac:dyDescent="0.3">
      <c r="A662" s="5" t="s">
        <v>360</v>
      </c>
      <c r="B662" s="21" t="s">
        <v>740</v>
      </c>
      <c r="C662" s="5" t="s">
        <v>42</v>
      </c>
      <c r="D662" s="22">
        <v>656572514</v>
      </c>
      <c r="E662" s="23">
        <v>3033679666</v>
      </c>
      <c r="F662" s="5" t="s">
        <v>19</v>
      </c>
      <c r="G662" s="24">
        <v>35030</v>
      </c>
      <c r="H662" s="25">
        <f t="shared" ca="1" si="44"/>
        <v>21</v>
      </c>
      <c r="I662" s="26"/>
      <c r="J662" s="27">
        <v>84180</v>
      </c>
      <c r="K662" s="6">
        <v>2</v>
      </c>
      <c r="L662" s="28">
        <f t="shared" si="43"/>
        <v>87320</v>
      </c>
      <c r="M662" s="29">
        <f t="shared" si="45"/>
        <v>0.12</v>
      </c>
      <c r="N662" s="5"/>
      <c r="O662" s="5"/>
      <c r="P662" s="5"/>
      <c r="Q662" s="5"/>
      <c r="R662" s="5"/>
      <c r="S662" s="5"/>
      <c r="T662" s="5"/>
    </row>
    <row r="663" spans="1:20" s="37" customFormat="1" x14ac:dyDescent="0.3">
      <c r="A663" s="5" t="s">
        <v>688</v>
      </c>
      <c r="B663" s="21" t="s">
        <v>740</v>
      </c>
      <c r="C663" s="5" t="s">
        <v>42</v>
      </c>
      <c r="D663" s="22">
        <v>904497673</v>
      </c>
      <c r="E663" s="23">
        <v>9701277028</v>
      </c>
      <c r="F663" s="5" t="s">
        <v>19</v>
      </c>
      <c r="G663" s="24">
        <v>34200</v>
      </c>
      <c r="H663" s="25">
        <f t="shared" ca="1" si="44"/>
        <v>24</v>
      </c>
      <c r="I663" s="26"/>
      <c r="J663" s="27">
        <v>28008</v>
      </c>
      <c r="K663" s="6">
        <v>4</v>
      </c>
      <c r="L663" s="28">
        <f t="shared" si="43"/>
        <v>29053</v>
      </c>
      <c r="M663" s="29">
        <f t="shared" si="45"/>
        <v>0.05</v>
      </c>
      <c r="N663" s="5"/>
      <c r="O663" s="5"/>
      <c r="P663" s="5"/>
      <c r="Q663" s="5"/>
      <c r="R663" s="5"/>
      <c r="S663" s="5"/>
      <c r="T663" s="5"/>
    </row>
    <row r="664" spans="1:20" s="37" customFormat="1" x14ac:dyDescent="0.3">
      <c r="A664" s="5" t="s">
        <v>577</v>
      </c>
      <c r="B664" s="21" t="s">
        <v>44</v>
      </c>
      <c r="C664" s="5" t="s">
        <v>42</v>
      </c>
      <c r="D664" s="22">
        <v>364525917</v>
      </c>
      <c r="E664" s="23">
        <v>7192787318</v>
      </c>
      <c r="F664" s="5" t="s">
        <v>20</v>
      </c>
      <c r="G664" s="24">
        <v>35034</v>
      </c>
      <c r="H664" s="25">
        <f t="shared" ca="1" si="44"/>
        <v>21</v>
      </c>
      <c r="I664" s="26" t="s">
        <v>25</v>
      </c>
      <c r="J664" s="27">
        <v>55692</v>
      </c>
      <c r="K664" s="6">
        <v>2</v>
      </c>
      <c r="L664" s="28">
        <f t="shared" si="43"/>
        <v>57769</v>
      </c>
      <c r="M664" s="29">
        <f t="shared" si="45"/>
        <v>0.08</v>
      </c>
      <c r="N664" s="5"/>
      <c r="O664" s="5"/>
      <c r="P664" s="5"/>
      <c r="Q664" s="5"/>
      <c r="R664" s="5"/>
      <c r="S664" s="5"/>
      <c r="T664" s="5"/>
    </row>
    <row r="665" spans="1:20" s="37" customFormat="1" x14ac:dyDescent="0.3">
      <c r="A665" s="5" t="s">
        <v>366</v>
      </c>
      <c r="B665" s="21" t="s">
        <v>737</v>
      </c>
      <c r="C665" s="5" t="s">
        <v>42</v>
      </c>
      <c r="D665" s="22">
        <v>635240617</v>
      </c>
      <c r="E665" s="23">
        <v>7192259651</v>
      </c>
      <c r="F665" s="5" t="s">
        <v>20</v>
      </c>
      <c r="G665" s="24">
        <v>37899</v>
      </c>
      <c r="H665" s="25">
        <f t="shared" ca="1" si="44"/>
        <v>14</v>
      </c>
      <c r="I665" s="26" t="s">
        <v>25</v>
      </c>
      <c r="J665" s="27">
        <v>57156</v>
      </c>
      <c r="K665" s="6">
        <v>3</v>
      </c>
      <c r="L665" s="28">
        <f t="shared" si="43"/>
        <v>59288</v>
      </c>
      <c r="M665" s="29">
        <f t="shared" si="45"/>
        <v>0.08</v>
      </c>
      <c r="N665" s="5"/>
      <c r="O665" s="5"/>
      <c r="P665" s="5"/>
      <c r="Q665" s="5"/>
      <c r="R665" s="5"/>
      <c r="S665" s="5"/>
      <c r="T665" s="5"/>
    </row>
    <row r="666" spans="1:20" s="37" customFormat="1" x14ac:dyDescent="0.3">
      <c r="A666" s="5" t="s">
        <v>745</v>
      </c>
      <c r="B666" s="21" t="s">
        <v>740</v>
      </c>
      <c r="C666" s="5" t="s">
        <v>42</v>
      </c>
      <c r="D666" s="22">
        <v>546546374</v>
      </c>
      <c r="E666" s="23">
        <v>3032727944</v>
      </c>
      <c r="F666" s="5" t="s">
        <v>23</v>
      </c>
      <c r="G666" s="24">
        <v>37518</v>
      </c>
      <c r="H666" s="25">
        <f t="shared" ca="1" si="44"/>
        <v>15</v>
      </c>
      <c r="I666" s="26" t="s">
        <v>25</v>
      </c>
      <c r="J666" s="27">
        <v>31422</v>
      </c>
      <c r="K666" s="6">
        <v>5</v>
      </c>
      <c r="L666" s="28">
        <f t="shared" si="43"/>
        <v>32594</v>
      </c>
      <c r="M666" s="29">
        <f t="shared" si="45"/>
        <v>0.05</v>
      </c>
      <c r="N666" s="5"/>
      <c r="O666" s="5"/>
      <c r="P666" s="5"/>
      <c r="Q666" s="5"/>
      <c r="R666" s="5"/>
      <c r="S666" s="5"/>
      <c r="T666" s="5"/>
    </row>
    <row r="667" spans="1:20" s="37" customFormat="1" x14ac:dyDescent="0.3">
      <c r="A667" s="5" t="s">
        <v>351</v>
      </c>
      <c r="B667" s="21" t="s">
        <v>740</v>
      </c>
      <c r="C667" s="5" t="s">
        <v>42</v>
      </c>
      <c r="D667" s="22">
        <v>970466937</v>
      </c>
      <c r="E667" s="23">
        <v>7192042331</v>
      </c>
      <c r="F667" s="5" t="s">
        <v>19</v>
      </c>
      <c r="G667" s="24">
        <v>34551</v>
      </c>
      <c r="H667" s="25">
        <f t="shared" ca="1" si="44"/>
        <v>23</v>
      </c>
      <c r="I667" s="26"/>
      <c r="J667" s="27">
        <v>74976</v>
      </c>
      <c r="K667" s="6">
        <v>5</v>
      </c>
      <c r="L667" s="28">
        <f t="shared" si="43"/>
        <v>77773</v>
      </c>
      <c r="M667" s="29">
        <f t="shared" si="45"/>
        <v>0.11</v>
      </c>
      <c r="N667" s="5"/>
      <c r="O667" s="5"/>
      <c r="P667" s="5"/>
      <c r="Q667" s="5"/>
      <c r="R667" s="5"/>
      <c r="S667" s="5"/>
      <c r="T667" s="5"/>
    </row>
    <row r="668" spans="1:20" s="37" customFormat="1" x14ac:dyDescent="0.3">
      <c r="A668" s="5" t="s">
        <v>319</v>
      </c>
      <c r="B668" s="21" t="s">
        <v>740</v>
      </c>
      <c r="C668" s="5" t="s">
        <v>42</v>
      </c>
      <c r="D668" s="22">
        <v>212558012</v>
      </c>
      <c r="E668" s="23">
        <v>5056860208</v>
      </c>
      <c r="F668" s="5" t="s">
        <v>20</v>
      </c>
      <c r="G668" s="24">
        <v>38023</v>
      </c>
      <c r="H668" s="25">
        <f t="shared" ca="1" si="44"/>
        <v>13</v>
      </c>
      <c r="I668" s="26" t="s">
        <v>21</v>
      </c>
      <c r="J668" s="27">
        <v>75672</v>
      </c>
      <c r="K668" s="6">
        <v>4</v>
      </c>
      <c r="L668" s="28">
        <f t="shared" si="43"/>
        <v>78495</v>
      </c>
      <c r="M668" s="29">
        <f t="shared" si="45"/>
        <v>0.11</v>
      </c>
      <c r="N668" s="5"/>
      <c r="O668" s="5"/>
      <c r="P668" s="5"/>
      <c r="Q668" s="5"/>
      <c r="R668" s="5"/>
      <c r="S668" s="5"/>
      <c r="T668" s="5"/>
    </row>
    <row r="669" spans="1:20" s="37" customFormat="1" x14ac:dyDescent="0.3">
      <c r="A669" s="5" t="s">
        <v>547</v>
      </c>
      <c r="B669" s="21" t="s">
        <v>737</v>
      </c>
      <c r="C669" s="5" t="s">
        <v>42</v>
      </c>
      <c r="D669" s="22">
        <v>688769770</v>
      </c>
      <c r="E669" s="23">
        <v>7192416398</v>
      </c>
      <c r="F669" s="5" t="s">
        <v>20</v>
      </c>
      <c r="G669" s="24">
        <v>39682</v>
      </c>
      <c r="H669" s="25">
        <f t="shared" ca="1" si="44"/>
        <v>9</v>
      </c>
      <c r="I669" s="26" t="s">
        <v>21</v>
      </c>
      <c r="J669" s="27">
        <v>53436</v>
      </c>
      <c r="K669" s="6">
        <v>2</v>
      </c>
      <c r="L669" s="28">
        <f t="shared" si="43"/>
        <v>55429</v>
      </c>
      <c r="M669" s="29">
        <f t="shared" si="45"/>
        <v>0.08</v>
      </c>
      <c r="N669" s="5"/>
      <c r="O669" s="5"/>
      <c r="P669" s="5"/>
      <c r="Q669" s="5"/>
      <c r="R669" s="5"/>
      <c r="S669" s="5"/>
      <c r="T669" s="5"/>
    </row>
    <row r="670" spans="1:20" s="37" customFormat="1" x14ac:dyDescent="0.3">
      <c r="A670" s="5" t="s">
        <v>390</v>
      </c>
      <c r="B670" s="21" t="s">
        <v>740</v>
      </c>
      <c r="C670" s="5" t="s">
        <v>42</v>
      </c>
      <c r="D670" s="22">
        <v>471064761</v>
      </c>
      <c r="E670" s="23">
        <v>5051800673</v>
      </c>
      <c r="F670" s="5" t="s">
        <v>26</v>
      </c>
      <c r="G670" s="24">
        <v>35881</v>
      </c>
      <c r="H670" s="25">
        <f t="shared" ca="1" si="44"/>
        <v>19</v>
      </c>
      <c r="I670" s="26"/>
      <c r="J670" s="27">
        <v>32333</v>
      </c>
      <c r="K670" s="6">
        <v>4</v>
      </c>
      <c r="L670" s="28">
        <f t="shared" si="43"/>
        <v>33539</v>
      </c>
      <c r="M670" s="29">
        <f t="shared" si="45"/>
        <v>0.05</v>
      </c>
      <c r="N670" s="5"/>
      <c r="O670" s="5"/>
      <c r="P670" s="5"/>
      <c r="Q670" s="5"/>
      <c r="R670" s="5"/>
      <c r="S670" s="5"/>
      <c r="T670" s="5"/>
    </row>
    <row r="671" spans="1:20" s="37" customFormat="1" x14ac:dyDescent="0.3">
      <c r="A671" s="5" t="s">
        <v>748</v>
      </c>
      <c r="B671" s="21" t="s">
        <v>44</v>
      </c>
      <c r="C671" s="5" t="s">
        <v>42</v>
      </c>
      <c r="D671" s="22">
        <v>733358713</v>
      </c>
      <c r="E671" s="23">
        <v>9706648050</v>
      </c>
      <c r="F671" s="5" t="s">
        <v>19</v>
      </c>
      <c r="G671" s="24">
        <v>36394</v>
      </c>
      <c r="H671" s="25">
        <f t="shared" ca="1" si="44"/>
        <v>18</v>
      </c>
      <c r="I671" s="26"/>
      <c r="J671" s="27">
        <v>105396</v>
      </c>
      <c r="K671" s="6">
        <v>2</v>
      </c>
      <c r="L671" s="28">
        <f t="shared" si="43"/>
        <v>109327</v>
      </c>
      <c r="M671" s="29">
        <f t="shared" si="45"/>
        <v>0.13</v>
      </c>
      <c r="N671" s="5"/>
      <c r="O671" s="5"/>
      <c r="P671" s="5"/>
      <c r="Q671" s="5"/>
      <c r="R671" s="5"/>
      <c r="S671" s="5"/>
      <c r="T671" s="5"/>
    </row>
    <row r="672" spans="1:20" s="37" customFormat="1" x14ac:dyDescent="0.3">
      <c r="A672" s="5" t="s">
        <v>732</v>
      </c>
      <c r="B672" s="21" t="s">
        <v>740</v>
      </c>
      <c r="C672" s="5" t="s">
        <v>42</v>
      </c>
      <c r="D672" s="22">
        <v>277423593</v>
      </c>
      <c r="E672" s="23">
        <v>9705790921</v>
      </c>
      <c r="F672" s="5" t="s">
        <v>23</v>
      </c>
      <c r="G672" s="24">
        <v>34447</v>
      </c>
      <c r="H672" s="25">
        <f t="shared" ca="1" si="44"/>
        <v>23</v>
      </c>
      <c r="I672" s="26" t="s">
        <v>25</v>
      </c>
      <c r="J672" s="27">
        <v>16146</v>
      </c>
      <c r="K672" s="6">
        <v>2</v>
      </c>
      <c r="L672" s="28">
        <f t="shared" ref="L672:L703" si="46">ROUND(J672*$N$2+J672,0)</f>
        <v>16748</v>
      </c>
      <c r="M672" s="29">
        <f t="shared" si="45"/>
        <v>0.01</v>
      </c>
      <c r="N672" s="5"/>
      <c r="O672" s="5"/>
      <c r="P672" s="5"/>
      <c r="Q672" s="5"/>
      <c r="R672" s="5"/>
      <c r="S672" s="5"/>
      <c r="T672" s="5"/>
    </row>
    <row r="673" spans="1:20" s="37" customFormat="1" x14ac:dyDescent="0.3">
      <c r="A673" s="5" t="s">
        <v>118</v>
      </c>
      <c r="B673" s="21" t="s">
        <v>782</v>
      </c>
      <c r="C673" s="5" t="s">
        <v>42</v>
      </c>
      <c r="D673" s="22">
        <v>941937371</v>
      </c>
      <c r="E673" s="23">
        <v>5055060466</v>
      </c>
      <c r="F673" s="5" t="s">
        <v>20</v>
      </c>
      <c r="G673" s="24">
        <v>36832</v>
      </c>
      <c r="H673" s="25">
        <f t="shared" ca="1" si="44"/>
        <v>17</v>
      </c>
      <c r="I673" s="26" t="s">
        <v>21</v>
      </c>
      <c r="J673" s="27">
        <v>103584</v>
      </c>
      <c r="K673" s="6">
        <v>4</v>
      </c>
      <c r="L673" s="28">
        <f t="shared" si="46"/>
        <v>107448</v>
      </c>
      <c r="M673" s="29">
        <f t="shared" si="45"/>
        <v>0.13</v>
      </c>
      <c r="N673" s="5"/>
      <c r="O673" s="5"/>
      <c r="P673" s="5"/>
      <c r="Q673" s="5"/>
      <c r="R673" s="5"/>
      <c r="S673" s="5"/>
      <c r="T673" s="5"/>
    </row>
    <row r="674" spans="1:20" s="37" customFormat="1" x14ac:dyDescent="0.3">
      <c r="A674" s="5" t="s">
        <v>401</v>
      </c>
      <c r="B674" s="21" t="s">
        <v>740</v>
      </c>
      <c r="C674" s="5" t="s">
        <v>42</v>
      </c>
      <c r="D674" s="22">
        <v>627494412</v>
      </c>
      <c r="E674" s="23">
        <v>3038249735</v>
      </c>
      <c r="F674" s="5" t="s">
        <v>20</v>
      </c>
      <c r="G674" s="24">
        <v>36332</v>
      </c>
      <c r="H674" s="25">
        <f t="shared" ca="1" si="44"/>
        <v>18</v>
      </c>
      <c r="I674" s="26" t="s">
        <v>21</v>
      </c>
      <c r="J674" s="27">
        <v>70044</v>
      </c>
      <c r="K674" s="6">
        <v>5</v>
      </c>
      <c r="L674" s="28">
        <f t="shared" si="46"/>
        <v>72657</v>
      </c>
      <c r="M674" s="29">
        <f t="shared" si="45"/>
        <v>0.1</v>
      </c>
      <c r="N674" s="5"/>
      <c r="O674" s="5"/>
      <c r="P674" s="5"/>
      <c r="Q674" s="5"/>
      <c r="R674" s="5"/>
      <c r="S674" s="5"/>
      <c r="T674" s="5"/>
    </row>
    <row r="675" spans="1:20" s="37" customFormat="1" x14ac:dyDescent="0.3">
      <c r="A675" s="5" t="s">
        <v>632</v>
      </c>
      <c r="B675" s="21" t="s">
        <v>44</v>
      </c>
      <c r="C675" s="5" t="s">
        <v>42</v>
      </c>
      <c r="D675" s="22">
        <v>230192897</v>
      </c>
      <c r="E675" s="23">
        <v>5055261239</v>
      </c>
      <c r="F675" s="5" t="s">
        <v>20</v>
      </c>
      <c r="G675" s="24">
        <v>40497</v>
      </c>
      <c r="H675" s="25">
        <f t="shared" ca="1" si="44"/>
        <v>7</v>
      </c>
      <c r="I675" s="26" t="s">
        <v>24</v>
      </c>
      <c r="J675" s="27">
        <v>82632</v>
      </c>
      <c r="K675" s="6">
        <v>2</v>
      </c>
      <c r="L675" s="28">
        <f t="shared" si="46"/>
        <v>85714</v>
      </c>
      <c r="M675" s="29">
        <f t="shared" si="45"/>
        <v>0.12</v>
      </c>
      <c r="N675" s="5"/>
      <c r="O675" s="5"/>
      <c r="P675" s="5"/>
      <c r="Q675" s="5"/>
      <c r="R675" s="5"/>
      <c r="S675" s="5"/>
      <c r="T675" s="5"/>
    </row>
    <row r="676" spans="1:20" s="37" customFormat="1" x14ac:dyDescent="0.3">
      <c r="A676" s="5" t="s">
        <v>624</v>
      </c>
      <c r="B676" s="21" t="s">
        <v>740</v>
      </c>
      <c r="C676" s="5" t="s">
        <v>42</v>
      </c>
      <c r="D676" s="22">
        <v>894855096</v>
      </c>
      <c r="E676" s="23">
        <v>7193936198</v>
      </c>
      <c r="F676" s="5" t="s">
        <v>23</v>
      </c>
      <c r="G676" s="24">
        <v>36522</v>
      </c>
      <c r="H676" s="25">
        <f t="shared" ca="1" si="44"/>
        <v>17</v>
      </c>
      <c r="I676" s="26" t="s">
        <v>24</v>
      </c>
      <c r="J676" s="27">
        <v>45192</v>
      </c>
      <c r="K676" s="6">
        <v>4</v>
      </c>
      <c r="L676" s="28">
        <f t="shared" si="46"/>
        <v>46878</v>
      </c>
      <c r="M676" s="29">
        <f t="shared" si="45"/>
        <v>7.0000000000000007E-2</v>
      </c>
      <c r="N676" s="5"/>
      <c r="O676" s="5"/>
      <c r="P676" s="5"/>
      <c r="Q676" s="5"/>
      <c r="R676" s="5"/>
      <c r="S676" s="5"/>
      <c r="T676" s="5"/>
    </row>
    <row r="677" spans="1:20" s="37" customFormat="1" x14ac:dyDescent="0.3">
      <c r="A677" s="5" t="s">
        <v>661</v>
      </c>
      <c r="B677" s="21" t="s">
        <v>44</v>
      </c>
      <c r="C677" s="5" t="s">
        <v>42</v>
      </c>
      <c r="D677" s="22">
        <v>723066626</v>
      </c>
      <c r="E677" s="23">
        <v>3035399385</v>
      </c>
      <c r="F677" s="5" t="s">
        <v>19</v>
      </c>
      <c r="G677" s="24">
        <v>39494</v>
      </c>
      <c r="H677" s="25">
        <f t="shared" ca="1" si="44"/>
        <v>9</v>
      </c>
      <c r="I677" s="26"/>
      <c r="J677" s="27">
        <v>39456</v>
      </c>
      <c r="K677" s="6">
        <v>3</v>
      </c>
      <c r="L677" s="28">
        <f t="shared" si="46"/>
        <v>40928</v>
      </c>
      <c r="M677" s="29">
        <f t="shared" si="45"/>
        <v>0.06</v>
      </c>
      <c r="N677" s="5"/>
      <c r="O677" s="5"/>
      <c r="P677" s="5"/>
      <c r="Q677" s="5"/>
      <c r="R677" s="5"/>
      <c r="S677" s="5"/>
      <c r="T677" s="5"/>
    </row>
    <row r="678" spans="1:20" s="37" customFormat="1" x14ac:dyDescent="0.3">
      <c r="A678" s="5" t="s">
        <v>381</v>
      </c>
      <c r="B678" s="21" t="s">
        <v>740</v>
      </c>
      <c r="C678" s="5" t="s">
        <v>42</v>
      </c>
      <c r="D678" s="22">
        <v>144722757</v>
      </c>
      <c r="E678" s="23">
        <v>3036060038</v>
      </c>
      <c r="F678" s="5" t="s">
        <v>19</v>
      </c>
      <c r="G678" s="24">
        <v>34618</v>
      </c>
      <c r="H678" s="25">
        <f t="shared" ca="1" si="44"/>
        <v>23</v>
      </c>
      <c r="I678" s="26"/>
      <c r="J678" s="27">
        <v>69000</v>
      </c>
      <c r="K678" s="6">
        <v>1</v>
      </c>
      <c r="L678" s="28">
        <f t="shared" si="46"/>
        <v>71574</v>
      </c>
      <c r="M678" s="29">
        <f t="shared" si="45"/>
        <v>0.1</v>
      </c>
      <c r="N678" s="5"/>
      <c r="O678" s="5"/>
      <c r="P678" s="5"/>
      <c r="Q678" s="5"/>
      <c r="R678" s="5"/>
      <c r="S678" s="5"/>
      <c r="T678" s="5"/>
    </row>
    <row r="679" spans="1:20" s="37" customFormat="1" x14ac:dyDescent="0.3">
      <c r="A679" s="5" t="s">
        <v>275</v>
      </c>
      <c r="B679" s="21" t="s">
        <v>738</v>
      </c>
      <c r="C679" s="5" t="s">
        <v>42</v>
      </c>
      <c r="D679" s="22">
        <v>418701946</v>
      </c>
      <c r="E679" s="23">
        <v>9704141191</v>
      </c>
      <c r="F679" s="5" t="s">
        <v>23</v>
      </c>
      <c r="G679" s="24">
        <v>35210</v>
      </c>
      <c r="H679" s="25">
        <f t="shared" ca="1" si="44"/>
        <v>21</v>
      </c>
      <c r="I679" s="26" t="s">
        <v>21</v>
      </c>
      <c r="J679" s="27">
        <v>59454</v>
      </c>
      <c r="K679" s="6">
        <v>2</v>
      </c>
      <c r="L679" s="28">
        <f t="shared" si="46"/>
        <v>61672</v>
      </c>
      <c r="M679" s="29">
        <f t="shared" si="45"/>
        <v>0.08</v>
      </c>
      <c r="N679" s="5"/>
      <c r="O679" s="5"/>
      <c r="P679" s="5"/>
      <c r="Q679" s="5"/>
      <c r="R679" s="5"/>
      <c r="S679" s="5"/>
      <c r="T679" s="5"/>
    </row>
    <row r="680" spans="1:20" s="37" customFormat="1" x14ac:dyDescent="0.3">
      <c r="A680" s="5" t="s">
        <v>491</v>
      </c>
      <c r="B680" s="21" t="s">
        <v>738</v>
      </c>
      <c r="C680" s="5" t="s">
        <v>42</v>
      </c>
      <c r="D680" s="22">
        <v>671823263</v>
      </c>
      <c r="E680" s="23">
        <v>3036718651</v>
      </c>
      <c r="F680" s="5" t="s">
        <v>20</v>
      </c>
      <c r="G680" s="24">
        <v>41693</v>
      </c>
      <c r="H680" s="25">
        <f t="shared" ca="1" si="44"/>
        <v>3</v>
      </c>
      <c r="I680" s="26" t="s">
        <v>21</v>
      </c>
      <c r="J680" s="27">
        <v>103968</v>
      </c>
      <c r="K680" s="6">
        <v>3</v>
      </c>
      <c r="L680" s="28">
        <f t="shared" si="46"/>
        <v>107846</v>
      </c>
      <c r="M680" s="29">
        <f t="shared" si="45"/>
        <v>0.13</v>
      </c>
      <c r="N680" s="5"/>
      <c r="O680" s="5"/>
      <c r="P680" s="5"/>
      <c r="Q680" s="5"/>
      <c r="R680" s="5"/>
      <c r="S680" s="5"/>
      <c r="T680" s="5"/>
    </row>
    <row r="681" spans="1:20" s="37" customFormat="1" x14ac:dyDescent="0.3">
      <c r="A681" s="5" t="s">
        <v>647</v>
      </c>
      <c r="B681" s="21" t="s">
        <v>782</v>
      </c>
      <c r="C681" s="5" t="s">
        <v>42</v>
      </c>
      <c r="D681" s="22">
        <v>971128623</v>
      </c>
      <c r="E681" s="23">
        <v>3034375399</v>
      </c>
      <c r="F681" s="5" t="s">
        <v>19</v>
      </c>
      <c r="G681" s="24">
        <v>38197</v>
      </c>
      <c r="H681" s="25">
        <f t="shared" ca="1" si="44"/>
        <v>13</v>
      </c>
      <c r="I681" s="26"/>
      <c r="J681" s="27">
        <v>30636</v>
      </c>
      <c r="K681" s="6">
        <v>3</v>
      </c>
      <c r="L681" s="28">
        <f t="shared" si="46"/>
        <v>31779</v>
      </c>
      <c r="M681" s="29">
        <f t="shared" si="45"/>
        <v>0.05</v>
      </c>
      <c r="N681" s="5"/>
      <c r="O681" s="5"/>
      <c r="P681" s="5"/>
      <c r="Q681" s="5"/>
      <c r="R681" s="5"/>
      <c r="S681" s="5"/>
      <c r="T681" s="5"/>
    </row>
    <row r="682" spans="1:20" s="37" customFormat="1" x14ac:dyDescent="0.3">
      <c r="A682" s="5" t="s">
        <v>549</v>
      </c>
      <c r="B682" s="21" t="s">
        <v>782</v>
      </c>
      <c r="C682" s="5" t="s">
        <v>42</v>
      </c>
      <c r="D682" s="22">
        <v>592709648</v>
      </c>
      <c r="E682" s="23">
        <v>5051797370</v>
      </c>
      <c r="F682" s="5" t="s">
        <v>19</v>
      </c>
      <c r="G682" s="24">
        <v>38121</v>
      </c>
      <c r="H682" s="25">
        <f t="shared" ca="1" si="44"/>
        <v>13</v>
      </c>
      <c r="I682" s="26"/>
      <c r="J682" s="27">
        <v>92563</v>
      </c>
      <c r="K682" s="6">
        <v>5</v>
      </c>
      <c r="L682" s="28">
        <f t="shared" si="46"/>
        <v>96016</v>
      </c>
      <c r="M682" s="29">
        <f t="shared" si="45"/>
        <v>0.13</v>
      </c>
      <c r="N682" s="5"/>
      <c r="O682" s="5"/>
      <c r="P682" s="5"/>
      <c r="Q682" s="5"/>
      <c r="R682" s="5"/>
      <c r="S682" s="5"/>
      <c r="T682" s="5"/>
    </row>
    <row r="683" spans="1:20" s="37" customFormat="1" x14ac:dyDescent="0.3">
      <c r="A683" s="5" t="s">
        <v>151</v>
      </c>
      <c r="B683" s="21" t="s">
        <v>740</v>
      </c>
      <c r="C683" s="5" t="s">
        <v>42</v>
      </c>
      <c r="D683" s="22">
        <v>151532569</v>
      </c>
      <c r="E683" s="23">
        <v>9705202015</v>
      </c>
      <c r="F683" s="5" t="s">
        <v>19</v>
      </c>
      <c r="G683" s="24">
        <v>41619</v>
      </c>
      <c r="H683" s="25">
        <f t="shared" ca="1" si="44"/>
        <v>3</v>
      </c>
      <c r="I683" s="26"/>
      <c r="J683" s="27">
        <v>66612</v>
      </c>
      <c r="K683" s="6">
        <v>3</v>
      </c>
      <c r="L683" s="28">
        <f t="shared" si="46"/>
        <v>69097</v>
      </c>
      <c r="M683" s="29">
        <f t="shared" si="45"/>
        <v>0.1</v>
      </c>
      <c r="N683" s="5"/>
      <c r="O683" s="5"/>
      <c r="P683" s="5"/>
      <c r="Q683" s="5"/>
      <c r="R683" s="5"/>
      <c r="S683" s="5"/>
      <c r="T683" s="5"/>
    </row>
    <row r="684" spans="1:20" s="37" customFormat="1" x14ac:dyDescent="0.3">
      <c r="A684" s="5" t="s">
        <v>337</v>
      </c>
      <c r="B684" s="21" t="s">
        <v>738</v>
      </c>
      <c r="C684" s="5" t="s">
        <v>42</v>
      </c>
      <c r="D684" s="22">
        <v>375875723</v>
      </c>
      <c r="E684" s="23">
        <v>7196026842</v>
      </c>
      <c r="F684" s="5" t="s">
        <v>19</v>
      </c>
      <c r="G684" s="24">
        <v>35779</v>
      </c>
      <c r="H684" s="25">
        <f t="shared" ca="1" si="44"/>
        <v>19</v>
      </c>
      <c r="I684" s="26"/>
      <c r="J684" s="27">
        <v>77116</v>
      </c>
      <c r="K684" s="6">
        <v>3</v>
      </c>
      <c r="L684" s="28">
        <f t="shared" si="46"/>
        <v>79992</v>
      </c>
      <c r="M684" s="29">
        <f t="shared" si="45"/>
        <v>0.11</v>
      </c>
      <c r="N684" s="5"/>
      <c r="O684" s="5"/>
      <c r="P684" s="5"/>
      <c r="Q684" s="5"/>
      <c r="R684" s="5"/>
      <c r="S684" s="5"/>
      <c r="T684" s="5"/>
    </row>
    <row r="685" spans="1:20" s="37" customFormat="1" x14ac:dyDescent="0.3">
      <c r="A685" s="5" t="s">
        <v>331</v>
      </c>
      <c r="B685" s="21" t="s">
        <v>738</v>
      </c>
      <c r="C685" s="5" t="s">
        <v>42</v>
      </c>
      <c r="D685" s="22">
        <v>916944119</v>
      </c>
      <c r="E685" s="23">
        <v>7194907564</v>
      </c>
      <c r="F685" s="5" t="s">
        <v>19</v>
      </c>
      <c r="G685" s="24">
        <v>38155</v>
      </c>
      <c r="H685" s="25">
        <f t="shared" ca="1" si="44"/>
        <v>13</v>
      </c>
      <c r="I685" s="26"/>
      <c r="J685" s="27">
        <v>33924</v>
      </c>
      <c r="K685" s="6">
        <v>5</v>
      </c>
      <c r="L685" s="28">
        <f t="shared" si="46"/>
        <v>35189</v>
      </c>
      <c r="M685" s="29">
        <f t="shared" si="45"/>
        <v>0.06</v>
      </c>
      <c r="N685" s="5"/>
      <c r="O685" s="5"/>
      <c r="P685" s="5"/>
      <c r="Q685" s="5"/>
      <c r="R685" s="5"/>
      <c r="S685" s="5"/>
      <c r="T685" s="5"/>
    </row>
    <row r="686" spans="1:20" s="37" customFormat="1" x14ac:dyDescent="0.3">
      <c r="A686" s="5" t="s">
        <v>503</v>
      </c>
      <c r="B686" s="21" t="s">
        <v>738</v>
      </c>
      <c r="C686" s="5" t="s">
        <v>42</v>
      </c>
      <c r="D686" s="22">
        <v>855663308</v>
      </c>
      <c r="E686" s="23">
        <v>5055797109</v>
      </c>
      <c r="F686" s="5" t="s">
        <v>20</v>
      </c>
      <c r="G686" s="24">
        <v>35726</v>
      </c>
      <c r="H686" s="25">
        <f t="shared" ca="1" si="44"/>
        <v>20</v>
      </c>
      <c r="I686" s="26" t="s">
        <v>21</v>
      </c>
      <c r="J686" s="27">
        <v>83412</v>
      </c>
      <c r="K686" s="6">
        <v>5</v>
      </c>
      <c r="L686" s="28">
        <f t="shared" si="46"/>
        <v>86523</v>
      </c>
      <c r="M686" s="29">
        <f t="shared" si="45"/>
        <v>0.12</v>
      </c>
      <c r="N686" s="5"/>
      <c r="O686" s="5"/>
      <c r="P686" s="5"/>
      <c r="Q686" s="5"/>
      <c r="R686" s="5"/>
      <c r="S686" s="5"/>
      <c r="T686" s="5"/>
    </row>
    <row r="687" spans="1:20" s="37" customFormat="1" x14ac:dyDescent="0.3">
      <c r="A687" s="5" t="s">
        <v>650</v>
      </c>
      <c r="B687" s="21" t="s">
        <v>13</v>
      </c>
      <c r="C687" s="5" t="s">
        <v>42</v>
      </c>
      <c r="D687" s="22">
        <v>262585858</v>
      </c>
      <c r="E687" s="23">
        <v>5058566597</v>
      </c>
      <c r="F687" s="5" t="s">
        <v>23</v>
      </c>
      <c r="G687" s="24">
        <v>36574</v>
      </c>
      <c r="H687" s="25">
        <f t="shared" ca="1" si="44"/>
        <v>17</v>
      </c>
      <c r="I687" s="26" t="s">
        <v>24</v>
      </c>
      <c r="J687" s="27">
        <v>16428</v>
      </c>
      <c r="K687" s="6">
        <v>5</v>
      </c>
      <c r="L687" s="28">
        <f t="shared" si="46"/>
        <v>17041</v>
      </c>
      <c r="M687" s="29">
        <f t="shared" si="45"/>
        <v>0.01</v>
      </c>
      <c r="N687" s="5"/>
      <c r="O687" s="5"/>
      <c r="P687" s="5"/>
      <c r="Q687" s="5"/>
      <c r="R687" s="5"/>
      <c r="S687" s="5"/>
      <c r="T687" s="5"/>
    </row>
    <row r="688" spans="1:20" s="37" customFormat="1" x14ac:dyDescent="0.3">
      <c r="A688" s="5" t="s">
        <v>571</v>
      </c>
      <c r="B688" s="21" t="s">
        <v>738</v>
      </c>
      <c r="C688" s="5" t="s">
        <v>42</v>
      </c>
      <c r="D688" s="22">
        <v>657835603</v>
      </c>
      <c r="E688" s="23">
        <v>9706609693</v>
      </c>
      <c r="F688" s="5" t="s">
        <v>20</v>
      </c>
      <c r="G688" s="24">
        <v>34335</v>
      </c>
      <c r="H688" s="25">
        <f t="shared" ca="1" si="44"/>
        <v>23</v>
      </c>
      <c r="I688" s="26" t="s">
        <v>21</v>
      </c>
      <c r="J688" s="27">
        <v>29040</v>
      </c>
      <c r="K688" s="6">
        <v>5</v>
      </c>
      <c r="L688" s="28">
        <f t="shared" si="46"/>
        <v>30123</v>
      </c>
      <c r="M688" s="29">
        <f t="shared" si="45"/>
        <v>0.05</v>
      </c>
      <c r="N688" s="5"/>
      <c r="O688" s="5"/>
      <c r="P688" s="5"/>
      <c r="Q688" s="5"/>
      <c r="R688" s="5"/>
      <c r="S688" s="5"/>
      <c r="T688" s="5"/>
    </row>
    <row r="689" spans="1:20" s="37" customFormat="1" x14ac:dyDescent="0.3">
      <c r="A689" s="5" t="s">
        <v>701</v>
      </c>
      <c r="B689" s="21" t="s">
        <v>782</v>
      </c>
      <c r="C689" s="5" t="s">
        <v>42</v>
      </c>
      <c r="D689" s="22">
        <v>120224342</v>
      </c>
      <c r="E689" s="23">
        <v>5058986390</v>
      </c>
      <c r="F689" s="5" t="s">
        <v>26</v>
      </c>
      <c r="G689" s="24">
        <v>37514</v>
      </c>
      <c r="H689" s="25">
        <f t="shared" ca="1" si="44"/>
        <v>15</v>
      </c>
      <c r="I689" s="26"/>
      <c r="J689" s="27">
        <v>39043</v>
      </c>
      <c r="K689" s="6">
        <v>2</v>
      </c>
      <c r="L689" s="28">
        <f t="shared" si="46"/>
        <v>40499</v>
      </c>
      <c r="M689" s="29">
        <f t="shared" si="45"/>
        <v>0.06</v>
      </c>
      <c r="N689" s="5"/>
      <c r="O689" s="5"/>
      <c r="P689" s="5"/>
      <c r="Q689" s="5"/>
      <c r="R689" s="5"/>
      <c r="S689" s="5"/>
      <c r="T689" s="5"/>
    </row>
    <row r="690" spans="1:20" s="37" customFormat="1" x14ac:dyDescent="0.3">
      <c r="A690" s="5" t="s">
        <v>113</v>
      </c>
      <c r="B690" s="21" t="s">
        <v>740</v>
      </c>
      <c r="C690" s="5" t="s">
        <v>42</v>
      </c>
      <c r="D690" s="22">
        <v>283476654</v>
      </c>
      <c r="E690" s="23">
        <v>5057049910</v>
      </c>
      <c r="F690" s="5" t="s">
        <v>20</v>
      </c>
      <c r="G690" s="24">
        <v>34737</v>
      </c>
      <c r="H690" s="25">
        <f t="shared" ca="1" si="44"/>
        <v>22</v>
      </c>
      <c r="I690" s="26" t="s">
        <v>24</v>
      </c>
      <c r="J690" s="27">
        <v>55860</v>
      </c>
      <c r="K690" s="6">
        <v>4</v>
      </c>
      <c r="L690" s="28">
        <f t="shared" si="46"/>
        <v>57944</v>
      </c>
      <c r="M690" s="29">
        <f t="shared" si="45"/>
        <v>0.08</v>
      </c>
      <c r="N690" s="5"/>
      <c r="O690" s="5"/>
      <c r="P690" s="5"/>
      <c r="Q690" s="5"/>
      <c r="R690" s="5"/>
      <c r="S690" s="5"/>
      <c r="T690" s="5"/>
    </row>
    <row r="691" spans="1:20" s="37" customFormat="1" x14ac:dyDescent="0.3">
      <c r="A691" s="5" t="s">
        <v>203</v>
      </c>
      <c r="B691" s="21" t="s">
        <v>740</v>
      </c>
      <c r="C691" s="5" t="s">
        <v>42</v>
      </c>
      <c r="D691" s="22">
        <v>717503282</v>
      </c>
      <c r="E691" s="23">
        <v>7192400087</v>
      </c>
      <c r="F691" s="5" t="s">
        <v>19</v>
      </c>
      <c r="G691" s="24">
        <v>41579</v>
      </c>
      <c r="H691" s="25">
        <f t="shared" ca="1" si="44"/>
        <v>4</v>
      </c>
      <c r="I691" s="26"/>
      <c r="J691" s="27">
        <v>55884</v>
      </c>
      <c r="K691" s="6">
        <v>4</v>
      </c>
      <c r="L691" s="28">
        <f t="shared" si="46"/>
        <v>57968</v>
      </c>
      <c r="M691" s="29">
        <f t="shared" si="45"/>
        <v>0.08</v>
      </c>
      <c r="N691" s="5"/>
      <c r="O691" s="5"/>
      <c r="P691" s="5"/>
      <c r="Q691" s="5"/>
      <c r="R691" s="5"/>
      <c r="S691" s="5"/>
      <c r="T691" s="5"/>
    </row>
    <row r="692" spans="1:20" s="37" customFormat="1" x14ac:dyDescent="0.3">
      <c r="A692" s="5" t="s">
        <v>725</v>
      </c>
      <c r="B692" s="21" t="s">
        <v>13</v>
      </c>
      <c r="C692" s="5" t="s">
        <v>42</v>
      </c>
      <c r="D692" s="22">
        <v>683670378</v>
      </c>
      <c r="E692" s="23">
        <v>7196259106</v>
      </c>
      <c r="F692" s="5" t="s">
        <v>20</v>
      </c>
      <c r="G692" s="24">
        <v>39403</v>
      </c>
      <c r="H692" s="25">
        <f t="shared" ca="1" si="44"/>
        <v>10</v>
      </c>
      <c r="I692" s="26" t="s">
        <v>25</v>
      </c>
      <c r="J692" s="27">
        <v>97608</v>
      </c>
      <c r="K692" s="6">
        <v>2</v>
      </c>
      <c r="L692" s="28">
        <f t="shared" si="46"/>
        <v>101249</v>
      </c>
      <c r="M692" s="29">
        <f t="shared" si="45"/>
        <v>0.13</v>
      </c>
      <c r="N692" s="5"/>
      <c r="O692" s="5"/>
      <c r="P692" s="5"/>
      <c r="Q692" s="5"/>
      <c r="R692" s="5"/>
      <c r="S692" s="5"/>
      <c r="T692" s="5"/>
    </row>
    <row r="693" spans="1:20" s="37" customFormat="1" x14ac:dyDescent="0.3">
      <c r="A693" s="5" t="s">
        <v>461</v>
      </c>
      <c r="B693" s="21" t="s">
        <v>738</v>
      </c>
      <c r="C693" s="5" t="s">
        <v>42</v>
      </c>
      <c r="D693" s="22">
        <v>111616346</v>
      </c>
      <c r="E693" s="23">
        <v>3035717431</v>
      </c>
      <c r="F693" s="5" t="s">
        <v>19</v>
      </c>
      <c r="G693" s="24">
        <v>34562</v>
      </c>
      <c r="H693" s="25">
        <f t="shared" ca="1" si="44"/>
        <v>23</v>
      </c>
      <c r="I693" s="26"/>
      <c r="J693" s="27">
        <v>73361</v>
      </c>
      <c r="K693" s="6">
        <v>4</v>
      </c>
      <c r="L693" s="28">
        <f t="shared" si="46"/>
        <v>76097</v>
      </c>
      <c r="M693" s="29">
        <f t="shared" si="45"/>
        <v>0.11</v>
      </c>
      <c r="N693" s="5"/>
      <c r="O693" s="5"/>
      <c r="P693" s="5"/>
      <c r="Q693" s="5"/>
      <c r="R693" s="5"/>
      <c r="S693" s="5"/>
      <c r="T693" s="5"/>
    </row>
    <row r="694" spans="1:20" s="37" customFormat="1" x14ac:dyDescent="0.3">
      <c r="A694" s="5" t="s">
        <v>434</v>
      </c>
      <c r="B694" s="21" t="s">
        <v>740</v>
      </c>
      <c r="C694" s="5" t="s">
        <v>42</v>
      </c>
      <c r="D694" s="22">
        <v>458734969</v>
      </c>
      <c r="E694" s="23">
        <v>3036354278</v>
      </c>
      <c r="F694" s="5" t="s">
        <v>20</v>
      </c>
      <c r="G694" s="24">
        <v>40784</v>
      </c>
      <c r="H694" s="25">
        <f t="shared" ca="1" si="44"/>
        <v>6</v>
      </c>
      <c r="I694" s="26" t="s">
        <v>21</v>
      </c>
      <c r="J694" s="27">
        <v>98844</v>
      </c>
      <c r="K694" s="6">
        <v>5</v>
      </c>
      <c r="L694" s="28">
        <f t="shared" si="46"/>
        <v>102531</v>
      </c>
      <c r="M694" s="29">
        <f t="shared" si="45"/>
        <v>0.13</v>
      </c>
      <c r="N694" s="5"/>
      <c r="O694" s="5"/>
      <c r="P694" s="5"/>
      <c r="Q694" s="5"/>
      <c r="R694" s="5"/>
      <c r="S694" s="5"/>
      <c r="T694" s="5"/>
    </row>
    <row r="695" spans="1:20" s="37" customFormat="1" x14ac:dyDescent="0.3">
      <c r="A695" s="5" t="s">
        <v>695</v>
      </c>
      <c r="B695" s="21" t="s">
        <v>13</v>
      </c>
      <c r="C695" s="5" t="s">
        <v>42</v>
      </c>
      <c r="D695" s="22">
        <v>667745362</v>
      </c>
      <c r="E695" s="23">
        <v>5052952173</v>
      </c>
      <c r="F695" s="5" t="s">
        <v>19</v>
      </c>
      <c r="G695" s="24">
        <v>40784</v>
      </c>
      <c r="H695" s="25">
        <f t="shared" ca="1" si="44"/>
        <v>6</v>
      </c>
      <c r="I695" s="26"/>
      <c r="J695" s="27">
        <v>103248</v>
      </c>
      <c r="K695" s="6">
        <v>5</v>
      </c>
      <c r="L695" s="28">
        <f t="shared" si="46"/>
        <v>107099</v>
      </c>
      <c r="M695" s="29">
        <f t="shared" si="45"/>
        <v>0.13</v>
      </c>
      <c r="N695" s="5"/>
      <c r="O695" s="5"/>
      <c r="P695" s="5"/>
      <c r="Q695" s="5"/>
      <c r="R695" s="5"/>
      <c r="S695" s="5"/>
      <c r="T695" s="5"/>
    </row>
    <row r="696" spans="1:20" s="37" customFormat="1" x14ac:dyDescent="0.3">
      <c r="A696" s="5" t="s">
        <v>372</v>
      </c>
      <c r="B696" s="21" t="s">
        <v>740</v>
      </c>
      <c r="C696" s="5" t="s">
        <v>42</v>
      </c>
      <c r="D696" s="22">
        <v>862698919</v>
      </c>
      <c r="E696" s="23">
        <v>7192780847</v>
      </c>
      <c r="F696" s="5" t="s">
        <v>20</v>
      </c>
      <c r="G696" s="24">
        <v>39384</v>
      </c>
      <c r="H696" s="25">
        <f t="shared" ca="1" si="44"/>
        <v>10</v>
      </c>
      <c r="I696" s="26" t="s">
        <v>24</v>
      </c>
      <c r="J696" s="27">
        <v>57936</v>
      </c>
      <c r="K696" s="6">
        <v>4</v>
      </c>
      <c r="L696" s="28">
        <f t="shared" si="46"/>
        <v>60097</v>
      </c>
      <c r="M696" s="29">
        <f t="shared" si="45"/>
        <v>0.08</v>
      </c>
      <c r="N696" s="5"/>
      <c r="O696" s="5"/>
      <c r="P696" s="5"/>
      <c r="Q696" s="5"/>
      <c r="R696" s="5"/>
      <c r="S696" s="5"/>
      <c r="T696" s="5"/>
    </row>
    <row r="697" spans="1:20" s="37" customFormat="1" x14ac:dyDescent="0.3">
      <c r="A697" s="5" t="s">
        <v>523</v>
      </c>
      <c r="B697" s="21" t="s">
        <v>738</v>
      </c>
      <c r="C697" s="5" t="s">
        <v>42</v>
      </c>
      <c r="D697" s="22">
        <v>750006979</v>
      </c>
      <c r="E697" s="23">
        <v>5058444054</v>
      </c>
      <c r="F697" s="5" t="s">
        <v>23</v>
      </c>
      <c r="G697" s="24">
        <v>35098</v>
      </c>
      <c r="H697" s="25">
        <f t="shared" ca="1" si="44"/>
        <v>21</v>
      </c>
      <c r="I697" s="26" t="s">
        <v>27</v>
      </c>
      <c r="J697" s="27">
        <v>33252</v>
      </c>
      <c r="K697" s="6">
        <v>3</v>
      </c>
      <c r="L697" s="28">
        <f t="shared" si="46"/>
        <v>34492</v>
      </c>
      <c r="M697" s="29">
        <f t="shared" si="45"/>
        <v>0.05</v>
      </c>
      <c r="N697" s="5"/>
      <c r="O697" s="5"/>
      <c r="P697" s="5"/>
      <c r="Q697" s="5"/>
      <c r="R697" s="5"/>
      <c r="S697" s="5"/>
      <c r="T697" s="5"/>
    </row>
    <row r="698" spans="1:20" s="37" customFormat="1" x14ac:dyDescent="0.3">
      <c r="A698" s="5" t="s">
        <v>756</v>
      </c>
      <c r="B698" s="21" t="s">
        <v>740</v>
      </c>
      <c r="C698" s="5" t="s">
        <v>42</v>
      </c>
      <c r="D698" s="22">
        <v>763182349</v>
      </c>
      <c r="E698" s="23">
        <v>5057780776</v>
      </c>
      <c r="F698" s="5" t="s">
        <v>19</v>
      </c>
      <c r="G698" s="24">
        <v>35182</v>
      </c>
      <c r="H698" s="25">
        <f t="shared" ca="1" si="44"/>
        <v>21</v>
      </c>
      <c r="I698" s="26"/>
      <c r="J698" s="27">
        <v>90660</v>
      </c>
      <c r="K698" s="6">
        <v>3</v>
      </c>
      <c r="L698" s="28">
        <f t="shared" si="46"/>
        <v>94042</v>
      </c>
      <c r="M698" s="29">
        <f t="shared" si="45"/>
        <v>0.12</v>
      </c>
      <c r="N698" s="5"/>
      <c r="O698" s="5"/>
      <c r="P698" s="5"/>
      <c r="Q698" s="5"/>
      <c r="R698" s="5"/>
      <c r="S698" s="5"/>
      <c r="T698" s="5"/>
    </row>
    <row r="699" spans="1:20" s="37" customFormat="1" x14ac:dyDescent="0.3">
      <c r="A699" s="5" t="s">
        <v>421</v>
      </c>
      <c r="B699" s="21" t="s">
        <v>13</v>
      </c>
      <c r="C699" s="5" t="s">
        <v>42</v>
      </c>
      <c r="D699" s="22">
        <v>877574472</v>
      </c>
      <c r="E699" s="23">
        <v>9704100997</v>
      </c>
      <c r="F699" s="5" t="s">
        <v>19</v>
      </c>
      <c r="G699" s="24">
        <v>34457</v>
      </c>
      <c r="H699" s="25">
        <f t="shared" ca="1" si="44"/>
        <v>23</v>
      </c>
      <c r="I699" s="26"/>
      <c r="J699" s="27">
        <v>41616</v>
      </c>
      <c r="K699" s="6">
        <v>5</v>
      </c>
      <c r="L699" s="28">
        <f t="shared" si="46"/>
        <v>43168</v>
      </c>
      <c r="M699" s="29">
        <f t="shared" si="45"/>
        <v>0.06</v>
      </c>
      <c r="N699" s="5"/>
      <c r="O699" s="5"/>
      <c r="P699" s="5"/>
      <c r="Q699" s="5"/>
      <c r="R699" s="5"/>
      <c r="S699" s="5"/>
      <c r="T699" s="5"/>
    </row>
    <row r="700" spans="1:20" s="37" customFormat="1" x14ac:dyDescent="0.3">
      <c r="A700" s="5" t="s">
        <v>199</v>
      </c>
      <c r="B700" s="21" t="s">
        <v>738</v>
      </c>
      <c r="C700" s="5" t="s">
        <v>42</v>
      </c>
      <c r="D700" s="22">
        <v>308317457</v>
      </c>
      <c r="E700" s="23">
        <v>5052729524</v>
      </c>
      <c r="F700" s="5" t="s">
        <v>20</v>
      </c>
      <c r="G700" s="24">
        <v>41736</v>
      </c>
      <c r="H700" s="25">
        <f t="shared" ca="1" si="44"/>
        <v>3</v>
      </c>
      <c r="I700" s="26" t="s">
        <v>21</v>
      </c>
      <c r="J700" s="27">
        <v>27636</v>
      </c>
      <c r="K700" s="6">
        <v>4</v>
      </c>
      <c r="L700" s="28">
        <f t="shared" si="46"/>
        <v>28667</v>
      </c>
      <c r="M700" s="29">
        <f t="shared" si="45"/>
        <v>0.05</v>
      </c>
      <c r="N700" s="5"/>
      <c r="O700" s="5"/>
      <c r="P700" s="5"/>
      <c r="Q700" s="5"/>
      <c r="R700" s="5"/>
      <c r="S700" s="5"/>
      <c r="T700" s="5"/>
    </row>
    <row r="701" spans="1:20" s="37" customFormat="1" x14ac:dyDescent="0.3">
      <c r="A701" s="5" t="s">
        <v>731</v>
      </c>
      <c r="B701" s="21" t="s">
        <v>737</v>
      </c>
      <c r="C701" s="5" t="s">
        <v>42</v>
      </c>
      <c r="D701" s="22">
        <v>120361975</v>
      </c>
      <c r="E701" s="23">
        <v>5051789943</v>
      </c>
      <c r="F701" s="5" t="s">
        <v>20</v>
      </c>
      <c r="G701" s="24">
        <v>38551</v>
      </c>
      <c r="H701" s="25">
        <f t="shared" ca="1" si="44"/>
        <v>12</v>
      </c>
      <c r="I701" s="26" t="s">
        <v>22</v>
      </c>
      <c r="J701" s="27">
        <v>72360</v>
      </c>
      <c r="K701" s="6">
        <v>2</v>
      </c>
      <c r="L701" s="28">
        <f t="shared" si="46"/>
        <v>75059</v>
      </c>
      <c r="M701" s="29">
        <f t="shared" si="45"/>
        <v>0.11</v>
      </c>
      <c r="N701" s="5"/>
      <c r="O701" s="5"/>
      <c r="P701" s="5"/>
      <c r="Q701" s="5"/>
      <c r="R701" s="5"/>
      <c r="S701" s="5"/>
      <c r="T701" s="5"/>
    </row>
    <row r="702" spans="1:20" s="37" customFormat="1" x14ac:dyDescent="0.3">
      <c r="A702" s="5" t="s">
        <v>229</v>
      </c>
      <c r="B702" s="21" t="s">
        <v>44</v>
      </c>
      <c r="C702" s="5" t="s">
        <v>42</v>
      </c>
      <c r="D702" s="22">
        <v>749768847</v>
      </c>
      <c r="E702" s="23">
        <v>5058552110</v>
      </c>
      <c r="F702" s="5" t="s">
        <v>19</v>
      </c>
      <c r="G702" s="24">
        <v>36336</v>
      </c>
      <c r="H702" s="25">
        <f t="shared" ca="1" si="44"/>
        <v>18</v>
      </c>
      <c r="I702" s="26"/>
      <c r="J702" s="27">
        <v>50124</v>
      </c>
      <c r="K702" s="6">
        <v>5</v>
      </c>
      <c r="L702" s="28">
        <f t="shared" si="46"/>
        <v>51994</v>
      </c>
      <c r="M702" s="29">
        <f t="shared" si="45"/>
        <v>7.0000000000000007E-2</v>
      </c>
      <c r="N702" s="5"/>
      <c r="O702" s="5"/>
      <c r="P702" s="5"/>
      <c r="Q702" s="5"/>
      <c r="R702" s="5"/>
      <c r="S702" s="5"/>
      <c r="T702" s="5"/>
    </row>
    <row r="703" spans="1:20" s="37" customFormat="1" x14ac:dyDescent="0.3">
      <c r="A703" s="5" t="s">
        <v>763</v>
      </c>
      <c r="B703" s="21" t="s">
        <v>44</v>
      </c>
      <c r="C703" s="5" t="s">
        <v>42</v>
      </c>
      <c r="D703" s="22">
        <v>276873359</v>
      </c>
      <c r="E703" s="23">
        <v>3032304625</v>
      </c>
      <c r="F703" s="5" t="s">
        <v>20</v>
      </c>
      <c r="G703" s="24">
        <v>40227</v>
      </c>
      <c r="H703" s="25">
        <f t="shared" ca="1" si="44"/>
        <v>7</v>
      </c>
      <c r="I703" s="26" t="s">
        <v>27</v>
      </c>
      <c r="J703" s="27">
        <v>30828</v>
      </c>
      <c r="K703" s="6">
        <v>2</v>
      </c>
      <c r="L703" s="28">
        <f t="shared" si="46"/>
        <v>31978</v>
      </c>
      <c r="M703" s="29">
        <f t="shared" si="45"/>
        <v>0.05</v>
      </c>
      <c r="N703" s="5"/>
      <c r="O703" s="5"/>
      <c r="P703" s="5"/>
      <c r="Q703" s="5"/>
      <c r="R703" s="5"/>
      <c r="S703" s="5"/>
      <c r="T703" s="5"/>
    </row>
    <row r="704" spans="1:20" s="37" customFormat="1" x14ac:dyDescent="0.3">
      <c r="A704" s="5" t="s">
        <v>185</v>
      </c>
      <c r="B704" s="21" t="s">
        <v>44</v>
      </c>
      <c r="C704" s="5" t="s">
        <v>42</v>
      </c>
      <c r="D704" s="22">
        <v>643984096</v>
      </c>
      <c r="E704" s="23">
        <v>9701630739</v>
      </c>
      <c r="F704" s="5" t="s">
        <v>19</v>
      </c>
      <c r="G704" s="24">
        <v>34469</v>
      </c>
      <c r="H704" s="25">
        <f t="shared" ca="1" si="44"/>
        <v>23</v>
      </c>
      <c r="I704" s="26"/>
      <c r="J704" s="27">
        <v>31224</v>
      </c>
      <c r="K704" s="6">
        <v>5</v>
      </c>
      <c r="L704" s="28">
        <f t="shared" ref="L704:L728" si="47">ROUND(J704*$N$2+J704,0)</f>
        <v>32389</v>
      </c>
      <c r="M704" s="29">
        <f t="shared" si="45"/>
        <v>0.05</v>
      </c>
      <c r="N704" s="5"/>
      <c r="O704" s="5"/>
      <c r="P704" s="5"/>
      <c r="Q704" s="5"/>
      <c r="R704" s="5"/>
      <c r="S704" s="5"/>
      <c r="T704" s="5"/>
    </row>
    <row r="705" spans="1:20" s="37" customFormat="1" x14ac:dyDescent="0.3">
      <c r="A705" s="5" t="s">
        <v>601</v>
      </c>
      <c r="B705" s="21" t="s">
        <v>13</v>
      </c>
      <c r="C705" s="5" t="s">
        <v>42</v>
      </c>
      <c r="D705" s="22">
        <v>145495793</v>
      </c>
      <c r="E705" s="23">
        <v>7191603964</v>
      </c>
      <c r="F705" s="5" t="s">
        <v>23</v>
      </c>
      <c r="G705" s="24">
        <v>36016</v>
      </c>
      <c r="H705" s="25">
        <f t="shared" ca="1" si="44"/>
        <v>19</v>
      </c>
      <c r="I705" s="26" t="s">
        <v>22</v>
      </c>
      <c r="J705" s="27">
        <v>27600</v>
      </c>
      <c r="K705" s="6">
        <v>4</v>
      </c>
      <c r="L705" s="28">
        <f t="shared" si="47"/>
        <v>28629</v>
      </c>
      <c r="M705" s="29">
        <f t="shared" si="45"/>
        <v>0.05</v>
      </c>
      <c r="N705" s="5"/>
      <c r="O705" s="5"/>
      <c r="P705" s="5"/>
      <c r="Q705" s="5"/>
      <c r="R705" s="5"/>
      <c r="S705" s="5"/>
      <c r="T705" s="5"/>
    </row>
    <row r="706" spans="1:20" s="37" customFormat="1" x14ac:dyDescent="0.3">
      <c r="A706" s="5" t="s">
        <v>98</v>
      </c>
      <c r="B706" s="21" t="s">
        <v>44</v>
      </c>
      <c r="C706" s="5" t="s">
        <v>42</v>
      </c>
      <c r="D706" s="22">
        <v>311309049</v>
      </c>
      <c r="E706" s="23">
        <v>7197560634</v>
      </c>
      <c r="F706" s="5" t="s">
        <v>20</v>
      </c>
      <c r="G706" s="24">
        <v>37299</v>
      </c>
      <c r="H706" s="25">
        <f t="shared" ca="1" si="44"/>
        <v>15</v>
      </c>
      <c r="I706" s="26" t="s">
        <v>22</v>
      </c>
      <c r="J706" s="27">
        <v>93216</v>
      </c>
      <c r="K706" s="6">
        <v>3</v>
      </c>
      <c r="L706" s="28">
        <f t="shared" si="47"/>
        <v>96693</v>
      </c>
      <c r="M706" s="29">
        <f t="shared" si="45"/>
        <v>0.13</v>
      </c>
      <c r="N706" s="5"/>
      <c r="O706" s="5"/>
      <c r="P706" s="5"/>
      <c r="Q706" s="5"/>
      <c r="R706" s="5"/>
      <c r="S706" s="5"/>
      <c r="T706" s="5"/>
    </row>
    <row r="707" spans="1:20" s="37" customFormat="1" x14ac:dyDescent="0.3">
      <c r="A707" s="5" t="s">
        <v>779</v>
      </c>
      <c r="B707" s="21" t="s">
        <v>737</v>
      </c>
      <c r="C707" s="5" t="s">
        <v>42</v>
      </c>
      <c r="D707" s="22">
        <v>900160539</v>
      </c>
      <c r="E707" s="23">
        <v>3032749909</v>
      </c>
      <c r="F707" s="5" t="s">
        <v>23</v>
      </c>
      <c r="G707" s="24">
        <v>37421</v>
      </c>
      <c r="H707" s="25">
        <f t="shared" ref="H707:H743" ca="1" si="48">DATEDIF(G707,TODAY(),"Y")</f>
        <v>15</v>
      </c>
      <c r="I707" s="26" t="s">
        <v>27</v>
      </c>
      <c r="J707" s="27">
        <v>23790</v>
      </c>
      <c r="K707" s="6">
        <v>2</v>
      </c>
      <c r="L707" s="28">
        <f t="shared" si="47"/>
        <v>24677</v>
      </c>
      <c r="M707" s="29">
        <f t="shared" ref="M707:M743" si="49">VLOOKUP(L707,Q:R,2)</f>
        <v>0.01</v>
      </c>
      <c r="N707" s="5"/>
      <c r="O707" s="5"/>
      <c r="P707" s="5"/>
      <c r="Q707" s="5"/>
      <c r="R707" s="5"/>
      <c r="S707" s="5"/>
      <c r="T707" s="5"/>
    </row>
    <row r="708" spans="1:20" s="37" customFormat="1" x14ac:dyDescent="0.3">
      <c r="A708" s="5" t="s">
        <v>516</v>
      </c>
      <c r="B708" s="21" t="s">
        <v>737</v>
      </c>
      <c r="C708" s="5" t="s">
        <v>42</v>
      </c>
      <c r="D708" s="22">
        <v>759471070</v>
      </c>
      <c r="E708" s="23">
        <v>5055402828</v>
      </c>
      <c r="F708" s="5" t="s">
        <v>20</v>
      </c>
      <c r="G708" s="24">
        <v>38065</v>
      </c>
      <c r="H708" s="25">
        <f t="shared" ca="1" si="48"/>
        <v>13</v>
      </c>
      <c r="I708" s="26" t="s">
        <v>25</v>
      </c>
      <c r="J708" s="27">
        <v>94452</v>
      </c>
      <c r="K708" s="6">
        <v>2</v>
      </c>
      <c r="L708" s="28">
        <f t="shared" si="47"/>
        <v>97975</v>
      </c>
      <c r="M708" s="29">
        <f t="shared" si="49"/>
        <v>0.13</v>
      </c>
      <c r="N708" s="5"/>
      <c r="O708" s="5"/>
      <c r="P708" s="5"/>
      <c r="Q708" s="5"/>
      <c r="R708" s="5"/>
      <c r="S708" s="5"/>
      <c r="T708" s="5"/>
    </row>
    <row r="709" spans="1:20" s="37" customFormat="1" x14ac:dyDescent="0.3">
      <c r="A709" s="5" t="s">
        <v>599</v>
      </c>
      <c r="B709" s="21" t="s">
        <v>740</v>
      </c>
      <c r="C709" s="5" t="s">
        <v>42</v>
      </c>
      <c r="D709" s="22">
        <v>879114558</v>
      </c>
      <c r="E709" s="23">
        <v>3034557504</v>
      </c>
      <c r="F709" s="5" t="s">
        <v>23</v>
      </c>
      <c r="G709" s="24">
        <v>37974</v>
      </c>
      <c r="H709" s="25">
        <f t="shared" ca="1" si="48"/>
        <v>13</v>
      </c>
      <c r="I709" s="26" t="s">
        <v>21</v>
      </c>
      <c r="J709" s="27">
        <v>20646</v>
      </c>
      <c r="K709" s="6">
        <v>5</v>
      </c>
      <c r="L709" s="28">
        <f t="shared" si="47"/>
        <v>21416</v>
      </c>
      <c r="M709" s="29">
        <f t="shared" si="49"/>
        <v>0.01</v>
      </c>
      <c r="N709" s="5"/>
      <c r="O709" s="5"/>
      <c r="P709" s="5"/>
      <c r="Q709" s="5"/>
      <c r="R709" s="5"/>
      <c r="S709" s="5"/>
      <c r="T709" s="5"/>
    </row>
    <row r="710" spans="1:20" s="37" customFormat="1" x14ac:dyDescent="0.3">
      <c r="A710" s="5" t="s">
        <v>166</v>
      </c>
      <c r="B710" s="21" t="s">
        <v>740</v>
      </c>
      <c r="C710" s="5" t="s">
        <v>42</v>
      </c>
      <c r="D710" s="22">
        <v>483483618</v>
      </c>
      <c r="E710" s="23">
        <v>5056459263</v>
      </c>
      <c r="F710" s="5" t="s">
        <v>20</v>
      </c>
      <c r="G710" s="24">
        <v>36193</v>
      </c>
      <c r="H710" s="25">
        <f t="shared" ca="1" si="48"/>
        <v>18</v>
      </c>
      <c r="I710" s="26" t="s">
        <v>25</v>
      </c>
      <c r="J710" s="27">
        <v>40308</v>
      </c>
      <c r="K710" s="6">
        <v>5</v>
      </c>
      <c r="L710" s="28">
        <f t="shared" si="47"/>
        <v>41811</v>
      </c>
      <c r="M710" s="29">
        <f t="shared" si="49"/>
        <v>0.06</v>
      </c>
      <c r="N710" s="5"/>
      <c r="O710" s="5"/>
      <c r="P710" s="5"/>
      <c r="Q710" s="5"/>
      <c r="R710" s="5"/>
      <c r="S710" s="5"/>
      <c r="T710" s="5"/>
    </row>
    <row r="711" spans="1:20" s="37" customFormat="1" x14ac:dyDescent="0.3">
      <c r="A711" s="5" t="s">
        <v>307</v>
      </c>
      <c r="B711" s="21" t="s">
        <v>44</v>
      </c>
      <c r="C711" s="5" t="s">
        <v>42</v>
      </c>
      <c r="D711" s="22">
        <v>651999482</v>
      </c>
      <c r="E711" s="23">
        <v>3033014821</v>
      </c>
      <c r="F711" s="5" t="s">
        <v>20</v>
      </c>
      <c r="G711" s="24">
        <v>40735</v>
      </c>
      <c r="H711" s="25">
        <f t="shared" ca="1" si="48"/>
        <v>6</v>
      </c>
      <c r="I711" s="26" t="s">
        <v>21</v>
      </c>
      <c r="J711" s="27">
        <v>27384</v>
      </c>
      <c r="K711" s="6">
        <v>5</v>
      </c>
      <c r="L711" s="28">
        <f t="shared" si="47"/>
        <v>28405</v>
      </c>
      <c r="M711" s="29">
        <f t="shared" si="49"/>
        <v>0.05</v>
      </c>
      <c r="N711" s="5"/>
      <c r="O711" s="5"/>
      <c r="P711" s="5"/>
      <c r="Q711" s="5"/>
      <c r="R711" s="5"/>
      <c r="S711" s="5"/>
      <c r="T711" s="5"/>
    </row>
    <row r="712" spans="1:20" s="37" customFormat="1" x14ac:dyDescent="0.3">
      <c r="A712" s="5" t="s">
        <v>333</v>
      </c>
      <c r="B712" s="21" t="s">
        <v>738</v>
      </c>
      <c r="C712" s="5" t="s">
        <v>42</v>
      </c>
      <c r="D712" s="22">
        <v>317749924</v>
      </c>
      <c r="E712" s="23">
        <v>5053441810</v>
      </c>
      <c r="F712" s="5" t="s">
        <v>19</v>
      </c>
      <c r="G712" s="24">
        <v>35033</v>
      </c>
      <c r="H712" s="25">
        <f t="shared" ca="1" si="48"/>
        <v>21</v>
      </c>
      <c r="I712" s="26"/>
      <c r="J712" s="27">
        <v>75948</v>
      </c>
      <c r="K712" s="6">
        <v>5</v>
      </c>
      <c r="L712" s="28">
        <f t="shared" si="47"/>
        <v>78781</v>
      </c>
      <c r="M712" s="29">
        <f t="shared" si="49"/>
        <v>0.11</v>
      </c>
      <c r="N712" s="5"/>
      <c r="O712" s="5"/>
      <c r="P712" s="5"/>
      <c r="Q712" s="5"/>
      <c r="R712" s="5"/>
      <c r="S712" s="5"/>
      <c r="T712" s="5"/>
    </row>
    <row r="713" spans="1:20" s="37" customFormat="1" x14ac:dyDescent="0.3">
      <c r="A713" s="5" t="s">
        <v>484</v>
      </c>
      <c r="B713" s="21" t="s">
        <v>782</v>
      </c>
      <c r="C713" s="5" t="s">
        <v>42</v>
      </c>
      <c r="D713" s="22">
        <v>616055292</v>
      </c>
      <c r="E713" s="23">
        <v>7192913490</v>
      </c>
      <c r="F713" s="5" t="s">
        <v>20</v>
      </c>
      <c r="G713" s="24">
        <v>34977</v>
      </c>
      <c r="H713" s="25">
        <f t="shared" ca="1" si="48"/>
        <v>22</v>
      </c>
      <c r="I713" s="26" t="s">
        <v>27</v>
      </c>
      <c r="J713" s="27">
        <v>38592</v>
      </c>
      <c r="K713" s="6">
        <v>3</v>
      </c>
      <c r="L713" s="28">
        <f t="shared" si="47"/>
        <v>40031</v>
      </c>
      <c r="M713" s="29">
        <f t="shared" si="49"/>
        <v>0.06</v>
      </c>
      <c r="N713" s="5"/>
      <c r="O713" s="5"/>
      <c r="P713" s="5"/>
      <c r="Q713" s="5"/>
      <c r="R713" s="5"/>
      <c r="S713" s="5"/>
      <c r="T713" s="5"/>
    </row>
    <row r="714" spans="1:20" s="37" customFormat="1" x14ac:dyDescent="0.3">
      <c r="A714" s="5" t="s">
        <v>61</v>
      </c>
      <c r="B714" s="21" t="s">
        <v>738</v>
      </c>
      <c r="C714" s="5" t="s">
        <v>42</v>
      </c>
      <c r="D714" s="22">
        <v>318723704</v>
      </c>
      <c r="E714" s="23">
        <v>3036526117</v>
      </c>
      <c r="F714" s="5" t="s">
        <v>20</v>
      </c>
      <c r="G714" s="24">
        <v>35481</v>
      </c>
      <c r="H714" s="25">
        <f t="shared" ca="1" si="48"/>
        <v>20</v>
      </c>
      <c r="I714" s="26" t="s">
        <v>25</v>
      </c>
      <c r="J714" s="27">
        <v>88620</v>
      </c>
      <c r="K714" s="6">
        <v>2</v>
      </c>
      <c r="L714" s="28">
        <f t="shared" si="47"/>
        <v>91926</v>
      </c>
      <c r="M714" s="29">
        <f t="shared" si="49"/>
        <v>0.12</v>
      </c>
      <c r="N714" s="5"/>
      <c r="O714" s="5"/>
      <c r="P714" s="5"/>
      <c r="Q714" s="5"/>
      <c r="R714" s="5"/>
      <c r="S714" s="5"/>
      <c r="T714" s="5"/>
    </row>
    <row r="715" spans="1:20" s="37" customFormat="1" x14ac:dyDescent="0.3">
      <c r="A715" s="5" t="s">
        <v>283</v>
      </c>
      <c r="B715" s="21" t="s">
        <v>782</v>
      </c>
      <c r="C715" s="5" t="s">
        <v>42</v>
      </c>
      <c r="D715" s="22">
        <v>626648632</v>
      </c>
      <c r="E715" s="23">
        <v>9706412482</v>
      </c>
      <c r="F715" s="5" t="s">
        <v>19</v>
      </c>
      <c r="G715" s="24">
        <v>38509</v>
      </c>
      <c r="H715" s="25">
        <f t="shared" ca="1" si="48"/>
        <v>12</v>
      </c>
      <c r="I715" s="26"/>
      <c r="J715" s="27">
        <v>58908</v>
      </c>
      <c r="K715" s="6">
        <v>4</v>
      </c>
      <c r="L715" s="28">
        <f t="shared" si="47"/>
        <v>61105</v>
      </c>
      <c r="M715" s="29">
        <f t="shared" si="49"/>
        <v>0.08</v>
      </c>
      <c r="N715" s="5"/>
      <c r="O715" s="5"/>
      <c r="P715" s="5"/>
      <c r="Q715" s="5"/>
      <c r="R715" s="5"/>
      <c r="S715" s="5"/>
      <c r="T715" s="5"/>
    </row>
    <row r="716" spans="1:20" s="37" customFormat="1" x14ac:dyDescent="0.3">
      <c r="A716" s="5" t="s">
        <v>487</v>
      </c>
      <c r="B716" s="21" t="s">
        <v>740</v>
      </c>
      <c r="C716" s="5" t="s">
        <v>42</v>
      </c>
      <c r="D716" s="22">
        <v>892040187</v>
      </c>
      <c r="E716" s="23">
        <v>7194877123</v>
      </c>
      <c r="F716" s="5" t="s">
        <v>20</v>
      </c>
      <c r="G716" s="24">
        <v>35342</v>
      </c>
      <c r="H716" s="25">
        <f t="shared" ca="1" si="48"/>
        <v>21</v>
      </c>
      <c r="I716" s="26" t="s">
        <v>25</v>
      </c>
      <c r="J716" s="27">
        <v>104664</v>
      </c>
      <c r="K716" s="6">
        <v>1</v>
      </c>
      <c r="L716" s="28">
        <f t="shared" si="47"/>
        <v>108568</v>
      </c>
      <c r="M716" s="29">
        <f t="shared" si="49"/>
        <v>0.13</v>
      </c>
      <c r="N716" s="5"/>
      <c r="O716" s="5"/>
      <c r="P716" s="5"/>
      <c r="Q716" s="5"/>
      <c r="R716" s="5"/>
      <c r="S716" s="5"/>
      <c r="T716" s="5"/>
    </row>
    <row r="717" spans="1:20" s="37" customFormat="1" x14ac:dyDescent="0.3">
      <c r="A717" s="5" t="s">
        <v>208</v>
      </c>
      <c r="B717" s="21" t="s">
        <v>738</v>
      </c>
      <c r="C717" s="5" t="s">
        <v>42</v>
      </c>
      <c r="D717" s="22">
        <v>793256568</v>
      </c>
      <c r="E717" s="23">
        <v>3036999991</v>
      </c>
      <c r="F717" s="5" t="s">
        <v>20</v>
      </c>
      <c r="G717" s="24">
        <v>36420</v>
      </c>
      <c r="H717" s="25">
        <f t="shared" ca="1" si="48"/>
        <v>18</v>
      </c>
      <c r="I717" s="26" t="s">
        <v>21</v>
      </c>
      <c r="J717" s="27">
        <v>32556</v>
      </c>
      <c r="K717" s="6">
        <v>5</v>
      </c>
      <c r="L717" s="28">
        <f t="shared" si="47"/>
        <v>33770</v>
      </c>
      <c r="M717" s="29">
        <f t="shared" si="49"/>
        <v>0.05</v>
      </c>
      <c r="N717" s="5"/>
      <c r="O717" s="5"/>
      <c r="P717" s="5"/>
      <c r="Q717" s="5"/>
      <c r="R717" s="5"/>
      <c r="S717" s="5"/>
      <c r="T717" s="5"/>
    </row>
    <row r="718" spans="1:20" s="37" customFormat="1" x14ac:dyDescent="0.3">
      <c r="A718" s="5" t="s">
        <v>576</v>
      </c>
      <c r="B718" s="21" t="s">
        <v>740</v>
      </c>
      <c r="C718" s="5" t="s">
        <v>42</v>
      </c>
      <c r="D718" s="22">
        <v>240241467</v>
      </c>
      <c r="E718" s="23">
        <v>7194914916</v>
      </c>
      <c r="F718" s="5" t="s">
        <v>26</v>
      </c>
      <c r="G718" s="24">
        <v>36632</v>
      </c>
      <c r="H718" s="25">
        <f t="shared" ca="1" si="48"/>
        <v>17</v>
      </c>
      <c r="I718" s="26"/>
      <c r="J718" s="27">
        <v>34522</v>
      </c>
      <c r="K718" s="6">
        <v>3</v>
      </c>
      <c r="L718" s="28">
        <f t="shared" si="47"/>
        <v>35810</v>
      </c>
      <c r="M718" s="29">
        <f t="shared" si="49"/>
        <v>0.06</v>
      </c>
      <c r="N718" s="5"/>
      <c r="O718" s="5"/>
      <c r="P718" s="5"/>
      <c r="Q718" s="5"/>
      <c r="R718" s="5"/>
      <c r="S718" s="5"/>
      <c r="T718" s="5"/>
    </row>
    <row r="719" spans="1:20" s="37" customFormat="1" x14ac:dyDescent="0.3">
      <c r="A719" s="5" t="s">
        <v>600</v>
      </c>
      <c r="B719" s="21" t="s">
        <v>738</v>
      </c>
      <c r="C719" s="5" t="s">
        <v>42</v>
      </c>
      <c r="D719" s="22">
        <v>159594851</v>
      </c>
      <c r="E719" s="23">
        <v>5054084456</v>
      </c>
      <c r="F719" s="5" t="s">
        <v>20</v>
      </c>
      <c r="G719" s="24">
        <v>41736</v>
      </c>
      <c r="H719" s="25">
        <f t="shared" ca="1" si="48"/>
        <v>3</v>
      </c>
      <c r="I719" s="26" t="s">
        <v>22</v>
      </c>
      <c r="J719" s="27">
        <v>48312</v>
      </c>
      <c r="K719" s="6">
        <v>5</v>
      </c>
      <c r="L719" s="28">
        <f t="shared" si="47"/>
        <v>50114</v>
      </c>
      <c r="M719" s="29">
        <f t="shared" si="49"/>
        <v>7.0000000000000007E-2</v>
      </c>
      <c r="N719" s="5"/>
      <c r="O719" s="5"/>
      <c r="P719" s="5"/>
      <c r="Q719" s="5"/>
      <c r="R719" s="5"/>
      <c r="S719" s="5"/>
      <c r="T719" s="5"/>
    </row>
    <row r="720" spans="1:20" s="37" customFormat="1" x14ac:dyDescent="0.3">
      <c r="A720" s="5" t="s">
        <v>251</v>
      </c>
      <c r="B720" s="21" t="s">
        <v>738</v>
      </c>
      <c r="C720" s="5" t="s">
        <v>42</v>
      </c>
      <c r="D720" s="22">
        <v>876082195</v>
      </c>
      <c r="E720" s="23">
        <v>9706049607</v>
      </c>
      <c r="F720" s="5" t="s">
        <v>20</v>
      </c>
      <c r="G720" s="24">
        <v>37386</v>
      </c>
      <c r="H720" s="25">
        <f t="shared" ca="1" si="48"/>
        <v>15</v>
      </c>
      <c r="I720" s="26" t="s">
        <v>22</v>
      </c>
      <c r="J720" s="27">
        <v>74220</v>
      </c>
      <c r="K720" s="6">
        <v>2</v>
      </c>
      <c r="L720" s="28">
        <f t="shared" si="47"/>
        <v>76988</v>
      </c>
      <c r="M720" s="29">
        <f t="shared" si="49"/>
        <v>0.11</v>
      </c>
      <c r="N720" s="5"/>
      <c r="O720" s="5"/>
      <c r="P720" s="5"/>
      <c r="Q720" s="5"/>
      <c r="R720" s="5"/>
      <c r="S720" s="5"/>
      <c r="T720" s="5"/>
    </row>
    <row r="721" spans="1:20" s="37" customFormat="1" x14ac:dyDescent="0.3">
      <c r="A721" s="5" t="s">
        <v>192</v>
      </c>
      <c r="B721" s="21" t="s">
        <v>13</v>
      </c>
      <c r="C721" s="5" t="s">
        <v>42</v>
      </c>
      <c r="D721" s="22">
        <v>502580266</v>
      </c>
      <c r="E721" s="23">
        <v>7197103200</v>
      </c>
      <c r="F721" s="5" t="s">
        <v>26</v>
      </c>
      <c r="G721" s="24">
        <v>39702</v>
      </c>
      <c r="H721" s="25">
        <f t="shared" ca="1" si="48"/>
        <v>9</v>
      </c>
      <c r="I721" s="26"/>
      <c r="J721" s="27">
        <v>44813</v>
      </c>
      <c r="K721" s="6">
        <v>2</v>
      </c>
      <c r="L721" s="28">
        <f t="shared" si="47"/>
        <v>46485</v>
      </c>
      <c r="M721" s="29">
        <f t="shared" si="49"/>
        <v>7.0000000000000007E-2</v>
      </c>
      <c r="N721" s="5"/>
      <c r="O721" s="5"/>
      <c r="P721" s="5"/>
      <c r="Q721" s="5"/>
      <c r="R721" s="5"/>
      <c r="S721" s="5"/>
      <c r="T721" s="5"/>
    </row>
    <row r="722" spans="1:20" s="37" customFormat="1" x14ac:dyDescent="0.3">
      <c r="A722" s="5" t="s">
        <v>683</v>
      </c>
      <c r="B722" s="21" t="s">
        <v>740</v>
      </c>
      <c r="C722" s="5" t="s">
        <v>42</v>
      </c>
      <c r="D722" s="22">
        <v>287476507</v>
      </c>
      <c r="E722" s="23">
        <v>3031509619</v>
      </c>
      <c r="F722" s="5" t="s">
        <v>23</v>
      </c>
      <c r="G722" s="24">
        <v>35061</v>
      </c>
      <c r="H722" s="25">
        <f t="shared" ca="1" si="48"/>
        <v>21</v>
      </c>
      <c r="I722" s="26" t="s">
        <v>21</v>
      </c>
      <c r="J722" s="27">
        <v>23922</v>
      </c>
      <c r="K722" s="6">
        <v>1</v>
      </c>
      <c r="L722" s="28">
        <f t="shared" si="47"/>
        <v>24814</v>
      </c>
      <c r="M722" s="29">
        <f t="shared" si="49"/>
        <v>0.01</v>
      </c>
      <c r="N722" s="5"/>
      <c r="O722" s="5"/>
      <c r="P722" s="5"/>
      <c r="Q722" s="5"/>
      <c r="R722" s="5"/>
      <c r="S722" s="5"/>
      <c r="T722" s="5"/>
    </row>
    <row r="723" spans="1:20" s="37" customFormat="1" x14ac:dyDescent="0.3">
      <c r="A723" s="5" t="s">
        <v>630</v>
      </c>
      <c r="B723" s="21" t="s">
        <v>13</v>
      </c>
      <c r="C723" s="5" t="s">
        <v>42</v>
      </c>
      <c r="D723" s="22">
        <v>610340294</v>
      </c>
      <c r="E723" s="23">
        <v>7198443818</v>
      </c>
      <c r="F723" s="5" t="s">
        <v>19</v>
      </c>
      <c r="G723" s="24">
        <v>34876</v>
      </c>
      <c r="H723" s="25">
        <f t="shared" ca="1" si="48"/>
        <v>22</v>
      </c>
      <c r="I723" s="26"/>
      <c r="J723" s="27">
        <v>84360</v>
      </c>
      <c r="K723" s="6">
        <v>3</v>
      </c>
      <c r="L723" s="28">
        <f t="shared" si="47"/>
        <v>87507</v>
      </c>
      <c r="M723" s="29">
        <f t="shared" si="49"/>
        <v>0.12</v>
      </c>
      <c r="N723" s="5"/>
      <c r="O723" s="5"/>
      <c r="P723" s="5"/>
      <c r="Q723" s="5"/>
      <c r="R723" s="5"/>
      <c r="S723" s="5"/>
      <c r="T723" s="5"/>
    </row>
    <row r="724" spans="1:20" s="37" customFormat="1" x14ac:dyDescent="0.3">
      <c r="A724" s="5" t="s">
        <v>467</v>
      </c>
      <c r="B724" s="21" t="s">
        <v>740</v>
      </c>
      <c r="C724" s="5" t="s">
        <v>42</v>
      </c>
      <c r="D724" s="22">
        <v>121173068</v>
      </c>
      <c r="E724" s="23">
        <v>3036778600</v>
      </c>
      <c r="F724" s="5" t="s">
        <v>20</v>
      </c>
      <c r="G724" s="24">
        <v>41624</v>
      </c>
      <c r="H724" s="25">
        <f t="shared" ca="1" si="48"/>
        <v>3</v>
      </c>
      <c r="I724" s="26" t="s">
        <v>21</v>
      </c>
      <c r="J724" s="27">
        <v>55668</v>
      </c>
      <c r="K724" s="6">
        <v>5</v>
      </c>
      <c r="L724" s="28">
        <f t="shared" si="47"/>
        <v>57744</v>
      </c>
      <c r="M724" s="29">
        <f t="shared" si="49"/>
        <v>0.08</v>
      </c>
      <c r="N724" s="5"/>
      <c r="O724" s="5"/>
      <c r="P724" s="5"/>
      <c r="Q724" s="5"/>
      <c r="R724" s="5"/>
      <c r="S724" s="5"/>
      <c r="T724" s="5"/>
    </row>
    <row r="725" spans="1:20" s="37" customFormat="1" x14ac:dyDescent="0.3">
      <c r="A725" s="5" t="s">
        <v>280</v>
      </c>
      <c r="B725" s="21" t="s">
        <v>44</v>
      </c>
      <c r="C725" s="5" t="s">
        <v>42</v>
      </c>
      <c r="D725" s="22">
        <v>641962645</v>
      </c>
      <c r="E725" s="23">
        <v>5056965088</v>
      </c>
      <c r="F725" s="5" t="s">
        <v>19</v>
      </c>
      <c r="G725" s="24">
        <v>35191</v>
      </c>
      <c r="H725" s="25">
        <f t="shared" ca="1" si="48"/>
        <v>21</v>
      </c>
      <c r="I725" s="26"/>
      <c r="J725" s="27">
        <v>94308</v>
      </c>
      <c r="K725" s="6">
        <v>1</v>
      </c>
      <c r="L725" s="28">
        <f t="shared" si="47"/>
        <v>97826</v>
      </c>
      <c r="M725" s="29">
        <f t="shared" si="49"/>
        <v>0.13</v>
      </c>
      <c r="N725" s="5"/>
      <c r="O725" s="5"/>
      <c r="P725" s="5"/>
      <c r="Q725" s="5"/>
      <c r="R725" s="5"/>
      <c r="S725" s="5"/>
      <c r="T725" s="5"/>
    </row>
    <row r="726" spans="1:20" s="37" customFormat="1" x14ac:dyDescent="0.3">
      <c r="A726" s="5" t="s">
        <v>71</v>
      </c>
      <c r="B726" s="21" t="s">
        <v>740</v>
      </c>
      <c r="C726" s="5" t="s">
        <v>42</v>
      </c>
      <c r="D726" s="22">
        <v>992674973</v>
      </c>
      <c r="E726" s="23">
        <v>7196088101</v>
      </c>
      <c r="F726" s="5" t="s">
        <v>20</v>
      </c>
      <c r="G726" s="24">
        <v>36108</v>
      </c>
      <c r="H726" s="25">
        <f t="shared" ca="1" si="48"/>
        <v>19</v>
      </c>
      <c r="I726" s="26" t="s">
        <v>27</v>
      </c>
      <c r="J726" s="27">
        <v>77736</v>
      </c>
      <c r="K726" s="6">
        <v>5</v>
      </c>
      <c r="L726" s="28">
        <f t="shared" si="47"/>
        <v>80636</v>
      </c>
      <c r="M726" s="29">
        <f t="shared" si="49"/>
        <v>0.11</v>
      </c>
      <c r="N726" s="5"/>
      <c r="O726" s="5"/>
      <c r="P726" s="5"/>
      <c r="Q726" s="5"/>
      <c r="R726" s="5"/>
      <c r="S726" s="5"/>
      <c r="T726" s="5"/>
    </row>
    <row r="727" spans="1:20" s="37" customFormat="1" x14ac:dyDescent="0.3">
      <c r="A727" s="5" t="s">
        <v>707</v>
      </c>
      <c r="B727" s="21" t="s">
        <v>737</v>
      </c>
      <c r="C727" s="5" t="s">
        <v>42</v>
      </c>
      <c r="D727" s="22">
        <v>332494481</v>
      </c>
      <c r="E727" s="23">
        <v>7192094386</v>
      </c>
      <c r="F727" s="5" t="s">
        <v>20</v>
      </c>
      <c r="G727" s="24">
        <v>37136</v>
      </c>
      <c r="H727" s="25">
        <f t="shared" ca="1" si="48"/>
        <v>16</v>
      </c>
      <c r="I727" s="26" t="s">
        <v>25</v>
      </c>
      <c r="J727" s="27">
        <v>58092</v>
      </c>
      <c r="K727" s="6">
        <v>5</v>
      </c>
      <c r="L727" s="28">
        <f t="shared" si="47"/>
        <v>60259</v>
      </c>
      <c r="M727" s="29">
        <f t="shared" si="49"/>
        <v>0.08</v>
      </c>
      <c r="N727" s="5"/>
      <c r="O727" s="5"/>
      <c r="P727" s="5"/>
      <c r="Q727" s="5"/>
      <c r="R727" s="5"/>
      <c r="S727" s="5"/>
      <c r="T727" s="5"/>
    </row>
    <row r="728" spans="1:20" s="37" customFormat="1" x14ac:dyDescent="0.3">
      <c r="A728" s="5" t="s">
        <v>651</v>
      </c>
      <c r="B728" s="21" t="s">
        <v>740</v>
      </c>
      <c r="C728" s="5" t="s">
        <v>42</v>
      </c>
      <c r="D728" s="22">
        <v>296641985</v>
      </c>
      <c r="E728" s="23">
        <v>3038217409</v>
      </c>
      <c r="F728" s="5" t="s">
        <v>20</v>
      </c>
      <c r="G728" s="24">
        <v>36683</v>
      </c>
      <c r="H728" s="25">
        <f t="shared" ca="1" si="48"/>
        <v>17</v>
      </c>
      <c r="I728" s="26" t="s">
        <v>25</v>
      </c>
      <c r="J728" s="27">
        <v>49656</v>
      </c>
      <c r="K728" s="6">
        <v>2</v>
      </c>
      <c r="L728" s="28">
        <f t="shared" si="47"/>
        <v>51508</v>
      </c>
      <c r="M728" s="29">
        <f t="shared" si="49"/>
        <v>7.0000000000000007E-2</v>
      </c>
      <c r="N728" s="5"/>
      <c r="O728" s="5"/>
      <c r="P728" s="5"/>
      <c r="Q728" s="5"/>
      <c r="R728" s="5"/>
      <c r="S728" s="5"/>
      <c r="T728" s="5"/>
    </row>
    <row r="729" spans="1:20" s="37" customFormat="1" x14ac:dyDescent="0.3">
      <c r="A729" s="5" t="s">
        <v>73</v>
      </c>
      <c r="B729" s="21" t="s">
        <v>782</v>
      </c>
      <c r="C729" s="5" t="s">
        <v>42</v>
      </c>
      <c r="D729" s="22">
        <v>929694686</v>
      </c>
      <c r="E729" s="23">
        <v>3034483888</v>
      </c>
      <c r="F729" s="5" t="s">
        <v>20</v>
      </c>
      <c r="G729" s="24">
        <v>41592</v>
      </c>
      <c r="H729" s="25">
        <f t="shared" ca="1" si="48"/>
        <v>4</v>
      </c>
      <c r="I729" s="26" t="s">
        <v>25</v>
      </c>
      <c r="J729" s="27">
        <v>84876</v>
      </c>
      <c r="K729" s="6">
        <v>1</v>
      </c>
      <c r="L729" s="28"/>
      <c r="M729" s="29">
        <f t="shared" si="49"/>
        <v>0</v>
      </c>
      <c r="N729" s="5"/>
      <c r="O729" s="5"/>
      <c r="P729" s="5"/>
      <c r="Q729" s="5"/>
      <c r="R729" s="5"/>
      <c r="S729" s="5"/>
      <c r="T729" s="5"/>
    </row>
    <row r="730" spans="1:20" s="37" customFormat="1" x14ac:dyDescent="0.3">
      <c r="A730" s="5" t="s">
        <v>316</v>
      </c>
      <c r="B730" s="21" t="s">
        <v>740</v>
      </c>
      <c r="C730" s="5" t="s">
        <v>42</v>
      </c>
      <c r="D730" s="22">
        <v>186346711</v>
      </c>
      <c r="E730" s="23">
        <v>5054900514</v>
      </c>
      <c r="F730" s="5" t="s">
        <v>20</v>
      </c>
      <c r="G730" s="24">
        <v>37675</v>
      </c>
      <c r="H730" s="25">
        <f t="shared" ca="1" si="48"/>
        <v>14</v>
      </c>
      <c r="I730" s="26" t="s">
        <v>24</v>
      </c>
      <c r="J730" s="27">
        <v>86364</v>
      </c>
      <c r="K730" s="6">
        <v>4</v>
      </c>
      <c r="L730" s="28"/>
      <c r="M730" s="29">
        <f t="shared" si="49"/>
        <v>0</v>
      </c>
      <c r="N730" s="5"/>
      <c r="O730" s="5"/>
      <c r="P730" s="5"/>
      <c r="Q730" s="5"/>
      <c r="R730" s="5"/>
      <c r="S730" s="5"/>
      <c r="T730" s="5"/>
    </row>
    <row r="731" spans="1:20" s="37" customFormat="1" x14ac:dyDescent="0.3">
      <c r="A731" s="5" t="s">
        <v>60</v>
      </c>
      <c r="B731" s="21" t="s">
        <v>738</v>
      </c>
      <c r="C731" s="5" t="s">
        <v>42</v>
      </c>
      <c r="D731" s="22">
        <v>964255290</v>
      </c>
      <c r="E731" s="23">
        <v>5057446192</v>
      </c>
      <c r="F731" s="5" t="s">
        <v>20</v>
      </c>
      <c r="G731" s="24">
        <v>41074</v>
      </c>
      <c r="H731" s="25">
        <f t="shared" ca="1" si="48"/>
        <v>5</v>
      </c>
      <c r="I731" s="26" t="s">
        <v>25</v>
      </c>
      <c r="J731" s="27">
        <v>41988</v>
      </c>
      <c r="K731" s="6">
        <v>3</v>
      </c>
      <c r="L731" s="28"/>
      <c r="M731" s="29">
        <f t="shared" si="49"/>
        <v>0</v>
      </c>
      <c r="N731" s="5"/>
      <c r="O731" s="5"/>
      <c r="P731" s="5"/>
      <c r="Q731" s="5"/>
      <c r="R731" s="5"/>
      <c r="S731" s="5"/>
      <c r="T731" s="5"/>
    </row>
    <row r="732" spans="1:20" s="37" customFormat="1" x14ac:dyDescent="0.3">
      <c r="A732" s="5" t="s">
        <v>648</v>
      </c>
      <c r="B732" s="21" t="s">
        <v>737</v>
      </c>
      <c r="C732" s="5" t="s">
        <v>42</v>
      </c>
      <c r="D732" s="22">
        <v>799754905</v>
      </c>
      <c r="E732" s="23">
        <v>9706757210</v>
      </c>
      <c r="F732" s="5" t="s">
        <v>20</v>
      </c>
      <c r="G732" s="24">
        <v>36363</v>
      </c>
      <c r="H732" s="25">
        <f t="shared" ca="1" si="48"/>
        <v>18</v>
      </c>
      <c r="I732" s="26" t="s">
        <v>21</v>
      </c>
      <c r="J732" s="27">
        <v>38028</v>
      </c>
      <c r="K732" s="6">
        <v>4</v>
      </c>
      <c r="L732" s="28"/>
      <c r="M732" s="29">
        <f t="shared" si="49"/>
        <v>0</v>
      </c>
      <c r="N732" s="5"/>
      <c r="O732" s="5"/>
      <c r="P732" s="5"/>
      <c r="Q732" s="5"/>
      <c r="R732" s="5"/>
      <c r="S732" s="5"/>
      <c r="T732" s="5"/>
    </row>
    <row r="733" spans="1:20" s="37" customFormat="1" x14ac:dyDescent="0.3">
      <c r="A733" s="5" t="s">
        <v>76</v>
      </c>
      <c r="B733" s="21" t="s">
        <v>44</v>
      </c>
      <c r="C733" s="5" t="s">
        <v>42</v>
      </c>
      <c r="D733" s="22">
        <v>843299208</v>
      </c>
      <c r="E733" s="23">
        <v>7198631557</v>
      </c>
      <c r="F733" s="5" t="s">
        <v>23</v>
      </c>
      <c r="G733" s="24">
        <v>40591</v>
      </c>
      <c r="H733" s="25">
        <f t="shared" ca="1" si="48"/>
        <v>6</v>
      </c>
      <c r="I733" s="26" t="s">
        <v>22</v>
      </c>
      <c r="J733" s="27">
        <v>58896</v>
      </c>
      <c r="K733" s="6">
        <v>5</v>
      </c>
      <c r="L733" s="28"/>
      <c r="M733" s="29">
        <f t="shared" si="49"/>
        <v>0</v>
      </c>
      <c r="N733" s="5"/>
      <c r="O733" s="5"/>
      <c r="P733" s="5"/>
      <c r="Q733" s="5"/>
      <c r="R733" s="5"/>
      <c r="S733" s="5"/>
      <c r="T733" s="5"/>
    </row>
    <row r="734" spans="1:20" s="37" customFormat="1" x14ac:dyDescent="0.3">
      <c r="A734" s="5" t="s">
        <v>53</v>
      </c>
      <c r="B734" s="21" t="s">
        <v>782</v>
      </c>
      <c r="C734" s="5" t="s">
        <v>43</v>
      </c>
      <c r="D734" s="22">
        <v>443926890</v>
      </c>
      <c r="E734" s="23">
        <v>5054411859</v>
      </c>
      <c r="F734" s="5" t="s">
        <v>20</v>
      </c>
      <c r="G734" s="24">
        <v>38740</v>
      </c>
      <c r="H734" s="25">
        <f t="shared" ca="1" si="48"/>
        <v>11</v>
      </c>
      <c r="I734" s="26" t="s">
        <v>25</v>
      </c>
      <c r="J734" s="27">
        <v>51360</v>
      </c>
      <c r="K734" s="6">
        <v>5</v>
      </c>
      <c r="L734" s="28">
        <f t="shared" ref="L734:L743" si="50">ROUND(J734*$N$2+J734,0)</f>
        <v>53276</v>
      </c>
      <c r="M734" s="29">
        <f t="shared" si="49"/>
        <v>7.0000000000000007E-2</v>
      </c>
      <c r="N734" s="5"/>
      <c r="O734" s="5"/>
      <c r="P734" s="5"/>
      <c r="Q734" s="5"/>
      <c r="R734" s="5"/>
      <c r="S734" s="5"/>
      <c r="T734" s="5"/>
    </row>
    <row r="735" spans="1:20" s="37" customFormat="1" x14ac:dyDescent="0.3">
      <c r="A735" s="5" t="s">
        <v>376</v>
      </c>
      <c r="B735" s="21" t="s">
        <v>13</v>
      </c>
      <c r="C735" s="5" t="s">
        <v>43</v>
      </c>
      <c r="D735" s="22">
        <v>776823797</v>
      </c>
      <c r="E735" s="23">
        <v>7193482736</v>
      </c>
      <c r="F735" s="5" t="s">
        <v>19</v>
      </c>
      <c r="G735" s="24">
        <v>34443</v>
      </c>
      <c r="H735" s="25">
        <f t="shared" ca="1" si="48"/>
        <v>23</v>
      </c>
      <c r="I735" s="26"/>
      <c r="J735" s="27">
        <v>102612</v>
      </c>
      <c r="K735" s="6">
        <v>4</v>
      </c>
      <c r="L735" s="28">
        <f t="shared" si="50"/>
        <v>106439</v>
      </c>
      <c r="M735" s="29">
        <f t="shared" si="49"/>
        <v>0.13</v>
      </c>
      <c r="N735" s="5"/>
      <c r="O735" s="5"/>
      <c r="P735" s="5"/>
      <c r="Q735" s="5"/>
      <c r="R735" s="5"/>
      <c r="S735" s="5"/>
      <c r="T735" s="5"/>
    </row>
    <row r="736" spans="1:20" s="37" customFormat="1" x14ac:dyDescent="0.3">
      <c r="A736" s="5" t="s">
        <v>97</v>
      </c>
      <c r="B736" s="21" t="s">
        <v>13</v>
      </c>
      <c r="C736" s="5" t="s">
        <v>43</v>
      </c>
      <c r="D736" s="22">
        <v>797985708</v>
      </c>
      <c r="E736" s="23">
        <v>5053578185</v>
      </c>
      <c r="F736" s="5" t="s">
        <v>20</v>
      </c>
      <c r="G736" s="24">
        <v>38129</v>
      </c>
      <c r="H736" s="25">
        <f t="shared" ca="1" si="48"/>
        <v>13</v>
      </c>
      <c r="I736" s="26" t="s">
        <v>22</v>
      </c>
      <c r="J736" s="27">
        <v>48816</v>
      </c>
      <c r="K736" s="6">
        <v>5</v>
      </c>
      <c r="L736" s="28">
        <f t="shared" si="50"/>
        <v>50637</v>
      </c>
      <c r="M736" s="29">
        <f t="shared" si="49"/>
        <v>7.0000000000000007E-2</v>
      </c>
      <c r="N736" s="5"/>
      <c r="O736" s="5"/>
      <c r="P736" s="5"/>
      <c r="Q736" s="5"/>
      <c r="R736" s="5"/>
      <c r="S736" s="5"/>
      <c r="T736" s="5"/>
    </row>
    <row r="737" spans="1:20" x14ac:dyDescent="0.3">
      <c r="A737" s="5" t="s">
        <v>108</v>
      </c>
      <c r="B737" s="21" t="s">
        <v>738</v>
      </c>
      <c r="C737" s="5" t="s">
        <v>43</v>
      </c>
      <c r="D737" s="22">
        <v>510700395</v>
      </c>
      <c r="E737" s="23">
        <v>3036690862</v>
      </c>
      <c r="F737" s="5" t="s">
        <v>20</v>
      </c>
      <c r="G737" s="24">
        <v>38047</v>
      </c>
      <c r="H737" s="25">
        <f t="shared" ca="1" si="48"/>
        <v>13</v>
      </c>
      <c r="I737" s="26" t="s">
        <v>21</v>
      </c>
      <c r="J737" s="27">
        <v>76404</v>
      </c>
      <c r="K737" s="6">
        <v>5</v>
      </c>
      <c r="L737" s="28">
        <f t="shared" si="50"/>
        <v>79254</v>
      </c>
      <c r="M737" s="29">
        <f t="shared" si="49"/>
        <v>0.11</v>
      </c>
    </row>
    <row r="738" spans="1:20" s="33" customFormat="1" x14ac:dyDescent="0.3">
      <c r="A738" s="5" t="s">
        <v>515</v>
      </c>
      <c r="B738" s="21" t="s">
        <v>738</v>
      </c>
      <c r="C738" s="5" t="s">
        <v>43</v>
      </c>
      <c r="D738" s="22">
        <v>106099892</v>
      </c>
      <c r="E738" s="23">
        <v>5054436681</v>
      </c>
      <c r="F738" s="5" t="s">
        <v>19</v>
      </c>
      <c r="G738" s="24">
        <v>41775</v>
      </c>
      <c r="H738" s="25">
        <f t="shared" ca="1" si="48"/>
        <v>3</v>
      </c>
      <c r="I738" s="26"/>
      <c r="J738" s="27">
        <v>79358</v>
      </c>
      <c r="K738" s="6">
        <v>4</v>
      </c>
      <c r="L738" s="28">
        <f t="shared" si="50"/>
        <v>82318</v>
      </c>
      <c r="M738" s="29">
        <f t="shared" si="49"/>
        <v>0.11</v>
      </c>
      <c r="N738" s="5"/>
      <c r="O738" s="5"/>
      <c r="P738" s="5"/>
      <c r="Q738" s="5"/>
      <c r="R738" s="5"/>
      <c r="S738" s="5"/>
      <c r="T738" s="5"/>
    </row>
    <row r="739" spans="1:20" s="33" customFormat="1" x14ac:dyDescent="0.3">
      <c r="A739" s="5" t="s">
        <v>236</v>
      </c>
      <c r="B739" s="21" t="s">
        <v>740</v>
      </c>
      <c r="C739" s="5" t="s">
        <v>786</v>
      </c>
      <c r="D739" s="22">
        <v>978092408</v>
      </c>
      <c r="E739" s="23">
        <v>7191888279</v>
      </c>
      <c r="F739" s="5" t="s">
        <v>19</v>
      </c>
      <c r="G739" s="24">
        <v>35581</v>
      </c>
      <c r="H739" s="25">
        <f t="shared" ca="1" si="48"/>
        <v>20</v>
      </c>
      <c r="I739" s="26"/>
      <c r="J739" s="27">
        <v>77664</v>
      </c>
      <c r="K739" s="6">
        <v>5</v>
      </c>
      <c r="L739" s="28">
        <f t="shared" si="50"/>
        <v>80561</v>
      </c>
      <c r="M739" s="29">
        <f t="shared" si="49"/>
        <v>0.11</v>
      </c>
      <c r="N739" s="5"/>
      <c r="O739" s="5"/>
      <c r="P739" s="5"/>
      <c r="Q739" s="5"/>
      <c r="R739" s="5"/>
      <c r="S739" s="5"/>
      <c r="T739" s="5"/>
    </row>
    <row r="740" spans="1:20" s="33" customFormat="1" x14ac:dyDescent="0.3">
      <c r="A740" s="5" t="s">
        <v>628</v>
      </c>
      <c r="B740" s="21" t="s">
        <v>782</v>
      </c>
      <c r="C740" s="5" t="s">
        <v>786</v>
      </c>
      <c r="D740" s="22">
        <v>827277063</v>
      </c>
      <c r="E740" s="23">
        <v>3038873234</v>
      </c>
      <c r="F740" s="5" t="s">
        <v>26</v>
      </c>
      <c r="G740" s="24">
        <v>41599</v>
      </c>
      <c r="H740" s="25">
        <f t="shared" ca="1" si="48"/>
        <v>4</v>
      </c>
      <c r="I740" s="26"/>
      <c r="J740" s="27">
        <v>22853</v>
      </c>
      <c r="K740" s="6">
        <v>1</v>
      </c>
      <c r="L740" s="28">
        <f t="shared" si="50"/>
        <v>23705</v>
      </c>
      <c r="M740" s="29">
        <f t="shared" si="49"/>
        <v>0.01</v>
      </c>
      <c r="O740" s="5"/>
      <c r="P740" s="5"/>
      <c r="Q740" s="5"/>
      <c r="R740" s="5"/>
      <c r="S740" s="5"/>
      <c r="T740" s="5"/>
    </row>
    <row r="741" spans="1:20" s="33" customFormat="1" x14ac:dyDescent="0.3">
      <c r="A741" s="5" t="s">
        <v>460</v>
      </c>
      <c r="B741" s="21" t="s">
        <v>782</v>
      </c>
      <c r="C741" s="5" t="s">
        <v>786</v>
      </c>
      <c r="D741" s="22">
        <v>495372474</v>
      </c>
      <c r="E741" s="23">
        <v>5054137278</v>
      </c>
      <c r="F741" s="5" t="s">
        <v>23</v>
      </c>
      <c r="G741" s="24">
        <v>37613</v>
      </c>
      <c r="H741" s="25">
        <f t="shared" ca="1" si="48"/>
        <v>14</v>
      </c>
      <c r="I741" s="26" t="s">
        <v>21</v>
      </c>
      <c r="J741" s="27">
        <v>37500</v>
      </c>
      <c r="K741" s="6">
        <v>2</v>
      </c>
      <c r="L741" s="28">
        <f t="shared" si="50"/>
        <v>38899</v>
      </c>
      <c r="M741" s="29">
        <f t="shared" si="49"/>
        <v>0.06</v>
      </c>
      <c r="N741" s="5"/>
      <c r="O741" s="5"/>
      <c r="P741" s="5"/>
      <c r="Q741" s="5"/>
      <c r="R741" s="5"/>
      <c r="S741" s="5"/>
      <c r="T741" s="5"/>
    </row>
    <row r="742" spans="1:20" s="33" customFormat="1" x14ac:dyDescent="0.3">
      <c r="A742" s="5" t="s">
        <v>620</v>
      </c>
      <c r="B742" s="21" t="s">
        <v>740</v>
      </c>
      <c r="C742" s="5" t="s">
        <v>786</v>
      </c>
      <c r="D742" s="22">
        <v>183135788</v>
      </c>
      <c r="E742" s="23">
        <v>7191198851</v>
      </c>
      <c r="F742" s="5" t="s">
        <v>19</v>
      </c>
      <c r="G742" s="24">
        <v>35059</v>
      </c>
      <c r="H742" s="25">
        <f t="shared" ca="1" si="48"/>
        <v>21</v>
      </c>
      <c r="I742" s="26"/>
      <c r="J742" s="27">
        <v>72912</v>
      </c>
      <c r="K742" s="6">
        <v>2</v>
      </c>
      <c r="L742" s="28">
        <f t="shared" si="50"/>
        <v>75632</v>
      </c>
      <c r="M742" s="29">
        <f t="shared" si="49"/>
        <v>0.11</v>
      </c>
      <c r="O742" s="5"/>
      <c r="P742" s="5"/>
      <c r="Q742" s="5"/>
      <c r="R742" s="5"/>
      <c r="S742" s="5"/>
      <c r="T742" s="5"/>
    </row>
    <row r="743" spans="1:20" s="33" customFormat="1" x14ac:dyDescent="0.3">
      <c r="A743" s="5" t="s">
        <v>587</v>
      </c>
      <c r="B743" s="21" t="s">
        <v>737</v>
      </c>
      <c r="C743" s="5" t="s">
        <v>786</v>
      </c>
      <c r="D743" s="22">
        <v>383616821</v>
      </c>
      <c r="E743" s="23">
        <v>9704989537</v>
      </c>
      <c r="F743" s="5" t="s">
        <v>20</v>
      </c>
      <c r="G743" s="24">
        <v>41440</v>
      </c>
      <c r="H743" s="25">
        <f t="shared" ca="1" si="48"/>
        <v>4</v>
      </c>
      <c r="I743" s="26" t="s">
        <v>21</v>
      </c>
      <c r="J743" s="27">
        <v>56016</v>
      </c>
      <c r="K743" s="6">
        <v>1</v>
      </c>
      <c r="L743" s="28">
        <f t="shared" si="50"/>
        <v>58105</v>
      </c>
      <c r="M743" s="29">
        <f t="shared" si="49"/>
        <v>0.08</v>
      </c>
      <c r="N743" s="5"/>
      <c r="O743" s="5"/>
      <c r="P743" s="5"/>
      <c r="Q743" s="5"/>
      <c r="R743" s="5"/>
      <c r="S743" s="5"/>
      <c r="T743" s="5"/>
    </row>
  </sheetData>
  <sortState ref="A3:N743">
    <sortCondition ref="C4"/>
  </sortState>
  <mergeCells count="1">
    <mergeCell ref="C1:M1"/>
  </mergeCell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M742"/>
  <sheetViews>
    <sheetView zoomScale="115" zoomScaleNormal="115" workbookViewId="0">
      <selection activeCell="A3" sqref="A3"/>
    </sheetView>
  </sheetViews>
  <sheetFormatPr defaultColWidth="9.140625" defaultRowHeight="16.5" x14ac:dyDescent="0.3"/>
  <cols>
    <col min="1" max="1" width="31.28515625" style="51" bestFit="1" customWidth="1"/>
    <col min="2" max="2" width="24.85546875" style="50" bestFit="1" customWidth="1"/>
    <col min="3" max="3" width="10.5703125" style="51" bestFit="1" customWidth="1"/>
    <col min="4" max="4" width="16.5703125" style="63" bestFit="1" customWidth="1"/>
    <col min="5" max="16384" width="9.140625" style="51"/>
  </cols>
  <sheetData>
    <row r="1" spans="1:13" x14ac:dyDescent="0.3">
      <c r="A1" s="49" t="s">
        <v>15</v>
      </c>
      <c r="B1" s="52" t="s">
        <v>14</v>
      </c>
      <c r="C1" s="46" t="s">
        <v>16</v>
      </c>
      <c r="D1" s="46" t="s">
        <v>826</v>
      </c>
      <c r="E1" s="53"/>
      <c r="F1" s="53"/>
      <c r="G1" s="53"/>
      <c r="H1" s="53"/>
      <c r="I1" s="53"/>
      <c r="J1" s="53"/>
      <c r="K1" s="53"/>
      <c r="L1" s="53"/>
      <c r="M1" s="53"/>
    </row>
    <row r="2" spans="1:13" x14ac:dyDescent="0.3">
      <c r="A2" s="50" t="s">
        <v>736</v>
      </c>
      <c r="B2" s="50" t="s">
        <v>59</v>
      </c>
      <c r="C2" s="47" t="s">
        <v>19</v>
      </c>
      <c r="D2" s="63">
        <v>58441</v>
      </c>
    </row>
    <row r="3" spans="1:13" x14ac:dyDescent="0.3">
      <c r="A3" s="75" t="s">
        <v>831</v>
      </c>
      <c r="B3" s="50" t="s">
        <v>53</v>
      </c>
      <c r="C3" s="47" t="s">
        <v>26</v>
      </c>
      <c r="D3" s="63">
        <v>28630</v>
      </c>
    </row>
    <row r="4" spans="1:13" x14ac:dyDescent="0.3">
      <c r="A4" s="75" t="s">
        <v>830</v>
      </c>
      <c r="B4" s="50" t="s">
        <v>48</v>
      </c>
      <c r="C4" s="47" t="s">
        <v>20</v>
      </c>
      <c r="D4" s="63">
        <v>66345</v>
      </c>
    </row>
    <row r="5" spans="1:13" x14ac:dyDescent="0.3">
      <c r="B5" s="50" t="s">
        <v>50</v>
      </c>
      <c r="C5" s="47" t="s">
        <v>23</v>
      </c>
      <c r="D5" s="63">
        <v>38495</v>
      </c>
    </row>
    <row r="6" spans="1:13" x14ac:dyDescent="0.3">
      <c r="B6" s="50" t="s">
        <v>63</v>
      </c>
      <c r="C6" s="47" t="s">
        <v>20</v>
      </c>
      <c r="D6" s="63">
        <v>108752</v>
      </c>
    </row>
    <row r="7" spans="1:13" x14ac:dyDescent="0.3">
      <c r="A7" s="50" t="s">
        <v>739</v>
      </c>
      <c r="B7" s="50" t="s">
        <v>65</v>
      </c>
      <c r="C7" s="47" t="s">
        <v>23</v>
      </c>
      <c r="D7" s="63">
        <v>43569</v>
      </c>
    </row>
    <row r="8" spans="1:13" x14ac:dyDescent="0.3">
      <c r="B8" s="50" t="s">
        <v>62</v>
      </c>
      <c r="C8" s="47" t="s">
        <v>20</v>
      </c>
      <c r="D8" s="63">
        <v>101880</v>
      </c>
    </row>
    <row r="9" spans="1:13" x14ac:dyDescent="0.3">
      <c r="B9" s="50" t="s">
        <v>54</v>
      </c>
      <c r="C9" s="47" t="s">
        <v>20</v>
      </c>
      <c r="D9" s="63">
        <v>111270</v>
      </c>
    </row>
    <row r="10" spans="1:13" x14ac:dyDescent="0.3">
      <c r="B10" s="50" t="s">
        <v>45</v>
      </c>
      <c r="C10" s="47" t="s">
        <v>26</v>
      </c>
      <c r="D10" s="63">
        <v>29045</v>
      </c>
    </row>
    <row r="11" spans="1:13" x14ac:dyDescent="0.3">
      <c r="B11" s="50" t="s">
        <v>56</v>
      </c>
      <c r="C11" s="47" t="s">
        <v>26</v>
      </c>
      <c r="D11" s="63">
        <v>24001</v>
      </c>
    </row>
    <row r="12" spans="1:13" x14ac:dyDescent="0.3">
      <c r="B12" s="50" t="s">
        <v>49</v>
      </c>
      <c r="C12" s="47" t="s">
        <v>23</v>
      </c>
      <c r="D12" s="63">
        <v>53211</v>
      </c>
    </row>
    <row r="13" spans="1:13" x14ac:dyDescent="0.3">
      <c r="B13" s="50" t="s">
        <v>58</v>
      </c>
      <c r="C13" s="47" t="s">
        <v>20</v>
      </c>
      <c r="D13" s="63">
        <v>103156</v>
      </c>
    </row>
    <row r="14" spans="1:13" x14ac:dyDescent="0.3">
      <c r="B14" s="50" t="s">
        <v>47</v>
      </c>
      <c r="C14" s="48" t="s">
        <v>20</v>
      </c>
      <c r="D14" s="63">
        <v>82008</v>
      </c>
    </row>
    <row r="15" spans="1:13" x14ac:dyDescent="0.3">
      <c r="B15" s="50" t="s">
        <v>55</v>
      </c>
      <c r="C15" s="48" t="s">
        <v>19</v>
      </c>
      <c r="D15" s="63">
        <v>51448</v>
      </c>
    </row>
    <row r="16" spans="1:13" x14ac:dyDescent="0.3">
      <c r="B16" s="50" t="s">
        <v>51</v>
      </c>
      <c r="C16" s="48" t="s">
        <v>19</v>
      </c>
      <c r="D16" s="63">
        <v>52044</v>
      </c>
    </row>
    <row r="17" spans="1:4" x14ac:dyDescent="0.3">
      <c r="B17" s="50" t="s">
        <v>57</v>
      </c>
      <c r="C17" s="48" t="s">
        <v>23</v>
      </c>
      <c r="D17" s="63">
        <v>25185</v>
      </c>
    </row>
    <row r="18" spans="1:4" x14ac:dyDescent="0.3">
      <c r="B18" s="50" t="s">
        <v>61</v>
      </c>
      <c r="C18" s="48" t="s">
        <v>20</v>
      </c>
      <c r="D18" s="63">
        <v>49951</v>
      </c>
    </row>
    <row r="19" spans="1:4" x14ac:dyDescent="0.3">
      <c r="B19" s="50" t="s">
        <v>52</v>
      </c>
      <c r="C19" s="48" t="s">
        <v>20</v>
      </c>
      <c r="D19" s="63">
        <v>40422</v>
      </c>
    </row>
    <row r="20" spans="1:4" x14ac:dyDescent="0.3">
      <c r="B20" s="50" t="s">
        <v>64</v>
      </c>
      <c r="C20" s="48" t="s">
        <v>20</v>
      </c>
      <c r="D20" s="63">
        <v>52876</v>
      </c>
    </row>
    <row r="21" spans="1:4" x14ac:dyDescent="0.3">
      <c r="B21" s="50" t="s">
        <v>46</v>
      </c>
      <c r="C21" s="48" t="s">
        <v>20</v>
      </c>
      <c r="D21" s="63">
        <v>50045</v>
      </c>
    </row>
    <row r="22" spans="1:4" x14ac:dyDescent="0.3">
      <c r="B22" s="50" t="s">
        <v>60</v>
      </c>
      <c r="C22" s="48" t="s">
        <v>20</v>
      </c>
      <c r="D22" s="63">
        <v>59162</v>
      </c>
    </row>
    <row r="23" spans="1:4" x14ac:dyDescent="0.3">
      <c r="B23" s="50" t="s">
        <v>66</v>
      </c>
      <c r="C23" s="48" t="s">
        <v>20</v>
      </c>
      <c r="D23" s="63">
        <v>41514</v>
      </c>
    </row>
    <row r="24" spans="1:4" x14ac:dyDescent="0.3">
      <c r="A24" s="50" t="s">
        <v>741</v>
      </c>
      <c r="B24" s="50" t="s">
        <v>67</v>
      </c>
      <c r="C24" s="48" t="s">
        <v>20</v>
      </c>
      <c r="D24" s="63">
        <v>75789</v>
      </c>
    </row>
    <row r="25" spans="1:4" x14ac:dyDescent="0.3">
      <c r="B25" s="50" t="s">
        <v>72</v>
      </c>
      <c r="C25" s="48" t="s">
        <v>20</v>
      </c>
      <c r="D25" s="63">
        <v>43730</v>
      </c>
    </row>
    <row r="26" spans="1:4" x14ac:dyDescent="0.3">
      <c r="B26" s="50" t="s">
        <v>69</v>
      </c>
      <c r="C26" s="48" t="s">
        <v>20</v>
      </c>
      <c r="D26" s="63">
        <v>69986</v>
      </c>
    </row>
    <row r="27" spans="1:4" x14ac:dyDescent="0.3">
      <c r="B27" s="50" t="s">
        <v>74</v>
      </c>
      <c r="C27" s="48" t="s">
        <v>23</v>
      </c>
      <c r="D27" s="63">
        <v>22645</v>
      </c>
    </row>
    <row r="28" spans="1:4" x14ac:dyDescent="0.3">
      <c r="B28" s="50" t="s">
        <v>70</v>
      </c>
      <c r="C28" s="48" t="s">
        <v>20</v>
      </c>
      <c r="D28" s="63">
        <v>86138</v>
      </c>
    </row>
    <row r="29" spans="1:4" x14ac:dyDescent="0.3">
      <c r="B29" s="50" t="s">
        <v>71</v>
      </c>
      <c r="C29" s="48" t="s">
        <v>26</v>
      </c>
      <c r="D29" s="63">
        <v>31731</v>
      </c>
    </row>
    <row r="30" spans="1:4" x14ac:dyDescent="0.3">
      <c r="B30" s="50" t="s">
        <v>75</v>
      </c>
      <c r="C30" s="48" t="s">
        <v>20</v>
      </c>
      <c r="D30" s="63">
        <v>78260</v>
      </c>
    </row>
    <row r="31" spans="1:4" x14ac:dyDescent="0.3">
      <c r="B31" s="50" t="s">
        <v>68</v>
      </c>
      <c r="C31" s="48" t="s">
        <v>20</v>
      </c>
      <c r="D31" s="63">
        <v>54627</v>
      </c>
    </row>
    <row r="32" spans="1:4" x14ac:dyDescent="0.3">
      <c r="B32" s="50" t="s">
        <v>73</v>
      </c>
      <c r="C32" s="48" t="s">
        <v>20</v>
      </c>
      <c r="D32" s="63">
        <v>69638</v>
      </c>
    </row>
    <row r="33" spans="1:4" x14ac:dyDescent="0.3">
      <c r="B33" s="50" t="s">
        <v>76</v>
      </c>
      <c r="C33" s="48" t="s">
        <v>20</v>
      </c>
      <c r="D33" s="63">
        <v>101335</v>
      </c>
    </row>
    <row r="34" spans="1:4" x14ac:dyDescent="0.3">
      <c r="A34" s="50" t="s">
        <v>28</v>
      </c>
      <c r="B34" s="50" t="s">
        <v>78</v>
      </c>
      <c r="C34" s="48" t="s">
        <v>20</v>
      </c>
      <c r="D34" s="63">
        <v>84425</v>
      </c>
    </row>
    <row r="35" spans="1:4" x14ac:dyDescent="0.3">
      <c r="B35" s="50" t="s">
        <v>80</v>
      </c>
      <c r="C35" s="48" t="s">
        <v>23</v>
      </c>
      <c r="D35" s="63">
        <v>42458</v>
      </c>
    </row>
    <row r="36" spans="1:4" x14ac:dyDescent="0.3">
      <c r="B36" s="50" t="s">
        <v>77</v>
      </c>
      <c r="C36" s="48" t="s">
        <v>23</v>
      </c>
      <c r="D36" s="63">
        <v>24239</v>
      </c>
    </row>
    <row r="37" spans="1:4" x14ac:dyDescent="0.3">
      <c r="B37" s="50" t="s">
        <v>79</v>
      </c>
      <c r="C37" s="48" t="s">
        <v>19</v>
      </c>
      <c r="D37" s="63">
        <v>41825</v>
      </c>
    </row>
    <row r="38" spans="1:4" x14ac:dyDescent="0.3">
      <c r="A38" s="50" t="s">
        <v>29</v>
      </c>
      <c r="B38" s="50" t="s">
        <v>99</v>
      </c>
      <c r="C38" s="48" t="s">
        <v>20</v>
      </c>
      <c r="D38" s="63">
        <v>86312</v>
      </c>
    </row>
    <row r="39" spans="1:4" x14ac:dyDescent="0.3">
      <c r="B39" s="50" t="s">
        <v>102</v>
      </c>
      <c r="C39" s="48" t="s">
        <v>19</v>
      </c>
      <c r="D39" s="63">
        <v>31918</v>
      </c>
    </row>
    <row r="40" spans="1:4" x14ac:dyDescent="0.3">
      <c r="B40" s="50" t="s">
        <v>91</v>
      </c>
      <c r="C40" s="48" t="s">
        <v>19</v>
      </c>
      <c r="D40" s="63">
        <v>47567</v>
      </c>
    </row>
    <row r="41" spans="1:4" x14ac:dyDescent="0.3">
      <c r="B41" s="50" t="s">
        <v>89</v>
      </c>
      <c r="C41" s="48" t="s">
        <v>26</v>
      </c>
      <c r="D41" s="63">
        <v>15111</v>
      </c>
    </row>
    <row r="42" spans="1:4" x14ac:dyDescent="0.3">
      <c r="B42" s="50" t="s">
        <v>135</v>
      </c>
      <c r="C42" s="48" t="s">
        <v>20</v>
      </c>
      <c r="D42" s="63">
        <v>111026</v>
      </c>
    </row>
    <row r="43" spans="1:4" x14ac:dyDescent="0.3">
      <c r="B43" s="50" t="s">
        <v>86</v>
      </c>
      <c r="C43" s="48" t="s">
        <v>19</v>
      </c>
      <c r="D43" s="63">
        <v>54560</v>
      </c>
    </row>
    <row r="44" spans="1:4" x14ac:dyDescent="0.3">
      <c r="B44" s="50" t="s">
        <v>127</v>
      </c>
      <c r="C44" s="48" t="s">
        <v>20</v>
      </c>
      <c r="D44" s="63">
        <v>95051</v>
      </c>
    </row>
    <row r="45" spans="1:4" x14ac:dyDescent="0.3">
      <c r="B45" s="50" t="s">
        <v>92</v>
      </c>
      <c r="C45" s="48" t="s">
        <v>20</v>
      </c>
      <c r="D45" s="63">
        <v>72771</v>
      </c>
    </row>
    <row r="46" spans="1:4" x14ac:dyDescent="0.3">
      <c r="B46" s="50" t="s">
        <v>103</v>
      </c>
      <c r="C46" s="48" t="s">
        <v>20</v>
      </c>
      <c r="D46" s="63">
        <v>102821</v>
      </c>
    </row>
    <row r="47" spans="1:4" x14ac:dyDescent="0.3">
      <c r="B47" s="50" t="s">
        <v>105</v>
      </c>
      <c r="C47" s="48" t="s">
        <v>20</v>
      </c>
      <c r="D47" s="63">
        <v>69149</v>
      </c>
    </row>
    <row r="48" spans="1:4" x14ac:dyDescent="0.3">
      <c r="B48" s="50" t="s">
        <v>96</v>
      </c>
      <c r="C48" s="48" t="s">
        <v>20</v>
      </c>
      <c r="D48" s="63">
        <v>88634</v>
      </c>
    </row>
    <row r="49" spans="2:4" x14ac:dyDescent="0.3">
      <c r="B49" s="50" t="s">
        <v>136</v>
      </c>
      <c r="C49" s="48" t="s">
        <v>20</v>
      </c>
      <c r="D49" s="63">
        <v>72603</v>
      </c>
    </row>
    <row r="50" spans="2:4" x14ac:dyDescent="0.3">
      <c r="B50" s="50" t="s">
        <v>87</v>
      </c>
      <c r="C50" s="48" t="s">
        <v>19</v>
      </c>
      <c r="D50" s="63">
        <v>44832</v>
      </c>
    </row>
    <row r="51" spans="2:4" x14ac:dyDescent="0.3">
      <c r="B51" s="50" t="s">
        <v>107</v>
      </c>
      <c r="C51" s="48" t="s">
        <v>23</v>
      </c>
      <c r="D51" s="63">
        <v>28739</v>
      </c>
    </row>
    <row r="52" spans="2:4" x14ac:dyDescent="0.3">
      <c r="B52" s="50" t="s">
        <v>93</v>
      </c>
      <c r="C52" s="48" t="s">
        <v>19</v>
      </c>
      <c r="D52" s="63">
        <v>38074</v>
      </c>
    </row>
    <row r="53" spans="2:4" x14ac:dyDescent="0.3">
      <c r="B53" s="50" t="s">
        <v>85</v>
      </c>
      <c r="C53" s="48" t="s">
        <v>20</v>
      </c>
      <c r="D53" s="63">
        <v>73175</v>
      </c>
    </row>
    <row r="54" spans="2:4" x14ac:dyDescent="0.3">
      <c r="B54" s="50" t="s">
        <v>139</v>
      </c>
      <c r="C54" s="48" t="s">
        <v>20</v>
      </c>
      <c r="D54" s="63">
        <v>58078</v>
      </c>
    </row>
    <row r="55" spans="2:4" x14ac:dyDescent="0.3">
      <c r="B55" s="50" t="s">
        <v>119</v>
      </c>
      <c r="C55" s="48" t="s">
        <v>20</v>
      </c>
      <c r="D55" s="63">
        <v>100366</v>
      </c>
    </row>
    <row r="56" spans="2:4" x14ac:dyDescent="0.3">
      <c r="B56" s="50" t="s">
        <v>138</v>
      </c>
      <c r="C56" s="48" t="s">
        <v>20</v>
      </c>
      <c r="D56" s="63">
        <v>102488</v>
      </c>
    </row>
    <row r="57" spans="2:4" x14ac:dyDescent="0.3">
      <c r="B57" s="50" t="s">
        <v>121</v>
      </c>
      <c r="C57" s="48" t="s">
        <v>20</v>
      </c>
      <c r="D57" s="63">
        <v>96567</v>
      </c>
    </row>
    <row r="58" spans="2:4" x14ac:dyDescent="0.3">
      <c r="B58" s="50" t="s">
        <v>124</v>
      </c>
      <c r="C58" s="48" t="s">
        <v>19</v>
      </c>
      <c r="D58" s="63">
        <v>46937</v>
      </c>
    </row>
    <row r="59" spans="2:4" x14ac:dyDescent="0.3">
      <c r="B59" s="50" t="s">
        <v>110</v>
      </c>
      <c r="C59" s="48" t="s">
        <v>20</v>
      </c>
      <c r="D59" s="63">
        <v>116424</v>
      </c>
    </row>
    <row r="60" spans="2:4" x14ac:dyDescent="0.3">
      <c r="B60" s="50" t="s">
        <v>94</v>
      </c>
      <c r="C60" s="48" t="s">
        <v>19</v>
      </c>
      <c r="D60" s="63">
        <v>53074</v>
      </c>
    </row>
    <row r="61" spans="2:4" x14ac:dyDescent="0.3">
      <c r="B61" s="50" t="s">
        <v>126</v>
      </c>
      <c r="C61" s="48" t="s">
        <v>19</v>
      </c>
      <c r="D61" s="63">
        <v>41859</v>
      </c>
    </row>
    <row r="62" spans="2:4" x14ac:dyDescent="0.3">
      <c r="B62" s="50" t="s">
        <v>88</v>
      </c>
      <c r="C62" s="48" t="s">
        <v>19</v>
      </c>
      <c r="D62" s="63">
        <v>45162</v>
      </c>
    </row>
    <row r="63" spans="2:4" x14ac:dyDescent="0.3">
      <c r="B63" s="50" t="s">
        <v>118</v>
      </c>
      <c r="C63" s="48" t="s">
        <v>20</v>
      </c>
      <c r="D63" s="63">
        <v>67087</v>
      </c>
    </row>
    <row r="64" spans="2:4" x14ac:dyDescent="0.3">
      <c r="B64" s="50" t="s">
        <v>120</v>
      </c>
      <c r="C64" s="48" t="s">
        <v>26</v>
      </c>
      <c r="D64" s="63">
        <v>15432</v>
      </c>
    </row>
    <row r="65" spans="2:4" x14ac:dyDescent="0.3">
      <c r="B65" s="50" t="s">
        <v>106</v>
      </c>
      <c r="C65" s="48" t="s">
        <v>26</v>
      </c>
      <c r="D65" s="63">
        <v>28726</v>
      </c>
    </row>
    <row r="66" spans="2:4" x14ac:dyDescent="0.3">
      <c r="B66" s="50" t="s">
        <v>109</v>
      </c>
      <c r="C66" s="48" t="s">
        <v>20</v>
      </c>
      <c r="D66" s="63">
        <v>62696</v>
      </c>
    </row>
    <row r="67" spans="2:4" x14ac:dyDescent="0.3">
      <c r="B67" s="50" t="s">
        <v>129</v>
      </c>
      <c r="C67" s="48" t="s">
        <v>26</v>
      </c>
      <c r="D67" s="63">
        <v>26443</v>
      </c>
    </row>
    <row r="68" spans="2:4" x14ac:dyDescent="0.3">
      <c r="B68" s="50" t="s">
        <v>97</v>
      </c>
      <c r="C68" s="48" t="s">
        <v>19</v>
      </c>
      <c r="D68" s="63">
        <v>39937</v>
      </c>
    </row>
    <row r="69" spans="2:4" x14ac:dyDescent="0.3">
      <c r="B69" s="50" t="s">
        <v>113</v>
      </c>
      <c r="C69" s="48" t="s">
        <v>20</v>
      </c>
      <c r="D69" s="63">
        <v>77505</v>
      </c>
    </row>
    <row r="70" spans="2:4" x14ac:dyDescent="0.3">
      <c r="B70" s="50" t="s">
        <v>82</v>
      </c>
      <c r="C70" s="48" t="s">
        <v>23</v>
      </c>
      <c r="D70" s="63">
        <v>53206</v>
      </c>
    </row>
    <row r="71" spans="2:4" x14ac:dyDescent="0.3">
      <c r="B71" s="50" t="s">
        <v>84</v>
      </c>
      <c r="C71" s="48" t="s">
        <v>20</v>
      </c>
      <c r="D71" s="63">
        <v>61182</v>
      </c>
    </row>
    <row r="72" spans="2:4" x14ac:dyDescent="0.3">
      <c r="B72" s="50" t="s">
        <v>90</v>
      </c>
      <c r="C72" s="48" t="s">
        <v>23</v>
      </c>
      <c r="D72" s="63">
        <v>57738</v>
      </c>
    </row>
    <row r="73" spans="2:4" x14ac:dyDescent="0.3">
      <c r="B73" s="50" t="s">
        <v>108</v>
      </c>
      <c r="C73" s="48" t="s">
        <v>20</v>
      </c>
      <c r="D73" s="63">
        <v>110428</v>
      </c>
    </row>
    <row r="74" spans="2:4" x14ac:dyDescent="0.3">
      <c r="B74" s="50" t="s">
        <v>116</v>
      </c>
      <c r="C74" s="48" t="s">
        <v>19</v>
      </c>
      <c r="D74" s="63">
        <v>46882</v>
      </c>
    </row>
    <row r="75" spans="2:4" x14ac:dyDescent="0.3">
      <c r="B75" s="50" t="s">
        <v>131</v>
      </c>
      <c r="C75" s="48" t="s">
        <v>19</v>
      </c>
      <c r="D75" s="63">
        <v>33692</v>
      </c>
    </row>
    <row r="76" spans="2:4" x14ac:dyDescent="0.3">
      <c r="B76" s="50" t="s">
        <v>104</v>
      </c>
      <c r="C76" s="48" t="s">
        <v>20</v>
      </c>
      <c r="D76" s="63">
        <v>60255</v>
      </c>
    </row>
    <row r="77" spans="2:4" x14ac:dyDescent="0.3">
      <c r="B77" s="50" t="s">
        <v>95</v>
      </c>
      <c r="C77" s="48" t="s">
        <v>20</v>
      </c>
      <c r="D77" s="63">
        <v>101519</v>
      </c>
    </row>
    <row r="78" spans="2:4" x14ac:dyDescent="0.3">
      <c r="B78" s="50" t="s">
        <v>98</v>
      </c>
      <c r="C78" s="48" t="s">
        <v>20</v>
      </c>
      <c r="D78" s="63">
        <v>81474</v>
      </c>
    </row>
    <row r="79" spans="2:4" x14ac:dyDescent="0.3">
      <c r="B79" s="50" t="s">
        <v>83</v>
      </c>
      <c r="C79" s="48" t="s">
        <v>19</v>
      </c>
      <c r="D79" s="63">
        <v>41822</v>
      </c>
    </row>
    <row r="80" spans="2:4" x14ac:dyDescent="0.3">
      <c r="B80" s="50" t="s">
        <v>112</v>
      </c>
      <c r="C80" s="48" t="s">
        <v>20</v>
      </c>
      <c r="D80" s="63">
        <v>93444</v>
      </c>
    </row>
    <row r="81" spans="2:4" x14ac:dyDescent="0.3">
      <c r="B81" s="50" t="s">
        <v>123</v>
      </c>
      <c r="C81" s="48" t="s">
        <v>23</v>
      </c>
      <c r="D81" s="63">
        <v>46544</v>
      </c>
    </row>
    <row r="82" spans="2:4" x14ac:dyDescent="0.3">
      <c r="B82" s="50" t="s">
        <v>117</v>
      </c>
      <c r="C82" s="48" t="s">
        <v>20</v>
      </c>
      <c r="D82" s="63">
        <v>103090</v>
      </c>
    </row>
    <row r="83" spans="2:4" x14ac:dyDescent="0.3">
      <c r="B83" s="50" t="s">
        <v>125</v>
      </c>
      <c r="C83" s="48" t="s">
        <v>23</v>
      </c>
      <c r="D83" s="63">
        <v>27665</v>
      </c>
    </row>
    <row r="84" spans="2:4" x14ac:dyDescent="0.3">
      <c r="B84" s="50" t="s">
        <v>111</v>
      </c>
      <c r="C84" s="48" t="s">
        <v>23</v>
      </c>
      <c r="D84" s="63">
        <v>56094</v>
      </c>
    </row>
    <row r="85" spans="2:4" x14ac:dyDescent="0.3">
      <c r="B85" s="50" t="s">
        <v>81</v>
      </c>
      <c r="C85" s="48" t="s">
        <v>20</v>
      </c>
      <c r="D85" s="63">
        <v>47466</v>
      </c>
    </row>
    <row r="86" spans="2:4" x14ac:dyDescent="0.3">
      <c r="B86" s="50" t="s">
        <v>115</v>
      </c>
      <c r="C86" s="48" t="s">
        <v>19</v>
      </c>
      <c r="D86" s="63">
        <v>53605</v>
      </c>
    </row>
    <row r="87" spans="2:4" x14ac:dyDescent="0.3">
      <c r="B87" s="50" t="s">
        <v>132</v>
      </c>
      <c r="C87" s="48" t="s">
        <v>20</v>
      </c>
      <c r="D87" s="63">
        <v>86098</v>
      </c>
    </row>
    <row r="88" spans="2:4" x14ac:dyDescent="0.3">
      <c r="B88" s="50" t="s">
        <v>101</v>
      </c>
      <c r="C88" s="48" t="s">
        <v>23</v>
      </c>
      <c r="D88" s="63">
        <v>47666</v>
      </c>
    </row>
    <row r="89" spans="2:4" x14ac:dyDescent="0.3">
      <c r="B89" s="50" t="s">
        <v>137</v>
      </c>
      <c r="C89" s="48" t="s">
        <v>19</v>
      </c>
      <c r="D89" s="63">
        <v>39058</v>
      </c>
    </row>
    <row r="90" spans="2:4" x14ac:dyDescent="0.3">
      <c r="B90" s="50" t="s">
        <v>122</v>
      </c>
      <c r="C90" s="48" t="s">
        <v>19</v>
      </c>
      <c r="D90" s="63">
        <v>48311</v>
      </c>
    </row>
    <row r="91" spans="2:4" x14ac:dyDescent="0.3">
      <c r="B91" s="50" t="s">
        <v>128</v>
      </c>
      <c r="C91" s="48" t="s">
        <v>20</v>
      </c>
      <c r="D91" s="63">
        <v>91141</v>
      </c>
    </row>
    <row r="92" spans="2:4" x14ac:dyDescent="0.3">
      <c r="B92" s="50" t="s">
        <v>133</v>
      </c>
      <c r="C92" s="48" t="s">
        <v>19</v>
      </c>
      <c r="D92" s="63">
        <v>48832</v>
      </c>
    </row>
    <row r="93" spans="2:4" x14ac:dyDescent="0.3">
      <c r="B93" s="50" t="s">
        <v>130</v>
      </c>
      <c r="C93" s="48" t="s">
        <v>19</v>
      </c>
      <c r="D93" s="63">
        <v>51336</v>
      </c>
    </row>
    <row r="94" spans="2:4" x14ac:dyDescent="0.3">
      <c r="B94" s="50" t="s">
        <v>134</v>
      </c>
      <c r="C94" s="48" t="s">
        <v>20</v>
      </c>
      <c r="D94" s="63">
        <v>111436</v>
      </c>
    </row>
    <row r="95" spans="2:4" x14ac:dyDescent="0.3">
      <c r="B95" s="50" t="s">
        <v>100</v>
      </c>
      <c r="C95" s="48" t="s">
        <v>20</v>
      </c>
      <c r="D95" s="63">
        <v>70555</v>
      </c>
    </row>
    <row r="96" spans="2:4" x14ac:dyDescent="0.3">
      <c r="B96" s="50" t="s">
        <v>114</v>
      </c>
      <c r="C96" s="48" t="s">
        <v>19</v>
      </c>
      <c r="D96" s="63">
        <v>40066</v>
      </c>
    </row>
    <row r="97" spans="1:4" x14ac:dyDescent="0.3">
      <c r="A97" s="50" t="s">
        <v>785</v>
      </c>
      <c r="B97" s="50" t="s">
        <v>158</v>
      </c>
      <c r="C97" s="48" t="s">
        <v>23</v>
      </c>
      <c r="D97" s="63">
        <v>25981</v>
      </c>
    </row>
    <row r="98" spans="1:4" x14ac:dyDescent="0.3">
      <c r="B98" s="50" t="s">
        <v>149</v>
      </c>
      <c r="C98" s="48" t="s">
        <v>20</v>
      </c>
      <c r="D98" s="63">
        <v>57717</v>
      </c>
    </row>
    <row r="99" spans="1:4" x14ac:dyDescent="0.3">
      <c r="B99" s="50" t="s">
        <v>159</v>
      </c>
      <c r="C99" s="48" t="s">
        <v>19</v>
      </c>
      <c r="D99" s="63">
        <v>58799</v>
      </c>
    </row>
    <row r="100" spans="1:4" x14ac:dyDescent="0.3">
      <c r="B100" s="50" t="s">
        <v>809</v>
      </c>
      <c r="C100" s="48" t="s">
        <v>20</v>
      </c>
      <c r="D100" s="63">
        <v>73998</v>
      </c>
    </row>
    <row r="101" spans="1:4" x14ac:dyDescent="0.3">
      <c r="B101" s="50" t="s">
        <v>163</v>
      </c>
      <c r="C101" s="48" t="s">
        <v>20</v>
      </c>
      <c r="D101" s="63">
        <v>57593</v>
      </c>
    </row>
    <row r="102" spans="1:4" x14ac:dyDescent="0.3">
      <c r="B102" s="50" t="s">
        <v>147</v>
      </c>
      <c r="C102" s="48" t="s">
        <v>19</v>
      </c>
      <c r="D102" s="63">
        <v>48043</v>
      </c>
    </row>
    <row r="103" spans="1:4" x14ac:dyDescent="0.3">
      <c r="B103" s="50" t="s">
        <v>148</v>
      </c>
      <c r="C103" s="48" t="s">
        <v>19</v>
      </c>
      <c r="D103" s="63">
        <v>36676</v>
      </c>
    </row>
    <row r="104" spans="1:4" x14ac:dyDescent="0.3">
      <c r="B104" s="50" t="s">
        <v>160</v>
      </c>
      <c r="C104" s="48" t="s">
        <v>20</v>
      </c>
      <c r="D104" s="63">
        <v>92773</v>
      </c>
    </row>
    <row r="105" spans="1:4" x14ac:dyDescent="0.3">
      <c r="A105" s="50" t="s">
        <v>784</v>
      </c>
      <c r="B105" s="50" t="s">
        <v>173</v>
      </c>
      <c r="C105" s="48" t="s">
        <v>23</v>
      </c>
      <c r="D105" s="63">
        <v>30292</v>
      </c>
    </row>
    <row r="106" spans="1:4" x14ac:dyDescent="0.3">
      <c r="B106" s="50" t="s">
        <v>168</v>
      </c>
      <c r="C106" s="48" t="s">
        <v>20</v>
      </c>
      <c r="D106" s="63">
        <v>105721</v>
      </c>
    </row>
    <row r="107" spans="1:4" x14ac:dyDescent="0.3">
      <c r="B107" s="50" t="s">
        <v>174</v>
      </c>
      <c r="C107" s="48" t="s">
        <v>20</v>
      </c>
      <c r="D107" s="63">
        <v>103716</v>
      </c>
    </row>
    <row r="108" spans="1:4" x14ac:dyDescent="0.3">
      <c r="B108" s="50" t="s">
        <v>167</v>
      </c>
      <c r="C108" s="48" t="s">
        <v>23</v>
      </c>
      <c r="D108" s="63">
        <v>27816</v>
      </c>
    </row>
    <row r="109" spans="1:4" x14ac:dyDescent="0.3">
      <c r="B109" s="50" t="s">
        <v>169</v>
      </c>
      <c r="C109" s="48" t="s">
        <v>26</v>
      </c>
      <c r="D109" s="63">
        <v>37059</v>
      </c>
    </row>
    <row r="110" spans="1:4" x14ac:dyDescent="0.3">
      <c r="B110" s="50" t="s">
        <v>172</v>
      </c>
      <c r="C110" s="48" t="s">
        <v>20</v>
      </c>
      <c r="D110" s="63">
        <v>93227</v>
      </c>
    </row>
    <row r="111" spans="1:4" x14ac:dyDescent="0.3">
      <c r="B111" s="50" t="s">
        <v>170</v>
      </c>
      <c r="C111" s="48" t="s">
        <v>20</v>
      </c>
      <c r="D111" s="63">
        <v>44286</v>
      </c>
    </row>
    <row r="112" spans="1:4" x14ac:dyDescent="0.3">
      <c r="B112" s="50" t="s">
        <v>171</v>
      </c>
      <c r="C112" s="48" t="s">
        <v>20</v>
      </c>
      <c r="D112" s="63">
        <v>95093</v>
      </c>
    </row>
    <row r="113" spans="1:4" x14ac:dyDescent="0.3">
      <c r="B113" s="50" t="s">
        <v>166</v>
      </c>
      <c r="C113" s="48" t="s">
        <v>20</v>
      </c>
      <c r="D113" s="63">
        <v>100586</v>
      </c>
    </row>
    <row r="114" spans="1:4" x14ac:dyDescent="0.3">
      <c r="A114" s="50" t="s">
        <v>742</v>
      </c>
      <c r="B114" s="50" t="s">
        <v>143</v>
      </c>
      <c r="C114" s="48" t="s">
        <v>20</v>
      </c>
      <c r="D114" s="63">
        <v>42159</v>
      </c>
    </row>
    <row r="115" spans="1:4" x14ac:dyDescent="0.3">
      <c r="B115" s="50" t="s">
        <v>141</v>
      </c>
      <c r="C115" s="48" t="s">
        <v>19</v>
      </c>
      <c r="D115" s="63">
        <v>54979</v>
      </c>
    </row>
    <row r="116" spans="1:4" x14ac:dyDescent="0.3">
      <c r="B116" s="50" t="s">
        <v>145</v>
      </c>
      <c r="C116" s="48" t="s">
        <v>19</v>
      </c>
      <c r="D116" s="63">
        <v>49139</v>
      </c>
    </row>
    <row r="117" spans="1:4" x14ac:dyDescent="0.3">
      <c r="B117" s="50" t="s">
        <v>153</v>
      </c>
      <c r="C117" s="48" t="s">
        <v>19</v>
      </c>
      <c r="D117" s="63">
        <v>31684</v>
      </c>
    </row>
    <row r="118" spans="1:4" x14ac:dyDescent="0.3">
      <c r="B118" s="50" t="s">
        <v>164</v>
      </c>
      <c r="C118" s="48" t="s">
        <v>19</v>
      </c>
      <c r="D118" s="63">
        <v>59376</v>
      </c>
    </row>
    <row r="119" spans="1:4" x14ac:dyDescent="0.3">
      <c r="B119" s="50" t="s">
        <v>156</v>
      </c>
      <c r="C119" s="48" t="s">
        <v>20</v>
      </c>
      <c r="D119" s="63">
        <v>82164</v>
      </c>
    </row>
    <row r="120" spans="1:4" x14ac:dyDescent="0.3">
      <c r="B120" s="50" t="s">
        <v>146</v>
      </c>
      <c r="C120" s="48" t="s">
        <v>20</v>
      </c>
      <c r="D120" s="63">
        <v>91104</v>
      </c>
    </row>
    <row r="121" spans="1:4" x14ac:dyDescent="0.3">
      <c r="B121" s="50" t="s">
        <v>144</v>
      </c>
      <c r="C121" s="48" t="s">
        <v>20</v>
      </c>
      <c r="D121" s="63">
        <v>66257</v>
      </c>
    </row>
    <row r="122" spans="1:4" x14ac:dyDescent="0.3">
      <c r="B122" s="50" t="s">
        <v>142</v>
      </c>
      <c r="C122" s="48" t="s">
        <v>19</v>
      </c>
      <c r="D122" s="63">
        <v>48097</v>
      </c>
    </row>
    <row r="123" spans="1:4" x14ac:dyDescent="0.3">
      <c r="B123" s="50" t="s">
        <v>154</v>
      </c>
      <c r="C123" s="48" t="s">
        <v>23</v>
      </c>
      <c r="D123" s="63">
        <v>57784</v>
      </c>
    </row>
    <row r="124" spans="1:4" x14ac:dyDescent="0.3">
      <c r="B124" s="50" t="s">
        <v>151</v>
      </c>
      <c r="C124" s="48" t="s">
        <v>20</v>
      </c>
      <c r="D124" s="63">
        <v>100554</v>
      </c>
    </row>
    <row r="125" spans="1:4" x14ac:dyDescent="0.3">
      <c r="B125" s="50" t="s">
        <v>140</v>
      </c>
      <c r="C125" s="48" t="s">
        <v>20</v>
      </c>
      <c r="D125" s="63">
        <v>80552</v>
      </c>
    </row>
    <row r="126" spans="1:4" x14ac:dyDescent="0.3">
      <c r="B126" s="50" t="s">
        <v>155</v>
      </c>
      <c r="C126" s="48" t="s">
        <v>26</v>
      </c>
      <c r="D126" s="63">
        <v>37666</v>
      </c>
    </row>
    <row r="127" spans="1:4" x14ac:dyDescent="0.3">
      <c r="B127" s="50" t="s">
        <v>165</v>
      </c>
      <c r="C127" s="48" t="s">
        <v>26</v>
      </c>
      <c r="D127" s="63">
        <v>23193</v>
      </c>
    </row>
    <row r="128" spans="1:4" x14ac:dyDescent="0.3">
      <c r="B128" s="50" t="s">
        <v>162</v>
      </c>
      <c r="C128" s="48" t="s">
        <v>20</v>
      </c>
      <c r="D128" s="63">
        <v>100576</v>
      </c>
    </row>
    <row r="129" spans="1:4" x14ac:dyDescent="0.3">
      <c r="B129" s="50" t="s">
        <v>152</v>
      </c>
      <c r="C129" s="48" t="s">
        <v>19</v>
      </c>
      <c r="D129" s="63">
        <v>59297</v>
      </c>
    </row>
    <row r="130" spans="1:4" x14ac:dyDescent="0.3">
      <c r="B130" s="50" t="s">
        <v>150</v>
      </c>
      <c r="C130" s="48" t="s">
        <v>19</v>
      </c>
      <c r="D130" s="63">
        <v>46545</v>
      </c>
    </row>
    <row r="131" spans="1:4" x14ac:dyDescent="0.3">
      <c r="B131" s="50" t="s">
        <v>161</v>
      </c>
      <c r="C131" s="48" t="s">
        <v>23</v>
      </c>
      <c r="D131" s="63">
        <v>42722</v>
      </c>
    </row>
    <row r="132" spans="1:4" x14ac:dyDescent="0.3">
      <c r="B132" s="50" t="s">
        <v>157</v>
      </c>
      <c r="C132" s="48" t="s">
        <v>20</v>
      </c>
      <c r="D132" s="63">
        <v>81489</v>
      </c>
    </row>
    <row r="133" spans="1:4" x14ac:dyDescent="0.3">
      <c r="A133" s="50" t="s">
        <v>30</v>
      </c>
      <c r="B133" s="50" t="s">
        <v>179</v>
      </c>
      <c r="C133" s="48" t="s">
        <v>20</v>
      </c>
      <c r="D133" s="63">
        <v>86481</v>
      </c>
    </row>
    <row r="134" spans="1:4" x14ac:dyDescent="0.3">
      <c r="B134" s="50" t="s">
        <v>176</v>
      </c>
      <c r="C134" s="48" t="s">
        <v>19</v>
      </c>
      <c r="D134" s="63">
        <v>37812</v>
      </c>
    </row>
    <row r="135" spans="1:4" x14ac:dyDescent="0.3">
      <c r="B135" s="50" t="s">
        <v>177</v>
      </c>
      <c r="C135" s="48" t="s">
        <v>20</v>
      </c>
      <c r="D135" s="63">
        <v>82970</v>
      </c>
    </row>
    <row r="136" spans="1:4" x14ac:dyDescent="0.3">
      <c r="B136" s="50" t="s">
        <v>175</v>
      </c>
      <c r="C136" s="48" t="s">
        <v>20</v>
      </c>
      <c r="D136" s="63">
        <v>86956</v>
      </c>
    </row>
    <row r="137" spans="1:4" x14ac:dyDescent="0.3">
      <c r="B137" s="50" t="s">
        <v>178</v>
      </c>
      <c r="C137" s="48" t="s">
        <v>20</v>
      </c>
      <c r="D137" s="63">
        <v>91854</v>
      </c>
    </row>
    <row r="138" spans="1:4" x14ac:dyDescent="0.3">
      <c r="A138" s="50" t="s">
        <v>31</v>
      </c>
      <c r="B138" s="50" t="s">
        <v>187</v>
      </c>
      <c r="C138" s="48" t="s">
        <v>20</v>
      </c>
      <c r="D138" s="63">
        <v>81807</v>
      </c>
    </row>
    <row r="139" spans="1:4" x14ac:dyDescent="0.3">
      <c r="B139" s="50" t="s">
        <v>195</v>
      </c>
      <c r="C139" s="48" t="s">
        <v>19</v>
      </c>
      <c r="D139" s="63">
        <v>56018</v>
      </c>
    </row>
    <row r="140" spans="1:4" x14ac:dyDescent="0.3">
      <c r="B140" s="50" t="s">
        <v>210</v>
      </c>
      <c r="C140" s="48" t="s">
        <v>23</v>
      </c>
      <c r="D140" s="63">
        <v>21076</v>
      </c>
    </row>
    <row r="141" spans="1:4" x14ac:dyDescent="0.3">
      <c r="B141" s="50" t="s">
        <v>217</v>
      </c>
      <c r="C141" s="48" t="s">
        <v>20</v>
      </c>
      <c r="D141" s="63">
        <v>50519</v>
      </c>
    </row>
    <row r="142" spans="1:4" x14ac:dyDescent="0.3">
      <c r="B142" s="50" t="s">
        <v>214</v>
      </c>
      <c r="C142" s="48" t="s">
        <v>20</v>
      </c>
      <c r="D142" s="63">
        <v>82834</v>
      </c>
    </row>
    <row r="143" spans="1:4" x14ac:dyDescent="0.3">
      <c r="B143" s="50" t="s">
        <v>216</v>
      </c>
      <c r="C143" s="48" t="s">
        <v>23</v>
      </c>
      <c r="D143" s="63">
        <v>23803</v>
      </c>
    </row>
    <row r="144" spans="1:4" x14ac:dyDescent="0.3">
      <c r="B144" s="50" t="s">
        <v>198</v>
      </c>
      <c r="C144" s="48" t="s">
        <v>23</v>
      </c>
      <c r="D144" s="63">
        <v>32810</v>
      </c>
    </row>
    <row r="145" spans="2:4" x14ac:dyDescent="0.3">
      <c r="B145" s="50" t="s">
        <v>180</v>
      </c>
      <c r="C145" s="48" t="s">
        <v>20</v>
      </c>
      <c r="D145" s="63">
        <v>85791</v>
      </c>
    </row>
    <row r="146" spans="2:4" x14ac:dyDescent="0.3">
      <c r="B146" s="50" t="s">
        <v>213</v>
      </c>
      <c r="C146" s="48" t="s">
        <v>20</v>
      </c>
      <c r="D146" s="63">
        <v>59072</v>
      </c>
    </row>
    <row r="147" spans="2:4" x14ac:dyDescent="0.3">
      <c r="B147" s="50" t="s">
        <v>197</v>
      </c>
      <c r="C147" s="48" t="s">
        <v>19</v>
      </c>
      <c r="D147" s="63">
        <v>54207</v>
      </c>
    </row>
    <row r="148" spans="2:4" x14ac:dyDescent="0.3">
      <c r="B148" s="50" t="s">
        <v>188</v>
      </c>
      <c r="C148" s="48" t="s">
        <v>19</v>
      </c>
      <c r="D148" s="63">
        <v>58947</v>
      </c>
    </row>
    <row r="149" spans="2:4" x14ac:dyDescent="0.3">
      <c r="B149" s="50" t="s">
        <v>212</v>
      </c>
      <c r="C149" s="48" t="s">
        <v>20</v>
      </c>
      <c r="D149" s="63">
        <v>108210</v>
      </c>
    </row>
    <row r="150" spans="2:4" x14ac:dyDescent="0.3">
      <c r="B150" s="50" t="s">
        <v>189</v>
      </c>
      <c r="C150" s="48" t="s">
        <v>26</v>
      </c>
      <c r="D150" s="63">
        <v>34463</v>
      </c>
    </row>
    <row r="151" spans="2:4" x14ac:dyDescent="0.3">
      <c r="B151" s="50" t="s">
        <v>186</v>
      </c>
      <c r="C151" s="48" t="s">
        <v>19</v>
      </c>
      <c r="D151" s="63">
        <v>31178</v>
      </c>
    </row>
    <row r="152" spans="2:4" x14ac:dyDescent="0.3">
      <c r="B152" s="50" t="s">
        <v>191</v>
      </c>
      <c r="C152" s="48" t="s">
        <v>19</v>
      </c>
      <c r="D152" s="63">
        <v>58168</v>
      </c>
    </row>
    <row r="153" spans="2:4" x14ac:dyDescent="0.3">
      <c r="B153" s="50" t="s">
        <v>205</v>
      </c>
      <c r="C153" s="48" t="s">
        <v>23</v>
      </c>
      <c r="D153" s="63">
        <v>41485</v>
      </c>
    </row>
    <row r="154" spans="2:4" x14ac:dyDescent="0.3">
      <c r="B154" s="50" t="s">
        <v>201</v>
      </c>
      <c r="C154" s="48" t="s">
        <v>20</v>
      </c>
      <c r="D154" s="63">
        <v>98873</v>
      </c>
    </row>
    <row r="155" spans="2:4" x14ac:dyDescent="0.3">
      <c r="B155" s="50" t="s">
        <v>203</v>
      </c>
      <c r="C155" s="48" t="s">
        <v>20</v>
      </c>
      <c r="D155" s="63">
        <v>115425</v>
      </c>
    </row>
    <row r="156" spans="2:4" x14ac:dyDescent="0.3">
      <c r="B156" s="50" t="s">
        <v>211</v>
      </c>
      <c r="C156" s="48" t="s">
        <v>20</v>
      </c>
      <c r="D156" s="63">
        <v>72073</v>
      </c>
    </row>
    <row r="157" spans="2:4" x14ac:dyDescent="0.3">
      <c r="B157" s="50" t="s">
        <v>182</v>
      </c>
      <c r="C157" s="48" t="s">
        <v>26</v>
      </c>
      <c r="D157" s="63">
        <v>30240</v>
      </c>
    </row>
    <row r="158" spans="2:4" x14ac:dyDescent="0.3">
      <c r="B158" s="50" t="s">
        <v>190</v>
      </c>
      <c r="C158" s="48" t="s">
        <v>20</v>
      </c>
      <c r="D158" s="63">
        <v>85883</v>
      </c>
    </row>
    <row r="159" spans="2:4" x14ac:dyDescent="0.3">
      <c r="B159" s="50" t="s">
        <v>204</v>
      </c>
      <c r="C159" s="48" t="s">
        <v>20</v>
      </c>
      <c r="D159" s="63">
        <v>65830</v>
      </c>
    </row>
    <row r="160" spans="2:4" x14ac:dyDescent="0.3">
      <c r="B160" s="50" t="s">
        <v>196</v>
      </c>
      <c r="C160" s="48" t="s">
        <v>20</v>
      </c>
      <c r="D160" s="63">
        <v>42698</v>
      </c>
    </row>
    <row r="161" spans="1:4" x14ac:dyDescent="0.3">
      <c r="B161" s="50" t="s">
        <v>199</v>
      </c>
      <c r="C161" s="48" t="s">
        <v>20</v>
      </c>
      <c r="D161" s="63">
        <v>87435</v>
      </c>
    </row>
    <row r="162" spans="1:4" x14ac:dyDescent="0.3">
      <c r="B162" s="50" t="s">
        <v>206</v>
      </c>
      <c r="C162" s="48" t="s">
        <v>20</v>
      </c>
      <c r="D162" s="63">
        <v>44098</v>
      </c>
    </row>
    <row r="163" spans="1:4" x14ac:dyDescent="0.3">
      <c r="B163" s="50" t="s">
        <v>185</v>
      </c>
      <c r="C163" s="48" t="s">
        <v>19</v>
      </c>
      <c r="D163" s="63">
        <v>40960</v>
      </c>
    </row>
    <row r="164" spans="1:4" x14ac:dyDescent="0.3">
      <c r="B164" s="50" t="s">
        <v>207</v>
      </c>
      <c r="C164" s="48" t="s">
        <v>20</v>
      </c>
      <c r="D164" s="63">
        <v>86733</v>
      </c>
    </row>
    <row r="165" spans="1:4" x14ac:dyDescent="0.3">
      <c r="B165" s="50" t="s">
        <v>184</v>
      </c>
      <c r="C165" s="48" t="s">
        <v>19</v>
      </c>
      <c r="D165" s="63">
        <v>41974</v>
      </c>
    </row>
    <row r="166" spans="1:4" x14ac:dyDescent="0.3">
      <c r="B166" s="50" t="s">
        <v>202</v>
      </c>
      <c r="C166" s="48" t="s">
        <v>23</v>
      </c>
      <c r="D166" s="63">
        <v>20059</v>
      </c>
    </row>
    <row r="167" spans="1:4" x14ac:dyDescent="0.3">
      <c r="B167" s="50" t="s">
        <v>183</v>
      </c>
      <c r="C167" s="48" t="s">
        <v>20</v>
      </c>
      <c r="D167" s="63">
        <v>87918</v>
      </c>
    </row>
    <row r="168" spans="1:4" x14ac:dyDescent="0.3">
      <c r="B168" s="50" t="s">
        <v>208</v>
      </c>
      <c r="C168" s="48" t="s">
        <v>20</v>
      </c>
      <c r="D168" s="63">
        <v>100082</v>
      </c>
    </row>
    <row r="169" spans="1:4" x14ac:dyDescent="0.3">
      <c r="B169" s="50" t="s">
        <v>192</v>
      </c>
      <c r="C169" s="48" t="s">
        <v>19</v>
      </c>
      <c r="D169" s="63">
        <v>55123</v>
      </c>
    </row>
    <row r="170" spans="1:4" x14ac:dyDescent="0.3">
      <c r="B170" s="50" t="s">
        <v>209</v>
      </c>
      <c r="C170" s="48" t="s">
        <v>19</v>
      </c>
      <c r="D170" s="63">
        <v>45005</v>
      </c>
    </row>
    <row r="171" spans="1:4" x14ac:dyDescent="0.3">
      <c r="B171" s="50" t="s">
        <v>194</v>
      </c>
      <c r="C171" s="48" t="s">
        <v>20</v>
      </c>
      <c r="D171" s="63">
        <v>110183</v>
      </c>
    </row>
    <row r="172" spans="1:4" x14ac:dyDescent="0.3">
      <c r="B172" s="50" t="s">
        <v>200</v>
      </c>
      <c r="C172" s="48" t="s">
        <v>20</v>
      </c>
      <c r="D172" s="63">
        <v>90364</v>
      </c>
    </row>
    <row r="173" spans="1:4" x14ac:dyDescent="0.3">
      <c r="B173" s="50" t="s">
        <v>181</v>
      </c>
      <c r="C173" s="48" t="s">
        <v>19</v>
      </c>
      <c r="D173" s="63">
        <v>39981</v>
      </c>
    </row>
    <row r="174" spans="1:4" x14ac:dyDescent="0.3">
      <c r="B174" s="50" t="s">
        <v>215</v>
      </c>
      <c r="C174" s="48" t="s">
        <v>19</v>
      </c>
      <c r="D174" s="63">
        <v>30384</v>
      </c>
    </row>
    <row r="175" spans="1:4" x14ac:dyDescent="0.3">
      <c r="B175" s="50" t="s">
        <v>193</v>
      </c>
      <c r="C175" s="48" t="s">
        <v>20</v>
      </c>
      <c r="D175" s="63">
        <v>65332</v>
      </c>
    </row>
    <row r="176" spans="1:4" x14ac:dyDescent="0.3">
      <c r="A176" s="50" t="s">
        <v>32</v>
      </c>
      <c r="B176" s="50" t="s">
        <v>224</v>
      </c>
      <c r="C176" s="48" t="s">
        <v>19</v>
      </c>
      <c r="D176" s="63">
        <v>53646</v>
      </c>
    </row>
    <row r="177" spans="1:4" x14ac:dyDescent="0.3">
      <c r="B177" s="50" t="s">
        <v>220</v>
      </c>
      <c r="C177" s="48" t="s">
        <v>26</v>
      </c>
      <c r="D177" s="63">
        <v>21915</v>
      </c>
    </row>
    <row r="178" spans="1:4" x14ac:dyDescent="0.3">
      <c r="B178" s="50" t="s">
        <v>225</v>
      </c>
      <c r="C178" s="48" t="s">
        <v>26</v>
      </c>
      <c r="D178" s="63">
        <v>39942</v>
      </c>
    </row>
    <row r="179" spans="1:4" x14ac:dyDescent="0.3">
      <c r="B179" s="50" t="s">
        <v>222</v>
      </c>
      <c r="C179" s="48" t="s">
        <v>23</v>
      </c>
      <c r="D179" s="63">
        <v>48019</v>
      </c>
    </row>
    <row r="180" spans="1:4" x14ac:dyDescent="0.3">
      <c r="B180" s="50" t="s">
        <v>223</v>
      </c>
      <c r="C180" s="48" t="s">
        <v>20</v>
      </c>
      <c r="D180" s="63">
        <v>53448</v>
      </c>
    </row>
    <row r="181" spans="1:4" x14ac:dyDescent="0.3">
      <c r="B181" s="50" t="s">
        <v>219</v>
      </c>
      <c r="C181" s="48" t="s">
        <v>19</v>
      </c>
      <c r="D181" s="63">
        <v>39854</v>
      </c>
    </row>
    <row r="182" spans="1:4" x14ac:dyDescent="0.3">
      <c r="B182" s="50" t="s">
        <v>218</v>
      </c>
      <c r="C182" s="48" t="s">
        <v>20</v>
      </c>
      <c r="D182" s="63">
        <v>49207</v>
      </c>
    </row>
    <row r="183" spans="1:4" x14ac:dyDescent="0.3">
      <c r="B183" s="50" t="s">
        <v>221</v>
      </c>
      <c r="C183" s="48" t="s">
        <v>23</v>
      </c>
      <c r="D183" s="63">
        <v>53266</v>
      </c>
    </row>
    <row r="184" spans="1:4" x14ac:dyDescent="0.3">
      <c r="A184" s="50" t="s">
        <v>33</v>
      </c>
      <c r="B184" s="50" t="s">
        <v>315</v>
      </c>
      <c r="C184" s="48" t="s">
        <v>20</v>
      </c>
      <c r="D184" s="63">
        <v>82460</v>
      </c>
    </row>
    <row r="185" spans="1:4" x14ac:dyDescent="0.3">
      <c r="B185" s="50" t="s">
        <v>297</v>
      </c>
      <c r="C185" s="48" t="s">
        <v>26</v>
      </c>
      <c r="D185" s="63">
        <v>24974</v>
      </c>
    </row>
    <row r="186" spans="1:4" x14ac:dyDescent="0.3">
      <c r="B186" s="50" t="s">
        <v>291</v>
      </c>
      <c r="C186" s="48" t="s">
        <v>19</v>
      </c>
      <c r="D186" s="63">
        <v>49743</v>
      </c>
    </row>
    <row r="187" spans="1:4" x14ac:dyDescent="0.3">
      <c r="B187" s="50" t="s">
        <v>380</v>
      </c>
      <c r="C187" s="48" t="s">
        <v>20</v>
      </c>
      <c r="D187" s="63">
        <v>113056</v>
      </c>
    </row>
    <row r="188" spans="1:4" x14ac:dyDescent="0.3">
      <c r="B188" s="50" t="s">
        <v>304</v>
      </c>
      <c r="C188" s="48" t="s">
        <v>20</v>
      </c>
      <c r="D188" s="63">
        <v>112441</v>
      </c>
    </row>
    <row r="189" spans="1:4" x14ac:dyDescent="0.3">
      <c r="B189" s="50" t="s">
        <v>370</v>
      </c>
      <c r="C189" s="48" t="s">
        <v>20</v>
      </c>
      <c r="D189" s="63">
        <v>68115</v>
      </c>
    </row>
    <row r="190" spans="1:4" x14ac:dyDescent="0.3">
      <c r="B190" s="50" t="s">
        <v>386</v>
      </c>
      <c r="C190" s="48" t="s">
        <v>23</v>
      </c>
      <c r="D190" s="63">
        <v>30277</v>
      </c>
    </row>
    <row r="191" spans="1:4" x14ac:dyDescent="0.3">
      <c r="B191" s="50" t="s">
        <v>355</v>
      </c>
      <c r="C191" s="48" t="s">
        <v>19</v>
      </c>
      <c r="D191" s="63">
        <v>52095</v>
      </c>
    </row>
    <row r="192" spans="1:4" x14ac:dyDescent="0.3">
      <c r="B192" s="50" t="s">
        <v>349</v>
      </c>
      <c r="C192" s="48" t="s">
        <v>19</v>
      </c>
      <c r="D192" s="63">
        <v>48749</v>
      </c>
    </row>
    <row r="193" spans="2:4" x14ac:dyDescent="0.3">
      <c r="B193" s="50" t="s">
        <v>228</v>
      </c>
      <c r="C193" s="48" t="s">
        <v>19</v>
      </c>
      <c r="D193" s="63">
        <v>45636</v>
      </c>
    </row>
    <row r="194" spans="2:4" x14ac:dyDescent="0.3">
      <c r="B194" s="50" t="s">
        <v>245</v>
      </c>
      <c r="C194" s="48" t="s">
        <v>19</v>
      </c>
      <c r="D194" s="63">
        <v>57214</v>
      </c>
    </row>
    <row r="195" spans="2:4" x14ac:dyDescent="0.3">
      <c r="B195" s="50" t="s">
        <v>352</v>
      </c>
      <c r="C195" s="48" t="s">
        <v>23</v>
      </c>
      <c r="D195" s="63">
        <v>31567</v>
      </c>
    </row>
    <row r="196" spans="2:4" x14ac:dyDescent="0.3">
      <c r="B196" s="50" t="s">
        <v>258</v>
      </c>
      <c r="C196" s="48" t="s">
        <v>20</v>
      </c>
      <c r="D196" s="63">
        <v>44692</v>
      </c>
    </row>
    <row r="197" spans="2:4" x14ac:dyDescent="0.3">
      <c r="B197" s="50" t="s">
        <v>298</v>
      </c>
      <c r="C197" s="48" t="s">
        <v>19</v>
      </c>
      <c r="D197" s="63">
        <v>30104</v>
      </c>
    </row>
    <row r="198" spans="2:4" x14ac:dyDescent="0.3">
      <c r="B198" s="50" t="s">
        <v>236</v>
      </c>
      <c r="C198" s="48" t="s">
        <v>20</v>
      </c>
      <c r="D198" s="63">
        <v>96106</v>
      </c>
    </row>
    <row r="199" spans="2:4" x14ac:dyDescent="0.3">
      <c r="B199" s="50" t="s">
        <v>808</v>
      </c>
      <c r="C199" s="48" t="s">
        <v>20</v>
      </c>
      <c r="D199" s="63">
        <v>49161</v>
      </c>
    </row>
    <row r="200" spans="2:4" x14ac:dyDescent="0.3">
      <c r="B200" s="50" t="s">
        <v>379</v>
      </c>
      <c r="C200" s="48" t="s">
        <v>20</v>
      </c>
      <c r="D200" s="63">
        <v>83911</v>
      </c>
    </row>
    <row r="201" spans="2:4" x14ac:dyDescent="0.3">
      <c r="B201" s="50" t="s">
        <v>294</v>
      </c>
      <c r="C201" s="48" t="s">
        <v>20</v>
      </c>
      <c r="D201" s="63">
        <v>93402</v>
      </c>
    </row>
    <row r="202" spans="2:4" x14ac:dyDescent="0.3">
      <c r="B202" s="50" t="s">
        <v>257</v>
      </c>
      <c r="C202" s="48" t="s">
        <v>19</v>
      </c>
      <c r="D202" s="63">
        <v>45457</v>
      </c>
    </row>
    <row r="203" spans="2:4" x14ac:dyDescent="0.3">
      <c r="B203" s="50" t="s">
        <v>336</v>
      </c>
      <c r="C203" s="48" t="s">
        <v>20</v>
      </c>
      <c r="D203" s="63">
        <v>105949</v>
      </c>
    </row>
    <row r="204" spans="2:4" x14ac:dyDescent="0.3">
      <c r="B204" s="50" t="s">
        <v>285</v>
      </c>
      <c r="C204" s="48" t="s">
        <v>26</v>
      </c>
      <c r="D204" s="63">
        <v>36441</v>
      </c>
    </row>
    <row r="205" spans="2:4" x14ac:dyDescent="0.3">
      <c r="B205" s="50" t="s">
        <v>301</v>
      </c>
      <c r="C205" s="48" t="s">
        <v>20</v>
      </c>
      <c r="D205" s="63">
        <v>114898</v>
      </c>
    </row>
    <row r="206" spans="2:4" x14ac:dyDescent="0.3">
      <c r="B206" s="50" t="s">
        <v>383</v>
      </c>
      <c r="C206" s="48" t="s">
        <v>20</v>
      </c>
      <c r="D206" s="63">
        <v>42468</v>
      </c>
    </row>
    <row r="207" spans="2:4" x14ac:dyDescent="0.3">
      <c r="B207" s="50" t="s">
        <v>269</v>
      </c>
      <c r="C207" s="48" t="s">
        <v>19</v>
      </c>
      <c r="D207" s="63">
        <v>31312</v>
      </c>
    </row>
    <row r="208" spans="2:4" x14ac:dyDescent="0.3">
      <c r="B208" s="50" t="s">
        <v>292</v>
      </c>
      <c r="C208" s="48" t="s">
        <v>19</v>
      </c>
      <c r="D208" s="63">
        <v>37325</v>
      </c>
    </row>
    <row r="209" spans="2:4" x14ac:dyDescent="0.3">
      <c r="B209" s="50" t="s">
        <v>375</v>
      </c>
      <c r="C209" s="48" t="s">
        <v>20</v>
      </c>
      <c r="D209" s="63">
        <v>90292</v>
      </c>
    </row>
    <row r="210" spans="2:4" x14ac:dyDescent="0.3">
      <c r="B210" s="50" t="s">
        <v>249</v>
      </c>
      <c r="C210" s="48" t="s">
        <v>20</v>
      </c>
      <c r="D210" s="63">
        <v>80622</v>
      </c>
    </row>
    <row r="211" spans="2:4" x14ac:dyDescent="0.3">
      <c r="B211" s="50" t="s">
        <v>343</v>
      </c>
      <c r="C211" s="48" t="s">
        <v>19</v>
      </c>
      <c r="D211" s="63">
        <v>46285</v>
      </c>
    </row>
    <row r="212" spans="2:4" x14ac:dyDescent="0.3">
      <c r="B212" s="50" t="s">
        <v>340</v>
      </c>
      <c r="C212" s="48" t="s">
        <v>19</v>
      </c>
      <c r="D212" s="63">
        <v>47485</v>
      </c>
    </row>
    <row r="213" spans="2:4" x14ac:dyDescent="0.3">
      <c r="B213" s="50" t="s">
        <v>368</v>
      </c>
      <c r="C213" s="48" t="s">
        <v>19</v>
      </c>
      <c r="D213" s="63">
        <v>32031</v>
      </c>
    </row>
    <row r="214" spans="2:4" x14ac:dyDescent="0.3">
      <c r="B214" s="50" t="s">
        <v>376</v>
      </c>
      <c r="C214" s="48" t="s">
        <v>20</v>
      </c>
      <c r="D214" s="63">
        <v>42866</v>
      </c>
    </row>
    <row r="215" spans="2:4" x14ac:dyDescent="0.3">
      <c r="B215" s="50" t="s">
        <v>345</v>
      </c>
      <c r="C215" s="48" t="s">
        <v>19</v>
      </c>
      <c r="D215" s="63">
        <v>54511</v>
      </c>
    </row>
    <row r="216" spans="2:4" x14ac:dyDescent="0.3">
      <c r="B216" s="50" t="s">
        <v>365</v>
      </c>
      <c r="C216" s="48" t="s">
        <v>20</v>
      </c>
      <c r="D216" s="63">
        <v>107349</v>
      </c>
    </row>
    <row r="217" spans="2:4" x14ac:dyDescent="0.3">
      <c r="B217" s="50" t="s">
        <v>238</v>
      </c>
      <c r="C217" s="48" t="s">
        <v>19</v>
      </c>
      <c r="D217" s="63">
        <v>55985</v>
      </c>
    </row>
    <row r="218" spans="2:4" x14ac:dyDescent="0.3">
      <c r="B218" s="50" t="s">
        <v>254</v>
      </c>
      <c r="C218" s="48" t="s">
        <v>20</v>
      </c>
      <c r="D218" s="63">
        <v>96763</v>
      </c>
    </row>
    <row r="219" spans="2:4" x14ac:dyDescent="0.3">
      <c r="B219" s="50" t="s">
        <v>344</v>
      </c>
      <c r="C219" s="48" t="s">
        <v>19</v>
      </c>
      <c r="D219" s="63">
        <v>46372</v>
      </c>
    </row>
    <row r="220" spans="2:4" x14ac:dyDescent="0.3">
      <c r="B220" s="50" t="s">
        <v>231</v>
      </c>
      <c r="C220" s="48" t="s">
        <v>20</v>
      </c>
      <c r="D220" s="63">
        <v>42534</v>
      </c>
    </row>
    <row r="221" spans="2:4" x14ac:dyDescent="0.3">
      <c r="B221" s="50" t="s">
        <v>261</v>
      </c>
      <c r="C221" s="48" t="s">
        <v>19</v>
      </c>
      <c r="D221" s="63">
        <v>53275</v>
      </c>
    </row>
    <row r="222" spans="2:4" x14ac:dyDescent="0.3">
      <c r="B222" s="50" t="s">
        <v>247</v>
      </c>
      <c r="C222" s="48" t="s">
        <v>20</v>
      </c>
      <c r="D222" s="63">
        <v>111594</v>
      </c>
    </row>
    <row r="223" spans="2:4" x14ac:dyDescent="0.3">
      <c r="B223" s="50" t="s">
        <v>227</v>
      </c>
      <c r="C223" s="48" t="s">
        <v>20</v>
      </c>
      <c r="D223" s="63">
        <v>115950</v>
      </c>
    </row>
    <row r="224" spans="2:4" x14ac:dyDescent="0.3">
      <c r="B224" s="50" t="s">
        <v>332</v>
      </c>
      <c r="C224" s="48" t="s">
        <v>19</v>
      </c>
      <c r="D224" s="63">
        <v>54154</v>
      </c>
    </row>
    <row r="225" spans="2:4" x14ac:dyDescent="0.3">
      <c r="B225" s="50" t="s">
        <v>241</v>
      </c>
      <c r="C225" s="48" t="s">
        <v>26</v>
      </c>
      <c r="D225" s="63">
        <v>26450</v>
      </c>
    </row>
    <row r="226" spans="2:4" x14ac:dyDescent="0.3">
      <c r="B226" s="50" t="s">
        <v>240</v>
      </c>
      <c r="C226" s="48" t="s">
        <v>20</v>
      </c>
      <c r="D226" s="63">
        <v>115362</v>
      </c>
    </row>
    <row r="227" spans="2:4" x14ac:dyDescent="0.3">
      <c r="B227" s="50" t="s">
        <v>322</v>
      </c>
      <c r="C227" s="48" t="s">
        <v>19</v>
      </c>
      <c r="D227" s="63">
        <v>49356</v>
      </c>
    </row>
    <row r="228" spans="2:4" x14ac:dyDescent="0.3">
      <c r="B228" s="50" t="s">
        <v>296</v>
      </c>
      <c r="C228" s="48" t="s">
        <v>20</v>
      </c>
      <c r="D228" s="63">
        <v>111126</v>
      </c>
    </row>
    <row r="229" spans="2:4" x14ac:dyDescent="0.3">
      <c r="B229" s="50" t="s">
        <v>305</v>
      </c>
      <c r="C229" s="48" t="s">
        <v>20</v>
      </c>
      <c r="D229" s="63">
        <v>61818</v>
      </c>
    </row>
    <row r="230" spans="2:4" x14ac:dyDescent="0.3">
      <c r="B230" s="50" t="s">
        <v>313</v>
      </c>
      <c r="C230" s="48" t="s">
        <v>19</v>
      </c>
      <c r="D230" s="63">
        <v>38777</v>
      </c>
    </row>
    <row r="231" spans="2:4" x14ac:dyDescent="0.3">
      <c r="B231" s="50" t="s">
        <v>267</v>
      </c>
      <c r="C231" s="48" t="s">
        <v>19</v>
      </c>
      <c r="D231" s="63">
        <v>57596</v>
      </c>
    </row>
    <row r="232" spans="2:4" x14ac:dyDescent="0.3">
      <c r="B232" s="50" t="s">
        <v>382</v>
      </c>
      <c r="C232" s="48" t="s">
        <v>20</v>
      </c>
      <c r="D232" s="63">
        <v>58988</v>
      </c>
    </row>
    <row r="233" spans="2:4" x14ac:dyDescent="0.3">
      <c r="B233" s="50" t="s">
        <v>306</v>
      </c>
      <c r="C233" s="48" t="s">
        <v>19</v>
      </c>
      <c r="D233" s="63">
        <v>33614</v>
      </c>
    </row>
    <row r="234" spans="2:4" x14ac:dyDescent="0.3">
      <c r="B234" s="50" t="s">
        <v>360</v>
      </c>
      <c r="C234" s="48" t="s">
        <v>20</v>
      </c>
      <c r="D234" s="63">
        <v>80059</v>
      </c>
    </row>
    <row r="235" spans="2:4" x14ac:dyDescent="0.3">
      <c r="B235" s="50" t="s">
        <v>367</v>
      </c>
      <c r="C235" s="48" t="s">
        <v>20</v>
      </c>
      <c r="D235" s="63">
        <v>92587</v>
      </c>
    </row>
    <row r="236" spans="2:4" x14ac:dyDescent="0.3">
      <c r="B236" s="50" t="s">
        <v>366</v>
      </c>
      <c r="C236" s="48" t="s">
        <v>23</v>
      </c>
      <c r="D236" s="63">
        <v>41976</v>
      </c>
    </row>
    <row r="237" spans="2:4" x14ac:dyDescent="0.3">
      <c r="B237" s="50" t="s">
        <v>264</v>
      </c>
      <c r="C237" s="48" t="s">
        <v>20</v>
      </c>
      <c r="D237" s="63">
        <v>49992</v>
      </c>
    </row>
    <row r="238" spans="2:4" x14ac:dyDescent="0.3">
      <c r="B238" s="50" t="s">
        <v>351</v>
      </c>
      <c r="C238" s="48" t="s">
        <v>20</v>
      </c>
      <c r="D238" s="63">
        <v>61641</v>
      </c>
    </row>
    <row r="239" spans="2:4" x14ac:dyDescent="0.3">
      <c r="B239" s="50" t="s">
        <v>319</v>
      </c>
      <c r="C239" s="48" t="s">
        <v>20</v>
      </c>
      <c r="D239" s="63">
        <v>82384</v>
      </c>
    </row>
    <row r="240" spans="2:4" x14ac:dyDescent="0.3">
      <c r="B240" s="50" t="s">
        <v>232</v>
      </c>
      <c r="C240" s="48" t="s">
        <v>23</v>
      </c>
      <c r="D240" s="63">
        <v>27568</v>
      </c>
    </row>
    <row r="241" spans="2:4" x14ac:dyDescent="0.3">
      <c r="B241" s="50" t="s">
        <v>244</v>
      </c>
      <c r="C241" s="48" t="s">
        <v>20</v>
      </c>
      <c r="D241" s="63">
        <v>56660</v>
      </c>
    </row>
    <row r="242" spans="2:4" x14ac:dyDescent="0.3">
      <c r="B242" s="50" t="s">
        <v>321</v>
      </c>
      <c r="C242" s="48" t="s">
        <v>20</v>
      </c>
      <c r="D242" s="63">
        <v>112114</v>
      </c>
    </row>
    <row r="243" spans="2:4" x14ac:dyDescent="0.3">
      <c r="B243" s="50" t="s">
        <v>373</v>
      </c>
      <c r="C243" s="48" t="s">
        <v>20</v>
      </c>
      <c r="D243" s="63">
        <v>60959</v>
      </c>
    </row>
    <row r="244" spans="2:4" x14ac:dyDescent="0.3">
      <c r="B244" s="50" t="s">
        <v>243</v>
      </c>
      <c r="C244" s="48" t="s">
        <v>20</v>
      </c>
      <c r="D244" s="63">
        <v>51898</v>
      </c>
    </row>
    <row r="245" spans="2:4" x14ac:dyDescent="0.3">
      <c r="B245" s="50" t="s">
        <v>369</v>
      </c>
      <c r="C245" s="48" t="s">
        <v>26</v>
      </c>
      <c r="D245" s="63">
        <v>32869</v>
      </c>
    </row>
    <row r="246" spans="2:4" x14ac:dyDescent="0.3">
      <c r="B246" s="50" t="s">
        <v>288</v>
      </c>
      <c r="C246" s="48" t="s">
        <v>23</v>
      </c>
      <c r="D246" s="63">
        <v>53437</v>
      </c>
    </row>
    <row r="247" spans="2:4" x14ac:dyDescent="0.3">
      <c r="B247" s="50" t="s">
        <v>250</v>
      </c>
      <c r="C247" s="48" t="s">
        <v>20</v>
      </c>
      <c r="D247" s="63">
        <v>67798</v>
      </c>
    </row>
    <row r="248" spans="2:4" x14ac:dyDescent="0.3">
      <c r="B248" s="50" t="s">
        <v>388</v>
      </c>
      <c r="C248" s="48" t="s">
        <v>20</v>
      </c>
      <c r="D248" s="63">
        <v>100575</v>
      </c>
    </row>
    <row r="249" spans="2:4" x14ac:dyDescent="0.3">
      <c r="B249" s="50" t="s">
        <v>309</v>
      </c>
      <c r="C249" s="48" t="s">
        <v>19</v>
      </c>
      <c r="D249" s="63">
        <v>55989</v>
      </c>
    </row>
    <row r="250" spans="2:4" x14ac:dyDescent="0.3">
      <c r="B250" s="50" t="s">
        <v>371</v>
      </c>
      <c r="C250" s="48" t="s">
        <v>20</v>
      </c>
      <c r="D250" s="63">
        <v>105057</v>
      </c>
    </row>
    <row r="251" spans="2:4" x14ac:dyDescent="0.3">
      <c r="B251" s="50" t="s">
        <v>246</v>
      </c>
      <c r="C251" s="48" t="s">
        <v>19</v>
      </c>
      <c r="D251" s="63">
        <v>46419</v>
      </c>
    </row>
    <row r="252" spans="2:4" x14ac:dyDescent="0.3">
      <c r="B252" s="50" t="s">
        <v>327</v>
      </c>
      <c r="C252" s="48" t="s">
        <v>20</v>
      </c>
      <c r="D252" s="63">
        <v>100701</v>
      </c>
    </row>
    <row r="253" spans="2:4" x14ac:dyDescent="0.3">
      <c r="B253" s="50" t="s">
        <v>381</v>
      </c>
      <c r="C253" s="48" t="s">
        <v>19</v>
      </c>
      <c r="D253" s="63">
        <v>58568</v>
      </c>
    </row>
    <row r="254" spans="2:4" x14ac:dyDescent="0.3">
      <c r="B254" s="50" t="s">
        <v>342</v>
      </c>
      <c r="C254" s="48" t="s">
        <v>20</v>
      </c>
      <c r="D254" s="63">
        <v>91508</v>
      </c>
    </row>
    <row r="255" spans="2:4" x14ac:dyDescent="0.3">
      <c r="B255" s="50" t="s">
        <v>346</v>
      </c>
      <c r="C255" s="48" t="s">
        <v>26</v>
      </c>
      <c r="D255" s="63">
        <v>39467</v>
      </c>
    </row>
    <row r="256" spans="2:4" x14ac:dyDescent="0.3">
      <c r="B256" s="50" t="s">
        <v>252</v>
      </c>
      <c r="C256" s="48" t="s">
        <v>20</v>
      </c>
      <c r="D256" s="63">
        <v>104666</v>
      </c>
    </row>
    <row r="257" spans="2:4" x14ac:dyDescent="0.3">
      <c r="B257" s="50" t="s">
        <v>312</v>
      </c>
      <c r="C257" s="48" t="s">
        <v>26</v>
      </c>
      <c r="D257" s="63">
        <v>32695</v>
      </c>
    </row>
    <row r="258" spans="2:4" x14ac:dyDescent="0.3">
      <c r="B258" s="50" t="s">
        <v>337</v>
      </c>
      <c r="C258" s="48" t="s">
        <v>20</v>
      </c>
      <c r="D258" s="63">
        <v>88504</v>
      </c>
    </row>
    <row r="259" spans="2:4" x14ac:dyDescent="0.3">
      <c r="B259" s="50" t="s">
        <v>331</v>
      </c>
      <c r="C259" s="48" t="s">
        <v>19</v>
      </c>
      <c r="D259" s="63">
        <v>30119</v>
      </c>
    </row>
    <row r="260" spans="2:4" x14ac:dyDescent="0.3">
      <c r="B260" s="50" t="s">
        <v>320</v>
      </c>
      <c r="C260" s="48" t="s">
        <v>20</v>
      </c>
      <c r="D260" s="63">
        <v>84301</v>
      </c>
    </row>
    <row r="261" spans="2:4" x14ac:dyDescent="0.3">
      <c r="B261" s="50" t="s">
        <v>310</v>
      </c>
      <c r="C261" s="48" t="s">
        <v>19</v>
      </c>
      <c r="D261" s="63">
        <v>59122</v>
      </c>
    </row>
    <row r="262" spans="2:4" x14ac:dyDescent="0.3">
      <c r="B262" s="50" t="s">
        <v>324</v>
      </c>
      <c r="C262" s="48" t="s">
        <v>23</v>
      </c>
      <c r="D262" s="63">
        <v>35050</v>
      </c>
    </row>
    <row r="263" spans="2:4" x14ac:dyDescent="0.3">
      <c r="B263" s="50" t="s">
        <v>329</v>
      </c>
      <c r="C263" s="48" t="s">
        <v>19</v>
      </c>
      <c r="D263" s="63">
        <v>45912</v>
      </c>
    </row>
    <row r="264" spans="2:4" x14ac:dyDescent="0.3">
      <c r="B264" s="50" t="s">
        <v>287</v>
      </c>
      <c r="C264" s="48" t="s">
        <v>19</v>
      </c>
      <c r="D264" s="63">
        <v>50135</v>
      </c>
    </row>
    <row r="265" spans="2:4" x14ac:dyDescent="0.3">
      <c r="B265" s="50" t="s">
        <v>335</v>
      </c>
      <c r="C265" s="48" t="s">
        <v>20</v>
      </c>
      <c r="D265" s="63">
        <v>106290</v>
      </c>
    </row>
    <row r="266" spans="2:4" x14ac:dyDescent="0.3">
      <c r="B266" s="50" t="s">
        <v>348</v>
      </c>
      <c r="C266" s="48" t="s">
        <v>20</v>
      </c>
      <c r="D266" s="63">
        <v>93071</v>
      </c>
    </row>
    <row r="267" spans="2:4" x14ac:dyDescent="0.3">
      <c r="B267" s="50" t="s">
        <v>359</v>
      </c>
      <c r="C267" s="48" t="s">
        <v>19</v>
      </c>
      <c r="D267" s="63">
        <v>32431</v>
      </c>
    </row>
    <row r="268" spans="2:4" x14ac:dyDescent="0.3">
      <c r="B268" s="50" t="s">
        <v>354</v>
      </c>
      <c r="C268" s="48" t="s">
        <v>20</v>
      </c>
      <c r="D268" s="63">
        <v>107905</v>
      </c>
    </row>
    <row r="269" spans="2:4" x14ac:dyDescent="0.3">
      <c r="B269" s="50" t="s">
        <v>323</v>
      </c>
      <c r="C269" s="48" t="s">
        <v>20</v>
      </c>
      <c r="D269" s="63">
        <v>53224</v>
      </c>
    </row>
    <row r="270" spans="2:4" x14ac:dyDescent="0.3">
      <c r="B270" s="50" t="s">
        <v>361</v>
      </c>
      <c r="C270" s="48" t="s">
        <v>26</v>
      </c>
      <c r="D270" s="63">
        <v>20072</v>
      </c>
    </row>
    <row r="271" spans="2:4" x14ac:dyDescent="0.3">
      <c r="B271" s="50" t="s">
        <v>353</v>
      </c>
      <c r="C271" s="48" t="s">
        <v>20</v>
      </c>
      <c r="D271" s="63">
        <v>68906</v>
      </c>
    </row>
    <row r="272" spans="2:4" x14ac:dyDescent="0.3">
      <c r="B272" s="50" t="s">
        <v>372</v>
      </c>
      <c r="C272" s="48" t="s">
        <v>20</v>
      </c>
      <c r="D272" s="63">
        <v>92076</v>
      </c>
    </row>
    <row r="273" spans="2:4" x14ac:dyDescent="0.3">
      <c r="B273" s="50" t="s">
        <v>387</v>
      </c>
      <c r="C273" s="48" t="s">
        <v>20</v>
      </c>
      <c r="D273" s="63">
        <v>40652</v>
      </c>
    </row>
    <row r="274" spans="2:4" x14ac:dyDescent="0.3">
      <c r="B274" s="50" t="s">
        <v>341</v>
      </c>
      <c r="C274" s="48" t="s">
        <v>20</v>
      </c>
      <c r="D274" s="63">
        <v>61663</v>
      </c>
    </row>
    <row r="275" spans="2:4" x14ac:dyDescent="0.3">
      <c r="B275" s="50" t="s">
        <v>358</v>
      </c>
      <c r="C275" s="48" t="s">
        <v>23</v>
      </c>
      <c r="D275" s="63">
        <v>45045</v>
      </c>
    </row>
    <row r="276" spans="2:4" x14ac:dyDescent="0.3">
      <c r="B276" s="50" t="s">
        <v>263</v>
      </c>
      <c r="C276" s="48" t="s">
        <v>19</v>
      </c>
      <c r="D276" s="63">
        <v>38213</v>
      </c>
    </row>
    <row r="277" spans="2:4" x14ac:dyDescent="0.3">
      <c r="B277" s="50" t="s">
        <v>807</v>
      </c>
      <c r="C277" s="48" t="s">
        <v>20</v>
      </c>
      <c r="D277" s="63">
        <v>85386</v>
      </c>
    </row>
    <row r="278" spans="2:4" x14ac:dyDescent="0.3">
      <c r="B278" s="50" t="s">
        <v>806</v>
      </c>
      <c r="C278" s="48" t="s">
        <v>26</v>
      </c>
      <c r="D278" s="63">
        <v>27276</v>
      </c>
    </row>
    <row r="279" spans="2:4" x14ac:dyDescent="0.3">
      <c r="B279" s="50" t="s">
        <v>242</v>
      </c>
      <c r="C279" s="48" t="s">
        <v>23</v>
      </c>
      <c r="D279" s="63">
        <v>25768</v>
      </c>
    </row>
    <row r="280" spans="2:4" x14ac:dyDescent="0.3">
      <c r="B280" s="50" t="s">
        <v>229</v>
      </c>
      <c r="C280" s="48" t="s">
        <v>19</v>
      </c>
      <c r="D280" s="63">
        <v>46315</v>
      </c>
    </row>
    <row r="281" spans="2:4" x14ac:dyDescent="0.3">
      <c r="B281" s="50" t="s">
        <v>239</v>
      </c>
      <c r="C281" s="48" t="s">
        <v>23</v>
      </c>
      <c r="D281" s="63">
        <v>44245</v>
      </c>
    </row>
    <row r="282" spans="2:4" x14ac:dyDescent="0.3">
      <c r="B282" s="50" t="s">
        <v>303</v>
      </c>
      <c r="C282" s="48" t="s">
        <v>19</v>
      </c>
      <c r="D282" s="63">
        <v>33768</v>
      </c>
    </row>
    <row r="283" spans="2:4" x14ac:dyDescent="0.3">
      <c r="B283" s="50" t="s">
        <v>234</v>
      </c>
      <c r="C283" s="48" t="s">
        <v>20</v>
      </c>
      <c r="D283" s="63">
        <v>119238</v>
      </c>
    </row>
    <row r="284" spans="2:4" x14ac:dyDescent="0.3">
      <c r="B284" s="50" t="s">
        <v>270</v>
      </c>
      <c r="C284" s="48" t="s">
        <v>19</v>
      </c>
      <c r="D284" s="63">
        <v>50421</v>
      </c>
    </row>
    <row r="285" spans="2:4" x14ac:dyDescent="0.3">
      <c r="B285" s="50" t="s">
        <v>290</v>
      </c>
      <c r="C285" s="48" t="s">
        <v>20</v>
      </c>
      <c r="D285" s="63">
        <v>81528</v>
      </c>
    </row>
    <row r="286" spans="2:4" x14ac:dyDescent="0.3">
      <c r="B286" s="50" t="s">
        <v>271</v>
      </c>
      <c r="C286" s="48" t="s">
        <v>19</v>
      </c>
      <c r="D286" s="63">
        <v>52759</v>
      </c>
    </row>
    <row r="287" spans="2:4" x14ac:dyDescent="0.3">
      <c r="B287" s="50" t="s">
        <v>266</v>
      </c>
      <c r="C287" s="48" t="s">
        <v>20</v>
      </c>
      <c r="D287" s="63">
        <v>60077</v>
      </c>
    </row>
    <row r="288" spans="2:4" x14ac:dyDescent="0.3">
      <c r="B288" s="50" t="s">
        <v>286</v>
      </c>
      <c r="C288" s="48" t="s">
        <v>20</v>
      </c>
      <c r="D288" s="63">
        <v>65680</v>
      </c>
    </row>
    <row r="289" spans="2:4" x14ac:dyDescent="0.3">
      <c r="B289" s="50" t="s">
        <v>256</v>
      </c>
      <c r="C289" s="48" t="s">
        <v>19</v>
      </c>
      <c r="D289" s="63">
        <v>43756</v>
      </c>
    </row>
    <row r="290" spans="2:4" x14ac:dyDescent="0.3">
      <c r="B290" s="50" t="s">
        <v>268</v>
      </c>
      <c r="C290" s="48" t="s">
        <v>23</v>
      </c>
      <c r="D290" s="63">
        <v>21708</v>
      </c>
    </row>
    <row r="291" spans="2:4" x14ac:dyDescent="0.3">
      <c r="B291" s="50" t="s">
        <v>356</v>
      </c>
      <c r="C291" s="48" t="s">
        <v>19</v>
      </c>
      <c r="D291" s="63">
        <v>48901</v>
      </c>
    </row>
    <row r="292" spans="2:4" x14ac:dyDescent="0.3">
      <c r="B292" s="50" t="s">
        <v>347</v>
      </c>
      <c r="C292" s="48" t="s">
        <v>26</v>
      </c>
      <c r="D292" s="63">
        <v>21792</v>
      </c>
    </row>
    <row r="293" spans="2:4" x14ac:dyDescent="0.3">
      <c r="B293" s="50" t="s">
        <v>299</v>
      </c>
      <c r="C293" s="48" t="s">
        <v>19</v>
      </c>
      <c r="D293" s="63">
        <v>42574</v>
      </c>
    </row>
    <row r="294" spans="2:4" x14ac:dyDescent="0.3">
      <c r="B294" s="50" t="s">
        <v>338</v>
      </c>
      <c r="C294" s="48" t="s">
        <v>20</v>
      </c>
      <c r="D294" s="63">
        <v>114594</v>
      </c>
    </row>
    <row r="295" spans="2:4" x14ac:dyDescent="0.3">
      <c r="B295" s="50" t="s">
        <v>272</v>
      </c>
      <c r="C295" s="48" t="s">
        <v>20</v>
      </c>
      <c r="D295" s="63">
        <v>101794</v>
      </c>
    </row>
    <row r="296" spans="2:4" x14ac:dyDescent="0.3">
      <c r="B296" s="50" t="s">
        <v>307</v>
      </c>
      <c r="C296" s="48" t="s">
        <v>19</v>
      </c>
      <c r="D296" s="63">
        <v>53163</v>
      </c>
    </row>
    <row r="297" spans="2:4" x14ac:dyDescent="0.3">
      <c r="B297" s="50" t="s">
        <v>273</v>
      </c>
      <c r="C297" s="48" t="s">
        <v>19</v>
      </c>
      <c r="D297" s="63">
        <v>34664</v>
      </c>
    </row>
    <row r="298" spans="2:4" x14ac:dyDescent="0.3">
      <c r="B298" s="50" t="s">
        <v>302</v>
      </c>
      <c r="C298" s="48" t="s">
        <v>23</v>
      </c>
      <c r="D298" s="63">
        <v>45509</v>
      </c>
    </row>
    <row r="299" spans="2:4" x14ac:dyDescent="0.3">
      <c r="B299" s="50" t="s">
        <v>333</v>
      </c>
      <c r="C299" s="48" t="s">
        <v>20</v>
      </c>
      <c r="D299" s="63">
        <v>78366</v>
      </c>
    </row>
    <row r="300" spans="2:4" x14ac:dyDescent="0.3">
      <c r="B300" s="50" t="s">
        <v>308</v>
      </c>
      <c r="C300" s="48" t="s">
        <v>20</v>
      </c>
      <c r="D300" s="63">
        <v>99501</v>
      </c>
    </row>
    <row r="301" spans="2:4" x14ac:dyDescent="0.3">
      <c r="B301" s="50" t="s">
        <v>314</v>
      </c>
      <c r="C301" s="48" t="s">
        <v>20</v>
      </c>
      <c r="D301" s="63">
        <v>52477</v>
      </c>
    </row>
    <row r="302" spans="2:4" x14ac:dyDescent="0.3">
      <c r="B302" s="50" t="s">
        <v>248</v>
      </c>
      <c r="C302" s="48" t="s">
        <v>20</v>
      </c>
      <c r="D302" s="63">
        <v>77708</v>
      </c>
    </row>
    <row r="303" spans="2:4" x14ac:dyDescent="0.3">
      <c r="B303" s="50" t="s">
        <v>334</v>
      </c>
      <c r="C303" s="48" t="s">
        <v>23</v>
      </c>
      <c r="D303" s="63">
        <v>30340</v>
      </c>
    </row>
    <row r="304" spans="2:4" x14ac:dyDescent="0.3">
      <c r="B304" s="50" t="s">
        <v>259</v>
      </c>
      <c r="C304" s="48" t="s">
        <v>20</v>
      </c>
      <c r="D304" s="63">
        <v>78490</v>
      </c>
    </row>
    <row r="305" spans="2:4" x14ac:dyDescent="0.3">
      <c r="B305" s="50" t="s">
        <v>325</v>
      </c>
      <c r="C305" s="48" t="s">
        <v>19</v>
      </c>
      <c r="D305" s="63">
        <v>53508</v>
      </c>
    </row>
    <row r="306" spans="2:4" x14ac:dyDescent="0.3">
      <c r="B306" s="50" t="s">
        <v>262</v>
      </c>
      <c r="C306" s="48" t="s">
        <v>19</v>
      </c>
      <c r="D306" s="63">
        <v>38207</v>
      </c>
    </row>
    <row r="307" spans="2:4" x14ac:dyDescent="0.3">
      <c r="B307" s="50" t="s">
        <v>317</v>
      </c>
      <c r="C307" s="48" t="s">
        <v>19</v>
      </c>
      <c r="D307" s="63">
        <v>43137</v>
      </c>
    </row>
    <row r="308" spans="2:4" x14ac:dyDescent="0.3">
      <c r="B308" s="50" t="s">
        <v>233</v>
      </c>
      <c r="C308" s="48" t="s">
        <v>19</v>
      </c>
      <c r="D308" s="63">
        <v>39725</v>
      </c>
    </row>
    <row r="309" spans="2:4" x14ac:dyDescent="0.3">
      <c r="B309" s="50" t="s">
        <v>251</v>
      </c>
      <c r="C309" s="48" t="s">
        <v>19</v>
      </c>
      <c r="D309" s="63">
        <v>49553</v>
      </c>
    </row>
    <row r="310" spans="2:4" x14ac:dyDescent="0.3">
      <c r="B310" s="50" t="s">
        <v>339</v>
      </c>
      <c r="C310" s="48" t="s">
        <v>20</v>
      </c>
      <c r="D310" s="63">
        <v>74434</v>
      </c>
    </row>
    <row r="311" spans="2:4" x14ac:dyDescent="0.3">
      <c r="B311" s="50" t="s">
        <v>295</v>
      </c>
      <c r="C311" s="48" t="s">
        <v>26</v>
      </c>
      <c r="D311" s="63">
        <v>26203</v>
      </c>
    </row>
    <row r="312" spans="2:4" x14ac:dyDescent="0.3">
      <c r="B312" s="50" t="s">
        <v>237</v>
      </c>
      <c r="C312" s="48" t="s">
        <v>19</v>
      </c>
      <c r="D312" s="63">
        <v>38370</v>
      </c>
    </row>
    <row r="313" spans="2:4" x14ac:dyDescent="0.3">
      <c r="B313" s="50" t="s">
        <v>260</v>
      </c>
      <c r="C313" s="48" t="s">
        <v>26</v>
      </c>
      <c r="D313" s="63">
        <v>23294</v>
      </c>
    </row>
    <row r="314" spans="2:4" x14ac:dyDescent="0.3">
      <c r="B314" s="50" t="s">
        <v>318</v>
      </c>
      <c r="C314" s="48" t="s">
        <v>20</v>
      </c>
      <c r="D314" s="63">
        <v>76183</v>
      </c>
    </row>
    <row r="315" spans="2:4" x14ac:dyDescent="0.3">
      <c r="B315" s="50" t="s">
        <v>330</v>
      </c>
      <c r="C315" s="48" t="s">
        <v>20</v>
      </c>
      <c r="D315" s="63">
        <v>86228</v>
      </c>
    </row>
    <row r="316" spans="2:4" x14ac:dyDescent="0.3">
      <c r="B316" s="50" t="s">
        <v>328</v>
      </c>
      <c r="C316" s="48" t="s">
        <v>20</v>
      </c>
      <c r="D316" s="63">
        <v>57791</v>
      </c>
    </row>
    <row r="317" spans="2:4" x14ac:dyDescent="0.3">
      <c r="B317" s="50" t="s">
        <v>384</v>
      </c>
      <c r="C317" s="48" t="s">
        <v>20</v>
      </c>
      <c r="D317" s="63">
        <v>110413</v>
      </c>
    </row>
    <row r="318" spans="2:4" x14ac:dyDescent="0.3">
      <c r="B318" s="50" t="s">
        <v>230</v>
      </c>
      <c r="C318" s="48" t="s">
        <v>20</v>
      </c>
      <c r="D318" s="63">
        <v>56155</v>
      </c>
    </row>
    <row r="319" spans="2:4" x14ac:dyDescent="0.3">
      <c r="B319" s="50" t="s">
        <v>293</v>
      </c>
      <c r="C319" s="48" t="s">
        <v>20</v>
      </c>
      <c r="D319" s="63">
        <v>73827</v>
      </c>
    </row>
    <row r="320" spans="2:4" x14ac:dyDescent="0.3">
      <c r="B320" s="50" t="s">
        <v>378</v>
      </c>
      <c r="C320" s="48" t="s">
        <v>20</v>
      </c>
      <c r="D320" s="63">
        <v>54343</v>
      </c>
    </row>
    <row r="321" spans="1:4" x14ac:dyDescent="0.3">
      <c r="B321" s="50" t="s">
        <v>357</v>
      </c>
      <c r="C321" s="48" t="s">
        <v>20</v>
      </c>
      <c r="D321" s="63">
        <v>105801</v>
      </c>
    </row>
    <row r="322" spans="1:4" x14ac:dyDescent="0.3">
      <c r="B322" s="50" t="s">
        <v>374</v>
      </c>
      <c r="C322" s="48" t="s">
        <v>20</v>
      </c>
      <c r="D322" s="63">
        <v>72687</v>
      </c>
    </row>
    <row r="323" spans="1:4" x14ac:dyDescent="0.3">
      <c r="B323" s="50" t="s">
        <v>311</v>
      </c>
      <c r="C323" s="48" t="s">
        <v>20</v>
      </c>
      <c r="D323" s="63">
        <v>50526</v>
      </c>
    </row>
    <row r="324" spans="1:4" x14ac:dyDescent="0.3">
      <c r="B324" s="50" t="s">
        <v>350</v>
      </c>
      <c r="C324" s="48" t="s">
        <v>19</v>
      </c>
      <c r="D324" s="63">
        <v>33936</v>
      </c>
    </row>
    <row r="325" spans="1:4" x14ac:dyDescent="0.3">
      <c r="B325" s="50" t="s">
        <v>265</v>
      </c>
      <c r="C325" s="48" t="s">
        <v>20</v>
      </c>
      <c r="D325" s="63">
        <v>74834</v>
      </c>
    </row>
    <row r="326" spans="1:4" x14ac:dyDescent="0.3">
      <c r="B326" s="50" t="s">
        <v>235</v>
      </c>
      <c r="C326" s="48" t="s">
        <v>20</v>
      </c>
      <c r="D326" s="63">
        <v>115935</v>
      </c>
    </row>
    <row r="327" spans="1:4" x14ac:dyDescent="0.3">
      <c r="B327" s="50" t="s">
        <v>255</v>
      </c>
      <c r="C327" s="48" t="s">
        <v>20</v>
      </c>
      <c r="D327" s="63">
        <v>80467</v>
      </c>
    </row>
    <row r="328" spans="1:4" x14ac:dyDescent="0.3">
      <c r="B328" s="50" t="s">
        <v>316</v>
      </c>
      <c r="C328" s="48" t="s">
        <v>20</v>
      </c>
      <c r="D328" s="63">
        <v>90640</v>
      </c>
    </row>
    <row r="329" spans="1:4" x14ac:dyDescent="0.3">
      <c r="B329" s="50" t="s">
        <v>385</v>
      </c>
      <c r="C329" s="48" t="s">
        <v>20</v>
      </c>
      <c r="D329" s="63">
        <v>76697</v>
      </c>
    </row>
    <row r="330" spans="1:4" x14ac:dyDescent="0.3">
      <c r="B330" s="50" t="s">
        <v>289</v>
      </c>
      <c r="C330" s="48" t="s">
        <v>20</v>
      </c>
      <c r="D330" s="63">
        <v>93741</v>
      </c>
    </row>
    <row r="331" spans="1:4" x14ac:dyDescent="0.3">
      <c r="B331" s="50" t="s">
        <v>253</v>
      </c>
      <c r="C331" s="48" t="s">
        <v>20</v>
      </c>
      <c r="D331" s="63">
        <v>40601</v>
      </c>
    </row>
    <row r="332" spans="1:4" x14ac:dyDescent="0.3">
      <c r="B332" s="50" t="s">
        <v>300</v>
      </c>
      <c r="C332" s="48" t="s">
        <v>19</v>
      </c>
      <c r="D332" s="63">
        <v>57027</v>
      </c>
    </row>
    <row r="333" spans="1:4" x14ac:dyDescent="0.3">
      <c r="B333" s="50" t="s">
        <v>805</v>
      </c>
      <c r="C333" s="48" t="s">
        <v>19</v>
      </c>
      <c r="D333" s="63">
        <v>47628</v>
      </c>
    </row>
    <row r="334" spans="1:4" x14ac:dyDescent="0.3">
      <c r="B334" s="50" t="s">
        <v>326</v>
      </c>
      <c r="C334" s="48" t="s">
        <v>20</v>
      </c>
      <c r="D334" s="63">
        <v>72443</v>
      </c>
    </row>
    <row r="335" spans="1:4" x14ac:dyDescent="0.3">
      <c r="A335" s="50" t="s">
        <v>35</v>
      </c>
      <c r="B335" s="50" t="s">
        <v>390</v>
      </c>
      <c r="C335" s="48" t="s">
        <v>19</v>
      </c>
      <c r="D335" s="63">
        <v>30893</v>
      </c>
    </row>
    <row r="336" spans="1:4" x14ac:dyDescent="0.3">
      <c r="B336" s="50" t="s">
        <v>395</v>
      </c>
      <c r="C336" s="48" t="s">
        <v>20</v>
      </c>
      <c r="D336" s="63">
        <v>83408</v>
      </c>
    </row>
    <row r="337" spans="1:4" x14ac:dyDescent="0.3">
      <c r="B337" s="50" t="s">
        <v>391</v>
      </c>
      <c r="C337" s="48" t="s">
        <v>19</v>
      </c>
      <c r="D337" s="63">
        <v>38135</v>
      </c>
    </row>
    <row r="338" spans="1:4" x14ac:dyDescent="0.3">
      <c r="B338" s="50" t="s">
        <v>394</v>
      </c>
      <c r="C338" s="48" t="s">
        <v>20</v>
      </c>
      <c r="D338" s="63">
        <v>65609</v>
      </c>
    </row>
    <row r="339" spans="1:4" x14ac:dyDescent="0.3">
      <c r="B339" s="50" t="s">
        <v>393</v>
      </c>
      <c r="C339" s="48" t="s">
        <v>20</v>
      </c>
      <c r="D339" s="63">
        <v>75942</v>
      </c>
    </row>
    <row r="340" spans="1:4" x14ac:dyDescent="0.3">
      <c r="B340" s="50" t="s">
        <v>389</v>
      </c>
      <c r="C340" s="48" t="s">
        <v>20</v>
      </c>
      <c r="D340" s="63">
        <v>93214</v>
      </c>
    </row>
    <row r="341" spans="1:4" x14ac:dyDescent="0.3">
      <c r="B341" s="50" t="s">
        <v>392</v>
      </c>
      <c r="C341" s="48" t="s">
        <v>20</v>
      </c>
      <c r="D341" s="63">
        <v>51906</v>
      </c>
    </row>
    <row r="342" spans="1:4" x14ac:dyDescent="0.3">
      <c r="A342" s="50" t="s">
        <v>36</v>
      </c>
      <c r="B342" s="50" t="s">
        <v>440</v>
      </c>
      <c r="C342" s="48" t="s">
        <v>20</v>
      </c>
      <c r="D342" s="63">
        <v>94488</v>
      </c>
    </row>
    <row r="343" spans="1:4" x14ac:dyDescent="0.3">
      <c r="B343" s="50" t="s">
        <v>431</v>
      </c>
      <c r="C343" s="48" t="s">
        <v>23</v>
      </c>
      <c r="D343" s="63">
        <v>22938</v>
      </c>
    </row>
    <row r="344" spans="1:4" x14ac:dyDescent="0.3">
      <c r="B344" s="50" t="s">
        <v>435</v>
      </c>
      <c r="C344" s="48" t="s">
        <v>20</v>
      </c>
      <c r="D344" s="63">
        <v>116893</v>
      </c>
    </row>
    <row r="345" spans="1:4" x14ac:dyDescent="0.3">
      <c r="B345" s="50" t="s">
        <v>407</v>
      </c>
      <c r="C345" s="48" t="s">
        <v>23</v>
      </c>
      <c r="D345" s="63">
        <v>27292</v>
      </c>
    </row>
    <row r="346" spans="1:4" x14ac:dyDescent="0.3">
      <c r="B346" s="50" t="s">
        <v>413</v>
      </c>
      <c r="C346" s="48" t="s">
        <v>20</v>
      </c>
      <c r="D346" s="63">
        <v>79858</v>
      </c>
    </row>
    <row r="347" spans="1:4" x14ac:dyDescent="0.3">
      <c r="B347" s="50" t="s">
        <v>417</v>
      </c>
      <c r="C347" s="48" t="s">
        <v>20</v>
      </c>
      <c r="D347" s="63">
        <v>45353</v>
      </c>
    </row>
    <row r="348" spans="1:4" x14ac:dyDescent="0.3">
      <c r="B348" s="50" t="s">
        <v>416</v>
      </c>
      <c r="C348" s="48" t="s">
        <v>19</v>
      </c>
      <c r="D348" s="63">
        <v>45047</v>
      </c>
    </row>
    <row r="349" spans="1:4" x14ac:dyDescent="0.3">
      <c r="B349" s="50" t="s">
        <v>411</v>
      </c>
      <c r="C349" s="48" t="s">
        <v>20</v>
      </c>
      <c r="D349" s="63">
        <v>77852</v>
      </c>
    </row>
    <row r="350" spans="1:4" x14ac:dyDescent="0.3">
      <c r="B350" s="50" t="s">
        <v>429</v>
      </c>
      <c r="C350" s="48" t="s">
        <v>20</v>
      </c>
      <c r="D350" s="63">
        <v>58509</v>
      </c>
    </row>
    <row r="351" spans="1:4" x14ac:dyDescent="0.3">
      <c r="B351" s="50" t="s">
        <v>399</v>
      </c>
      <c r="C351" s="48" t="s">
        <v>20</v>
      </c>
      <c r="D351" s="63">
        <v>100989</v>
      </c>
    </row>
    <row r="352" spans="1:4" x14ac:dyDescent="0.3">
      <c r="B352" s="50" t="s">
        <v>409</v>
      </c>
      <c r="C352" s="48" t="s">
        <v>23</v>
      </c>
      <c r="D352" s="63">
        <v>58132</v>
      </c>
    </row>
    <row r="353" spans="2:4" x14ac:dyDescent="0.3">
      <c r="B353" s="50" t="s">
        <v>441</v>
      </c>
      <c r="C353" s="48" t="s">
        <v>20</v>
      </c>
      <c r="D353" s="63">
        <v>44215</v>
      </c>
    </row>
    <row r="354" spans="2:4" x14ac:dyDescent="0.3">
      <c r="B354" s="50" t="s">
        <v>432</v>
      </c>
      <c r="C354" s="48" t="s">
        <v>20</v>
      </c>
      <c r="D354" s="63">
        <v>90343</v>
      </c>
    </row>
    <row r="355" spans="2:4" x14ac:dyDescent="0.3">
      <c r="B355" s="50" t="s">
        <v>439</v>
      </c>
      <c r="C355" s="48" t="s">
        <v>20</v>
      </c>
      <c r="D355" s="63">
        <v>92716</v>
      </c>
    </row>
    <row r="356" spans="2:4" x14ac:dyDescent="0.3">
      <c r="B356" s="50" t="s">
        <v>401</v>
      </c>
      <c r="C356" s="48" t="s">
        <v>20</v>
      </c>
      <c r="D356" s="63">
        <v>86794</v>
      </c>
    </row>
    <row r="357" spans="2:4" x14ac:dyDescent="0.3">
      <c r="B357" s="50" t="s">
        <v>414</v>
      </c>
      <c r="C357" s="48" t="s">
        <v>20</v>
      </c>
      <c r="D357" s="63">
        <v>47093</v>
      </c>
    </row>
    <row r="358" spans="2:4" x14ac:dyDescent="0.3">
      <c r="B358" s="50" t="s">
        <v>415</v>
      </c>
      <c r="C358" s="48" t="s">
        <v>20</v>
      </c>
      <c r="D358" s="63">
        <v>95778</v>
      </c>
    </row>
    <row r="359" spans="2:4" x14ac:dyDescent="0.3">
      <c r="B359" s="50" t="s">
        <v>412</v>
      </c>
      <c r="C359" s="48" t="s">
        <v>23</v>
      </c>
      <c r="D359" s="63">
        <v>54210</v>
      </c>
    </row>
    <row r="360" spans="2:4" x14ac:dyDescent="0.3">
      <c r="B360" s="50" t="s">
        <v>400</v>
      </c>
      <c r="C360" s="48" t="s">
        <v>20</v>
      </c>
      <c r="D360" s="63">
        <v>48586</v>
      </c>
    </row>
    <row r="361" spans="2:4" x14ac:dyDescent="0.3">
      <c r="B361" s="50" t="s">
        <v>419</v>
      </c>
      <c r="C361" s="48" t="s">
        <v>20</v>
      </c>
      <c r="D361" s="63">
        <v>47297</v>
      </c>
    </row>
    <row r="362" spans="2:4" x14ac:dyDescent="0.3">
      <c r="B362" s="50" t="s">
        <v>420</v>
      </c>
      <c r="C362" s="48" t="s">
        <v>20</v>
      </c>
      <c r="D362" s="63">
        <v>76496</v>
      </c>
    </row>
    <row r="363" spans="2:4" x14ac:dyDescent="0.3">
      <c r="B363" s="50" t="s">
        <v>408</v>
      </c>
      <c r="C363" s="48" t="s">
        <v>23</v>
      </c>
      <c r="D363" s="63">
        <v>34844</v>
      </c>
    </row>
    <row r="364" spans="2:4" x14ac:dyDescent="0.3">
      <c r="B364" s="50" t="s">
        <v>433</v>
      </c>
      <c r="C364" s="48" t="s">
        <v>20</v>
      </c>
      <c r="D364" s="63">
        <v>119719</v>
      </c>
    </row>
    <row r="365" spans="2:4" x14ac:dyDescent="0.3">
      <c r="B365" s="50" t="s">
        <v>428</v>
      </c>
      <c r="C365" s="48" t="s">
        <v>23</v>
      </c>
      <c r="D365" s="63">
        <v>32732</v>
      </c>
    </row>
    <row r="366" spans="2:4" x14ac:dyDescent="0.3">
      <c r="B366" s="50" t="s">
        <v>425</v>
      </c>
      <c r="C366" s="48" t="s">
        <v>20</v>
      </c>
      <c r="D366" s="63">
        <v>57854</v>
      </c>
    </row>
    <row r="367" spans="2:4" x14ac:dyDescent="0.3">
      <c r="B367" s="50" t="s">
        <v>396</v>
      </c>
      <c r="C367" s="48" t="s">
        <v>20</v>
      </c>
      <c r="D367" s="63">
        <v>44220</v>
      </c>
    </row>
    <row r="368" spans="2:4" x14ac:dyDescent="0.3">
      <c r="B368" s="50" t="s">
        <v>434</v>
      </c>
      <c r="C368" s="48" t="s">
        <v>19</v>
      </c>
      <c r="D368" s="63">
        <v>53337</v>
      </c>
    </row>
    <row r="369" spans="2:4" x14ac:dyDescent="0.3">
      <c r="B369" s="50" t="s">
        <v>397</v>
      </c>
      <c r="C369" s="48" t="s">
        <v>23</v>
      </c>
      <c r="D369" s="63">
        <v>21429</v>
      </c>
    </row>
    <row r="370" spans="2:4" x14ac:dyDescent="0.3">
      <c r="B370" s="50" t="s">
        <v>406</v>
      </c>
      <c r="C370" s="48" t="s">
        <v>26</v>
      </c>
      <c r="D370" s="63">
        <v>16427</v>
      </c>
    </row>
    <row r="371" spans="2:4" x14ac:dyDescent="0.3">
      <c r="B371" s="50" t="s">
        <v>804</v>
      </c>
      <c r="C371" s="48" t="s">
        <v>20</v>
      </c>
      <c r="D371" s="63">
        <v>42242</v>
      </c>
    </row>
    <row r="372" spans="2:4" x14ac:dyDescent="0.3">
      <c r="B372" s="50" t="s">
        <v>418</v>
      </c>
      <c r="C372" s="48" t="s">
        <v>19</v>
      </c>
      <c r="D372" s="63">
        <v>32292</v>
      </c>
    </row>
    <row r="373" spans="2:4" x14ac:dyDescent="0.3">
      <c r="B373" s="50" t="s">
        <v>427</v>
      </c>
      <c r="C373" s="48" t="s">
        <v>19</v>
      </c>
      <c r="D373" s="63">
        <v>57948</v>
      </c>
    </row>
    <row r="374" spans="2:4" x14ac:dyDescent="0.3">
      <c r="B374" s="50" t="s">
        <v>421</v>
      </c>
      <c r="C374" s="48" t="s">
        <v>19</v>
      </c>
      <c r="D374" s="63">
        <v>44196</v>
      </c>
    </row>
    <row r="375" spans="2:4" x14ac:dyDescent="0.3">
      <c r="B375" s="50" t="s">
        <v>398</v>
      </c>
      <c r="C375" s="48" t="s">
        <v>20</v>
      </c>
      <c r="D375" s="63">
        <v>112470</v>
      </c>
    </row>
    <row r="376" spans="2:4" x14ac:dyDescent="0.3">
      <c r="B376" s="50" t="s">
        <v>402</v>
      </c>
      <c r="C376" s="48" t="s">
        <v>20</v>
      </c>
      <c r="D376" s="63">
        <v>114425</v>
      </c>
    </row>
    <row r="377" spans="2:4" x14ac:dyDescent="0.3">
      <c r="B377" s="50" t="s">
        <v>436</v>
      </c>
      <c r="C377" s="48" t="s">
        <v>20</v>
      </c>
      <c r="D377" s="63">
        <v>108510</v>
      </c>
    </row>
    <row r="378" spans="2:4" x14ac:dyDescent="0.3">
      <c r="B378" s="50" t="s">
        <v>443</v>
      </c>
      <c r="C378" s="48" t="s">
        <v>20</v>
      </c>
      <c r="D378" s="63">
        <v>113245</v>
      </c>
    </row>
    <row r="379" spans="2:4" x14ac:dyDescent="0.3">
      <c r="B379" s="50" t="s">
        <v>430</v>
      </c>
      <c r="C379" s="48" t="s">
        <v>20</v>
      </c>
      <c r="D379" s="63">
        <v>84474</v>
      </c>
    </row>
    <row r="380" spans="2:4" x14ac:dyDescent="0.3">
      <c r="B380" s="50" t="s">
        <v>424</v>
      </c>
      <c r="C380" s="48" t="s">
        <v>19</v>
      </c>
      <c r="D380" s="63">
        <v>32428</v>
      </c>
    </row>
    <row r="381" spans="2:4" x14ac:dyDescent="0.3">
      <c r="B381" s="50" t="s">
        <v>426</v>
      </c>
      <c r="C381" s="48" t="s">
        <v>20</v>
      </c>
      <c r="D381" s="63">
        <v>48523</v>
      </c>
    </row>
    <row r="382" spans="2:4" x14ac:dyDescent="0.3">
      <c r="B382" s="50" t="s">
        <v>444</v>
      </c>
      <c r="C382" s="48" t="s">
        <v>20</v>
      </c>
      <c r="D382" s="63">
        <v>91789</v>
      </c>
    </row>
    <row r="383" spans="2:4" x14ac:dyDescent="0.3">
      <c r="B383" s="50" t="s">
        <v>405</v>
      </c>
      <c r="C383" s="48" t="s">
        <v>23</v>
      </c>
      <c r="D383" s="63">
        <v>56428</v>
      </c>
    </row>
    <row r="384" spans="2:4" x14ac:dyDescent="0.3">
      <c r="B384" s="50" t="s">
        <v>437</v>
      </c>
      <c r="C384" s="48" t="s">
        <v>19</v>
      </c>
      <c r="D384" s="63">
        <v>43823</v>
      </c>
    </row>
    <row r="385" spans="1:4" x14ac:dyDescent="0.3">
      <c r="B385" s="50" t="s">
        <v>422</v>
      </c>
      <c r="C385" s="48" t="s">
        <v>19</v>
      </c>
      <c r="D385" s="63">
        <v>42225</v>
      </c>
    </row>
    <row r="386" spans="1:4" x14ac:dyDescent="0.3">
      <c r="B386" s="50" t="s">
        <v>803</v>
      </c>
      <c r="C386" s="48" t="s">
        <v>20</v>
      </c>
      <c r="D386" s="63">
        <v>61998</v>
      </c>
    </row>
    <row r="387" spans="1:4" x14ac:dyDescent="0.3">
      <c r="B387" s="50" t="s">
        <v>403</v>
      </c>
      <c r="C387" s="48" t="s">
        <v>19</v>
      </c>
      <c r="D387" s="63">
        <v>45387</v>
      </c>
    </row>
    <row r="388" spans="1:4" x14ac:dyDescent="0.3">
      <c r="B388" s="50" t="s">
        <v>423</v>
      </c>
      <c r="C388" s="48" t="s">
        <v>20</v>
      </c>
      <c r="D388" s="63">
        <v>115668</v>
      </c>
    </row>
    <row r="389" spans="1:4" x14ac:dyDescent="0.3">
      <c r="B389" s="50" t="s">
        <v>438</v>
      </c>
      <c r="C389" s="48" t="s">
        <v>23</v>
      </c>
      <c r="D389" s="63">
        <v>42651</v>
      </c>
    </row>
    <row r="390" spans="1:4" x14ac:dyDescent="0.3">
      <c r="B390" s="50" t="s">
        <v>404</v>
      </c>
      <c r="C390" s="48" t="s">
        <v>19</v>
      </c>
      <c r="D390" s="63">
        <v>33134</v>
      </c>
    </row>
    <row r="391" spans="1:4" x14ac:dyDescent="0.3">
      <c r="B391" s="50" t="s">
        <v>410</v>
      </c>
      <c r="C391" s="48" t="s">
        <v>23</v>
      </c>
      <c r="D391" s="63">
        <v>24785</v>
      </c>
    </row>
    <row r="392" spans="1:4" x14ac:dyDescent="0.3">
      <c r="B392" s="50" t="s">
        <v>442</v>
      </c>
      <c r="C392" s="48" t="s">
        <v>23</v>
      </c>
      <c r="D392" s="63">
        <v>22244</v>
      </c>
    </row>
    <row r="393" spans="1:4" x14ac:dyDescent="0.3">
      <c r="A393" s="50" t="s">
        <v>37</v>
      </c>
      <c r="B393" s="50" t="s">
        <v>455</v>
      </c>
      <c r="C393" s="48" t="s">
        <v>20</v>
      </c>
      <c r="D393" s="63">
        <v>106259</v>
      </c>
    </row>
    <row r="394" spans="1:4" x14ac:dyDescent="0.3">
      <c r="B394" s="50" t="s">
        <v>452</v>
      </c>
      <c r="C394" s="48" t="s">
        <v>20</v>
      </c>
      <c r="D394" s="63">
        <v>118292</v>
      </c>
    </row>
    <row r="395" spans="1:4" x14ac:dyDescent="0.3">
      <c r="B395" s="50" t="s">
        <v>456</v>
      </c>
      <c r="C395" s="48" t="s">
        <v>23</v>
      </c>
      <c r="D395" s="63">
        <v>53854</v>
      </c>
    </row>
    <row r="396" spans="1:4" x14ac:dyDescent="0.3">
      <c r="B396" s="50" t="s">
        <v>462</v>
      </c>
      <c r="C396" s="48" t="s">
        <v>20</v>
      </c>
      <c r="D396" s="63">
        <v>80879</v>
      </c>
    </row>
    <row r="397" spans="1:4" x14ac:dyDescent="0.3">
      <c r="B397" s="50" t="s">
        <v>450</v>
      </c>
      <c r="C397" s="48" t="s">
        <v>19</v>
      </c>
      <c r="D397" s="63">
        <v>30653</v>
      </c>
    </row>
    <row r="398" spans="1:4" x14ac:dyDescent="0.3">
      <c r="B398" s="50" t="s">
        <v>802</v>
      </c>
      <c r="C398" s="48" t="s">
        <v>26</v>
      </c>
      <c r="D398" s="63">
        <v>27836</v>
      </c>
    </row>
    <row r="399" spans="1:4" x14ac:dyDescent="0.3">
      <c r="B399" s="50" t="s">
        <v>460</v>
      </c>
      <c r="C399" s="48" t="s">
        <v>26</v>
      </c>
      <c r="D399" s="63">
        <v>26687</v>
      </c>
    </row>
    <row r="400" spans="1:4" x14ac:dyDescent="0.3">
      <c r="B400" s="50" t="s">
        <v>446</v>
      </c>
      <c r="C400" s="48" t="s">
        <v>20</v>
      </c>
      <c r="D400" s="63">
        <v>86463</v>
      </c>
    </row>
    <row r="401" spans="1:4" x14ac:dyDescent="0.3">
      <c r="B401" s="50" t="s">
        <v>454</v>
      </c>
      <c r="C401" s="48" t="s">
        <v>20</v>
      </c>
      <c r="D401" s="63">
        <v>96589</v>
      </c>
    </row>
    <row r="402" spans="1:4" x14ac:dyDescent="0.3">
      <c r="B402" s="50" t="s">
        <v>801</v>
      </c>
      <c r="C402" s="48" t="s">
        <v>20</v>
      </c>
      <c r="D402" s="63">
        <v>67554</v>
      </c>
    </row>
    <row r="403" spans="1:4" x14ac:dyDescent="0.3">
      <c r="B403" s="50" t="s">
        <v>451</v>
      </c>
      <c r="C403" s="48" t="s">
        <v>19</v>
      </c>
      <c r="D403" s="63">
        <v>32074</v>
      </c>
    </row>
    <row r="404" spans="1:4" x14ac:dyDescent="0.3">
      <c r="B404" s="50" t="s">
        <v>461</v>
      </c>
      <c r="C404" s="48" t="s">
        <v>19</v>
      </c>
      <c r="D404" s="63">
        <v>56971</v>
      </c>
    </row>
    <row r="405" spans="1:4" x14ac:dyDescent="0.3">
      <c r="B405" s="50" t="s">
        <v>445</v>
      </c>
      <c r="C405" s="48" t="s">
        <v>20</v>
      </c>
      <c r="D405" s="63">
        <v>41952</v>
      </c>
    </row>
    <row r="406" spans="1:4" x14ac:dyDescent="0.3">
      <c r="B406" s="50" t="s">
        <v>447</v>
      </c>
      <c r="C406" s="48" t="s">
        <v>19</v>
      </c>
      <c r="D406" s="63">
        <v>48865</v>
      </c>
    </row>
    <row r="407" spans="1:4" x14ac:dyDescent="0.3">
      <c r="B407" s="50" t="s">
        <v>800</v>
      </c>
      <c r="C407" s="48" t="s">
        <v>20</v>
      </c>
      <c r="D407" s="63">
        <v>66324</v>
      </c>
    </row>
    <row r="408" spans="1:4" x14ac:dyDescent="0.3">
      <c r="B408" s="50" t="s">
        <v>449</v>
      </c>
      <c r="C408" s="48" t="s">
        <v>19</v>
      </c>
      <c r="D408" s="63">
        <v>37805</v>
      </c>
    </row>
    <row r="409" spans="1:4" x14ac:dyDescent="0.3">
      <c r="B409" s="50" t="s">
        <v>459</v>
      </c>
      <c r="C409" s="48" t="s">
        <v>19</v>
      </c>
      <c r="D409" s="63">
        <v>59975</v>
      </c>
    </row>
    <row r="410" spans="1:4" x14ac:dyDescent="0.3">
      <c r="B410" s="50" t="s">
        <v>457</v>
      </c>
      <c r="C410" s="48" t="s">
        <v>23</v>
      </c>
      <c r="D410" s="63">
        <v>40395</v>
      </c>
    </row>
    <row r="411" spans="1:4" x14ac:dyDescent="0.3">
      <c r="B411" s="50" t="s">
        <v>453</v>
      </c>
      <c r="C411" s="48" t="s">
        <v>26</v>
      </c>
      <c r="D411" s="63">
        <v>22146</v>
      </c>
    </row>
    <row r="412" spans="1:4" x14ac:dyDescent="0.3">
      <c r="B412" s="50" t="s">
        <v>448</v>
      </c>
      <c r="C412" s="48" t="s">
        <v>19</v>
      </c>
      <c r="D412" s="63">
        <v>55948</v>
      </c>
    </row>
    <row r="413" spans="1:4" x14ac:dyDescent="0.3">
      <c r="B413" s="50" t="s">
        <v>458</v>
      </c>
      <c r="C413" s="48" t="s">
        <v>20</v>
      </c>
      <c r="D413" s="63">
        <v>55545</v>
      </c>
    </row>
    <row r="414" spans="1:4" x14ac:dyDescent="0.3">
      <c r="A414" s="50" t="s">
        <v>38</v>
      </c>
      <c r="B414" s="50" t="s">
        <v>463</v>
      </c>
      <c r="C414" s="48" t="s">
        <v>19</v>
      </c>
      <c r="D414" s="63">
        <v>45480</v>
      </c>
    </row>
    <row r="415" spans="1:4" x14ac:dyDescent="0.3">
      <c r="B415" s="50" t="s">
        <v>464</v>
      </c>
      <c r="C415" s="48" t="s">
        <v>20</v>
      </c>
      <c r="D415" s="63">
        <v>78462</v>
      </c>
    </row>
    <row r="416" spans="1:4" x14ac:dyDescent="0.3">
      <c r="B416" s="50" t="s">
        <v>465</v>
      </c>
      <c r="C416" s="48" t="s">
        <v>19</v>
      </c>
      <c r="D416" s="63">
        <v>45418</v>
      </c>
    </row>
    <row r="417" spans="1:4" x14ac:dyDescent="0.3">
      <c r="B417" s="50" t="s">
        <v>466</v>
      </c>
      <c r="C417" s="48" t="s">
        <v>19</v>
      </c>
      <c r="D417" s="63">
        <v>34887</v>
      </c>
    </row>
    <row r="418" spans="1:4" x14ac:dyDescent="0.3">
      <c r="A418" s="50" t="s">
        <v>39</v>
      </c>
      <c r="B418" s="50" t="s">
        <v>505</v>
      </c>
      <c r="C418" s="48" t="s">
        <v>23</v>
      </c>
      <c r="D418" s="63">
        <v>33251</v>
      </c>
    </row>
    <row r="419" spans="1:4" x14ac:dyDescent="0.3">
      <c r="B419" s="50" t="s">
        <v>509</v>
      </c>
      <c r="C419" s="48" t="s">
        <v>23</v>
      </c>
      <c r="D419" s="63">
        <v>45808</v>
      </c>
    </row>
    <row r="420" spans="1:4" x14ac:dyDescent="0.3">
      <c r="B420" s="50" t="s">
        <v>500</v>
      </c>
      <c r="C420" s="48" t="s">
        <v>20</v>
      </c>
      <c r="D420" s="63">
        <v>100766</v>
      </c>
    </row>
    <row r="421" spans="1:4" x14ac:dyDescent="0.3">
      <c r="B421" s="50" t="s">
        <v>476</v>
      </c>
      <c r="C421" s="48" t="s">
        <v>26</v>
      </c>
      <c r="D421" s="63">
        <v>16901</v>
      </c>
    </row>
    <row r="422" spans="1:4" x14ac:dyDescent="0.3">
      <c r="B422" s="50" t="s">
        <v>475</v>
      </c>
      <c r="C422" s="48" t="s">
        <v>23</v>
      </c>
      <c r="D422" s="63">
        <v>22288</v>
      </c>
    </row>
    <row r="423" spans="1:4" x14ac:dyDescent="0.3">
      <c r="B423" s="50" t="s">
        <v>498</v>
      </c>
      <c r="C423" s="48" t="s">
        <v>20</v>
      </c>
      <c r="D423" s="63">
        <v>77097</v>
      </c>
    </row>
    <row r="424" spans="1:4" x14ac:dyDescent="0.3">
      <c r="B424" s="50" t="s">
        <v>473</v>
      </c>
      <c r="C424" s="48" t="s">
        <v>20</v>
      </c>
      <c r="D424" s="63">
        <v>118339</v>
      </c>
    </row>
    <row r="425" spans="1:4" x14ac:dyDescent="0.3">
      <c r="B425" s="50" t="s">
        <v>474</v>
      </c>
      <c r="C425" s="48" t="s">
        <v>26</v>
      </c>
      <c r="D425" s="63">
        <v>35954</v>
      </c>
    </row>
    <row r="426" spans="1:4" x14ac:dyDescent="0.3">
      <c r="B426" s="50" t="s">
        <v>485</v>
      </c>
      <c r="C426" s="48" t="s">
        <v>20</v>
      </c>
      <c r="D426" s="63">
        <v>98917</v>
      </c>
    </row>
    <row r="427" spans="1:4" x14ac:dyDescent="0.3">
      <c r="B427" s="50" t="s">
        <v>469</v>
      </c>
      <c r="C427" s="48" t="s">
        <v>19</v>
      </c>
      <c r="D427" s="63">
        <v>50545</v>
      </c>
    </row>
    <row r="428" spans="1:4" x14ac:dyDescent="0.3">
      <c r="B428" s="50" t="s">
        <v>478</v>
      </c>
      <c r="C428" s="48" t="s">
        <v>20</v>
      </c>
      <c r="D428" s="63">
        <v>96850</v>
      </c>
    </row>
    <row r="429" spans="1:4" x14ac:dyDescent="0.3">
      <c r="B429" s="50" t="s">
        <v>494</v>
      </c>
      <c r="C429" s="48" t="s">
        <v>19</v>
      </c>
      <c r="D429" s="63">
        <v>44360</v>
      </c>
    </row>
    <row r="430" spans="1:4" x14ac:dyDescent="0.3">
      <c r="B430" s="50" t="s">
        <v>470</v>
      </c>
      <c r="C430" s="48" t="s">
        <v>20</v>
      </c>
      <c r="D430" s="63">
        <v>67367</v>
      </c>
    </row>
    <row r="431" spans="1:4" x14ac:dyDescent="0.3">
      <c r="B431" s="50" t="s">
        <v>490</v>
      </c>
      <c r="C431" s="48" t="s">
        <v>20</v>
      </c>
      <c r="D431" s="63">
        <v>59993</v>
      </c>
    </row>
    <row r="432" spans="1:4" x14ac:dyDescent="0.3">
      <c r="B432" s="50" t="s">
        <v>497</v>
      </c>
      <c r="C432" s="48" t="s">
        <v>19</v>
      </c>
      <c r="D432" s="63">
        <v>30376</v>
      </c>
    </row>
    <row r="433" spans="2:4" x14ac:dyDescent="0.3">
      <c r="B433" s="50" t="s">
        <v>489</v>
      </c>
      <c r="C433" s="48" t="s">
        <v>19</v>
      </c>
      <c r="D433" s="63">
        <v>50050</v>
      </c>
    </row>
    <row r="434" spans="2:4" x14ac:dyDescent="0.3">
      <c r="B434" s="50" t="s">
        <v>483</v>
      </c>
      <c r="C434" s="48" t="s">
        <v>23</v>
      </c>
      <c r="D434" s="63">
        <v>30404</v>
      </c>
    </row>
    <row r="435" spans="2:4" x14ac:dyDescent="0.3">
      <c r="B435" s="50" t="s">
        <v>480</v>
      </c>
      <c r="C435" s="48" t="s">
        <v>20</v>
      </c>
      <c r="D435" s="63">
        <v>70011</v>
      </c>
    </row>
    <row r="436" spans="2:4" x14ac:dyDescent="0.3">
      <c r="B436" s="50" t="s">
        <v>481</v>
      </c>
      <c r="C436" s="48" t="s">
        <v>20</v>
      </c>
      <c r="D436" s="63">
        <v>119585</v>
      </c>
    </row>
    <row r="437" spans="2:4" x14ac:dyDescent="0.3">
      <c r="B437" s="50" t="s">
        <v>491</v>
      </c>
      <c r="C437" s="48" t="s">
        <v>26</v>
      </c>
      <c r="D437" s="63">
        <v>18345</v>
      </c>
    </row>
    <row r="438" spans="2:4" x14ac:dyDescent="0.3">
      <c r="B438" s="50" t="s">
        <v>496</v>
      </c>
      <c r="C438" s="48" t="s">
        <v>20</v>
      </c>
      <c r="D438" s="63">
        <v>50810</v>
      </c>
    </row>
    <row r="439" spans="2:4" x14ac:dyDescent="0.3">
      <c r="B439" s="50" t="s">
        <v>477</v>
      </c>
      <c r="C439" s="48" t="s">
        <v>20</v>
      </c>
      <c r="D439" s="63">
        <v>93983</v>
      </c>
    </row>
    <row r="440" spans="2:4" x14ac:dyDescent="0.3">
      <c r="B440" s="50" t="s">
        <v>503</v>
      </c>
      <c r="C440" s="48" t="s">
        <v>20</v>
      </c>
      <c r="D440" s="63">
        <v>101296</v>
      </c>
    </row>
    <row r="441" spans="2:4" x14ac:dyDescent="0.3">
      <c r="B441" s="50" t="s">
        <v>492</v>
      </c>
      <c r="C441" s="48" t="s">
        <v>20</v>
      </c>
      <c r="D441" s="63">
        <v>70083</v>
      </c>
    </row>
    <row r="442" spans="2:4" x14ac:dyDescent="0.3">
      <c r="B442" s="50" t="s">
        <v>508</v>
      </c>
      <c r="C442" s="48" t="s">
        <v>20</v>
      </c>
      <c r="D442" s="63">
        <v>108937</v>
      </c>
    </row>
    <row r="443" spans="2:4" x14ac:dyDescent="0.3">
      <c r="B443" s="50" t="s">
        <v>488</v>
      </c>
      <c r="C443" s="48" t="s">
        <v>20</v>
      </c>
      <c r="D443" s="63">
        <v>101861</v>
      </c>
    </row>
    <row r="444" spans="2:4" x14ac:dyDescent="0.3">
      <c r="B444" s="50" t="s">
        <v>482</v>
      </c>
      <c r="C444" s="48" t="s">
        <v>23</v>
      </c>
      <c r="D444" s="63">
        <v>50046</v>
      </c>
    </row>
    <row r="445" spans="2:4" x14ac:dyDescent="0.3">
      <c r="B445" s="50" t="s">
        <v>510</v>
      </c>
      <c r="C445" s="48" t="s">
        <v>20</v>
      </c>
      <c r="D445" s="63">
        <v>91246</v>
      </c>
    </row>
    <row r="446" spans="2:4" x14ac:dyDescent="0.3">
      <c r="B446" s="50" t="s">
        <v>501</v>
      </c>
      <c r="C446" s="48" t="s">
        <v>20</v>
      </c>
      <c r="D446" s="63">
        <v>49936</v>
      </c>
    </row>
    <row r="447" spans="2:4" x14ac:dyDescent="0.3">
      <c r="B447" s="50" t="s">
        <v>479</v>
      </c>
      <c r="C447" s="48" t="s">
        <v>23</v>
      </c>
      <c r="D447" s="63">
        <v>56316</v>
      </c>
    </row>
    <row r="448" spans="2:4" x14ac:dyDescent="0.3">
      <c r="B448" s="50" t="s">
        <v>486</v>
      </c>
      <c r="C448" s="48" t="s">
        <v>19</v>
      </c>
      <c r="D448" s="63">
        <v>44221</v>
      </c>
    </row>
    <row r="449" spans="1:4" x14ac:dyDescent="0.3">
      <c r="B449" s="50" t="s">
        <v>504</v>
      </c>
      <c r="C449" s="48" t="s">
        <v>20</v>
      </c>
      <c r="D449" s="63">
        <v>104164</v>
      </c>
    </row>
    <row r="450" spans="1:4" x14ac:dyDescent="0.3">
      <c r="B450" s="50" t="s">
        <v>507</v>
      </c>
      <c r="C450" s="48" t="s">
        <v>20</v>
      </c>
      <c r="D450" s="63">
        <v>61186</v>
      </c>
    </row>
    <row r="451" spans="1:4" x14ac:dyDescent="0.3">
      <c r="B451" s="50" t="s">
        <v>502</v>
      </c>
      <c r="C451" s="48" t="s">
        <v>26</v>
      </c>
      <c r="D451" s="63">
        <v>19650</v>
      </c>
    </row>
    <row r="452" spans="1:4" x14ac:dyDescent="0.3">
      <c r="B452" s="50" t="s">
        <v>493</v>
      </c>
      <c r="C452" s="48" t="s">
        <v>20</v>
      </c>
      <c r="D452" s="63">
        <v>95556</v>
      </c>
    </row>
    <row r="453" spans="1:4" x14ac:dyDescent="0.3">
      <c r="B453" s="50" t="s">
        <v>499</v>
      </c>
      <c r="C453" s="48" t="s">
        <v>20</v>
      </c>
      <c r="D453" s="63">
        <v>47065</v>
      </c>
    </row>
    <row r="454" spans="1:4" x14ac:dyDescent="0.3">
      <c r="B454" s="50" t="s">
        <v>484</v>
      </c>
      <c r="C454" s="48" t="s">
        <v>26</v>
      </c>
      <c r="D454" s="63">
        <v>23254</v>
      </c>
    </row>
    <row r="455" spans="1:4" x14ac:dyDescent="0.3">
      <c r="B455" s="50" t="s">
        <v>487</v>
      </c>
      <c r="C455" s="48" t="s">
        <v>20</v>
      </c>
      <c r="D455" s="63">
        <v>88757</v>
      </c>
    </row>
    <row r="456" spans="1:4" x14ac:dyDescent="0.3">
      <c r="B456" s="50" t="s">
        <v>468</v>
      </c>
      <c r="C456" s="48" t="s">
        <v>20</v>
      </c>
      <c r="D456" s="63">
        <v>95202</v>
      </c>
    </row>
    <row r="457" spans="1:4" x14ac:dyDescent="0.3">
      <c r="B457" s="50" t="s">
        <v>467</v>
      </c>
      <c r="C457" s="48" t="s">
        <v>20</v>
      </c>
      <c r="D457" s="63">
        <v>71464</v>
      </c>
    </row>
    <row r="458" spans="1:4" x14ac:dyDescent="0.3">
      <c r="B458" s="50" t="s">
        <v>495</v>
      </c>
      <c r="C458" s="48" t="s">
        <v>19</v>
      </c>
      <c r="D458" s="63">
        <v>33356</v>
      </c>
    </row>
    <row r="459" spans="1:4" x14ac:dyDescent="0.3">
      <c r="B459" s="50" t="s">
        <v>506</v>
      </c>
      <c r="C459" s="48" t="s">
        <v>19</v>
      </c>
      <c r="D459" s="63">
        <v>50630</v>
      </c>
    </row>
    <row r="460" spans="1:4" x14ac:dyDescent="0.3">
      <c r="B460" s="50" t="s">
        <v>472</v>
      </c>
      <c r="C460" s="48" t="s">
        <v>20</v>
      </c>
      <c r="D460" s="63">
        <v>76334</v>
      </c>
    </row>
    <row r="461" spans="1:4" x14ac:dyDescent="0.3">
      <c r="B461" s="50" t="s">
        <v>471</v>
      </c>
      <c r="C461" s="48" t="s">
        <v>20</v>
      </c>
      <c r="D461" s="63">
        <v>72772</v>
      </c>
    </row>
    <row r="462" spans="1:4" x14ac:dyDescent="0.3">
      <c r="A462" s="50" t="s">
        <v>743</v>
      </c>
      <c r="B462" s="50" t="s">
        <v>279</v>
      </c>
      <c r="C462" s="48" t="s">
        <v>20</v>
      </c>
      <c r="D462" s="63">
        <v>82069</v>
      </c>
    </row>
    <row r="463" spans="1:4" x14ac:dyDescent="0.3">
      <c r="B463" s="50" t="s">
        <v>364</v>
      </c>
      <c r="C463" s="48" t="s">
        <v>20</v>
      </c>
      <c r="D463" s="63">
        <v>91504</v>
      </c>
    </row>
    <row r="464" spans="1:4" x14ac:dyDescent="0.3">
      <c r="B464" s="50" t="s">
        <v>278</v>
      </c>
      <c r="C464" s="48" t="s">
        <v>20</v>
      </c>
      <c r="D464" s="63">
        <v>94425</v>
      </c>
    </row>
    <row r="465" spans="1:4" x14ac:dyDescent="0.3">
      <c r="B465" s="50" t="s">
        <v>282</v>
      </c>
      <c r="C465" s="48" t="s">
        <v>26</v>
      </c>
      <c r="D465" s="63">
        <v>32921</v>
      </c>
    </row>
    <row r="466" spans="1:4" x14ac:dyDescent="0.3">
      <c r="B466" s="50" t="s">
        <v>276</v>
      </c>
      <c r="C466" s="48" t="s">
        <v>23</v>
      </c>
      <c r="D466" s="63">
        <v>36995</v>
      </c>
    </row>
    <row r="467" spans="1:4" x14ac:dyDescent="0.3">
      <c r="B467" s="50" t="s">
        <v>274</v>
      </c>
      <c r="C467" s="48" t="s">
        <v>20</v>
      </c>
      <c r="D467" s="63">
        <v>100994</v>
      </c>
    </row>
    <row r="468" spans="1:4" x14ac:dyDescent="0.3">
      <c r="B468" s="50" t="s">
        <v>284</v>
      </c>
      <c r="C468" s="48" t="s">
        <v>20</v>
      </c>
      <c r="D468" s="63">
        <v>95856</v>
      </c>
    </row>
    <row r="469" spans="1:4" x14ac:dyDescent="0.3">
      <c r="B469" s="50" t="s">
        <v>275</v>
      </c>
      <c r="C469" s="48" t="s">
        <v>20</v>
      </c>
      <c r="D469" s="63">
        <v>62829</v>
      </c>
    </row>
    <row r="470" spans="1:4" x14ac:dyDescent="0.3">
      <c r="B470" s="50" t="s">
        <v>277</v>
      </c>
      <c r="C470" s="48" t="s">
        <v>20</v>
      </c>
      <c r="D470" s="63">
        <v>69545</v>
      </c>
    </row>
    <row r="471" spans="1:4" x14ac:dyDescent="0.3">
      <c r="B471" s="50" t="s">
        <v>362</v>
      </c>
      <c r="C471" s="48" t="s">
        <v>20</v>
      </c>
      <c r="D471" s="63">
        <v>78748</v>
      </c>
    </row>
    <row r="472" spans="1:4" x14ac:dyDescent="0.3">
      <c r="B472" s="50" t="s">
        <v>281</v>
      </c>
      <c r="C472" s="48" t="s">
        <v>20</v>
      </c>
      <c r="D472" s="63">
        <v>92140</v>
      </c>
    </row>
    <row r="473" spans="1:4" x14ac:dyDescent="0.3">
      <c r="B473" s="50" t="s">
        <v>363</v>
      </c>
      <c r="C473" s="48" t="s">
        <v>23</v>
      </c>
      <c r="D473" s="63">
        <v>36114</v>
      </c>
    </row>
    <row r="474" spans="1:4" x14ac:dyDescent="0.3">
      <c r="B474" s="50" t="s">
        <v>283</v>
      </c>
      <c r="C474" s="48" t="s">
        <v>20</v>
      </c>
      <c r="D474" s="63">
        <v>79415</v>
      </c>
    </row>
    <row r="475" spans="1:4" x14ac:dyDescent="0.3">
      <c r="B475" s="50" t="s">
        <v>226</v>
      </c>
      <c r="C475" s="48" t="s">
        <v>23</v>
      </c>
      <c r="D475" s="63">
        <v>46811</v>
      </c>
    </row>
    <row r="476" spans="1:4" x14ac:dyDescent="0.3">
      <c r="B476" s="50" t="s">
        <v>280</v>
      </c>
      <c r="C476" s="48" t="s">
        <v>20</v>
      </c>
      <c r="D476" s="63">
        <v>72623</v>
      </c>
    </row>
    <row r="477" spans="1:4" x14ac:dyDescent="0.3">
      <c r="B477" s="50" t="s">
        <v>377</v>
      </c>
      <c r="C477" s="48" t="s">
        <v>19</v>
      </c>
      <c r="D477" s="63">
        <v>30989</v>
      </c>
    </row>
    <row r="478" spans="1:4" x14ac:dyDescent="0.3">
      <c r="A478" s="50" t="s">
        <v>40</v>
      </c>
      <c r="B478" s="50" t="s">
        <v>596</v>
      </c>
      <c r="C478" s="48" t="s">
        <v>19</v>
      </c>
      <c r="D478" s="63">
        <v>30512</v>
      </c>
    </row>
    <row r="479" spans="1:4" x14ac:dyDescent="0.3">
      <c r="B479" s="50" t="s">
        <v>567</v>
      </c>
      <c r="C479" s="48" t="s">
        <v>26</v>
      </c>
      <c r="D479" s="63">
        <v>34321</v>
      </c>
    </row>
    <row r="480" spans="1:4" x14ac:dyDescent="0.3">
      <c r="B480" s="50" t="s">
        <v>561</v>
      </c>
      <c r="C480" s="48" t="s">
        <v>20</v>
      </c>
      <c r="D480" s="63">
        <v>67149</v>
      </c>
    </row>
    <row r="481" spans="2:4" x14ac:dyDescent="0.3">
      <c r="B481" s="50" t="s">
        <v>528</v>
      </c>
      <c r="C481" s="48" t="s">
        <v>20</v>
      </c>
      <c r="D481" s="63">
        <v>66750</v>
      </c>
    </row>
    <row r="482" spans="2:4" x14ac:dyDescent="0.3">
      <c r="B482" s="50" t="s">
        <v>568</v>
      </c>
      <c r="C482" s="48" t="s">
        <v>20</v>
      </c>
      <c r="D482" s="63">
        <v>47618</v>
      </c>
    </row>
    <row r="483" spans="2:4" x14ac:dyDescent="0.3">
      <c r="B483" s="50" t="s">
        <v>581</v>
      </c>
      <c r="C483" s="48" t="s">
        <v>20</v>
      </c>
      <c r="D483" s="63">
        <v>116938</v>
      </c>
    </row>
    <row r="484" spans="2:4" x14ac:dyDescent="0.3">
      <c r="B484" s="50" t="s">
        <v>525</v>
      </c>
      <c r="C484" s="48" t="s">
        <v>20</v>
      </c>
      <c r="D484" s="63">
        <v>62502</v>
      </c>
    </row>
    <row r="485" spans="2:4" x14ac:dyDescent="0.3">
      <c r="B485" s="50" t="s">
        <v>542</v>
      </c>
      <c r="C485" s="48" t="s">
        <v>20</v>
      </c>
      <c r="D485" s="63">
        <v>67884</v>
      </c>
    </row>
    <row r="486" spans="2:4" x14ac:dyDescent="0.3">
      <c r="B486" s="50" t="s">
        <v>520</v>
      </c>
      <c r="C486" s="48" t="s">
        <v>26</v>
      </c>
      <c r="D486" s="63">
        <v>26592</v>
      </c>
    </row>
    <row r="487" spans="2:4" x14ac:dyDescent="0.3">
      <c r="B487" s="50" t="s">
        <v>529</v>
      </c>
      <c r="C487" s="48" t="s">
        <v>19</v>
      </c>
      <c r="D487" s="63">
        <v>45720</v>
      </c>
    </row>
    <row r="488" spans="2:4" x14ac:dyDescent="0.3">
      <c r="B488" s="50" t="s">
        <v>569</v>
      </c>
      <c r="C488" s="48" t="s">
        <v>20</v>
      </c>
      <c r="D488" s="63">
        <v>116120</v>
      </c>
    </row>
    <row r="489" spans="2:4" x14ac:dyDescent="0.3">
      <c r="B489" s="50" t="s">
        <v>555</v>
      </c>
      <c r="C489" s="48" t="s">
        <v>20</v>
      </c>
      <c r="D489" s="63">
        <v>98197</v>
      </c>
    </row>
    <row r="490" spans="2:4" x14ac:dyDescent="0.3">
      <c r="B490" s="50" t="s">
        <v>511</v>
      </c>
      <c r="C490" s="48" t="s">
        <v>19</v>
      </c>
      <c r="D490" s="63">
        <v>48903</v>
      </c>
    </row>
    <row r="491" spans="2:4" x14ac:dyDescent="0.3">
      <c r="B491" s="50" t="s">
        <v>570</v>
      </c>
      <c r="C491" s="48" t="s">
        <v>19</v>
      </c>
      <c r="D491" s="63">
        <v>47503</v>
      </c>
    </row>
    <row r="492" spans="2:4" x14ac:dyDescent="0.3">
      <c r="B492" s="50" t="s">
        <v>537</v>
      </c>
      <c r="C492" s="48" t="s">
        <v>23</v>
      </c>
      <c r="D492" s="63">
        <v>54088</v>
      </c>
    </row>
    <row r="493" spans="2:4" x14ac:dyDescent="0.3">
      <c r="B493" s="50" t="s">
        <v>557</v>
      </c>
      <c r="C493" s="48" t="s">
        <v>20</v>
      </c>
      <c r="D493" s="63">
        <v>61379</v>
      </c>
    </row>
    <row r="494" spans="2:4" x14ac:dyDescent="0.3">
      <c r="B494" s="50" t="s">
        <v>575</v>
      </c>
      <c r="C494" s="48" t="s">
        <v>19</v>
      </c>
      <c r="D494" s="63">
        <v>51956</v>
      </c>
    </row>
    <row r="495" spans="2:4" x14ac:dyDescent="0.3">
      <c r="B495" s="50" t="s">
        <v>597</v>
      </c>
      <c r="C495" s="48" t="s">
        <v>23</v>
      </c>
      <c r="D495" s="63">
        <v>23038</v>
      </c>
    </row>
    <row r="496" spans="2:4" x14ac:dyDescent="0.3">
      <c r="B496" s="50" t="s">
        <v>552</v>
      </c>
      <c r="C496" s="48" t="s">
        <v>20</v>
      </c>
      <c r="D496" s="63">
        <v>67301</v>
      </c>
    </row>
    <row r="497" spans="2:4" x14ac:dyDescent="0.3">
      <c r="B497" s="50" t="s">
        <v>560</v>
      </c>
      <c r="C497" s="48" t="s">
        <v>19</v>
      </c>
      <c r="D497" s="63">
        <v>31455</v>
      </c>
    </row>
    <row r="498" spans="2:4" x14ac:dyDescent="0.3">
      <c r="B498" s="50" t="s">
        <v>544</v>
      </c>
      <c r="C498" s="48" t="s">
        <v>23</v>
      </c>
      <c r="D498" s="63">
        <v>31338</v>
      </c>
    </row>
    <row r="499" spans="2:4" x14ac:dyDescent="0.3">
      <c r="B499" s="50" t="s">
        <v>546</v>
      </c>
      <c r="C499" s="48" t="s">
        <v>20</v>
      </c>
      <c r="D499" s="63">
        <v>102602</v>
      </c>
    </row>
    <row r="500" spans="2:4" x14ac:dyDescent="0.3">
      <c r="B500" s="50" t="s">
        <v>539</v>
      </c>
      <c r="C500" s="48" t="s">
        <v>20</v>
      </c>
      <c r="D500" s="63">
        <v>118359</v>
      </c>
    </row>
    <row r="501" spans="2:4" x14ac:dyDescent="0.3">
      <c r="B501" s="50" t="s">
        <v>533</v>
      </c>
      <c r="C501" s="48" t="s">
        <v>23</v>
      </c>
      <c r="D501" s="63">
        <v>42033</v>
      </c>
    </row>
    <row r="502" spans="2:4" x14ac:dyDescent="0.3">
      <c r="B502" s="50" t="s">
        <v>531</v>
      </c>
      <c r="C502" s="48" t="s">
        <v>20</v>
      </c>
      <c r="D502" s="63">
        <v>67910</v>
      </c>
    </row>
    <row r="503" spans="2:4" x14ac:dyDescent="0.3">
      <c r="B503" s="50" t="s">
        <v>572</v>
      </c>
      <c r="C503" s="48" t="s">
        <v>20</v>
      </c>
      <c r="D503" s="63">
        <v>91021</v>
      </c>
    </row>
    <row r="504" spans="2:4" x14ac:dyDescent="0.3">
      <c r="B504" s="50" t="s">
        <v>553</v>
      </c>
      <c r="C504" s="48" t="s">
        <v>19</v>
      </c>
      <c r="D504" s="63">
        <v>43106</v>
      </c>
    </row>
    <row r="505" spans="2:4" x14ac:dyDescent="0.3">
      <c r="B505" s="50" t="s">
        <v>588</v>
      </c>
      <c r="C505" s="48" t="s">
        <v>19</v>
      </c>
      <c r="D505" s="63">
        <v>55374</v>
      </c>
    </row>
    <row r="506" spans="2:4" x14ac:dyDescent="0.3">
      <c r="B506" s="50" t="s">
        <v>574</v>
      </c>
      <c r="C506" s="48" t="s">
        <v>20</v>
      </c>
      <c r="D506" s="63">
        <v>57796</v>
      </c>
    </row>
    <row r="507" spans="2:4" x14ac:dyDescent="0.3">
      <c r="B507" s="50" t="s">
        <v>582</v>
      </c>
      <c r="C507" s="48" t="s">
        <v>20</v>
      </c>
      <c r="D507" s="63">
        <v>69794</v>
      </c>
    </row>
    <row r="508" spans="2:4" x14ac:dyDescent="0.3">
      <c r="B508" s="50" t="s">
        <v>526</v>
      </c>
      <c r="C508" s="48" t="s">
        <v>20</v>
      </c>
      <c r="D508" s="63">
        <v>68886</v>
      </c>
    </row>
    <row r="509" spans="2:4" x14ac:dyDescent="0.3">
      <c r="B509" s="50" t="s">
        <v>577</v>
      </c>
      <c r="C509" s="48" t="s">
        <v>19</v>
      </c>
      <c r="D509" s="63">
        <v>40289</v>
      </c>
    </row>
    <row r="510" spans="2:4" x14ac:dyDescent="0.3">
      <c r="B510" s="50" t="s">
        <v>517</v>
      </c>
      <c r="C510" s="48" t="s">
        <v>19</v>
      </c>
      <c r="D510" s="63">
        <v>35908</v>
      </c>
    </row>
    <row r="511" spans="2:4" x14ac:dyDescent="0.3">
      <c r="B511" s="50" t="s">
        <v>543</v>
      </c>
      <c r="C511" s="48" t="s">
        <v>20</v>
      </c>
      <c r="D511" s="63">
        <v>81760</v>
      </c>
    </row>
    <row r="512" spans="2:4" x14ac:dyDescent="0.3">
      <c r="B512" s="50" t="s">
        <v>547</v>
      </c>
      <c r="C512" s="48" t="s">
        <v>19</v>
      </c>
      <c r="D512" s="63">
        <v>55879</v>
      </c>
    </row>
    <row r="513" spans="2:4" x14ac:dyDescent="0.3">
      <c r="B513" s="50" t="s">
        <v>551</v>
      </c>
      <c r="C513" s="48" t="s">
        <v>19</v>
      </c>
      <c r="D513" s="63">
        <v>38272</v>
      </c>
    </row>
    <row r="514" spans="2:4" x14ac:dyDescent="0.3">
      <c r="B514" s="50" t="s">
        <v>518</v>
      </c>
      <c r="C514" s="48" t="s">
        <v>23</v>
      </c>
      <c r="D514" s="63">
        <v>37785</v>
      </c>
    </row>
    <row r="515" spans="2:4" x14ac:dyDescent="0.3">
      <c r="B515" s="50" t="s">
        <v>527</v>
      </c>
      <c r="C515" s="48" t="s">
        <v>19</v>
      </c>
      <c r="D515" s="63">
        <v>35612</v>
      </c>
    </row>
    <row r="516" spans="2:4" x14ac:dyDescent="0.3">
      <c r="B516" s="50" t="s">
        <v>513</v>
      </c>
      <c r="C516" s="48" t="s">
        <v>20</v>
      </c>
      <c r="D516" s="63">
        <v>54592</v>
      </c>
    </row>
    <row r="517" spans="2:4" x14ac:dyDescent="0.3">
      <c r="B517" s="50" t="s">
        <v>514</v>
      </c>
      <c r="C517" s="48" t="s">
        <v>20</v>
      </c>
      <c r="D517" s="63">
        <v>86890</v>
      </c>
    </row>
    <row r="518" spans="2:4" x14ac:dyDescent="0.3">
      <c r="B518" s="50" t="s">
        <v>598</v>
      </c>
      <c r="C518" s="48" t="s">
        <v>20</v>
      </c>
      <c r="D518" s="63">
        <v>83015</v>
      </c>
    </row>
    <row r="519" spans="2:4" x14ac:dyDescent="0.3">
      <c r="B519" s="50" t="s">
        <v>558</v>
      </c>
      <c r="C519" s="48" t="s">
        <v>20</v>
      </c>
      <c r="D519" s="63">
        <v>59610</v>
      </c>
    </row>
    <row r="520" spans="2:4" x14ac:dyDescent="0.3">
      <c r="B520" s="50" t="s">
        <v>559</v>
      </c>
      <c r="C520" s="48" t="s">
        <v>23</v>
      </c>
      <c r="D520" s="63">
        <v>38055</v>
      </c>
    </row>
    <row r="521" spans="2:4" x14ac:dyDescent="0.3">
      <c r="B521" s="50" t="s">
        <v>580</v>
      </c>
      <c r="C521" s="48" t="s">
        <v>19</v>
      </c>
      <c r="D521" s="63">
        <v>51367</v>
      </c>
    </row>
    <row r="522" spans="2:4" x14ac:dyDescent="0.3">
      <c r="B522" s="50" t="s">
        <v>595</v>
      </c>
      <c r="C522" s="48" t="s">
        <v>23</v>
      </c>
      <c r="D522" s="63">
        <v>44095</v>
      </c>
    </row>
    <row r="523" spans="2:4" x14ac:dyDescent="0.3">
      <c r="B523" s="50" t="s">
        <v>550</v>
      </c>
      <c r="C523" s="48" t="s">
        <v>26</v>
      </c>
      <c r="D523" s="63">
        <v>30470</v>
      </c>
    </row>
    <row r="524" spans="2:4" x14ac:dyDescent="0.3">
      <c r="B524" s="50" t="s">
        <v>549</v>
      </c>
      <c r="C524" s="48" t="s">
        <v>20</v>
      </c>
      <c r="D524" s="63">
        <v>105383</v>
      </c>
    </row>
    <row r="525" spans="2:4" x14ac:dyDescent="0.3">
      <c r="B525" s="50" t="s">
        <v>571</v>
      </c>
      <c r="C525" s="48" t="s">
        <v>20</v>
      </c>
      <c r="D525" s="63">
        <v>45090</v>
      </c>
    </row>
    <row r="526" spans="2:4" x14ac:dyDescent="0.3">
      <c r="B526" s="50" t="s">
        <v>584</v>
      </c>
      <c r="C526" s="48" t="s">
        <v>20</v>
      </c>
      <c r="D526" s="63">
        <v>93661</v>
      </c>
    </row>
    <row r="527" spans="2:4" x14ac:dyDescent="0.3">
      <c r="B527" s="50" t="s">
        <v>562</v>
      </c>
      <c r="C527" s="48" t="s">
        <v>20</v>
      </c>
      <c r="D527" s="63">
        <v>81120</v>
      </c>
    </row>
    <row r="528" spans="2:4" x14ac:dyDescent="0.3">
      <c r="B528" s="50" t="s">
        <v>535</v>
      </c>
      <c r="C528" s="48" t="s">
        <v>20</v>
      </c>
      <c r="D528" s="63">
        <v>98717</v>
      </c>
    </row>
    <row r="529" spans="2:4" x14ac:dyDescent="0.3">
      <c r="B529" s="50" t="s">
        <v>565</v>
      </c>
      <c r="C529" s="48" t="s">
        <v>23</v>
      </c>
      <c r="D529" s="63">
        <v>28502</v>
      </c>
    </row>
    <row r="530" spans="2:4" x14ac:dyDescent="0.3">
      <c r="B530" s="50" t="s">
        <v>540</v>
      </c>
      <c r="C530" s="48" t="s">
        <v>20</v>
      </c>
      <c r="D530" s="63">
        <v>104129</v>
      </c>
    </row>
    <row r="531" spans="2:4" x14ac:dyDescent="0.3">
      <c r="B531" s="50" t="s">
        <v>566</v>
      </c>
      <c r="C531" s="48" t="s">
        <v>26</v>
      </c>
      <c r="D531" s="63">
        <v>30367</v>
      </c>
    </row>
    <row r="532" spans="2:4" x14ac:dyDescent="0.3">
      <c r="B532" s="50" t="s">
        <v>538</v>
      </c>
      <c r="C532" s="48" t="s">
        <v>20</v>
      </c>
      <c r="D532" s="63">
        <v>118352</v>
      </c>
    </row>
    <row r="533" spans="2:4" x14ac:dyDescent="0.3">
      <c r="B533" s="50" t="s">
        <v>521</v>
      </c>
      <c r="C533" s="48" t="s">
        <v>20</v>
      </c>
      <c r="D533" s="63">
        <v>112526</v>
      </c>
    </row>
    <row r="534" spans="2:4" x14ac:dyDescent="0.3">
      <c r="B534" s="50" t="s">
        <v>530</v>
      </c>
      <c r="C534" s="48" t="s">
        <v>19</v>
      </c>
      <c r="D534" s="63">
        <v>33987</v>
      </c>
    </row>
    <row r="535" spans="2:4" x14ac:dyDescent="0.3">
      <c r="B535" s="50" t="s">
        <v>523</v>
      </c>
      <c r="C535" s="48" t="s">
        <v>19</v>
      </c>
      <c r="D535" s="63">
        <v>34075</v>
      </c>
    </row>
    <row r="536" spans="2:4" x14ac:dyDescent="0.3">
      <c r="B536" s="50" t="s">
        <v>589</v>
      </c>
      <c r="C536" s="48" t="s">
        <v>19</v>
      </c>
      <c r="D536" s="63">
        <v>58144</v>
      </c>
    </row>
    <row r="537" spans="2:4" x14ac:dyDescent="0.3">
      <c r="B537" s="50" t="s">
        <v>536</v>
      </c>
      <c r="C537" s="48" t="s">
        <v>20</v>
      </c>
      <c r="D537" s="63">
        <v>70579</v>
      </c>
    </row>
    <row r="538" spans="2:4" x14ac:dyDescent="0.3">
      <c r="B538" s="50" t="s">
        <v>532</v>
      </c>
      <c r="C538" s="48" t="s">
        <v>20</v>
      </c>
      <c r="D538" s="63">
        <v>109005</v>
      </c>
    </row>
    <row r="539" spans="2:4" x14ac:dyDescent="0.3">
      <c r="B539" s="50" t="s">
        <v>586</v>
      </c>
      <c r="C539" s="48" t="s">
        <v>20</v>
      </c>
      <c r="D539" s="63">
        <v>71186</v>
      </c>
    </row>
    <row r="540" spans="2:4" x14ac:dyDescent="0.3">
      <c r="B540" s="50" t="s">
        <v>554</v>
      </c>
      <c r="C540" s="48" t="s">
        <v>20</v>
      </c>
      <c r="D540" s="63">
        <v>96147</v>
      </c>
    </row>
    <row r="541" spans="2:4" x14ac:dyDescent="0.3">
      <c r="B541" s="50" t="s">
        <v>524</v>
      </c>
      <c r="C541" s="48" t="s">
        <v>20</v>
      </c>
      <c r="D541" s="63">
        <v>56374</v>
      </c>
    </row>
    <row r="542" spans="2:4" x14ac:dyDescent="0.3">
      <c r="B542" s="50" t="s">
        <v>512</v>
      </c>
      <c r="C542" s="48" t="s">
        <v>23</v>
      </c>
      <c r="D542" s="63">
        <v>42702</v>
      </c>
    </row>
    <row r="543" spans="2:4" x14ac:dyDescent="0.3">
      <c r="B543" s="50" t="s">
        <v>515</v>
      </c>
      <c r="C543" s="48" t="s">
        <v>19</v>
      </c>
      <c r="D543" s="63">
        <v>51774</v>
      </c>
    </row>
    <row r="544" spans="2:4" x14ac:dyDescent="0.3">
      <c r="B544" s="50" t="s">
        <v>516</v>
      </c>
      <c r="C544" s="48" t="s">
        <v>23</v>
      </c>
      <c r="D544" s="63">
        <v>31957</v>
      </c>
    </row>
    <row r="545" spans="2:4" x14ac:dyDescent="0.3">
      <c r="B545" s="50" t="s">
        <v>534</v>
      </c>
      <c r="C545" s="48" t="s">
        <v>23</v>
      </c>
      <c r="D545" s="63">
        <v>43297</v>
      </c>
    </row>
    <row r="546" spans="2:4" x14ac:dyDescent="0.3">
      <c r="B546" s="50" t="s">
        <v>541</v>
      </c>
      <c r="C546" s="48" t="s">
        <v>20</v>
      </c>
      <c r="D546" s="63">
        <v>89396</v>
      </c>
    </row>
    <row r="547" spans="2:4" x14ac:dyDescent="0.3">
      <c r="B547" s="50" t="s">
        <v>591</v>
      </c>
      <c r="C547" s="48" t="s">
        <v>20</v>
      </c>
      <c r="D547" s="63">
        <v>94891</v>
      </c>
    </row>
    <row r="548" spans="2:4" x14ac:dyDescent="0.3">
      <c r="B548" s="50" t="s">
        <v>585</v>
      </c>
      <c r="C548" s="48" t="s">
        <v>19</v>
      </c>
      <c r="D548" s="63">
        <v>53118</v>
      </c>
    </row>
    <row r="549" spans="2:4" x14ac:dyDescent="0.3">
      <c r="B549" s="50" t="s">
        <v>583</v>
      </c>
      <c r="C549" s="48" t="s">
        <v>20</v>
      </c>
      <c r="D549" s="63">
        <v>111340</v>
      </c>
    </row>
    <row r="550" spans="2:4" x14ac:dyDescent="0.3">
      <c r="B550" s="50" t="s">
        <v>587</v>
      </c>
      <c r="C550" s="48" t="s">
        <v>19</v>
      </c>
      <c r="D550" s="63">
        <v>31015</v>
      </c>
    </row>
    <row r="551" spans="2:4" x14ac:dyDescent="0.3">
      <c r="B551" s="50" t="s">
        <v>590</v>
      </c>
      <c r="C551" s="48" t="s">
        <v>19</v>
      </c>
      <c r="D551" s="63">
        <v>32867</v>
      </c>
    </row>
    <row r="552" spans="2:4" x14ac:dyDescent="0.3">
      <c r="B552" s="50" t="s">
        <v>576</v>
      </c>
      <c r="C552" s="48" t="s">
        <v>23</v>
      </c>
      <c r="D552" s="63">
        <v>56136</v>
      </c>
    </row>
    <row r="553" spans="2:4" x14ac:dyDescent="0.3">
      <c r="B553" s="50" t="s">
        <v>573</v>
      </c>
      <c r="C553" s="48" t="s">
        <v>20</v>
      </c>
      <c r="D553" s="63">
        <v>96242</v>
      </c>
    </row>
    <row r="554" spans="2:4" x14ac:dyDescent="0.3">
      <c r="B554" s="50" t="s">
        <v>594</v>
      </c>
      <c r="C554" s="48" t="s">
        <v>19</v>
      </c>
      <c r="D554" s="63">
        <v>51402</v>
      </c>
    </row>
    <row r="555" spans="2:4" x14ac:dyDescent="0.3">
      <c r="B555" s="50" t="s">
        <v>548</v>
      </c>
      <c r="C555" s="48" t="s">
        <v>20</v>
      </c>
      <c r="D555" s="63">
        <v>72267</v>
      </c>
    </row>
    <row r="556" spans="2:4" x14ac:dyDescent="0.3">
      <c r="B556" s="50" t="s">
        <v>579</v>
      </c>
      <c r="C556" s="48" t="s">
        <v>19</v>
      </c>
      <c r="D556" s="63">
        <v>36141</v>
      </c>
    </row>
    <row r="557" spans="2:4" x14ac:dyDescent="0.3">
      <c r="B557" s="50" t="s">
        <v>556</v>
      </c>
      <c r="C557" s="48" t="s">
        <v>23</v>
      </c>
      <c r="D557" s="63">
        <v>59677</v>
      </c>
    </row>
    <row r="558" spans="2:4" x14ac:dyDescent="0.3">
      <c r="B558" s="50" t="s">
        <v>519</v>
      </c>
      <c r="C558" s="48" t="s">
        <v>20</v>
      </c>
      <c r="D558" s="63">
        <v>79890</v>
      </c>
    </row>
    <row r="559" spans="2:4" x14ac:dyDescent="0.3">
      <c r="B559" s="50" t="s">
        <v>593</v>
      </c>
      <c r="C559" s="48" t="s">
        <v>20</v>
      </c>
      <c r="D559" s="63">
        <v>53387</v>
      </c>
    </row>
    <row r="560" spans="2:4" x14ac:dyDescent="0.3">
      <c r="B560" s="50" t="s">
        <v>522</v>
      </c>
      <c r="C560" s="48" t="s">
        <v>20</v>
      </c>
      <c r="D560" s="63">
        <v>53910</v>
      </c>
    </row>
    <row r="561" spans="1:4" x14ac:dyDescent="0.3">
      <c r="B561" s="50" t="s">
        <v>564</v>
      </c>
      <c r="C561" s="48" t="s">
        <v>20</v>
      </c>
      <c r="D561" s="63">
        <v>56882</v>
      </c>
    </row>
    <row r="562" spans="1:4" x14ac:dyDescent="0.3">
      <c r="B562" s="50" t="s">
        <v>563</v>
      </c>
      <c r="C562" s="48" t="s">
        <v>19</v>
      </c>
      <c r="D562" s="63">
        <v>47405</v>
      </c>
    </row>
    <row r="563" spans="1:4" x14ac:dyDescent="0.3">
      <c r="B563" s="50" t="s">
        <v>545</v>
      </c>
      <c r="C563" s="48" t="s">
        <v>20</v>
      </c>
      <c r="D563" s="63">
        <v>79118</v>
      </c>
    </row>
    <row r="564" spans="1:4" x14ac:dyDescent="0.3">
      <c r="B564" s="50" t="s">
        <v>592</v>
      </c>
      <c r="C564" s="48" t="s">
        <v>20</v>
      </c>
      <c r="D564" s="63">
        <v>65456</v>
      </c>
    </row>
    <row r="565" spans="1:4" x14ac:dyDescent="0.3">
      <c r="B565" s="50" t="s">
        <v>578</v>
      </c>
      <c r="C565" s="48" t="s">
        <v>20</v>
      </c>
      <c r="D565" s="63">
        <v>101148</v>
      </c>
    </row>
    <row r="566" spans="1:4" x14ac:dyDescent="0.3">
      <c r="A566" s="50" t="s">
        <v>41</v>
      </c>
      <c r="B566" s="50" t="s">
        <v>606</v>
      </c>
      <c r="C566" s="48" t="s">
        <v>20</v>
      </c>
      <c r="D566" s="63">
        <v>47036</v>
      </c>
    </row>
    <row r="567" spans="1:4" x14ac:dyDescent="0.3">
      <c r="B567" s="50" t="s">
        <v>638</v>
      </c>
      <c r="C567" s="48" t="s">
        <v>20</v>
      </c>
      <c r="D567" s="63">
        <v>87786</v>
      </c>
    </row>
    <row r="568" spans="1:4" x14ac:dyDescent="0.3">
      <c r="B568" s="50" t="s">
        <v>625</v>
      </c>
      <c r="C568" s="48" t="s">
        <v>20</v>
      </c>
      <c r="D568" s="63">
        <v>95992</v>
      </c>
    </row>
    <row r="569" spans="1:4" x14ac:dyDescent="0.3">
      <c r="B569" s="50" t="s">
        <v>658</v>
      </c>
      <c r="C569" s="48" t="s">
        <v>20</v>
      </c>
      <c r="D569" s="63">
        <v>106842</v>
      </c>
    </row>
    <row r="570" spans="1:4" x14ac:dyDescent="0.3">
      <c r="B570" s="50" t="s">
        <v>639</v>
      </c>
      <c r="C570" s="48" t="s">
        <v>19</v>
      </c>
      <c r="D570" s="63">
        <v>31932</v>
      </c>
    </row>
    <row r="571" spans="1:4" x14ac:dyDescent="0.3">
      <c r="B571" s="50" t="s">
        <v>609</v>
      </c>
      <c r="C571" s="48" t="s">
        <v>26</v>
      </c>
      <c r="D571" s="63">
        <v>20400</v>
      </c>
    </row>
    <row r="572" spans="1:4" x14ac:dyDescent="0.3">
      <c r="B572" s="50" t="s">
        <v>617</v>
      </c>
      <c r="C572" s="48" t="s">
        <v>20</v>
      </c>
      <c r="D572" s="63">
        <v>96104</v>
      </c>
    </row>
    <row r="573" spans="1:4" x14ac:dyDescent="0.3">
      <c r="B573" s="50" t="s">
        <v>623</v>
      </c>
      <c r="C573" s="48" t="s">
        <v>26</v>
      </c>
      <c r="D573" s="63">
        <v>37291</v>
      </c>
    </row>
    <row r="574" spans="1:4" x14ac:dyDescent="0.3">
      <c r="B574" s="50" t="s">
        <v>627</v>
      </c>
      <c r="C574" s="48" t="s">
        <v>20</v>
      </c>
      <c r="D574" s="63">
        <v>80808</v>
      </c>
    </row>
    <row r="575" spans="1:4" x14ac:dyDescent="0.3">
      <c r="B575" s="50" t="s">
        <v>635</v>
      </c>
      <c r="C575" s="48" t="s">
        <v>20</v>
      </c>
      <c r="D575" s="63">
        <v>93452</v>
      </c>
    </row>
    <row r="576" spans="1:4" x14ac:dyDescent="0.3">
      <c r="B576" s="50" t="s">
        <v>605</v>
      </c>
      <c r="C576" s="48" t="s">
        <v>19</v>
      </c>
      <c r="D576" s="63">
        <v>42493</v>
      </c>
    </row>
    <row r="577" spans="2:4" x14ac:dyDescent="0.3">
      <c r="B577" s="50" t="s">
        <v>631</v>
      </c>
      <c r="C577" s="48" t="s">
        <v>26</v>
      </c>
      <c r="D577" s="63">
        <v>28802</v>
      </c>
    </row>
    <row r="578" spans="2:4" x14ac:dyDescent="0.3">
      <c r="B578" s="50" t="s">
        <v>662</v>
      </c>
      <c r="C578" s="48" t="s">
        <v>26</v>
      </c>
      <c r="D578" s="63">
        <v>24140</v>
      </c>
    </row>
    <row r="579" spans="2:4" x14ac:dyDescent="0.3">
      <c r="B579" s="50" t="s">
        <v>603</v>
      </c>
      <c r="C579" s="48" t="s">
        <v>20</v>
      </c>
      <c r="D579" s="63">
        <v>84741</v>
      </c>
    </row>
    <row r="580" spans="2:4" x14ac:dyDescent="0.3">
      <c r="B580" s="50" t="s">
        <v>645</v>
      </c>
      <c r="C580" s="48" t="s">
        <v>19</v>
      </c>
      <c r="D580" s="63">
        <v>54029</v>
      </c>
    </row>
    <row r="581" spans="2:4" x14ac:dyDescent="0.3">
      <c r="B581" s="50" t="s">
        <v>657</v>
      </c>
      <c r="C581" s="48" t="s">
        <v>20</v>
      </c>
      <c r="D581" s="63">
        <v>77761</v>
      </c>
    </row>
    <row r="582" spans="2:4" x14ac:dyDescent="0.3">
      <c r="B582" s="50" t="s">
        <v>614</v>
      </c>
      <c r="C582" s="48" t="s">
        <v>20</v>
      </c>
      <c r="D582" s="63">
        <v>66451</v>
      </c>
    </row>
    <row r="583" spans="2:4" x14ac:dyDescent="0.3">
      <c r="B583" s="50" t="s">
        <v>612</v>
      </c>
      <c r="C583" s="48" t="s">
        <v>19</v>
      </c>
      <c r="D583" s="63">
        <v>37024</v>
      </c>
    </row>
    <row r="584" spans="2:4" x14ac:dyDescent="0.3">
      <c r="B584" s="50" t="s">
        <v>642</v>
      </c>
      <c r="C584" s="48" t="s">
        <v>19</v>
      </c>
      <c r="D584" s="63">
        <v>35212</v>
      </c>
    </row>
    <row r="585" spans="2:4" x14ac:dyDescent="0.3">
      <c r="B585" s="50" t="s">
        <v>659</v>
      </c>
      <c r="C585" s="48" t="s">
        <v>20</v>
      </c>
      <c r="D585" s="63">
        <v>96079</v>
      </c>
    </row>
    <row r="586" spans="2:4" x14ac:dyDescent="0.3">
      <c r="B586" s="50" t="s">
        <v>628</v>
      </c>
      <c r="C586" s="48" t="s">
        <v>20</v>
      </c>
      <c r="D586" s="63">
        <v>86809</v>
      </c>
    </row>
    <row r="587" spans="2:4" x14ac:dyDescent="0.3">
      <c r="B587" s="50" t="s">
        <v>641</v>
      </c>
      <c r="C587" s="48" t="s">
        <v>23</v>
      </c>
      <c r="D587" s="63">
        <v>27709</v>
      </c>
    </row>
    <row r="588" spans="2:4" x14ac:dyDescent="0.3">
      <c r="B588" s="50" t="s">
        <v>670</v>
      </c>
      <c r="C588" s="48" t="s">
        <v>20</v>
      </c>
      <c r="D588" s="63">
        <v>103620</v>
      </c>
    </row>
    <row r="589" spans="2:4" x14ac:dyDescent="0.3">
      <c r="B589" s="50" t="s">
        <v>644</v>
      </c>
      <c r="C589" s="48" t="s">
        <v>26</v>
      </c>
      <c r="D589" s="63">
        <v>24100</v>
      </c>
    </row>
    <row r="590" spans="2:4" x14ac:dyDescent="0.3">
      <c r="B590" s="50" t="s">
        <v>632</v>
      </c>
      <c r="C590" s="48" t="s">
        <v>20</v>
      </c>
      <c r="D590" s="63">
        <v>75816</v>
      </c>
    </row>
    <row r="591" spans="2:4" x14ac:dyDescent="0.3">
      <c r="B591" s="50" t="s">
        <v>624</v>
      </c>
      <c r="C591" s="48" t="s">
        <v>23</v>
      </c>
      <c r="D591" s="63">
        <v>50063</v>
      </c>
    </row>
    <row r="592" spans="2:4" x14ac:dyDescent="0.3">
      <c r="B592" s="50" t="s">
        <v>661</v>
      </c>
      <c r="C592" s="48" t="s">
        <v>19</v>
      </c>
      <c r="D592" s="63">
        <v>50284</v>
      </c>
    </row>
    <row r="593" spans="2:4" x14ac:dyDescent="0.3">
      <c r="B593" s="50" t="s">
        <v>668</v>
      </c>
      <c r="C593" s="48" t="s">
        <v>20</v>
      </c>
      <c r="D593" s="63">
        <v>94465</v>
      </c>
    </row>
    <row r="594" spans="2:4" x14ac:dyDescent="0.3">
      <c r="B594" s="50" t="s">
        <v>663</v>
      </c>
      <c r="C594" s="48" t="s">
        <v>23</v>
      </c>
      <c r="D594" s="63">
        <v>34507</v>
      </c>
    </row>
    <row r="595" spans="2:4" x14ac:dyDescent="0.3">
      <c r="B595" s="50" t="s">
        <v>647</v>
      </c>
      <c r="C595" s="48" t="s">
        <v>20</v>
      </c>
      <c r="D595" s="63">
        <v>118378</v>
      </c>
    </row>
    <row r="596" spans="2:4" x14ac:dyDescent="0.3">
      <c r="B596" s="50" t="s">
        <v>613</v>
      </c>
      <c r="C596" s="48" t="s">
        <v>20</v>
      </c>
      <c r="D596" s="63">
        <v>58864</v>
      </c>
    </row>
    <row r="597" spans="2:4" x14ac:dyDescent="0.3">
      <c r="B597" s="50" t="s">
        <v>608</v>
      </c>
      <c r="C597" s="48" t="s">
        <v>26</v>
      </c>
      <c r="D597" s="63">
        <v>36036</v>
      </c>
    </row>
    <row r="598" spans="2:4" x14ac:dyDescent="0.3">
      <c r="B598" s="50" t="s">
        <v>652</v>
      </c>
      <c r="C598" s="48" t="s">
        <v>19</v>
      </c>
      <c r="D598" s="63">
        <v>57826</v>
      </c>
    </row>
    <row r="599" spans="2:4" x14ac:dyDescent="0.3">
      <c r="B599" s="50" t="s">
        <v>653</v>
      </c>
      <c r="C599" s="48" t="s">
        <v>20</v>
      </c>
      <c r="D599" s="63">
        <v>55017</v>
      </c>
    </row>
    <row r="600" spans="2:4" x14ac:dyDescent="0.3">
      <c r="B600" s="50" t="s">
        <v>650</v>
      </c>
      <c r="C600" s="48" t="s">
        <v>20</v>
      </c>
      <c r="D600" s="63">
        <v>72422</v>
      </c>
    </row>
    <row r="601" spans="2:4" x14ac:dyDescent="0.3">
      <c r="B601" s="50" t="s">
        <v>607</v>
      </c>
      <c r="C601" s="48" t="s">
        <v>19</v>
      </c>
      <c r="D601" s="63">
        <v>48256</v>
      </c>
    </row>
    <row r="602" spans="2:4" x14ac:dyDescent="0.3">
      <c r="B602" s="50" t="s">
        <v>654</v>
      </c>
      <c r="C602" s="48" t="s">
        <v>20</v>
      </c>
      <c r="D602" s="63">
        <v>99227</v>
      </c>
    </row>
    <row r="603" spans="2:4" x14ac:dyDescent="0.3">
      <c r="B603" s="50" t="s">
        <v>649</v>
      </c>
      <c r="C603" s="48" t="s">
        <v>20</v>
      </c>
      <c r="D603" s="63">
        <v>52117</v>
      </c>
    </row>
    <row r="604" spans="2:4" x14ac:dyDescent="0.3">
      <c r="B604" s="50" t="s">
        <v>643</v>
      </c>
      <c r="C604" s="48" t="s">
        <v>26</v>
      </c>
      <c r="D604" s="63">
        <v>29117</v>
      </c>
    </row>
    <row r="605" spans="2:4" x14ac:dyDescent="0.3">
      <c r="B605" s="50" t="s">
        <v>656</v>
      </c>
      <c r="C605" s="48" t="s">
        <v>23</v>
      </c>
      <c r="D605" s="63">
        <v>34678</v>
      </c>
    </row>
    <row r="606" spans="2:4" x14ac:dyDescent="0.3">
      <c r="B606" s="50" t="s">
        <v>604</v>
      </c>
      <c r="C606" s="48" t="s">
        <v>19</v>
      </c>
      <c r="D606" s="63">
        <v>44196</v>
      </c>
    </row>
    <row r="607" spans="2:4" x14ac:dyDescent="0.3">
      <c r="B607" s="50" t="s">
        <v>666</v>
      </c>
      <c r="C607" s="48" t="s">
        <v>20</v>
      </c>
      <c r="D607" s="63">
        <v>59264</v>
      </c>
    </row>
    <row r="608" spans="2:4" x14ac:dyDescent="0.3">
      <c r="B608" s="50" t="s">
        <v>655</v>
      </c>
      <c r="C608" s="48" t="s">
        <v>20</v>
      </c>
      <c r="D608" s="63">
        <v>58315</v>
      </c>
    </row>
    <row r="609" spans="2:4" x14ac:dyDescent="0.3">
      <c r="B609" s="50" t="s">
        <v>618</v>
      </c>
      <c r="C609" s="48" t="s">
        <v>20</v>
      </c>
      <c r="D609" s="63">
        <v>75177</v>
      </c>
    </row>
    <row r="610" spans="2:4" x14ac:dyDescent="0.3">
      <c r="B610" s="50" t="s">
        <v>634</v>
      </c>
      <c r="C610" s="48" t="s">
        <v>19</v>
      </c>
      <c r="D610" s="63">
        <v>41715</v>
      </c>
    </row>
    <row r="611" spans="2:4" x14ac:dyDescent="0.3">
      <c r="B611" s="50" t="s">
        <v>620</v>
      </c>
      <c r="C611" s="48" t="s">
        <v>23</v>
      </c>
      <c r="D611" s="63">
        <v>54929</v>
      </c>
    </row>
    <row r="612" spans="2:4" x14ac:dyDescent="0.3">
      <c r="B612" s="50" t="s">
        <v>629</v>
      </c>
      <c r="C612" s="48" t="s">
        <v>20</v>
      </c>
      <c r="D612" s="63">
        <v>69951</v>
      </c>
    </row>
    <row r="613" spans="2:4" x14ac:dyDescent="0.3">
      <c r="B613" s="50" t="s">
        <v>601</v>
      </c>
      <c r="C613" s="48" t="s">
        <v>20</v>
      </c>
      <c r="D613" s="63">
        <v>114318</v>
      </c>
    </row>
    <row r="614" spans="2:4" x14ac:dyDescent="0.3">
      <c r="B614" s="50" t="s">
        <v>637</v>
      </c>
      <c r="C614" s="48" t="s">
        <v>20</v>
      </c>
      <c r="D614" s="63">
        <v>80183</v>
      </c>
    </row>
    <row r="615" spans="2:4" x14ac:dyDescent="0.3">
      <c r="B615" s="50" t="s">
        <v>640</v>
      </c>
      <c r="C615" s="48" t="s">
        <v>20</v>
      </c>
      <c r="D615" s="63">
        <v>78644</v>
      </c>
    </row>
    <row r="616" spans="2:4" x14ac:dyDescent="0.3">
      <c r="B616" s="50" t="s">
        <v>615</v>
      </c>
      <c r="C616" s="48" t="s">
        <v>20</v>
      </c>
      <c r="D616" s="63">
        <v>88994</v>
      </c>
    </row>
    <row r="617" spans="2:4" x14ac:dyDescent="0.3">
      <c r="B617" s="50" t="s">
        <v>599</v>
      </c>
      <c r="C617" s="48" t="s">
        <v>20</v>
      </c>
      <c r="D617" s="63">
        <v>111355</v>
      </c>
    </row>
    <row r="618" spans="2:4" x14ac:dyDescent="0.3">
      <c r="B618" s="50" t="s">
        <v>636</v>
      </c>
      <c r="C618" s="48" t="s">
        <v>19</v>
      </c>
      <c r="D618" s="63">
        <v>57376</v>
      </c>
    </row>
    <row r="619" spans="2:4" x14ac:dyDescent="0.3">
      <c r="B619" s="50" t="s">
        <v>669</v>
      </c>
      <c r="C619" s="48" t="s">
        <v>20</v>
      </c>
      <c r="D619" s="63">
        <v>42610</v>
      </c>
    </row>
    <row r="620" spans="2:4" x14ac:dyDescent="0.3">
      <c r="B620" s="50" t="s">
        <v>619</v>
      </c>
      <c r="C620" s="48" t="s">
        <v>20</v>
      </c>
      <c r="D620" s="63">
        <v>119159</v>
      </c>
    </row>
    <row r="621" spans="2:4" x14ac:dyDescent="0.3">
      <c r="B621" s="50" t="s">
        <v>633</v>
      </c>
      <c r="C621" s="48" t="s">
        <v>23</v>
      </c>
      <c r="D621" s="63">
        <v>40794</v>
      </c>
    </row>
    <row r="622" spans="2:4" x14ac:dyDescent="0.3">
      <c r="B622" s="50" t="s">
        <v>621</v>
      </c>
      <c r="C622" s="48" t="s">
        <v>20</v>
      </c>
      <c r="D622" s="63">
        <v>63244</v>
      </c>
    </row>
    <row r="623" spans="2:4" x14ac:dyDescent="0.3">
      <c r="B623" s="50" t="s">
        <v>626</v>
      </c>
      <c r="C623" s="48" t="s">
        <v>20</v>
      </c>
      <c r="D623" s="63">
        <v>80054</v>
      </c>
    </row>
    <row r="624" spans="2:4" x14ac:dyDescent="0.3">
      <c r="B624" s="50" t="s">
        <v>600</v>
      </c>
      <c r="C624" s="48" t="s">
        <v>23</v>
      </c>
      <c r="D624" s="63">
        <v>33756</v>
      </c>
    </row>
    <row r="625" spans="1:4" x14ac:dyDescent="0.3">
      <c r="B625" s="50" t="s">
        <v>602</v>
      </c>
      <c r="C625" s="48" t="s">
        <v>23</v>
      </c>
      <c r="D625" s="63">
        <v>28426</v>
      </c>
    </row>
    <row r="626" spans="1:4" x14ac:dyDescent="0.3">
      <c r="B626" s="50" t="s">
        <v>630</v>
      </c>
      <c r="C626" s="48" t="s">
        <v>20</v>
      </c>
      <c r="D626" s="63">
        <v>64892</v>
      </c>
    </row>
    <row r="627" spans="1:4" x14ac:dyDescent="0.3">
      <c r="B627" s="50" t="s">
        <v>646</v>
      </c>
      <c r="C627" s="48" t="s">
        <v>20</v>
      </c>
      <c r="D627" s="63">
        <v>90754</v>
      </c>
    </row>
    <row r="628" spans="1:4" x14ac:dyDescent="0.3">
      <c r="B628" s="50" t="s">
        <v>664</v>
      </c>
      <c r="C628" s="48" t="s">
        <v>19</v>
      </c>
      <c r="D628" s="63">
        <v>47177</v>
      </c>
    </row>
    <row r="629" spans="1:4" x14ac:dyDescent="0.3">
      <c r="B629" s="50" t="s">
        <v>611</v>
      </c>
      <c r="C629" s="48" t="s">
        <v>20</v>
      </c>
      <c r="D629" s="63">
        <v>71224</v>
      </c>
    </row>
    <row r="630" spans="1:4" x14ac:dyDescent="0.3">
      <c r="B630" s="50" t="s">
        <v>651</v>
      </c>
      <c r="C630" s="48" t="s">
        <v>20</v>
      </c>
      <c r="D630" s="63">
        <v>116292</v>
      </c>
    </row>
    <row r="631" spans="1:4" x14ac:dyDescent="0.3">
      <c r="B631" s="50" t="s">
        <v>667</v>
      </c>
      <c r="C631" s="48" t="s">
        <v>26</v>
      </c>
      <c r="D631" s="63">
        <v>21643</v>
      </c>
    </row>
    <row r="632" spans="1:4" x14ac:dyDescent="0.3">
      <c r="B632" s="50" t="s">
        <v>660</v>
      </c>
      <c r="C632" s="48" t="s">
        <v>20</v>
      </c>
      <c r="D632" s="63">
        <v>55458</v>
      </c>
    </row>
    <row r="633" spans="1:4" x14ac:dyDescent="0.3">
      <c r="B633" s="50" t="s">
        <v>616</v>
      </c>
      <c r="C633" s="48" t="s">
        <v>20</v>
      </c>
      <c r="D633" s="63">
        <v>88134</v>
      </c>
    </row>
    <row r="634" spans="1:4" x14ac:dyDescent="0.3">
      <c r="B634" s="50" t="s">
        <v>665</v>
      </c>
      <c r="C634" s="48" t="s">
        <v>20</v>
      </c>
      <c r="D634" s="63">
        <v>58123</v>
      </c>
    </row>
    <row r="635" spans="1:4" x14ac:dyDescent="0.3">
      <c r="B635" s="50" t="s">
        <v>671</v>
      </c>
      <c r="C635" s="48" t="s">
        <v>20</v>
      </c>
      <c r="D635" s="63">
        <v>81093</v>
      </c>
    </row>
    <row r="636" spans="1:4" x14ac:dyDescent="0.3">
      <c r="B636" s="50" t="s">
        <v>648</v>
      </c>
      <c r="C636" s="48" t="s">
        <v>19</v>
      </c>
      <c r="D636" s="63">
        <v>51274</v>
      </c>
    </row>
    <row r="637" spans="1:4" x14ac:dyDescent="0.3">
      <c r="B637" s="50" t="s">
        <v>622</v>
      </c>
      <c r="C637" s="48" t="s">
        <v>19</v>
      </c>
      <c r="D637" s="63">
        <v>37012</v>
      </c>
    </row>
    <row r="638" spans="1:4" x14ac:dyDescent="0.3">
      <c r="B638" s="50" t="s">
        <v>610</v>
      </c>
      <c r="C638" s="48" t="s">
        <v>20</v>
      </c>
      <c r="D638" s="63">
        <v>94069</v>
      </c>
    </row>
    <row r="639" spans="1:4" x14ac:dyDescent="0.3">
      <c r="A639" s="50" t="s">
        <v>42</v>
      </c>
      <c r="B639" s="50" t="s">
        <v>679</v>
      </c>
      <c r="C639" s="48" t="s">
        <v>19</v>
      </c>
      <c r="D639" s="63">
        <v>52086</v>
      </c>
    </row>
    <row r="640" spans="1:4" x14ac:dyDescent="0.3">
      <c r="B640" s="50" t="s">
        <v>762</v>
      </c>
      <c r="C640" s="48" t="s">
        <v>20</v>
      </c>
      <c r="D640" s="63">
        <v>57804</v>
      </c>
    </row>
    <row r="641" spans="2:4" x14ac:dyDescent="0.3">
      <c r="B641" s="50" t="s">
        <v>751</v>
      </c>
      <c r="C641" s="48" t="s">
        <v>23</v>
      </c>
      <c r="D641" s="63">
        <v>33386</v>
      </c>
    </row>
    <row r="642" spans="2:4" x14ac:dyDescent="0.3">
      <c r="B642" s="50" t="s">
        <v>681</v>
      </c>
      <c r="C642" s="48" t="s">
        <v>20</v>
      </c>
      <c r="D642" s="63">
        <v>94486</v>
      </c>
    </row>
    <row r="643" spans="2:4" x14ac:dyDescent="0.3">
      <c r="B643" s="50" t="s">
        <v>694</v>
      </c>
      <c r="C643" s="48" t="s">
        <v>19</v>
      </c>
      <c r="D643" s="63">
        <v>31108</v>
      </c>
    </row>
    <row r="644" spans="2:4" x14ac:dyDescent="0.3">
      <c r="B644" s="50" t="s">
        <v>720</v>
      </c>
      <c r="C644" s="48" t="s">
        <v>19</v>
      </c>
      <c r="D644" s="63">
        <v>31878</v>
      </c>
    </row>
    <row r="645" spans="2:4" x14ac:dyDescent="0.3">
      <c r="B645" s="50" t="s">
        <v>703</v>
      </c>
      <c r="C645" s="48" t="s">
        <v>19</v>
      </c>
      <c r="D645" s="63">
        <v>39927</v>
      </c>
    </row>
    <row r="646" spans="2:4" x14ac:dyDescent="0.3">
      <c r="B646" s="50" t="s">
        <v>769</v>
      </c>
      <c r="C646" s="48" t="s">
        <v>26</v>
      </c>
      <c r="D646" s="63">
        <v>23910</v>
      </c>
    </row>
    <row r="647" spans="2:4" x14ac:dyDescent="0.3">
      <c r="B647" s="50" t="s">
        <v>698</v>
      </c>
      <c r="C647" s="48" t="s">
        <v>19</v>
      </c>
      <c r="D647" s="63">
        <v>40241</v>
      </c>
    </row>
    <row r="648" spans="2:4" x14ac:dyDescent="0.3">
      <c r="B648" s="50" t="s">
        <v>677</v>
      </c>
      <c r="C648" s="48" t="s">
        <v>19</v>
      </c>
      <c r="D648" s="63">
        <v>44004</v>
      </c>
    </row>
    <row r="649" spans="2:4" x14ac:dyDescent="0.3">
      <c r="B649" s="50" t="s">
        <v>722</v>
      </c>
      <c r="C649" s="48" t="s">
        <v>20</v>
      </c>
      <c r="D649" s="63">
        <v>74844</v>
      </c>
    </row>
    <row r="650" spans="2:4" x14ac:dyDescent="0.3">
      <c r="B650" s="50" t="s">
        <v>691</v>
      </c>
      <c r="C650" s="48" t="s">
        <v>19</v>
      </c>
      <c r="D650" s="63">
        <v>57619</v>
      </c>
    </row>
    <row r="651" spans="2:4" x14ac:dyDescent="0.3">
      <c r="B651" s="50" t="s">
        <v>729</v>
      </c>
      <c r="C651" s="48" t="s">
        <v>19</v>
      </c>
      <c r="D651" s="63">
        <v>55061</v>
      </c>
    </row>
    <row r="652" spans="2:4" x14ac:dyDescent="0.3">
      <c r="B652" s="50" t="s">
        <v>721</v>
      </c>
      <c r="C652" s="48" t="s">
        <v>20</v>
      </c>
      <c r="D652" s="63">
        <v>95252</v>
      </c>
    </row>
    <row r="653" spans="2:4" x14ac:dyDescent="0.3">
      <c r="B653" s="50" t="s">
        <v>713</v>
      </c>
      <c r="C653" s="48" t="s">
        <v>23</v>
      </c>
      <c r="D653" s="63">
        <v>42918</v>
      </c>
    </row>
    <row r="654" spans="2:4" x14ac:dyDescent="0.3">
      <c r="B654" s="50" t="s">
        <v>705</v>
      </c>
      <c r="C654" s="48" t="s">
        <v>20</v>
      </c>
      <c r="D654" s="63">
        <v>41710</v>
      </c>
    </row>
    <row r="655" spans="2:4" x14ac:dyDescent="0.3">
      <c r="B655" s="50" t="s">
        <v>699</v>
      </c>
      <c r="C655" s="48" t="s">
        <v>20</v>
      </c>
      <c r="D655" s="63">
        <v>67084</v>
      </c>
    </row>
    <row r="656" spans="2:4" x14ac:dyDescent="0.3">
      <c r="B656" s="50" t="s">
        <v>746</v>
      </c>
      <c r="C656" s="48" t="s">
        <v>20</v>
      </c>
      <c r="D656" s="63">
        <v>58403</v>
      </c>
    </row>
    <row r="657" spans="2:4" x14ac:dyDescent="0.3">
      <c r="B657" s="50" t="s">
        <v>693</v>
      </c>
      <c r="C657" s="48" t="s">
        <v>23</v>
      </c>
      <c r="D657" s="63">
        <v>31210</v>
      </c>
    </row>
    <row r="658" spans="2:4" x14ac:dyDescent="0.3">
      <c r="B658" s="50" t="s">
        <v>682</v>
      </c>
      <c r="C658" s="48" t="s">
        <v>19</v>
      </c>
      <c r="D658" s="63">
        <v>32463</v>
      </c>
    </row>
    <row r="659" spans="2:4" x14ac:dyDescent="0.3">
      <c r="B659" s="50" t="s">
        <v>726</v>
      </c>
      <c r="C659" s="48" t="s">
        <v>20</v>
      </c>
      <c r="D659" s="63">
        <v>88680</v>
      </c>
    </row>
    <row r="660" spans="2:4" x14ac:dyDescent="0.3">
      <c r="B660" s="50" t="s">
        <v>761</v>
      </c>
      <c r="C660" s="48" t="s">
        <v>20</v>
      </c>
      <c r="D660" s="63">
        <v>41067</v>
      </c>
    </row>
    <row r="661" spans="2:4" x14ac:dyDescent="0.3">
      <c r="B661" s="50" t="s">
        <v>724</v>
      </c>
      <c r="C661" s="48" t="s">
        <v>19</v>
      </c>
      <c r="D661" s="63">
        <v>57358</v>
      </c>
    </row>
    <row r="662" spans="2:4" x14ac:dyDescent="0.3">
      <c r="B662" s="50" t="s">
        <v>689</v>
      </c>
      <c r="C662" s="48" t="s">
        <v>19</v>
      </c>
      <c r="D662" s="63">
        <v>50366</v>
      </c>
    </row>
    <row r="663" spans="2:4" x14ac:dyDescent="0.3">
      <c r="B663" s="50" t="s">
        <v>673</v>
      </c>
      <c r="C663" s="48" t="s">
        <v>20</v>
      </c>
      <c r="D663" s="63">
        <v>58017</v>
      </c>
    </row>
    <row r="664" spans="2:4" x14ac:dyDescent="0.3">
      <c r="B664" s="50" t="s">
        <v>686</v>
      </c>
      <c r="C664" s="48" t="s">
        <v>20</v>
      </c>
      <c r="D664" s="63">
        <v>57639</v>
      </c>
    </row>
    <row r="665" spans="2:4" x14ac:dyDescent="0.3">
      <c r="B665" s="50" t="s">
        <v>758</v>
      </c>
      <c r="C665" s="48" t="s">
        <v>23</v>
      </c>
      <c r="D665" s="63">
        <v>40801</v>
      </c>
    </row>
    <row r="666" spans="2:4" x14ac:dyDescent="0.3">
      <c r="B666" s="50" t="s">
        <v>749</v>
      </c>
      <c r="C666" s="48" t="s">
        <v>19</v>
      </c>
      <c r="D666" s="63">
        <v>43596</v>
      </c>
    </row>
    <row r="667" spans="2:4" x14ac:dyDescent="0.3">
      <c r="B667" s="50" t="s">
        <v>783</v>
      </c>
      <c r="C667" s="48" t="s">
        <v>20</v>
      </c>
      <c r="D667" s="63">
        <v>85610</v>
      </c>
    </row>
    <row r="668" spans="2:4" x14ac:dyDescent="0.3">
      <c r="B668" s="50" t="s">
        <v>706</v>
      </c>
      <c r="C668" s="48" t="s">
        <v>20</v>
      </c>
      <c r="D668" s="63">
        <v>89499</v>
      </c>
    </row>
    <row r="669" spans="2:4" x14ac:dyDescent="0.3">
      <c r="B669" s="50" t="s">
        <v>688</v>
      </c>
      <c r="C669" s="48" t="s">
        <v>26</v>
      </c>
      <c r="D669" s="63">
        <v>35812</v>
      </c>
    </row>
    <row r="670" spans="2:4" x14ac:dyDescent="0.3">
      <c r="B670" s="50" t="s">
        <v>680</v>
      </c>
      <c r="C670" s="48" t="s">
        <v>19</v>
      </c>
      <c r="D670" s="63">
        <v>54909</v>
      </c>
    </row>
    <row r="671" spans="2:4" x14ac:dyDescent="0.3">
      <c r="B671" s="50" t="s">
        <v>745</v>
      </c>
      <c r="C671" s="48" t="s">
        <v>23</v>
      </c>
      <c r="D671" s="63">
        <v>53218</v>
      </c>
    </row>
    <row r="672" spans="2:4" x14ac:dyDescent="0.3">
      <c r="B672" s="50" t="s">
        <v>748</v>
      </c>
      <c r="C672" s="48" t="s">
        <v>20</v>
      </c>
      <c r="D672" s="63">
        <v>89388</v>
      </c>
    </row>
    <row r="673" spans="2:4" x14ac:dyDescent="0.3">
      <c r="B673" s="50" t="s">
        <v>692</v>
      </c>
      <c r="C673" s="48" t="s">
        <v>20</v>
      </c>
      <c r="D673" s="63">
        <v>56100</v>
      </c>
    </row>
    <row r="674" spans="2:4" x14ac:dyDescent="0.3">
      <c r="B674" s="50" t="s">
        <v>732</v>
      </c>
      <c r="C674" s="48" t="s">
        <v>20</v>
      </c>
      <c r="D674" s="63">
        <v>58060</v>
      </c>
    </row>
    <row r="675" spans="2:4" x14ac:dyDescent="0.3">
      <c r="B675" s="50" t="s">
        <v>767</v>
      </c>
      <c r="C675" s="48" t="s">
        <v>23</v>
      </c>
      <c r="D675" s="63">
        <v>20212</v>
      </c>
    </row>
    <row r="676" spans="2:4" x14ac:dyDescent="0.3">
      <c r="B676" s="50" t="s">
        <v>752</v>
      </c>
      <c r="C676" s="48" t="s">
        <v>19</v>
      </c>
      <c r="D676" s="63">
        <v>59273</v>
      </c>
    </row>
    <row r="677" spans="2:4" x14ac:dyDescent="0.3">
      <c r="B677" s="50" t="s">
        <v>730</v>
      </c>
      <c r="C677" s="48" t="s">
        <v>19</v>
      </c>
      <c r="D677" s="63">
        <v>39984</v>
      </c>
    </row>
    <row r="678" spans="2:4" x14ac:dyDescent="0.3">
      <c r="B678" s="50" t="s">
        <v>765</v>
      </c>
      <c r="C678" s="48" t="s">
        <v>23</v>
      </c>
      <c r="D678" s="63">
        <v>55951</v>
      </c>
    </row>
    <row r="679" spans="2:4" x14ac:dyDescent="0.3">
      <c r="B679" s="50" t="s">
        <v>757</v>
      </c>
      <c r="C679" s="48" t="s">
        <v>20</v>
      </c>
      <c r="D679" s="63">
        <v>55128</v>
      </c>
    </row>
    <row r="680" spans="2:4" x14ac:dyDescent="0.3">
      <c r="B680" s="50" t="s">
        <v>672</v>
      </c>
      <c r="C680" s="48" t="s">
        <v>19</v>
      </c>
      <c r="D680" s="63">
        <v>48810</v>
      </c>
    </row>
    <row r="681" spans="2:4" x14ac:dyDescent="0.3">
      <c r="B681" s="50" t="s">
        <v>772</v>
      </c>
      <c r="C681" s="48" t="s">
        <v>19</v>
      </c>
      <c r="D681" s="63">
        <v>55765</v>
      </c>
    </row>
    <row r="682" spans="2:4" x14ac:dyDescent="0.3">
      <c r="B682" s="50" t="s">
        <v>709</v>
      </c>
      <c r="C682" s="48" t="s">
        <v>19</v>
      </c>
      <c r="D682" s="63">
        <v>47300</v>
      </c>
    </row>
    <row r="683" spans="2:4" x14ac:dyDescent="0.3">
      <c r="B683" s="50" t="s">
        <v>750</v>
      </c>
      <c r="C683" s="48" t="s">
        <v>19</v>
      </c>
      <c r="D683" s="63">
        <v>34225</v>
      </c>
    </row>
    <row r="684" spans="2:4" x14ac:dyDescent="0.3">
      <c r="B684" s="50" t="s">
        <v>714</v>
      </c>
      <c r="C684" s="48" t="s">
        <v>19</v>
      </c>
      <c r="D684" s="63">
        <v>51652</v>
      </c>
    </row>
    <row r="685" spans="2:4" x14ac:dyDescent="0.3">
      <c r="B685" s="50" t="s">
        <v>701</v>
      </c>
      <c r="C685" s="48" t="s">
        <v>20</v>
      </c>
      <c r="D685" s="63">
        <v>75013</v>
      </c>
    </row>
    <row r="686" spans="2:4" x14ac:dyDescent="0.3">
      <c r="B686" s="50" t="s">
        <v>725</v>
      </c>
      <c r="C686" s="48" t="s">
        <v>23</v>
      </c>
      <c r="D686" s="63">
        <v>26713</v>
      </c>
    </row>
    <row r="687" spans="2:4" x14ac:dyDescent="0.3">
      <c r="B687" s="50" t="s">
        <v>728</v>
      </c>
      <c r="C687" s="48" t="s">
        <v>20</v>
      </c>
      <c r="D687" s="63">
        <v>82693</v>
      </c>
    </row>
    <row r="688" spans="2:4" x14ac:dyDescent="0.3">
      <c r="B688" s="50" t="s">
        <v>716</v>
      </c>
      <c r="C688" s="48" t="s">
        <v>26</v>
      </c>
      <c r="D688" s="63">
        <v>27569</v>
      </c>
    </row>
    <row r="689" spans="2:4" x14ac:dyDescent="0.3">
      <c r="B689" s="50" t="s">
        <v>759</v>
      </c>
      <c r="C689" s="48" t="s">
        <v>20</v>
      </c>
      <c r="D689" s="63">
        <v>54218</v>
      </c>
    </row>
    <row r="690" spans="2:4" x14ac:dyDescent="0.3">
      <c r="B690" s="50" t="s">
        <v>678</v>
      </c>
      <c r="C690" s="48" t="s">
        <v>19</v>
      </c>
      <c r="D690" s="63">
        <v>48568</v>
      </c>
    </row>
    <row r="691" spans="2:4" x14ac:dyDescent="0.3">
      <c r="B691" s="50" t="s">
        <v>753</v>
      </c>
      <c r="C691" s="48" t="s">
        <v>20</v>
      </c>
      <c r="D691" s="63">
        <v>84681</v>
      </c>
    </row>
    <row r="692" spans="2:4" x14ac:dyDescent="0.3">
      <c r="B692" s="50" t="s">
        <v>695</v>
      </c>
      <c r="C692" s="48" t="s">
        <v>19</v>
      </c>
      <c r="D692" s="63">
        <v>42103</v>
      </c>
    </row>
    <row r="693" spans="2:4" x14ac:dyDescent="0.3">
      <c r="B693" s="50" t="s">
        <v>764</v>
      </c>
      <c r="C693" s="48" t="s">
        <v>20</v>
      </c>
      <c r="D693" s="63">
        <v>50958</v>
      </c>
    </row>
    <row r="694" spans="2:4" x14ac:dyDescent="0.3">
      <c r="B694" s="50" t="s">
        <v>756</v>
      </c>
      <c r="C694" s="48" t="s">
        <v>19</v>
      </c>
      <c r="D694" s="63">
        <v>35127</v>
      </c>
    </row>
    <row r="695" spans="2:4" x14ac:dyDescent="0.3">
      <c r="B695" s="50" t="s">
        <v>719</v>
      </c>
      <c r="C695" s="48" t="s">
        <v>20</v>
      </c>
      <c r="D695" s="63">
        <v>40269</v>
      </c>
    </row>
    <row r="696" spans="2:4" x14ac:dyDescent="0.3">
      <c r="B696" s="50" t="s">
        <v>717</v>
      </c>
      <c r="C696" s="48" t="s">
        <v>23</v>
      </c>
      <c r="D696" s="63">
        <v>56872</v>
      </c>
    </row>
    <row r="697" spans="2:4" x14ac:dyDescent="0.3">
      <c r="B697" s="50" t="s">
        <v>733</v>
      </c>
      <c r="C697" s="48" t="s">
        <v>19</v>
      </c>
      <c r="D697" s="63">
        <v>40481</v>
      </c>
    </row>
    <row r="698" spans="2:4" x14ac:dyDescent="0.3">
      <c r="B698" s="50" t="s">
        <v>723</v>
      </c>
      <c r="C698" s="48" t="s">
        <v>19</v>
      </c>
      <c r="D698" s="63">
        <v>35186</v>
      </c>
    </row>
    <row r="699" spans="2:4" x14ac:dyDescent="0.3">
      <c r="B699" s="50" t="s">
        <v>731</v>
      </c>
      <c r="C699" s="48" t="s">
        <v>20</v>
      </c>
      <c r="D699" s="63">
        <v>61275</v>
      </c>
    </row>
    <row r="700" spans="2:4" x14ac:dyDescent="0.3">
      <c r="B700" s="50" t="s">
        <v>763</v>
      </c>
      <c r="C700" s="48" t="s">
        <v>20</v>
      </c>
      <c r="D700" s="63">
        <v>89290</v>
      </c>
    </row>
    <row r="701" spans="2:4" x14ac:dyDescent="0.3">
      <c r="B701" s="50" t="s">
        <v>755</v>
      </c>
      <c r="C701" s="48" t="s">
        <v>19</v>
      </c>
      <c r="D701" s="63">
        <v>38873</v>
      </c>
    </row>
    <row r="702" spans="2:4" x14ac:dyDescent="0.3">
      <c r="B702" s="50" t="s">
        <v>684</v>
      </c>
      <c r="C702" s="48" t="s">
        <v>20</v>
      </c>
      <c r="D702" s="63">
        <v>80780</v>
      </c>
    </row>
    <row r="703" spans="2:4" x14ac:dyDescent="0.3">
      <c r="B703" s="50" t="s">
        <v>734</v>
      </c>
      <c r="C703" s="48" t="s">
        <v>19</v>
      </c>
      <c r="D703" s="63">
        <v>33480</v>
      </c>
    </row>
    <row r="704" spans="2:4" x14ac:dyDescent="0.3">
      <c r="B704" s="50" t="s">
        <v>712</v>
      </c>
      <c r="C704" s="48" t="s">
        <v>23</v>
      </c>
      <c r="D704" s="63">
        <v>57062</v>
      </c>
    </row>
    <row r="705" spans="2:4" x14ac:dyDescent="0.3">
      <c r="B705" s="50" t="s">
        <v>687</v>
      </c>
      <c r="C705" s="48" t="s">
        <v>20</v>
      </c>
      <c r="D705" s="63">
        <v>48860</v>
      </c>
    </row>
    <row r="706" spans="2:4" x14ac:dyDescent="0.3">
      <c r="B706" s="50" t="s">
        <v>710</v>
      </c>
      <c r="C706" s="48" t="s">
        <v>23</v>
      </c>
      <c r="D706" s="63">
        <v>30774</v>
      </c>
    </row>
    <row r="707" spans="2:4" x14ac:dyDescent="0.3">
      <c r="B707" s="50" t="s">
        <v>747</v>
      </c>
      <c r="C707" s="48" t="s">
        <v>20</v>
      </c>
      <c r="D707" s="63">
        <v>72062</v>
      </c>
    </row>
    <row r="708" spans="2:4" x14ac:dyDescent="0.3">
      <c r="B708" s="50" t="s">
        <v>685</v>
      </c>
      <c r="C708" s="48" t="s">
        <v>23</v>
      </c>
      <c r="D708" s="63">
        <v>24984</v>
      </c>
    </row>
    <row r="709" spans="2:4" x14ac:dyDescent="0.3">
      <c r="B709" s="50" t="s">
        <v>696</v>
      </c>
      <c r="C709" s="48" t="s">
        <v>20</v>
      </c>
      <c r="D709" s="63">
        <v>76411</v>
      </c>
    </row>
    <row r="710" spans="2:4" x14ac:dyDescent="0.3">
      <c r="B710" s="50" t="s">
        <v>697</v>
      </c>
      <c r="C710" s="48" t="s">
        <v>20</v>
      </c>
      <c r="D710" s="63">
        <v>75071</v>
      </c>
    </row>
    <row r="711" spans="2:4" x14ac:dyDescent="0.3">
      <c r="B711" s="50" t="s">
        <v>727</v>
      </c>
      <c r="C711" s="48" t="s">
        <v>19</v>
      </c>
      <c r="D711" s="63">
        <v>52673</v>
      </c>
    </row>
    <row r="712" spans="2:4" x14ac:dyDescent="0.3">
      <c r="B712" s="50" t="s">
        <v>700</v>
      </c>
      <c r="C712" s="48" t="s">
        <v>20</v>
      </c>
      <c r="D712" s="63">
        <v>86868</v>
      </c>
    </row>
    <row r="713" spans="2:4" x14ac:dyDescent="0.3">
      <c r="B713" s="50" t="s">
        <v>676</v>
      </c>
      <c r="C713" s="48" t="s">
        <v>20</v>
      </c>
      <c r="D713" s="63">
        <v>50738</v>
      </c>
    </row>
    <row r="714" spans="2:4" x14ac:dyDescent="0.3">
      <c r="B714" s="50" t="s">
        <v>674</v>
      </c>
      <c r="C714" s="48" t="s">
        <v>19</v>
      </c>
      <c r="D714" s="63">
        <v>48227</v>
      </c>
    </row>
    <row r="715" spans="2:4" x14ac:dyDescent="0.3">
      <c r="B715" s="50" t="s">
        <v>770</v>
      </c>
      <c r="C715" s="48" t="s">
        <v>20</v>
      </c>
      <c r="D715" s="63">
        <v>56042</v>
      </c>
    </row>
    <row r="716" spans="2:4" x14ac:dyDescent="0.3">
      <c r="B716" s="50" t="s">
        <v>683</v>
      </c>
      <c r="C716" s="48" t="s">
        <v>20</v>
      </c>
      <c r="D716" s="63">
        <v>44243</v>
      </c>
    </row>
    <row r="717" spans="2:4" x14ac:dyDescent="0.3">
      <c r="B717" s="50" t="s">
        <v>702</v>
      </c>
      <c r="C717" s="48" t="s">
        <v>26</v>
      </c>
      <c r="D717" s="63">
        <v>36838</v>
      </c>
    </row>
    <row r="718" spans="2:4" x14ac:dyDescent="0.3">
      <c r="B718" s="50" t="s">
        <v>718</v>
      </c>
      <c r="C718" s="48" t="s">
        <v>20</v>
      </c>
      <c r="D718" s="63">
        <v>56733</v>
      </c>
    </row>
    <row r="719" spans="2:4" x14ac:dyDescent="0.3">
      <c r="B719" s="50" t="s">
        <v>675</v>
      </c>
      <c r="C719" s="48" t="s">
        <v>20</v>
      </c>
      <c r="D719" s="63">
        <v>92435</v>
      </c>
    </row>
    <row r="720" spans="2:4" x14ac:dyDescent="0.3">
      <c r="B720" s="50" t="s">
        <v>768</v>
      </c>
      <c r="C720" s="48" t="s">
        <v>26</v>
      </c>
      <c r="D720" s="63">
        <v>25253</v>
      </c>
    </row>
    <row r="721" spans="1:4" x14ac:dyDescent="0.3">
      <c r="B721" s="50" t="s">
        <v>707</v>
      </c>
      <c r="C721" s="48" t="s">
        <v>23</v>
      </c>
      <c r="D721" s="63">
        <v>31815</v>
      </c>
    </row>
    <row r="722" spans="1:4" x14ac:dyDescent="0.3">
      <c r="B722" s="50" t="s">
        <v>771</v>
      </c>
      <c r="C722" s="48" t="s">
        <v>19</v>
      </c>
      <c r="D722" s="63">
        <v>52970</v>
      </c>
    </row>
    <row r="723" spans="1:4" x14ac:dyDescent="0.3">
      <c r="B723" s="50" t="s">
        <v>760</v>
      </c>
      <c r="C723" s="48" t="s">
        <v>20</v>
      </c>
      <c r="D723" s="63">
        <v>97722</v>
      </c>
    </row>
    <row r="724" spans="1:4" x14ac:dyDescent="0.3">
      <c r="B724" s="50" t="s">
        <v>766</v>
      </c>
      <c r="C724" s="48" t="s">
        <v>19</v>
      </c>
      <c r="D724" s="63">
        <v>56021</v>
      </c>
    </row>
    <row r="725" spans="1:4" x14ac:dyDescent="0.3">
      <c r="B725" s="50" t="s">
        <v>704</v>
      </c>
      <c r="C725" s="48" t="s">
        <v>20</v>
      </c>
      <c r="D725" s="63">
        <v>51852</v>
      </c>
    </row>
    <row r="726" spans="1:4" x14ac:dyDescent="0.3">
      <c r="B726" s="50" t="s">
        <v>708</v>
      </c>
      <c r="C726" s="48" t="s">
        <v>20</v>
      </c>
      <c r="D726" s="63">
        <v>105613</v>
      </c>
    </row>
    <row r="727" spans="1:4" x14ac:dyDescent="0.3">
      <c r="B727" s="50" t="s">
        <v>735</v>
      </c>
      <c r="C727" s="48" t="s">
        <v>20</v>
      </c>
      <c r="D727" s="63">
        <v>87926</v>
      </c>
    </row>
    <row r="728" spans="1:4" x14ac:dyDescent="0.3">
      <c r="B728" s="50" t="s">
        <v>711</v>
      </c>
      <c r="C728" s="48" t="s">
        <v>20</v>
      </c>
      <c r="D728" s="63">
        <v>98041</v>
      </c>
    </row>
    <row r="729" spans="1:4" x14ac:dyDescent="0.3">
      <c r="B729" s="50" t="s">
        <v>690</v>
      </c>
      <c r="C729" s="48" t="s">
        <v>20</v>
      </c>
      <c r="D729" s="63">
        <v>108923</v>
      </c>
    </row>
    <row r="730" spans="1:4" x14ac:dyDescent="0.3">
      <c r="B730" s="50" t="s">
        <v>754</v>
      </c>
      <c r="C730" s="48" t="s">
        <v>20</v>
      </c>
      <c r="D730" s="63">
        <v>80839</v>
      </c>
    </row>
    <row r="731" spans="1:4" x14ac:dyDescent="0.3">
      <c r="B731" s="50" t="s">
        <v>799</v>
      </c>
      <c r="C731" s="48" t="s">
        <v>20</v>
      </c>
      <c r="D731" s="63">
        <v>48613</v>
      </c>
    </row>
    <row r="732" spans="1:4" x14ac:dyDescent="0.3">
      <c r="B732" s="50" t="s">
        <v>715</v>
      </c>
      <c r="C732" s="48" t="s">
        <v>23</v>
      </c>
      <c r="D732" s="63">
        <v>29954</v>
      </c>
    </row>
    <row r="733" spans="1:4" x14ac:dyDescent="0.3">
      <c r="A733" s="50" t="s">
        <v>43</v>
      </c>
      <c r="B733" s="50" t="s">
        <v>777</v>
      </c>
      <c r="C733" s="48" t="s">
        <v>20</v>
      </c>
      <c r="D733" s="63">
        <v>92572</v>
      </c>
    </row>
    <row r="734" spans="1:4" x14ac:dyDescent="0.3">
      <c r="B734" s="50" t="s">
        <v>774</v>
      </c>
      <c r="C734" s="48" t="s">
        <v>19</v>
      </c>
      <c r="D734" s="63">
        <v>39748</v>
      </c>
    </row>
    <row r="735" spans="1:4" x14ac:dyDescent="0.3">
      <c r="B735" s="50" t="s">
        <v>775</v>
      </c>
      <c r="C735" s="48" t="s">
        <v>20</v>
      </c>
      <c r="D735" s="63">
        <v>108414</v>
      </c>
    </row>
    <row r="736" spans="1:4" x14ac:dyDescent="0.3">
      <c r="B736" s="50" t="s">
        <v>773</v>
      </c>
      <c r="C736" s="48" t="s">
        <v>20</v>
      </c>
      <c r="D736" s="63">
        <v>99076</v>
      </c>
    </row>
    <row r="737" spans="1:4" x14ac:dyDescent="0.3">
      <c r="B737" s="50" t="s">
        <v>776</v>
      </c>
      <c r="C737" s="48" t="s">
        <v>19</v>
      </c>
      <c r="D737" s="63">
        <v>44419</v>
      </c>
    </row>
    <row r="738" spans="1:4" x14ac:dyDescent="0.3">
      <c r="A738" s="50" t="s">
        <v>786</v>
      </c>
      <c r="B738" s="50" t="s">
        <v>744</v>
      </c>
      <c r="C738" s="48" t="s">
        <v>19</v>
      </c>
      <c r="D738" s="63">
        <v>34375</v>
      </c>
    </row>
    <row r="739" spans="1:4" x14ac:dyDescent="0.3">
      <c r="B739" s="50" t="s">
        <v>780</v>
      </c>
      <c r="C739" s="48" t="s">
        <v>26</v>
      </c>
      <c r="D739" s="63">
        <v>23299</v>
      </c>
    </row>
    <row r="740" spans="1:4" x14ac:dyDescent="0.3">
      <c r="B740" s="50" t="s">
        <v>778</v>
      </c>
      <c r="C740" s="48" t="s">
        <v>23</v>
      </c>
      <c r="D740" s="63">
        <v>48632</v>
      </c>
    </row>
    <row r="741" spans="1:4" x14ac:dyDescent="0.3">
      <c r="B741" s="50" t="s">
        <v>779</v>
      </c>
      <c r="C741" s="48" t="s">
        <v>19</v>
      </c>
      <c r="D741" s="63">
        <v>59359</v>
      </c>
    </row>
    <row r="742" spans="1:4" x14ac:dyDescent="0.3">
      <c r="B742" s="50" t="s">
        <v>781</v>
      </c>
      <c r="C742" s="48" t="s">
        <v>20</v>
      </c>
      <c r="D742" s="63">
        <v>66232</v>
      </c>
    </row>
  </sheetData>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Q742"/>
  <sheetViews>
    <sheetView tabSelected="1" zoomScale="130" zoomScaleNormal="130" workbookViewId="0">
      <selection activeCell="L8" sqref="L8"/>
    </sheetView>
  </sheetViews>
  <sheetFormatPr defaultColWidth="9.140625" defaultRowHeight="15" x14ac:dyDescent="0.25"/>
  <cols>
    <col min="1" max="1" width="17.5703125" style="55" customWidth="1"/>
    <col min="2" max="2" width="9.42578125" style="55" bestFit="1" customWidth="1"/>
    <col min="3" max="7" width="9.5703125" style="55" bestFit="1" customWidth="1"/>
    <col min="8" max="8" width="11.140625" style="55" bestFit="1" customWidth="1"/>
    <col min="9" max="9" width="9.42578125" style="55" bestFit="1" customWidth="1"/>
    <col min="10" max="12" width="9.140625" style="55"/>
    <col min="13" max="13" width="27.28515625" style="55" bestFit="1" customWidth="1"/>
    <col min="14" max="14" width="24.28515625" style="55" bestFit="1" customWidth="1"/>
    <col min="15" max="15" width="9.7109375" style="55" bestFit="1" customWidth="1"/>
    <col min="16" max="16" width="14" style="55" bestFit="1" customWidth="1"/>
    <col min="17" max="17" width="6.5703125" style="68" bestFit="1" customWidth="1"/>
    <col min="18" max="16384" width="9.140625" style="55"/>
  </cols>
  <sheetData>
    <row r="1" spans="1:17" ht="35.25" customHeight="1" x14ac:dyDescent="0.25">
      <c r="B1" s="78" t="s">
        <v>825</v>
      </c>
      <c r="C1" s="79"/>
      <c r="D1" s="79"/>
      <c r="E1" s="79"/>
      <c r="F1" s="79"/>
      <c r="G1" s="79"/>
      <c r="H1" s="79"/>
      <c r="I1" s="80"/>
      <c r="M1" s="69" t="s">
        <v>15</v>
      </c>
      <c r="N1" s="70" t="s">
        <v>14</v>
      </c>
      <c r="O1" s="71" t="s">
        <v>16</v>
      </c>
      <c r="P1" s="71" t="s">
        <v>826</v>
      </c>
      <c r="Q1" s="72" t="s">
        <v>827</v>
      </c>
    </row>
    <row r="2" spans="1:17" x14ac:dyDescent="0.25">
      <c r="A2" s="54"/>
      <c r="B2" s="81" t="s">
        <v>824</v>
      </c>
      <c r="C2" s="81"/>
      <c r="D2" s="81"/>
      <c r="E2" s="81"/>
      <c r="F2" s="81"/>
      <c r="G2" s="81"/>
      <c r="H2" s="81"/>
      <c r="I2" s="81"/>
      <c r="M2" s="64" t="s">
        <v>736</v>
      </c>
      <c r="N2" s="64" t="s">
        <v>828</v>
      </c>
      <c r="O2" s="65" t="s">
        <v>19</v>
      </c>
      <c r="P2" s="66">
        <v>58441</v>
      </c>
      <c r="Q2" s="68">
        <v>3</v>
      </c>
    </row>
    <row r="3" spans="1:17" x14ac:dyDescent="0.25">
      <c r="A3" s="56"/>
      <c r="B3" s="57" t="s">
        <v>6</v>
      </c>
      <c r="C3" s="57" t="s">
        <v>7</v>
      </c>
      <c r="D3" s="57" t="s">
        <v>8</v>
      </c>
      <c r="E3" s="57" t="s">
        <v>9</v>
      </c>
      <c r="F3" s="57" t="s">
        <v>10</v>
      </c>
      <c r="G3" s="57" t="s">
        <v>11</v>
      </c>
      <c r="H3" s="57" t="s">
        <v>12</v>
      </c>
      <c r="I3" s="57" t="s">
        <v>820</v>
      </c>
      <c r="J3" s="76" t="s">
        <v>832</v>
      </c>
      <c r="M3" s="55" t="s">
        <v>736</v>
      </c>
      <c r="N3" s="64" t="s">
        <v>53</v>
      </c>
      <c r="O3" s="65" t="s">
        <v>26</v>
      </c>
      <c r="P3" s="66">
        <v>18630</v>
      </c>
      <c r="Q3" s="68">
        <v>4</v>
      </c>
    </row>
    <row r="4" spans="1:17" x14ac:dyDescent="0.25">
      <c r="A4" s="56" t="s">
        <v>5</v>
      </c>
      <c r="B4" s="4">
        <v>120</v>
      </c>
      <c r="C4" s="4">
        <v>180</v>
      </c>
      <c r="D4" s="4">
        <v>260</v>
      </c>
      <c r="E4" s="4">
        <v>240</v>
      </c>
      <c r="F4" s="4">
        <v>300</v>
      </c>
      <c r="G4" s="4">
        <v>500</v>
      </c>
      <c r="H4" s="58">
        <f>SUM(B4:G4)</f>
        <v>1600</v>
      </c>
      <c r="I4" s="58">
        <f>AVERAGE(B4:G4)</f>
        <v>266.66666666666669</v>
      </c>
      <c r="M4" s="55" t="s">
        <v>736</v>
      </c>
      <c r="N4" s="64" t="s">
        <v>48</v>
      </c>
      <c r="O4" s="65" t="s">
        <v>20</v>
      </c>
      <c r="P4" s="66">
        <v>66345</v>
      </c>
      <c r="Q4" s="68">
        <v>3</v>
      </c>
    </row>
    <row r="5" spans="1:17" x14ac:dyDescent="0.25">
      <c r="A5" s="56" t="s">
        <v>819</v>
      </c>
      <c r="B5" s="3">
        <v>100</v>
      </c>
      <c r="C5" s="3">
        <v>130</v>
      </c>
      <c r="D5" s="3">
        <v>120</v>
      </c>
      <c r="E5" s="3">
        <v>220</v>
      </c>
      <c r="F5" s="3">
        <v>260</v>
      </c>
      <c r="G5" s="3">
        <v>350</v>
      </c>
      <c r="H5" s="59">
        <f>SUM(B5:G5)</f>
        <v>1180</v>
      </c>
      <c r="I5" s="59">
        <f>AVERAGE(B5:G5)</f>
        <v>196.66666666666666</v>
      </c>
      <c r="M5" s="55" t="s">
        <v>736</v>
      </c>
      <c r="N5" s="64" t="s">
        <v>50</v>
      </c>
      <c r="O5" s="65" t="s">
        <v>23</v>
      </c>
      <c r="P5" s="66">
        <v>38495</v>
      </c>
      <c r="Q5" s="68">
        <v>5</v>
      </c>
    </row>
    <row r="6" spans="1:17" x14ac:dyDescent="0.25">
      <c r="A6" s="56" t="s">
        <v>818</v>
      </c>
      <c r="B6" s="59">
        <f t="shared" ref="B6:G6" si="0">B4-B5</f>
        <v>20</v>
      </c>
      <c r="C6" s="59">
        <f t="shared" si="0"/>
        <v>50</v>
      </c>
      <c r="D6" s="59">
        <f t="shared" si="0"/>
        <v>140</v>
      </c>
      <c r="E6" s="59">
        <f t="shared" si="0"/>
        <v>20</v>
      </c>
      <c r="F6" s="59">
        <f t="shared" si="0"/>
        <v>40</v>
      </c>
      <c r="G6" s="59">
        <f t="shared" si="0"/>
        <v>150</v>
      </c>
      <c r="H6" s="59">
        <f>SUM(B6:G6)</f>
        <v>420</v>
      </c>
      <c r="I6" s="59">
        <f>AVERAGE(B6:G6)</f>
        <v>70</v>
      </c>
      <c r="M6" s="55" t="s">
        <v>736</v>
      </c>
      <c r="N6" s="64" t="s">
        <v>63</v>
      </c>
      <c r="O6" s="65" t="s">
        <v>20</v>
      </c>
      <c r="P6" s="66">
        <v>108752</v>
      </c>
      <c r="Q6" s="68">
        <v>5</v>
      </c>
    </row>
    <row r="7" spans="1:17" x14ac:dyDescent="0.25">
      <c r="A7" s="56" t="s">
        <v>817</v>
      </c>
      <c r="B7" s="59">
        <f>B6</f>
        <v>20</v>
      </c>
      <c r="C7" s="59">
        <f>C6+B7</f>
        <v>70</v>
      </c>
      <c r="D7" s="59">
        <f>D6+C7</f>
        <v>210</v>
      </c>
      <c r="E7" s="59">
        <f>E6+D7</f>
        <v>230</v>
      </c>
      <c r="F7" s="59">
        <f>F6+E7</f>
        <v>270</v>
      </c>
      <c r="G7" s="59">
        <f>G6+F7</f>
        <v>420</v>
      </c>
      <c r="H7" s="59"/>
      <c r="I7" s="59"/>
      <c r="M7" s="64" t="s">
        <v>739</v>
      </c>
      <c r="N7" s="64" t="s">
        <v>65</v>
      </c>
      <c r="O7" s="65" t="s">
        <v>23</v>
      </c>
      <c r="P7" s="66">
        <v>43569</v>
      </c>
      <c r="Q7" s="68">
        <v>2</v>
      </c>
    </row>
    <row r="8" spans="1:17" x14ac:dyDescent="0.25">
      <c r="A8" s="60"/>
      <c r="B8" s="60"/>
      <c r="C8" s="60"/>
      <c r="D8" s="60"/>
      <c r="E8" s="60"/>
      <c r="F8" s="60"/>
      <c r="G8" s="60"/>
      <c r="H8" s="60"/>
      <c r="I8" s="60"/>
      <c r="M8" s="55" t="s">
        <v>739</v>
      </c>
      <c r="N8" s="64" t="s">
        <v>62</v>
      </c>
      <c r="O8" s="65" t="s">
        <v>20</v>
      </c>
      <c r="P8" s="66">
        <v>101880</v>
      </c>
      <c r="Q8" s="68">
        <v>5</v>
      </c>
    </row>
    <row r="9" spans="1:17" x14ac:dyDescent="0.25">
      <c r="A9" s="56" t="s">
        <v>816</v>
      </c>
      <c r="B9" s="61"/>
      <c r="C9" s="61"/>
      <c r="D9" s="61"/>
      <c r="E9" s="61"/>
      <c r="F9" s="61"/>
      <c r="G9" s="61"/>
      <c r="H9" s="56"/>
      <c r="I9" s="56"/>
      <c r="M9" s="55" t="s">
        <v>739</v>
      </c>
      <c r="N9" s="64" t="s">
        <v>54</v>
      </c>
      <c r="O9" s="65" t="s">
        <v>20</v>
      </c>
      <c r="P9" s="66">
        <v>111270</v>
      </c>
      <c r="Q9" s="68">
        <v>5</v>
      </c>
    </row>
    <row r="10" spans="1:17" x14ac:dyDescent="0.25">
      <c r="A10" s="56" t="s">
        <v>815</v>
      </c>
      <c r="B10" s="60"/>
      <c r="C10" s="2">
        <f t="shared" ref="C10:G12" si="1">(C4-B4)/B4</f>
        <v>0.5</v>
      </c>
      <c r="D10" s="2">
        <f t="shared" si="1"/>
        <v>0.44444444444444442</v>
      </c>
      <c r="E10" s="2">
        <f t="shared" si="1"/>
        <v>-7.6923076923076927E-2</v>
      </c>
      <c r="F10" s="2">
        <f t="shared" si="1"/>
        <v>0.25</v>
      </c>
      <c r="G10" s="2">
        <f t="shared" si="1"/>
        <v>0.66666666666666663</v>
      </c>
      <c r="H10" s="2">
        <f>(G4-B4)/B4</f>
        <v>3.1666666666666665</v>
      </c>
      <c r="I10" s="1">
        <f>(G4/B4)^(1/5)-1</f>
        <v>0.33032499713098584</v>
      </c>
      <c r="M10" s="55" t="s">
        <v>739</v>
      </c>
      <c r="N10" s="64" t="s">
        <v>45</v>
      </c>
      <c r="O10" s="65" t="s">
        <v>26</v>
      </c>
      <c r="P10" s="66">
        <v>29045</v>
      </c>
      <c r="Q10" s="68">
        <v>2</v>
      </c>
    </row>
    <row r="11" spans="1:17" x14ac:dyDescent="0.25">
      <c r="A11" s="56" t="s">
        <v>814</v>
      </c>
      <c r="B11" s="60"/>
      <c r="C11" s="2">
        <f t="shared" si="1"/>
        <v>0.3</v>
      </c>
      <c r="D11" s="2">
        <f t="shared" si="1"/>
        <v>-7.6923076923076927E-2</v>
      </c>
      <c r="E11" s="2">
        <f t="shared" si="1"/>
        <v>0.83333333333333337</v>
      </c>
      <c r="F11" s="2">
        <f t="shared" si="1"/>
        <v>0.18181818181818182</v>
      </c>
      <c r="G11" s="2">
        <f t="shared" si="1"/>
        <v>0.34615384615384615</v>
      </c>
      <c r="H11" s="2">
        <f>(G5-B5)/B5</f>
        <v>2.5</v>
      </c>
      <c r="I11" s="1">
        <f>(G5/B5)^(1/5)-1</f>
        <v>0.28473515712343933</v>
      </c>
      <c r="M11" s="55" t="s">
        <v>739</v>
      </c>
      <c r="N11" s="64" t="s">
        <v>56</v>
      </c>
      <c r="O11" s="65" t="s">
        <v>26</v>
      </c>
      <c r="P11" s="66">
        <v>24001</v>
      </c>
      <c r="Q11" s="68">
        <v>1</v>
      </c>
    </row>
    <row r="12" spans="1:17" x14ac:dyDescent="0.25">
      <c r="A12" s="56" t="s">
        <v>813</v>
      </c>
      <c r="B12" s="60"/>
      <c r="C12" s="2">
        <f t="shared" si="1"/>
        <v>1.5</v>
      </c>
      <c r="D12" s="2">
        <f t="shared" si="1"/>
        <v>1.8</v>
      </c>
      <c r="E12" s="2">
        <f t="shared" si="1"/>
        <v>-0.8571428571428571</v>
      </c>
      <c r="F12" s="2">
        <f t="shared" si="1"/>
        <v>1</v>
      </c>
      <c r="G12" s="2">
        <f t="shared" si="1"/>
        <v>2.75</v>
      </c>
      <c r="H12" s="2">
        <f>(G6-B6)/B6</f>
        <v>6.5</v>
      </c>
      <c r="I12" s="1">
        <f>(G6/B6)^(1/5)-1</f>
        <v>0.4962778697388448</v>
      </c>
      <c r="M12" s="55" t="s">
        <v>739</v>
      </c>
      <c r="N12" s="64" t="s">
        <v>49</v>
      </c>
      <c r="O12" s="65" t="s">
        <v>23</v>
      </c>
      <c r="P12" s="66">
        <v>53211</v>
      </c>
      <c r="Q12" s="68">
        <v>2</v>
      </c>
    </row>
    <row r="13" spans="1:17" x14ac:dyDescent="0.25">
      <c r="A13" s="60"/>
      <c r="B13" s="60"/>
      <c r="C13" s="60"/>
      <c r="D13" s="60"/>
      <c r="E13" s="60"/>
      <c r="F13" s="60"/>
      <c r="G13" s="60"/>
      <c r="H13" s="60"/>
      <c r="I13" s="60"/>
      <c r="M13" s="55" t="s">
        <v>739</v>
      </c>
      <c r="N13" s="64" t="s">
        <v>58</v>
      </c>
      <c r="O13" s="65" t="s">
        <v>20</v>
      </c>
      <c r="P13" s="66">
        <v>103156</v>
      </c>
      <c r="Q13" s="68">
        <v>5</v>
      </c>
    </row>
    <row r="14" spans="1:17" x14ac:dyDescent="0.25">
      <c r="A14" s="60" t="s">
        <v>812</v>
      </c>
      <c r="B14" s="62">
        <f t="shared" ref="B14:H14" si="2">B4/B5</f>
        <v>1.2</v>
      </c>
      <c r="C14" s="62">
        <f t="shared" si="2"/>
        <v>1.3846153846153846</v>
      </c>
      <c r="D14" s="62">
        <f t="shared" si="2"/>
        <v>2.1666666666666665</v>
      </c>
      <c r="E14" s="62">
        <f t="shared" si="2"/>
        <v>1.0909090909090908</v>
      </c>
      <c r="F14" s="62">
        <f t="shared" si="2"/>
        <v>1.1538461538461537</v>
      </c>
      <c r="G14" s="62">
        <f t="shared" si="2"/>
        <v>1.4285714285714286</v>
      </c>
      <c r="H14" s="62">
        <f t="shared" si="2"/>
        <v>1.3559322033898304</v>
      </c>
      <c r="I14" s="60"/>
      <c r="M14" s="55" t="s">
        <v>739</v>
      </c>
      <c r="N14" s="64" t="s">
        <v>47</v>
      </c>
      <c r="O14" s="67" t="s">
        <v>20</v>
      </c>
      <c r="P14" s="66">
        <v>82008</v>
      </c>
      <c r="Q14" s="68">
        <v>4</v>
      </c>
    </row>
    <row r="15" spans="1:17" x14ac:dyDescent="0.25">
      <c r="A15" s="60" t="s">
        <v>811</v>
      </c>
      <c r="B15" s="62">
        <f t="shared" ref="B15:H15" si="3">B4/B6</f>
        <v>6</v>
      </c>
      <c r="C15" s="62">
        <f t="shared" si="3"/>
        <v>3.6</v>
      </c>
      <c r="D15" s="62">
        <f t="shared" si="3"/>
        <v>1.8571428571428572</v>
      </c>
      <c r="E15" s="62">
        <f t="shared" si="3"/>
        <v>12</v>
      </c>
      <c r="F15" s="62">
        <f t="shared" si="3"/>
        <v>7.5</v>
      </c>
      <c r="G15" s="62">
        <f t="shared" si="3"/>
        <v>3.3333333333333335</v>
      </c>
      <c r="H15" s="62">
        <f t="shared" si="3"/>
        <v>3.8095238095238093</v>
      </c>
      <c r="I15" s="60"/>
      <c r="M15" s="55" t="s">
        <v>739</v>
      </c>
      <c r="N15" s="64" t="s">
        <v>55</v>
      </c>
      <c r="O15" s="67" t="s">
        <v>19</v>
      </c>
      <c r="P15" s="66">
        <v>51448</v>
      </c>
      <c r="Q15" s="68">
        <v>2</v>
      </c>
    </row>
    <row r="16" spans="1:17" x14ac:dyDescent="0.25">
      <c r="A16" s="55" t="s">
        <v>810</v>
      </c>
      <c r="B16" s="62">
        <f t="shared" ref="B16:H16" si="4">B5/B6</f>
        <v>5</v>
      </c>
      <c r="C16" s="62">
        <f t="shared" si="4"/>
        <v>2.6</v>
      </c>
      <c r="D16" s="62">
        <f t="shared" si="4"/>
        <v>0.8571428571428571</v>
      </c>
      <c r="E16" s="62">
        <f t="shared" si="4"/>
        <v>11</v>
      </c>
      <c r="F16" s="62">
        <f t="shared" si="4"/>
        <v>6.5</v>
      </c>
      <c r="G16" s="62">
        <f t="shared" si="4"/>
        <v>2.3333333333333335</v>
      </c>
      <c r="H16" s="62">
        <f t="shared" si="4"/>
        <v>2.8095238095238093</v>
      </c>
      <c r="I16" s="60"/>
      <c r="M16" s="55" t="s">
        <v>739</v>
      </c>
      <c r="N16" s="64" t="s">
        <v>51</v>
      </c>
      <c r="O16" s="67" t="s">
        <v>19</v>
      </c>
      <c r="P16" s="66">
        <v>52044</v>
      </c>
      <c r="Q16" s="68">
        <v>3</v>
      </c>
    </row>
    <row r="17" spans="13:17" x14ac:dyDescent="0.25">
      <c r="M17" s="55" t="s">
        <v>739</v>
      </c>
      <c r="N17" s="64" t="s">
        <v>57</v>
      </c>
      <c r="O17" s="67" t="s">
        <v>23</v>
      </c>
      <c r="P17" s="66">
        <v>25185</v>
      </c>
      <c r="Q17" s="68">
        <v>5</v>
      </c>
    </row>
    <row r="18" spans="13:17" x14ac:dyDescent="0.25">
      <c r="M18" s="55" t="s">
        <v>739</v>
      </c>
      <c r="N18" s="64" t="s">
        <v>61</v>
      </c>
      <c r="O18" s="67" t="s">
        <v>20</v>
      </c>
      <c r="P18" s="66">
        <v>49951</v>
      </c>
      <c r="Q18" s="68">
        <v>3</v>
      </c>
    </row>
    <row r="19" spans="13:17" x14ac:dyDescent="0.25">
      <c r="M19" s="55" t="s">
        <v>739</v>
      </c>
      <c r="N19" s="64" t="s">
        <v>52</v>
      </c>
      <c r="O19" s="67" t="s">
        <v>20</v>
      </c>
      <c r="P19" s="66">
        <v>40422</v>
      </c>
      <c r="Q19" s="68">
        <v>1</v>
      </c>
    </row>
    <row r="20" spans="13:17" x14ac:dyDescent="0.25">
      <c r="M20" s="55" t="s">
        <v>739</v>
      </c>
      <c r="N20" s="64" t="s">
        <v>64</v>
      </c>
      <c r="O20" s="67" t="s">
        <v>20</v>
      </c>
      <c r="P20" s="66">
        <v>52876</v>
      </c>
      <c r="Q20" s="68">
        <v>5</v>
      </c>
    </row>
    <row r="21" spans="13:17" x14ac:dyDescent="0.25">
      <c r="M21" s="55" t="s">
        <v>739</v>
      </c>
      <c r="N21" s="64" t="s">
        <v>46</v>
      </c>
      <c r="O21" s="67" t="s">
        <v>20</v>
      </c>
      <c r="P21" s="66">
        <v>50045</v>
      </c>
      <c r="Q21" s="68">
        <v>4</v>
      </c>
    </row>
    <row r="22" spans="13:17" x14ac:dyDescent="0.25">
      <c r="M22" s="55" t="s">
        <v>739</v>
      </c>
      <c r="N22" s="64" t="s">
        <v>60</v>
      </c>
      <c r="O22" s="67" t="s">
        <v>20</v>
      </c>
      <c r="P22" s="66">
        <v>59162</v>
      </c>
      <c r="Q22" s="68">
        <v>2</v>
      </c>
    </row>
    <row r="23" spans="13:17" x14ac:dyDescent="0.25">
      <c r="M23" s="55" t="s">
        <v>739</v>
      </c>
      <c r="N23" s="64" t="s">
        <v>66</v>
      </c>
      <c r="O23" s="67" t="s">
        <v>20</v>
      </c>
      <c r="P23" s="66">
        <v>41514</v>
      </c>
      <c r="Q23" s="68">
        <v>1</v>
      </c>
    </row>
    <row r="24" spans="13:17" x14ac:dyDescent="0.25">
      <c r="M24" s="64" t="s">
        <v>741</v>
      </c>
      <c r="N24" s="64" t="s">
        <v>67</v>
      </c>
      <c r="O24" s="67" t="s">
        <v>20</v>
      </c>
      <c r="P24" s="66">
        <v>75789</v>
      </c>
      <c r="Q24" s="68">
        <v>2</v>
      </c>
    </row>
    <row r="25" spans="13:17" x14ac:dyDescent="0.25">
      <c r="M25" s="55" t="s">
        <v>741</v>
      </c>
      <c r="N25" s="64" t="s">
        <v>72</v>
      </c>
      <c r="O25" s="67" t="s">
        <v>20</v>
      </c>
      <c r="P25" s="66">
        <v>43730</v>
      </c>
      <c r="Q25" s="68">
        <v>1</v>
      </c>
    </row>
    <row r="26" spans="13:17" x14ac:dyDescent="0.25">
      <c r="M26" s="55" t="s">
        <v>741</v>
      </c>
      <c r="N26" s="64" t="s">
        <v>69</v>
      </c>
      <c r="O26" s="67" t="s">
        <v>20</v>
      </c>
      <c r="P26" s="66">
        <v>69986</v>
      </c>
      <c r="Q26" s="68">
        <v>1</v>
      </c>
    </row>
    <row r="27" spans="13:17" x14ac:dyDescent="0.25">
      <c r="M27" s="55" t="s">
        <v>741</v>
      </c>
      <c r="N27" s="64" t="s">
        <v>74</v>
      </c>
      <c r="O27" s="67" t="s">
        <v>23</v>
      </c>
      <c r="P27" s="66">
        <v>22645</v>
      </c>
      <c r="Q27" s="68">
        <v>3</v>
      </c>
    </row>
    <row r="28" spans="13:17" x14ac:dyDescent="0.25">
      <c r="M28" s="55" t="s">
        <v>741</v>
      </c>
      <c r="N28" s="64" t="s">
        <v>70</v>
      </c>
      <c r="O28" s="67" t="s">
        <v>20</v>
      </c>
      <c r="P28" s="66">
        <v>86138</v>
      </c>
      <c r="Q28" s="68">
        <v>5</v>
      </c>
    </row>
    <row r="29" spans="13:17" x14ac:dyDescent="0.25">
      <c r="M29" s="55" t="s">
        <v>741</v>
      </c>
      <c r="N29" s="64" t="s">
        <v>71</v>
      </c>
      <c r="O29" s="67" t="s">
        <v>26</v>
      </c>
      <c r="P29" s="66">
        <v>31731</v>
      </c>
      <c r="Q29" s="68">
        <v>3</v>
      </c>
    </row>
    <row r="30" spans="13:17" x14ac:dyDescent="0.25">
      <c r="M30" s="55" t="s">
        <v>741</v>
      </c>
      <c r="N30" s="64" t="s">
        <v>75</v>
      </c>
      <c r="O30" s="67" t="s">
        <v>20</v>
      </c>
      <c r="P30" s="66">
        <v>78260</v>
      </c>
      <c r="Q30" s="68">
        <v>3</v>
      </c>
    </row>
    <row r="31" spans="13:17" x14ac:dyDescent="0.25">
      <c r="M31" s="55" t="s">
        <v>741</v>
      </c>
      <c r="N31" s="64" t="s">
        <v>68</v>
      </c>
      <c r="O31" s="67" t="s">
        <v>20</v>
      </c>
      <c r="P31" s="66">
        <v>54627</v>
      </c>
      <c r="Q31" s="68">
        <v>1</v>
      </c>
    </row>
    <row r="32" spans="13:17" x14ac:dyDescent="0.25">
      <c r="M32" s="55" t="s">
        <v>741</v>
      </c>
      <c r="N32" s="64" t="s">
        <v>73</v>
      </c>
      <c r="O32" s="67" t="s">
        <v>20</v>
      </c>
      <c r="P32" s="66">
        <v>69638</v>
      </c>
      <c r="Q32" s="68">
        <v>4</v>
      </c>
    </row>
    <row r="33" spans="13:17" x14ac:dyDescent="0.25">
      <c r="M33" s="55" t="s">
        <v>741</v>
      </c>
      <c r="N33" s="64" t="s">
        <v>76</v>
      </c>
      <c r="O33" s="67" t="s">
        <v>20</v>
      </c>
      <c r="P33" s="66">
        <v>101335</v>
      </c>
      <c r="Q33" s="68">
        <v>1</v>
      </c>
    </row>
    <row r="34" spans="13:17" x14ac:dyDescent="0.25">
      <c r="M34" s="64" t="s">
        <v>28</v>
      </c>
      <c r="N34" s="64" t="s">
        <v>78</v>
      </c>
      <c r="O34" s="67" t="s">
        <v>20</v>
      </c>
      <c r="P34" s="66">
        <v>84425</v>
      </c>
      <c r="Q34" s="68">
        <v>3</v>
      </c>
    </row>
    <row r="35" spans="13:17" x14ac:dyDescent="0.25">
      <c r="M35" s="55" t="s">
        <v>28</v>
      </c>
      <c r="N35" s="64" t="s">
        <v>80</v>
      </c>
      <c r="O35" s="67" t="s">
        <v>23</v>
      </c>
      <c r="P35" s="66">
        <v>42458</v>
      </c>
      <c r="Q35" s="68">
        <v>3</v>
      </c>
    </row>
    <row r="36" spans="13:17" x14ac:dyDescent="0.25">
      <c r="M36" s="55" t="s">
        <v>28</v>
      </c>
      <c r="N36" s="64" t="s">
        <v>77</v>
      </c>
      <c r="O36" s="67" t="s">
        <v>23</v>
      </c>
      <c r="P36" s="66">
        <v>24239</v>
      </c>
      <c r="Q36" s="68">
        <v>5</v>
      </c>
    </row>
    <row r="37" spans="13:17" x14ac:dyDescent="0.25">
      <c r="M37" s="55" t="s">
        <v>28</v>
      </c>
      <c r="N37" s="64" t="s">
        <v>79</v>
      </c>
      <c r="O37" s="67" t="s">
        <v>19</v>
      </c>
      <c r="P37" s="66">
        <v>41825</v>
      </c>
      <c r="Q37" s="68">
        <v>3</v>
      </c>
    </row>
    <row r="38" spans="13:17" x14ac:dyDescent="0.25">
      <c r="M38" s="64" t="s">
        <v>29</v>
      </c>
      <c r="N38" s="64" t="s">
        <v>99</v>
      </c>
      <c r="O38" s="67" t="s">
        <v>20</v>
      </c>
      <c r="P38" s="66">
        <v>86312</v>
      </c>
      <c r="Q38" s="68">
        <v>4</v>
      </c>
    </row>
    <row r="39" spans="13:17" x14ac:dyDescent="0.25">
      <c r="M39" s="55" t="s">
        <v>29</v>
      </c>
      <c r="N39" s="64" t="s">
        <v>102</v>
      </c>
      <c r="O39" s="67" t="s">
        <v>19</v>
      </c>
      <c r="P39" s="66">
        <v>31918</v>
      </c>
      <c r="Q39" s="68">
        <v>3</v>
      </c>
    </row>
    <row r="40" spans="13:17" x14ac:dyDescent="0.25">
      <c r="M40" s="55" t="s">
        <v>29</v>
      </c>
      <c r="N40" s="64" t="s">
        <v>91</v>
      </c>
      <c r="O40" s="67" t="s">
        <v>19</v>
      </c>
      <c r="P40" s="66">
        <v>47567</v>
      </c>
      <c r="Q40" s="68">
        <v>5</v>
      </c>
    </row>
    <row r="41" spans="13:17" x14ac:dyDescent="0.25">
      <c r="M41" s="55" t="s">
        <v>29</v>
      </c>
      <c r="N41" s="64" t="s">
        <v>89</v>
      </c>
      <c r="O41" s="67" t="s">
        <v>26</v>
      </c>
      <c r="P41" s="66">
        <v>15111</v>
      </c>
      <c r="Q41" s="68">
        <v>2</v>
      </c>
    </row>
    <row r="42" spans="13:17" x14ac:dyDescent="0.25">
      <c r="M42" s="55" t="s">
        <v>29</v>
      </c>
      <c r="N42" s="64" t="s">
        <v>135</v>
      </c>
      <c r="O42" s="67" t="s">
        <v>20</v>
      </c>
      <c r="P42" s="66">
        <v>111026</v>
      </c>
      <c r="Q42" s="68">
        <v>3</v>
      </c>
    </row>
    <row r="43" spans="13:17" x14ac:dyDescent="0.25">
      <c r="M43" s="55" t="s">
        <v>29</v>
      </c>
      <c r="N43" s="64" t="s">
        <v>86</v>
      </c>
      <c r="O43" s="67" t="s">
        <v>19</v>
      </c>
      <c r="P43" s="66">
        <v>54560</v>
      </c>
      <c r="Q43" s="68">
        <v>4</v>
      </c>
    </row>
    <row r="44" spans="13:17" x14ac:dyDescent="0.25">
      <c r="M44" s="55" t="s">
        <v>29</v>
      </c>
      <c r="N44" s="64" t="s">
        <v>127</v>
      </c>
      <c r="O44" s="67" t="s">
        <v>20</v>
      </c>
      <c r="P44" s="66">
        <v>95051</v>
      </c>
      <c r="Q44" s="68">
        <v>2</v>
      </c>
    </row>
    <row r="45" spans="13:17" x14ac:dyDescent="0.25">
      <c r="M45" s="55" t="s">
        <v>29</v>
      </c>
      <c r="N45" s="64" t="s">
        <v>92</v>
      </c>
      <c r="O45" s="67" t="s">
        <v>20</v>
      </c>
      <c r="P45" s="66">
        <v>72771</v>
      </c>
      <c r="Q45" s="68">
        <v>5</v>
      </c>
    </row>
    <row r="46" spans="13:17" x14ac:dyDescent="0.25">
      <c r="M46" s="55" t="s">
        <v>29</v>
      </c>
      <c r="N46" s="64" t="s">
        <v>103</v>
      </c>
      <c r="O46" s="67" t="s">
        <v>20</v>
      </c>
      <c r="P46" s="66">
        <v>102821</v>
      </c>
      <c r="Q46" s="68">
        <v>3</v>
      </c>
    </row>
    <row r="47" spans="13:17" x14ac:dyDescent="0.25">
      <c r="M47" s="55" t="s">
        <v>29</v>
      </c>
      <c r="N47" s="64" t="s">
        <v>105</v>
      </c>
      <c r="O47" s="67" t="s">
        <v>20</v>
      </c>
      <c r="P47" s="66">
        <v>69149</v>
      </c>
      <c r="Q47" s="68">
        <v>1</v>
      </c>
    </row>
    <row r="48" spans="13:17" x14ac:dyDescent="0.25">
      <c r="M48" s="55" t="s">
        <v>29</v>
      </c>
      <c r="N48" s="64" t="s">
        <v>96</v>
      </c>
      <c r="O48" s="67" t="s">
        <v>20</v>
      </c>
      <c r="P48" s="66">
        <v>88634</v>
      </c>
      <c r="Q48" s="68">
        <v>1</v>
      </c>
    </row>
    <row r="49" spans="13:17" x14ac:dyDescent="0.25">
      <c r="M49" s="55" t="s">
        <v>29</v>
      </c>
      <c r="N49" s="64" t="s">
        <v>136</v>
      </c>
      <c r="O49" s="67" t="s">
        <v>20</v>
      </c>
      <c r="P49" s="66">
        <v>72603</v>
      </c>
      <c r="Q49" s="68">
        <v>5</v>
      </c>
    </row>
    <row r="50" spans="13:17" x14ac:dyDescent="0.25">
      <c r="M50" s="55" t="s">
        <v>29</v>
      </c>
      <c r="N50" s="64" t="s">
        <v>87</v>
      </c>
      <c r="O50" s="67" t="s">
        <v>19</v>
      </c>
      <c r="P50" s="66">
        <v>44832</v>
      </c>
      <c r="Q50" s="68">
        <v>3</v>
      </c>
    </row>
    <row r="51" spans="13:17" x14ac:dyDescent="0.25">
      <c r="M51" s="55" t="s">
        <v>29</v>
      </c>
      <c r="N51" s="64" t="s">
        <v>107</v>
      </c>
      <c r="O51" s="67" t="s">
        <v>23</v>
      </c>
      <c r="P51" s="66">
        <v>28739</v>
      </c>
      <c r="Q51" s="68">
        <v>3</v>
      </c>
    </row>
    <row r="52" spans="13:17" x14ac:dyDescent="0.25">
      <c r="M52" s="55" t="s">
        <v>29</v>
      </c>
      <c r="N52" s="64" t="s">
        <v>93</v>
      </c>
      <c r="O52" s="67" t="s">
        <v>19</v>
      </c>
      <c r="P52" s="66">
        <v>38074</v>
      </c>
      <c r="Q52" s="68">
        <v>1</v>
      </c>
    </row>
    <row r="53" spans="13:17" x14ac:dyDescent="0.25">
      <c r="M53" s="55" t="s">
        <v>29</v>
      </c>
      <c r="N53" s="64" t="s">
        <v>85</v>
      </c>
      <c r="O53" s="67" t="s">
        <v>20</v>
      </c>
      <c r="P53" s="66">
        <v>73175</v>
      </c>
      <c r="Q53" s="68">
        <v>4</v>
      </c>
    </row>
    <row r="54" spans="13:17" x14ac:dyDescent="0.25">
      <c r="M54" s="55" t="s">
        <v>29</v>
      </c>
      <c r="N54" s="64" t="s">
        <v>139</v>
      </c>
      <c r="O54" s="67" t="s">
        <v>20</v>
      </c>
      <c r="P54" s="66">
        <v>58078</v>
      </c>
      <c r="Q54" s="68">
        <v>3</v>
      </c>
    </row>
    <row r="55" spans="13:17" x14ac:dyDescent="0.25">
      <c r="M55" s="55" t="s">
        <v>29</v>
      </c>
      <c r="N55" s="64" t="s">
        <v>119</v>
      </c>
      <c r="O55" s="67" t="s">
        <v>20</v>
      </c>
      <c r="P55" s="66">
        <v>100366</v>
      </c>
      <c r="Q55" s="68">
        <v>1</v>
      </c>
    </row>
    <row r="56" spans="13:17" x14ac:dyDescent="0.25">
      <c r="M56" s="55" t="s">
        <v>29</v>
      </c>
      <c r="N56" s="64" t="s">
        <v>138</v>
      </c>
      <c r="O56" s="67" t="s">
        <v>20</v>
      </c>
      <c r="P56" s="66">
        <v>102488</v>
      </c>
      <c r="Q56" s="68">
        <v>4</v>
      </c>
    </row>
    <row r="57" spans="13:17" x14ac:dyDescent="0.25">
      <c r="M57" s="55" t="s">
        <v>29</v>
      </c>
      <c r="N57" s="64" t="s">
        <v>121</v>
      </c>
      <c r="O57" s="67" t="s">
        <v>20</v>
      </c>
      <c r="P57" s="66">
        <v>96567</v>
      </c>
      <c r="Q57" s="68">
        <v>5</v>
      </c>
    </row>
    <row r="58" spans="13:17" x14ac:dyDescent="0.25">
      <c r="M58" s="55" t="s">
        <v>29</v>
      </c>
      <c r="N58" s="64" t="s">
        <v>124</v>
      </c>
      <c r="O58" s="67" t="s">
        <v>19</v>
      </c>
      <c r="P58" s="66">
        <v>46937</v>
      </c>
      <c r="Q58" s="68">
        <v>2</v>
      </c>
    </row>
    <row r="59" spans="13:17" x14ac:dyDescent="0.25">
      <c r="M59" s="55" t="s">
        <v>29</v>
      </c>
      <c r="N59" s="64" t="s">
        <v>110</v>
      </c>
      <c r="O59" s="67" t="s">
        <v>20</v>
      </c>
      <c r="P59" s="66">
        <v>116424</v>
      </c>
      <c r="Q59" s="68">
        <v>4</v>
      </c>
    </row>
    <row r="60" spans="13:17" x14ac:dyDescent="0.25">
      <c r="M60" s="55" t="s">
        <v>29</v>
      </c>
      <c r="N60" s="64" t="s">
        <v>94</v>
      </c>
      <c r="O60" s="67" t="s">
        <v>19</v>
      </c>
      <c r="P60" s="66">
        <v>53074</v>
      </c>
      <c r="Q60" s="68">
        <v>4</v>
      </c>
    </row>
    <row r="61" spans="13:17" x14ac:dyDescent="0.25">
      <c r="M61" s="55" t="s">
        <v>29</v>
      </c>
      <c r="N61" s="64" t="s">
        <v>126</v>
      </c>
      <c r="O61" s="67" t="s">
        <v>19</v>
      </c>
      <c r="P61" s="66">
        <v>41859</v>
      </c>
      <c r="Q61" s="68">
        <v>4</v>
      </c>
    </row>
    <row r="62" spans="13:17" x14ac:dyDescent="0.25">
      <c r="M62" s="55" t="s">
        <v>29</v>
      </c>
      <c r="N62" s="64" t="s">
        <v>88</v>
      </c>
      <c r="O62" s="67" t="s">
        <v>19</v>
      </c>
      <c r="P62" s="66">
        <v>45162</v>
      </c>
      <c r="Q62" s="68">
        <v>3</v>
      </c>
    </row>
    <row r="63" spans="13:17" x14ac:dyDescent="0.25">
      <c r="M63" s="55" t="s">
        <v>29</v>
      </c>
      <c r="N63" s="64" t="s">
        <v>118</v>
      </c>
      <c r="O63" s="67" t="s">
        <v>20</v>
      </c>
      <c r="P63" s="66">
        <v>67087</v>
      </c>
      <c r="Q63" s="68">
        <v>3</v>
      </c>
    </row>
    <row r="64" spans="13:17" x14ac:dyDescent="0.25">
      <c r="M64" s="55" t="s">
        <v>29</v>
      </c>
      <c r="N64" s="64" t="s">
        <v>120</v>
      </c>
      <c r="O64" s="67" t="s">
        <v>26</v>
      </c>
      <c r="P64" s="66">
        <v>15432</v>
      </c>
      <c r="Q64" s="68">
        <v>4</v>
      </c>
    </row>
    <row r="65" spans="13:17" x14ac:dyDescent="0.25">
      <c r="M65" s="55" t="s">
        <v>29</v>
      </c>
      <c r="N65" s="64" t="s">
        <v>106</v>
      </c>
      <c r="O65" s="67" t="s">
        <v>26</v>
      </c>
      <c r="P65" s="66">
        <v>28726</v>
      </c>
      <c r="Q65" s="68">
        <v>1</v>
      </c>
    </row>
    <row r="66" spans="13:17" x14ac:dyDescent="0.25">
      <c r="M66" s="55" t="s">
        <v>29</v>
      </c>
      <c r="N66" s="64" t="s">
        <v>109</v>
      </c>
      <c r="O66" s="67" t="s">
        <v>20</v>
      </c>
      <c r="P66" s="66">
        <v>62696</v>
      </c>
      <c r="Q66" s="68">
        <v>4</v>
      </c>
    </row>
    <row r="67" spans="13:17" x14ac:dyDescent="0.25">
      <c r="M67" s="55" t="s">
        <v>29</v>
      </c>
      <c r="N67" s="64" t="s">
        <v>129</v>
      </c>
      <c r="O67" s="67" t="s">
        <v>26</v>
      </c>
      <c r="P67" s="66">
        <v>26443</v>
      </c>
      <c r="Q67" s="68">
        <v>1</v>
      </c>
    </row>
    <row r="68" spans="13:17" x14ac:dyDescent="0.25">
      <c r="M68" s="55" t="s">
        <v>29</v>
      </c>
      <c r="N68" s="64" t="s">
        <v>97</v>
      </c>
      <c r="O68" s="67" t="s">
        <v>19</v>
      </c>
      <c r="P68" s="66">
        <v>39937</v>
      </c>
      <c r="Q68" s="68">
        <v>4</v>
      </c>
    </row>
    <row r="69" spans="13:17" x14ac:dyDescent="0.25">
      <c r="M69" s="55" t="s">
        <v>29</v>
      </c>
      <c r="N69" s="64" t="s">
        <v>113</v>
      </c>
      <c r="O69" s="67" t="s">
        <v>20</v>
      </c>
      <c r="P69" s="66">
        <v>77505</v>
      </c>
      <c r="Q69" s="68">
        <v>2</v>
      </c>
    </row>
    <row r="70" spans="13:17" x14ac:dyDescent="0.25">
      <c r="M70" s="55" t="s">
        <v>29</v>
      </c>
      <c r="N70" s="64" t="s">
        <v>82</v>
      </c>
      <c r="O70" s="67" t="s">
        <v>23</v>
      </c>
      <c r="P70" s="66">
        <v>53206</v>
      </c>
      <c r="Q70" s="68">
        <v>1</v>
      </c>
    </row>
    <row r="71" spans="13:17" x14ac:dyDescent="0.25">
      <c r="M71" s="55" t="s">
        <v>29</v>
      </c>
      <c r="N71" s="64" t="s">
        <v>84</v>
      </c>
      <c r="O71" s="67" t="s">
        <v>20</v>
      </c>
      <c r="P71" s="66">
        <v>61182</v>
      </c>
      <c r="Q71" s="68">
        <v>4</v>
      </c>
    </row>
    <row r="72" spans="13:17" x14ac:dyDescent="0.25">
      <c r="M72" s="55" t="s">
        <v>29</v>
      </c>
      <c r="N72" s="64" t="s">
        <v>90</v>
      </c>
      <c r="O72" s="67" t="s">
        <v>23</v>
      </c>
      <c r="P72" s="66">
        <v>57738</v>
      </c>
      <c r="Q72" s="68">
        <v>4</v>
      </c>
    </row>
    <row r="73" spans="13:17" x14ac:dyDescent="0.25">
      <c r="M73" s="55" t="s">
        <v>29</v>
      </c>
      <c r="N73" s="64" t="s">
        <v>108</v>
      </c>
      <c r="O73" s="67" t="s">
        <v>20</v>
      </c>
      <c r="P73" s="66">
        <v>110428</v>
      </c>
      <c r="Q73" s="68">
        <v>5</v>
      </c>
    </row>
    <row r="74" spans="13:17" x14ac:dyDescent="0.25">
      <c r="M74" s="55" t="s">
        <v>29</v>
      </c>
      <c r="N74" s="64" t="s">
        <v>116</v>
      </c>
      <c r="O74" s="67" t="s">
        <v>19</v>
      </c>
      <c r="P74" s="66">
        <v>46882</v>
      </c>
      <c r="Q74" s="68">
        <v>4</v>
      </c>
    </row>
    <row r="75" spans="13:17" x14ac:dyDescent="0.25">
      <c r="M75" s="55" t="s">
        <v>29</v>
      </c>
      <c r="N75" s="64" t="s">
        <v>131</v>
      </c>
      <c r="O75" s="67" t="s">
        <v>19</v>
      </c>
      <c r="P75" s="66">
        <v>33692</v>
      </c>
      <c r="Q75" s="68">
        <v>3</v>
      </c>
    </row>
    <row r="76" spans="13:17" x14ac:dyDescent="0.25">
      <c r="M76" s="55" t="s">
        <v>29</v>
      </c>
      <c r="N76" s="64" t="s">
        <v>104</v>
      </c>
      <c r="O76" s="67" t="s">
        <v>20</v>
      </c>
      <c r="P76" s="66">
        <v>60255</v>
      </c>
      <c r="Q76" s="68">
        <v>4</v>
      </c>
    </row>
    <row r="77" spans="13:17" x14ac:dyDescent="0.25">
      <c r="M77" s="55" t="s">
        <v>29</v>
      </c>
      <c r="N77" s="64" t="s">
        <v>95</v>
      </c>
      <c r="O77" s="67" t="s">
        <v>20</v>
      </c>
      <c r="P77" s="66">
        <v>101519</v>
      </c>
      <c r="Q77" s="68">
        <v>4</v>
      </c>
    </row>
    <row r="78" spans="13:17" x14ac:dyDescent="0.25">
      <c r="M78" s="55" t="s">
        <v>29</v>
      </c>
      <c r="N78" s="64" t="s">
        <v>98</v>
      </c>
      <c r="O78" s="67" t="s">
        <v>20</v>
      </c>
      <c r="P78" s="66">
        <v>81474</v>
      </c>
      <c r="Q78" s="68">
        <v>2</v>
      </c>
    </row>
    <row r="79" spans="13:17" x14ac:dyDescent="0.25">
      <c r="M79" s="55" t="s">
        <v>29</v>
      </c>
      <c r="N79" s="64" t="s">
        <v>83</v>
      </c>
      <c r="O79" s="67" t="s">
        <v>19</v>
      </c>
      <c r="P79" s="66">
        <v>41822</v>
      </c>
      <c r="Q79" s="68">
        <v>1</v>
      </c>
    </row>
    <row r="80" spans="13:17" x14ac:dyDescent="0.25">
      <c r="M80" s="55" t="s">
        <v>29</v>
      </c>
      <c r="N80" s="64" t="s">
        <v>112</v>
      </c>
      <c r="O80" s="67" t="s">
        <v>20</v>
      </c>
      <c r="P80" s="66">
        <v>93444</v>
      </c>
      <c r="Q80" s="68">
        <v>2</v>
      </c>
    </row>
    <row r="81" spans="13:17" x14ac:dyDescent="0.25">
      <c r="M81" s="55" t="s">
        <v>29</v>
      </c>
      <c r="N81" s="64" t="s">
        <v>123</v>
      </c>
      <c r="O81" s="67" t="s">
        <v>23</v>
      </c>
      <c r="P81" s="66">
        <v>46544</v>
      </c>
      <c r="Q81" s="68">
        <v>3</v>
      </c>
    </row>
    <row r="82" spans="13:17" x14ac:dyDescent="0.25">
      <c r="M82" s="55" t="s">
        <v>29</v>
      </c>
      <c r="N82" s="64" t="s">
        <v>117</v>
      </c>
      <c r="O82" s="67" t="s">
        <v>20</v>
      </c>
      <c r="P82" s="66">
        <v>103090</v>
      </c>
      <c r="Q82" s="68">
        <v>4</v>
      </c>
    </row>
    <row r="83" spans="13:17" x14ac:dyDescent="0.25">
      <c r="M83" s="55" t="s">
        <v>29</v>
      </c>
      <c r="N83" s="64" t="s">
        <v>125</v>
      </c>
      <c r="O83" s="67" t="s">
        <v>23</v>
      </c>
      <c r="P83" s="66">
        <v>27665</v>
      </c>
      <c r="Q83" s="68">
        <v>3</v>
      </c>
    </row>
    <row r="84" spans="13:17" x14ac:dyDescent="0.25">
      <c r="M84" s="55" t="s">
        <v>29</v>
      </c>
      <c r="N84" s="64" t="s">
        <v>111</v>
      </c>
      <c r="O84" s="67" t="s">
        <v>23</v>
      </c>
      <c r="P84" s="66">
        <v>56094</v>
      </c>
      <c r="Q84" s="68">
        <v>2</v>
      </c>
    </row>
    <row r="85" spans="13:17" x14ac:dyDescent="0.25">
      <c r="M85" s="55" t="s">
        <v>29</v>
      </c>
      <c r="N85" s="64" t="s">
        <v>81</v>
      </c>
      <c r="O85" s="67" t="s">
        <v>20</v>
      </c>
      <c r="P85" s="66">
        <v>47466</v>
      </c>
      <c r="Q85" s="68">
        <v>1</v>
      </c>
    </row>
    <row r="86" spans="13:17" x14ac:dyDescent="0.25">
      <c r="M86" s="55" t="s">
        <v>29</v>
      </c>
      <c r="N86" s="64" t="s">
        <v>115</v>
      </c>
      <c r="O86" s="67" t="s">
        <v>19</v>
      </c>
      <c r="P86" s="66">
        <v>53605</v>
      </c>
      <c r="Q86" s="68">
        <v>4</v>
      </c>
    </row>
    <row r="87" spans="13:17" x14ac:dyDescent="0.25">
      <c r="M87" s="55" t="s">
        <v>29</v>
      </c>
      <c r="N87" s="64" t="s">
        <v>132</v>
      </c>
      <c r="O87" s="67" t="s">
        <v>20</v>
      </c>
      <c r="P87" s="66">
        <v>86098</v>
      </c>
      <c r="Q87" s="68">
        <v>3</v>
      </c>
    </row>
    <row r="88" spans="13:17" x14ac:dyDescent="0.25">
      <c r="M88" s="55" t="s">
        <v>29</v>
      </c>
      <c r="N88" s="64" t="s">
        <v>101</v>
      </c>
      <c r="O88" s="67" t="s">
        <v>23</v>
      </c>
      <c r="P88" s="66">
        <v>47666</v>
      </c>
      <c r="Q88" s="68">
        <v>3</v>
      </c>
    </row>
    <row r="89" spans="13:17" x14ac:dyDescent="0.25">
      <c r="M89" s="55" t="s">
        <v>29</v>
      </c>
      <c r="N89" s="64" t="s">
        <v>137</v>
      </c>
      <c r="O89" s="67" t="s">
        <v>19</v>
      </c>
      <c r="P89" s="66">
        <v>39058</v>
      </c>
      <c r="Q89" s="68">
        <v>3</v>
      </c>
    </row>
    <row r="90" spans="13:17" x14ac:dyDescent="0.25">
      <c r="M90" s="55" t="s">
        <v>29</v>
      </c>
      <c r="N90" s="64" t="s">
        <v>122</v>
      </c>
      <c r="O90" s="67" t="s">
        <v>19</v>
      </c>
      <c r="P90" s="66">
        <v>48311</v>
      </c>
      <c r="Q90" s="68">
        <v>4</v>
      </c>
    </row>
    <row r="91" spans="13:17" x14ac:dyDescent="0.25">
      <c r="M91" s="55" t="s">
        <v>29</v>
      </c>
      <c r="N91" s="64" t="s">
        <v>128</v>
      </c>
      <c r="O91" s="67" t="s">
        <v>20</v>
      </c>
      <c r="P91" s="66">
        <v>91141</v>
      </c>
      <c r="Q91" s="68">
        <v>2</v>
      </c>
    </row>
    <row r="92" spans="13:17" x14ac:dyDescent="0.25">
      <c r="M92" s="55" t="s">
        <v>29</v>
      </c>
      <c r="N92" s="64" t="s">
        <v>133</v>
      </c>
      <c r="O92" s="67" t="s">
        <v>19</v>
      </c>
      <c r="P92" s="66">
        <v>48832</v>
      </c>
      <c r="Q92" s="68">
        <v>3</v>
      </c>
    </row>
    <row r="93" spans="13:17" x14ac:dyDescent="0.25">
      <c r="M93" s="55" t="s">
        <v>29</v>
      </c>
      <c r="N93" s="64" t="s">
        <v>130</v>
      </c>
      <c r="O93" s="67" t="s">
        <v>19</v>
      </c>
      <c r="P93" s="66">
        <v>51336</v>
      </c>
      <c r="Q93" s="68">
        <v>4</v>
      </c>
    </row>
    <row r="94" spans="13:17" x14ac:dyDescent="0.25">
      <c r="M94" s="55" t="s">
        <v>29</v>
      </c>
      <c r="N94" s="64" t="s">
        <v>134</v>
      </c>
      <c r="O94" s="67" t="s">
        <v>20</v>
      </c>
      <c r="P94" s="66">
        <v>111436</v>
      </c>
      <c r="Q94" s="68">
        <v>2</v>
      </c>
    </row>
    <row r="95" spans="13:17" x14ac:dyDescent="0.25">
      <c r="M95" s="55" t="s">
        <v>29</v>
      </c>
      <c r="N95" s="64" t="s">
        <v>100</v>
      </c>
      <c r="O95" s="67" t="s">
        <v>20</v>
      </c>
      <c r="P95" s="66">
        <v>70555</v>
      </c>
      <c r="Q95" s="68">
        <v>3</v>
      </c>
    </row>
    <row r="96" spans="13:17" x14ac:dyDescent="0.25">
      <c r="M96" s="55" t="s">
        <v>29</v>
      </c>
      <c r="N96" s="64" t="s">
        <v>114</v>
      </c>
      <c r="O96" s="67" t="s">
        <v>19</v>
      </c>
      <c r="P96" s="66">
        <v>40066</v>
      </c>
      <c r="Q96" s="68">
        <v>3</v>
      </c>
    </row>
    <row r="97" spans="13:17" x14ac:dyDescent="0.25">
      <c r="M97" s="64" t="s">
        <v>785</v>
      </c>
      <c r="N97" s="64" t="s">
        <v>158</v>
      </c>
      <c r="O97" s="67" t="s">
        <v>23</v>
      </c>
      <c r="P97" s="66">
        <v>25981</v>
      </c>
      <c r="Q97" s="68">
        <v>5</v>
      </c>
    </row>
    <row r="98" spans="13:17" x14ac:dyDescent="0.25">
      <c r="M98" s="55" t="s">
        <v>785</v>
      </c>
      <c r="N98" s="64" t="s">
        <v>149</v>
      </c>
      <c r="O98" s="67" t="s">
        <v>20</v>
      </c>
      <c r="P98" s="66">
        <v>57717</v>
      </c>
      <c r="Q98" s="68">
        <v>2</v>
      </c>
    </row>
    <row r="99" spans="13:17" x14ac:dyDescent="0.25">
      <c r="M99" s="55" t="s">
        <v>785</v>
      </c>
      <c r="N99" s="64" t="s">
        <v>159</v>
      </c>
      <c r="O99" s="67" t="s">
        <v>19</v>
      </c>
      <c r="P99" s="66">
        <v>58799</v>
      </c>
      <c r="Q99" s="68">
        <v>4</v>
      </c>
    </row>
    <row r="100" spans="13:17" x14ac:dyDescent="0.25">
      <c r="M100" s="55" t="s">
        <v>785</v>
      </c>
      <c r="N100" s="64" t="s">
        <v>809</v>
      </c>
      <c r="O100" s="67" t="s">
        <v>20</v>
      </c>
      <c r="P100" s="66">
        <v>73998</v>
      </c>
      <c r="Q100" s="68">
        <v>2</v>
      </c>
    </row>
    <row r="101" spans="13:17" x14ac:dyDescent="0.25">
      <c r="M101" s="55" t="s">
        <v>785</v>
      </c>
      <c r="N101" s="64" t="s">
        <v>163</v>
      </c>
      <c r="O101" s="67" t="s">
        <v>20</v>
      </c>
      <c r="P101" s="66">
        <v>57593</v>
      </c>
      <c r="Q101" s="68">
        <v>1</v>
      </c>
    </row>
    <row r="102" spans="13:17" x14ac:dyDescent="0.25">
      <c r="M102" s="55" t="s">
        <v>785</v>
      </c>
      <c r="N102" s="64" t="s">
        <v>147</v>
      </c>
      <c r="O102" s="67" t="s">
        <v>19</v>
      </c>
      <c r="P102" s="66">
        <v>48043</v>
      </c>
      <c r="Q102" s="68">
        <v>2</v>
      </c>
    </row>
    <row r="103" spans="13:17" x14ac:dyDescent="0.25">
      <c r="M103" s="55" t="s">
        <v>785</v>
      </c>
      <c r="N103" s="64" t="s">
        <v>148</v>
      </c>
      <c r="O103" s="67" t="s">
        <v>19</v>
      </c>
      <c r="P103" s="66">
        <v>36676</v>
      </c>
      <c r="Q103" s="68">
        <v>1</v>
      </c>
    </row>
    <row r="104" spans="13:17" x14ac:dyDescent="0.25">
      <c r="M104" s="55" t="s">
        <v>785</v>
      </c>
      <c r="N104" s="64" t="s">
        <v>160</v>
      </c>
      <c r="O104" s="67" t="s">
        <v>20</v>
      </c>
      <c r="P104" s="66">
        <v>92773</v>
      </c>
      <c r="Q104" s="68">
        <v>1</v>
      </c>
    </row>
    <row r="105" spans="13:17" x14ac:dyDescent="0.25">
      <c r="M105" s="64" t="s">
        <v>784</v>
      </c>
      <c r="N105" s="64" t="s">
        <v>173</v>
      </c>
      <c r="O105" s="67" t="s">
        <v>23</v>
      </c>
      <c r="P105" s="66">
        <v>30292</v>
      </c>
      <c r="Q105" s="68">
        <v>4</v>
      </c>
    </row>
    <row r="106" spans="13:17" x14ac:dyDescent="0.25">
      <c r="M106" s="55" t="s">
        <v>784</v>
      </c>
      <c r="N106" s="64" t="s">
        <v>168</v>
      </c>
      <c r="O106" s="67" t="s">
        <v>20</v>
      </c>
      <c r="P106" s="66">
        <v>105721</v>
      </c>
      <c r="Q106" s="68">
        <v>4</v>
      </c>
    </row>
    <row r="107" spans="13:17" x14ac:dyDescent="0.25">
      <c r="M107" s="55" t="s">
        <v>784</v>
      </c>
      <c r="N107" s="64" t="s">
        <v>174</v>
      </c>
      <c r="O107" s="67" t="s">
        <v>20</v>
      </c>
      <c r="P107" s="66">
        <v>103716</v>
      </c>
      <c r="Q107" s="68">
        <v>3</v>
      </c>
    </row>
    <row r="108" spans="13:17" x14ac:dyDescent="0.25">
      <c r="M108" s="55" t="s">
        <v>784</v>
      </c>
      <c r="N108" s="64" t="s">
        <v>167</v>
      </c>
      <c r="O108" s="67" t="s">
        <v>23</v>
      </c>
      <c r="P108" s="66">
        <v>27816</v>
      </c>
      <c r="Q108" s="68">
        <v>2</v>
      </c>
    </row>
    <row r="109" spans="13:17" x14ac:dyDescent="0.25">
      <c r="M109" s="55" t="s">
        <v>784</v>
      </c>
      <c r="N109" s="64" t="s">
        <v>169</v>
      </c>
      <c r="O109" s="67" t="s">
        <v>26</v>
      </c>
      <c r="P109" s="66">
        <v>37059</v>
      </c>
      <c r="Q109" s="68">
        <v>5</v>
      </c>
    </row>
    <row r="110" spans="13:17" x14ac:dyDescent="0.25">
      <c r="M110" s="55" t="s">
        <v>784</v>
      </c>
      <c r="N110" s="64" t="s">
        <v>172</v>
      </c>
      <c r="O110" s="67" t="s">
        <v>20</v>
      </c>
      <c r="P110" s="66">
        <v>93227</v>
      </c>
      <c r="Q110" s="68">
        <v>5</v>
      </c>
    </row>
    <row r="111" spans="13:17" x14ac:dyDescent="0.25">
      <c r="M111" s="55" t="s">
        <v>784</v>
      </c>
      <c r="N111" s="64" t="s">
        <v>170</v>
      </c>
      <c r="O111" s="67" t="s">
        <v>20</v>
      </c>
      <c r="P111" s="66">
        <v>44286</v>
      </c>
      <c r="Q111" s="68">
        <v>1</v>
      </c>
    </row>
    <row r="112" spans="13:17" x14ac:dyDescent="0.25">
      <c r="M112" s="55" t="s">
        <v>784</v>
      </c>
      <c r="N112" s="64" t="s">
        <v>171</v>
      </c>
      <c r="O112" s="67" t="s">
        <v>20</v>
      </c>
      <c r="P112" s="66">
        <v>95093</v>
      </c>
      <c r="Q112" s="68">
        <v>5</v>
      </c>
    </row>
    <row r="113" spans="13:17" x14ac:dyDescent="0.25">
      <c r="M113" s="55" t="s">
        <v>784</v>
      </c>
      <c r="N113" s="64" t="s">
        <v>166</v>
      </c>
      <c r="O113" s="67" t="s">
        <v>20</v>
      </c>
      <c r="P113" s="66">
        <v>100586</v>
      </c>
      <c r="Q113" s="68">
        <v>5</v>
      </c>
    </row>
    <row r="114" spans="13:17" x14ac:dyDescent="0.25">
      <c r="M114" s="64" t="s">
        <v>742</v>
      </c>
      <c r="N114" s="64" t="s">
        <v>143</v>
      </c>
      <c r="O114" s="67" t="s">
        <v>20</v>
      </c>
      <c r="P114" s="66">
        <v>42159</v>
      </c>
      <c r="Q114" s="68">
        <v>2</v>
      </c>
    </row>
    <row r="115" spans="13:17" x14ac:dyDescent="0.25">
      <c r="M115" s="55" t="s">
        <v>742</v>
      </c>
      <c r="N115" s="64" t="s">
        <v>141</v>
      </c>
      <c r="O115" s="67" t="s">
        <v>19</v>
      </c>
      <c r="P115" s="66">
        <v>54979</v>
      </c>
      <c r="Q115" s="68">
        <v>1</v>
      </c>
    </row>
    <row r="116" spans="13:17" x14ac:dyDescent="0.25">
      <c r="M116" s="55" t="s">
        <v>742</v>
      </c>
      <c r="N116" s="64" t="s">
        <v>145</v>
      </c>
      <c r="O116" s="67" t="s">
        <v>19</v>
      </c>
      <c r="P116" s="66">
        <v>49139</v>
      </c>
      <c r="Q116" s="68">
        <v>1</v>
      </c>
    </row>
    <row r="117" spans="13:17" x14ac:dyDescent="0.25">
      <c r="M117" s="55" t="s">
        <v>742</v>
      </c>
      <c r="N117" s="64" t="s">
        <v>153</v>
      </c>
      <c r="O117" s="67" t="s">
        <v>19</v>
      </c>
      <c r="P117" s="66">
        <v>31684</v>
      </c>
      <c r="Q117" s="68">
        <v>1</v>
      </c>
    </row>
    <row r="118" spans="13:17" x14ac:dyDescent="0.25">
      <c r="M118" s="55" t="s">
        <v>742</v>
      </c>
      <c r="N118" s="64" t="s">
        <v>164</v>
      </c>
      <c r="O118" s="67" t="s">
        <v>19</v>
      </c>
      <c r="P118" s="66">
        <v>59376</v>
      </c>
      <c r="Q118" s="68">
        <v>1</v>
      </c>
    </row>
    <row r="119" spans="13:17" x14ac:dyDescent="0.25">
      <c r="M119" s="55" t="s">
        <v>742</v>
      </c>
      <c r="N119" s="64" t="s">
        <v>156</v>
      </c>
      <c r="O119" s="67" t="s">
        <v>20</v>
      </c>
      <c r="P119" s="66">
        <v>82164</v>
      </c>
      <c r="Q119" s="68">
        <v>3</v>
      </c>
    </row>
    <row r="120" spans="13:17" x14ac:dyDescent="0.25">
      <c r="M120" s="55" t="s">
        <v>742</v>
      </c>
      <c r="N120" s="64" t="s">
        <v>146</v>
      </c>
      <c r="O120" s="67" t="s">
        <v>20</v>
      </c>
      <c r="P120" s="66">
        <v>91104</v>
      </c>
      <c r="Q120" s="68">
        <v>2</v>
      </c>
    </row>
    <row r="121" spans="13:17" x14ac:dyDescent="0.25">
      <c r="M121" s="55" t="s">
        <v>742</v>
      </c>
      <c r="N121" s="64" t="s">
        <v>144</v>
      </c>
      <c r="O121" s="67" t="s">
        <v>20</v>
      </c>
      <c r="P121" s="66">
        <v>66257</v>
      </c>
      <c r="Q121" s="68">
        <v>1</v>
      </c>
    </row>
    <row r="122" spans="13:17" x14ac:dyDescent="0.25">
      <c r="M122" s="55" t="s">
        <v>742</v>
      </c>
      <c r="N122" s="64" t="s">
        <v>142</v>
      </c>
      <c r="O122" s="67" t="s">
        <v>19</v>
      </c>
      <c r="P122" s="66">
        <v>48097</v>
      </c>
      <c r="Q122" s="68">
        <v>2</v>
      </c>
    </row>
    <row r="123" spans="13:17" x14ac:dyDescent="0.25">
      <c r="M123" s="55" t="s">
        <v>742</v>
      </c>
      <c r="N123" s="64" t="s">
        <v>154</v>
      </c>
      <c r="O123" s="67" t="s">
        <v>23</v>
      </c>
      <c r="P123" s="66">
        <v>57784</v>
      </c>
      <c r="Q123" s="68">
        <v>3</v>
      </c>
    </row>
    <row r="124" spans="13:17" x14ac:dyDescent="0.25">
      <c r="M124" s="55" t="s">
        <v>742</v>
      </c>
      <c r="N124" s="64" t="s">
        <v>151</v>
      </c>
      <c r="O124" s="67" t="s">
        <v>20</v>
      </c>
      <c r="P124" s="66">
        <v>100554</v>
      </c>
      <c r="Q124" s="68">
        <v>3</v>
      </c>
    </row>
    <row r="125" spans="13:17" x14ac:dyDescent="0.25">
      <c r="M125" s="55" t="s">
        <v>742</v>
      </c>
      <c r="N125" s="64" t="s">
        <v>140</v>
      </c>
      <c r="O125" s="67" t="s">
        <v>20</v>
      </c>
      <c r="P125" s="66">
        <v>80552</v>
      </c>
      <c r="Q125" s="68">
        <v>2</v>
      </c>
    </row>
    <row r="126" spans="13:17" x14ac:dyDescent="0.25">
      <c r="M126" s="55" t="s">
        <v>742</v>
      </c>
      <c r="N126" s="64" t="s">
        <v>155</v>
      </c>
      <c r="O126" s="67" t="s">
        <v>26</v>
      </c>
      <c r="P126" s="66">
        <v>37666</v>
      </c>
      <c r="Q126" s="68">
        <v>2</v>
      </c>
    </row>
    <row r="127" spans="13:17" x14ac:dyDescent="0.25">
      <c r="M127" s="55" t="s">
        <v>742</v>
      </c>
      <c r="N127" s="64" t="s">
        <v>165</v>
      </c>
      <c r="O127" s="67" t="s">
        <v>26</v>
      </c>
      <c r="P127" s="66">
        <v>23193</v>
      </c>
      <c r="Q127" s="68">
        <v>4</v>
      </c>
    </row>
    <row r="128" spans="13:17" x14ac:dyDescent="0.25">
      <c r="M128" s="55" t="s">
        <v>742</v>
      </c>
      <c r="N128" s="64" t="s">
        <v>162</v>
      </c>
      <c r="O128" s="67" t="s">
        <v>20</v>
      </c>
      <c r="P128" s="66">
        <v>100576</v>
      </c>
      <c r="Q128" s="68">
        <v>2</v>
      </c>
    </row>
    <row r="129" spans="13:17" x14ac:dyDescent="0.25">
      <c r="M129" s="55" t="s">
        <v>742</v>
      </c>
      <c r="N129" s="64" t="s">
        <v>152</v>
      </c>
      <c r="O129" s="67" t="s">
        <v>19</v>
      </c>
      <c r="P129" s="66">
        <v>59297</v>
      </c>
      <c r="Q129" s="68">
        <v>3</v>
      </c>
    </row>
    <row r="130" spans="13:17" x14ac:dyDescent="0.25">
      <c r="M130" s="55" t="s">
        <v>742</v>
      </c>
      <c r="N130" s="64" t="s">
        <v>150</v>
      </c>
      <c r="O130" s="67" t="s">
        <v>19</v>
      </c>
      <c r="P130" s="66">
        <v>46545</v>
      </c>
      <c r="Q130" s="68">
        <v>3</v>
      </c>
    </row>
    <row r="131" spans="13:17" x14ac:dyDescent="0.25">
      <c r="M131" s="55" t="s">
        <v>742</v>
      </c>
      <c r="N131" s="64" t="s">
        <v>161</v>
      </c>
      <c r="O131" s="67" t="s">
        <v>23</v>
      </c>
      <c r="P131" s="66">
        <v>42722</v>
      </c>
      <c r="Q131" s="68">
        <v>4</v>
      </c>
    </row>
    <row r="132" spans="13:17" x14ac:dyDescent="0.25">
      <c r="M132" s="55" t="s">
        <v>742</v>
      </c>
      <c r="N132" s="64" t="s">
        <v>157</v>
      </c>
      <c r="O132" s="67" t="s">
        <v>20</v>
      </c>
      <c r="P132" s="66">
        <v>81489</v>
      </c>
      <c r="Q132" s="68">
        <v>3</v>
      </c>
    </row>
    <row r="133" spans="13:17" x14ac:dyDescent="0.25">
      <c r="M133" s="64" t="s">
        <v>30</v>
      </c>
      <c r="N133" s="64" t="s">
        <v>179</v>
      </c>
      <c r="O133" s="67" t="s">
        <v>20</v>
      </c>
      <c r="P133" s="66">
        <v>86481</v>
      </c>
      <c r="Q133" s="68">
        <v>1</v>
      </c>
    </row>
    <row r="134" spans="13:17" x14ac:dyDescent="0.25">
      <c r="M134" s="55" t="s">
        <v>30</v>
      </c>
      <c r="N134" s="64" t="s">
        <v>176</v>
      </c>
      <c r="O134" s="67" t="s">
        <v>19</v>
      </c>
      <c r="P134" s="66">
        <v>37812</v>
      </c>
      <c r="Q134" s="68">
        <v>2</v>
      </c>
    </row>
    <row r="135" spans="13:17" x14ac:dyDescent="0.25">
      <c r="M135" s="55" t="s">
        <v>30</v>
      </c>
      <c r="N135" s="64" t="s">
        <v>177</v>
      </c>
      <c r="O135" s="67" t="s">
        <v>20</v>
      </c>
      <c r="P135" s="66">
        <v>82970</v>
      </c>
      <c r="Q135" s="68">
        <v>4</v>
      </c>
    </row>
    <row r="136" spans="13:17" x14ac:dyDescent="0.25">
      <c r="M136" s="55" t="s">
        <v>30</v>
      </c>
      <c r="N136" s="64" t="s">
        <v>175</v>
      </c>
      <c r="O136" s="67" t="s">
        <v>20</v>
      </c>
      <c r="P136" s="66">
        <v>86956</v>
      </c>
      <c r="Q136" s="68">
        <v>5</v>
      </c>
    </row>
    <row r="137" spans="13:17" x14ac:dyDescent="0.25">
      <c r="M137" s="55" t="s">
        <v>30</v>
      </c>
      <c r="N137" s="64" t="s">
        <v>178</v>
      </c>
      <c r="O137" s="67" t="s">
        <v>20</v>
      </c>
      <c r="P137" s="66">
        <v>91854</v>
      </c>
      <c r="Q137" s="68">
        <v>3</v>
      </c>
    </row>
    <row r="138" spans="13:17" x14ac:dyDescent="0.25">
      <c r="M138" s="64" t="s">
        <v>31</v>
      </c>
      <c r="N138" s="64" t="s">
        <v>187</v>
      </c>
      <c r="O138" s="67" t="s">
        <v>20</v>
      </c>
      <c r="P138" s="66">
        <v>81807</v>
      </c>
      <c r="Q138" s="68">
        <v>2</v>
      </c>
    </row>
    <row r="139" spans="13:17" x14ac:dyDescent="0.25">
      <c r="M139" s="55" t="s">
        <v>31</v>
      </c>
      <c r="N139" s="64" t="s">
        <v>195</v>
      </c>
      <c r="O139" s="67" t="s">
        <v>19</v>
      </c>
      <c r="P139" s="66">
        <v>56018</v>
      </c>
      <c r="Q139" s="68">
        <v>2</v>
      </c>
    </row>
    <row r="140" spans="13:17" x14ac:dyDescent="0.25">
      <c r="M140" s="55" t="s">
        <v>31</v>
      </c>
      <c r="N140" s="64" t="s">
        <v>210</v>
      </c>
      <c r="O140" s="67" t="s">
        <v>23</v>
      </c>
      <c r="P140" s="66">
        <v>21076</v>
      </c>
      <c r="Q140" s="68">
        <v>4</v>
      </c>
    </row>
    <row r="141" spans="13:17" x14ac:dyDescent="0.25">
      <c r="M141" s="55" t="s">
        <v>31</v>
      </c>
      <c r="N141" s="64" t="s">
        <v>217</v>
      </c>
      <c r="O141" s="67" t="s">
        <v>20</v>
      </c>
      <c r="P141" s="66">
        <v>50519</v>
      </c>
      <c r="Q141" s="68">
        <v>3</v>
      </c>
    </row>
    <row r="142" spans="13:17" x14ac:dyDescent="0.25">
      <c r="M142" s="55" t="s">
        <v>31</v>
      </c>
      <c r="N142" s="64" t="s">
        <v>214</v>
      </c>
      <c r="O142" s="67" t="s">
        <v>20</v>
      </c>
      <c r="P142" s="66">
        <v>82834</v>
      </c>
      <c r="Q142" s="68">
        <v>3</v>
      </c>
    </row>
    <row r="143" spans="13:17" x14ac:dyDescent="0.25">
      <c r="M143" s="55" t="s">
        <v>31</v>
      </c>
      <c r="N143" s="64" t="s">
        <v>216</v>
      </c>
      <c r="O143" s="67" t="s">
        <v>23</v>
      </c>
      <c r="P143" s="66">
        <v>23803</v>
      </c>
      <c r="Q143" s="68">
        <v>2</v>
      </c>
    </row>
    <row r="144" spans="13:17" x14ac:dyDescent="0.25">
      <c r="M144" s="55" t="s">
        <v>31</v>
      </c>
      <c r="N144" s="64" t="s">
        <v>198</v>
      </c>
      <c r="O144" s="67" t="s">
        <v>23</v>
      </c>
      <c r="P144" s="66">
        <v>32810</v>
      </c>
      <c r="Q144" s="68">
        <v>4</v>
      </c>
    </row>
    <row r="145" spans="13:17" x14ac:dyDescent="0.25">
      <c r="M145" s="55" t="s">
        <v>31</v>
      </c>
      <c r="N145" s="64" t="s">
        <v>180</v>
      </c>
      <c r="O145" s="67" t="s">
        <v>20</v>
      </c>
      <c r="P145" s="66">
        <v>85791</v>
      </c>
      <c r="Q145" s="68">
        <v>4</v>
      </c>
    </row>
    <row r="146" spans="13:17" x14ac:dyDescent="0.25">
      <c r="M146" s="55" t="s">
        <v>31</v>
      </c>
      <c r="N146" s="64" t="s">
        <v>213</v>
      </c>
      <c r="O146" s="67" t="s">
        <v>20</v>
      </c>
      <c r="P146" s="66">
        <v>59072</v>
      </c>
      <c r="Q146" s="68">
        <v>4</v>
      </c>
    </row>
    <row r="147" spans="13:17" x14ac:dyDescent="0.25">
      <c r="M147" s="55" t="s">
        <v>31</v>
      </c>
      <c r="N147" s="64" t="s">
        <v>197</v>
      </c>
      <c r="O147" s="67" t="s">
        <v>19</v>
      </c>
      <c r="P147" s="66">
        <v>54207</v>
      </c>
      <c r="Q147" s="68">
        <v>2</v>
      </c>
    </row>
    <row r="148" spans="13:17" x14ac:dyDescent="0.25">
      <c r="M148" s="55" t="s">
        <v>31</v>
      </c>
      <c r="N148" s="64" t="s">
        <v>188</v>
      </c>
      <c r="O148" s="67" t="s">
        <v>19</v>
      </c>
      <c r="P148" s="66">
        <v>58947</v>
      </c>
      <c r="Q148" s="68">
        <v>2</v>
      </c>
    </row>
    <row r="149" spans="13:17" x14ac:dyDescent="0.25">
      <c r="M149" s="55" t="s">
        <v>31</v>
      </c>
      <c r="N149" s="64" t="s">
        <v>212</v>
      </c>
      <c r="O149" s="67" t="s">
        <v>20</v>
      </c>
      <c r="P149" s="66">
        <v>108210</v>
      </c>
      <c r="Q149" s="68">
        <v>1</v>
      </c>
    </row>
    <row r="150" spans="13:17" x14ac:dyDescent="0.25">
      <c r="M150" s="55" t="s">
        <v>31</v>
      </c>
      <c r="N150" s="64" t="s">
        <v>189</v>
      </c>
      <c r="O150" s="67" t="s">
        <v>26</v>
      </c>
      <c r="P150" s="66">
        <v>34463</v>
      </c>
      <c r="Q150" s="68">
        <v>3</v>
      </c>
    </row>
    <row r="151" spans="13:17" x14ac:dyDescent="0.25">
      <c r="M151" s="55" t="s">
        <v>31</v>
      </c>
      <c r="N151" s="64" t="s">
        <v>186</v>
      </c>
      <c r="O151" s="67" t="s">
        <v>19</v>
      </c>
      <c r="P151" s="66">
        <v>31178</v>
      </c>
      <c r="Q151" s="68">
        <v>5</v>
      </c>
    </row>
    <row r="152" spans="13:17" x14ac:dyDescent="0.25">
      <c r="M152" s="55" t="s">
        <v>31</v>
      </c>
      <c r="N152" s="64" t="s">
        <v>191</v>
      </c>
      <c r="O152" s="67" t="s">
        <v>19</v>
      </c>
      <c r="P152" s="66">
        <v>58168</v>
      </c>
      <c r="Q152" s="68">
        <v>5</v>
      </c>
    </row>
    <row r="153" spans="13:17" x14ac:dyDescent="0.25">
      <c r="M153" s="55" t="s">
        <v>31</v>
      </c>
      <c r="N153" s="64" t="s">
        <v>205</v>
      </c>
      <c r="O153" s="67" t="s">
        <v>23</v>
      </c>
      <c r="P153" s="66">
        <v>41485</v>
      </c>
      <c r="Q153" s="68">
        <v>2</v>
      </c>
    </row>
    <row r="154" spans="13:17" x14ac:dyDescent="0.25">
      <c r="M154" s="55" t="s">
        <v>31</v>
      </c>
      <c r="N154" s="64" t="s">
        <v>201</v>
      </c>
      <c r="O154" s="67" t="s">
        <v>20</v>
      </c>
      <c r="P154" s="66">
        <v>98873</v>
      </c>
      <c r="Q154" s="68">
        <v>1</v>
      </c>
    </row>
    <row r="155" spans="13:17" x14ac:dyDescent="0.25">
      <c r="M155" s="55" t="s">
        <v>31</v>
      </c>
      <c r="N155" s="64" t="s">
        <v>203</v>
      </c>
      <c r="O155" s="67" t="s">
        <v>20</v>
      </c>
      <c r="P155" s="66">
        <v>115425</v>
      </c>
      <c r="Q155" s="68">
        <v>2</v>
      </c>
    </row>
    <row r="156" spans="13:17" x14ac:dyDescent="0.25">
      <c r="M156" s="55" t="s">
        <v>31</v>
      </c>
      <c r="N156" s="64" t="s">
        <v>211</v>
      </c>
      <c r="O156" s="67" t="s">
        <v>20</v>
      </c>
      <c r="P156" s="66">
        <v>72073</v>
      </c>
      <c r="Q156" s="68">
        <v>3</v>
      </c>
    </row>
    <row r="157" spans="13:17" x14ac:dyDescent="0.25">
      <c r="M157" s="55" t="s">
        <v>31</v>
      </c>
      <c r="N157" s="64" t="s">
        <v>182</v>
      </c>
      <c r="O157" s="67" t="s">
        <v>26</v>
      </c>
      <c r="P157" s="66">
        <v>30240</v>
      </c>
      <c r="Q157" s="68">
        <v>4</v>
      </c>
    </row>
    <row r="158" spans="13:17" x14ac:dyDescent="0.25">
      <c r="M158" s="55" t="s">
        <v>31</v>
      </c>
      <c r="N158" s="64" t="s">
        <v>190</v>
      </c>
      <c r="O158" s="67" t="s">
        <v>20</v>
      </c>
      <c r="P158" s="66">
        <v>85883</v>
      </c>
      <c r="Q158" s="68">
        <v>5</v>
      </c>
    </row>
    <row r="159" spans="13:17" x14ac:dyDescent="0.25">
      <c r="M159" s="55" t="s">
        <v>31</v>
      </c>
      <c r="N159" s="64" t="s">
        <v>204</v>
      </c>
      <c r="O159" s="67" t="s">
        <v>20</v>
      </c>
      <c r="P159" s="66">
        <v>65830</v>
      </c>
      <c r="Q159" s="68">
        <v>2</v>
      </c>
    </row>
    <row r="160" spans="13:17" x14ac:dyDescent="0.25">
      <c r="M160" s="55" t="s">
        <v>31</v>
      </c>
      <c r="N160" s="64" t="s">
        <v>196</v>
      </c>
      <c r="O160" s="67" t="s">
        <v>20</v>
      </c>
      <c r="P160" s="66">
        <v>42698</v>
      </c>
      <c r="Q160" s="68">
        <v>5</v>
      </c>
    </row>
    <row r="161" spans="13:17" x14ac:dyDescent="0.25">
      <c r="M161" s="55" t="s">
        <v>31</v>
      </c>
      <c r="N161" s="64" t="s">
        <v>199</v>
      </c>
      <c r="O161" s="67" t="s">
        <v>20</v>
      </c>
      <c r="P161" s="66">
        <v>87435</v>
      </c>
      <c r="Q161" s="68">
        <v>5</v>
      </c>
    </row>
    <row r="162" spans="13:17" x14ac:dyDescent="0.25">
      <c r="M162" s="55" t="s">
        <v>31</v>
      </c>
      <c r="N162" s="64" t="s">
        <v>206</v>
      </c>
      <c r="O162" s="67" t="s">
        <v>20</v>
      </c>
      <c r="P162" s="66">
        <v>44098</v>
      </c>
      <c r="Q162" s="68">
        <v>5</v>
      </c>
    </row>
    <row r="163" spans="13:17" x14ac:dyDescent="0.25">
      <c r="M163" s="55" t="s">
        <v>31</v>
      </c>
      <c r="N163" s="64" t="s">
        <v>185</v>
      </c>
      <c r="O163" s="67" t="s">
        <v>19</v>
      </c>
      <c r="P163" s="66">
        <v>40960</v>
      </c>
      <c r="Q163" s="68">
        <v>5</v>
      </c>
    </row>
    <row r="164" spans="13:17" x14ac:dyDescent="0.25">
      <c r="M164" s="55" t="s">
        <v>31</v>
      </c>
      <c r="N164" s="64" t="s">
        <v>207</v>
      </c>
      <c r="O164" s="67" t="s">
        <v>20</v>
      </c>
      <c r="P164" s="66">
        <v>86733</v>
      </c>
      <c r="Q164" s="68">
        <v>2</v>
      </c>
    </row>
    <row r="165" spans="13:17" x14ac:dyDescent="0.25">
      <c r="M165" s="55" t="s">
        <v>31</v>
      </c>
      <c r="N165" s="64" t="s">
        <v>184</v>
      </c>
      <c r="O165" s="67" t="s">
        <v>19</v>
      </c>
      <c r="P165" s="66">
        <v>41974</v>
      </c>
      <c r="Q165" s="68">
        <v>3</v>
      </c>
    </row>
    <row r="166" spans="13:17" x14ac:dyDescent="0.25">
      <c r="M166" s="55" t="s">
        <v>31</v>
      </c>
      <c r="N166" s="64" t="s">
        <v>202</v>
      </c>
      <c r="O166" s="67" t="s">
        <v>23</v>
      </c>
      <c r="P166" s="66">
        <v>20059</v>
      </c>
      <c r="Q166" s="68">
        <v>3</v>
      </c>
    </row>
    <row r="167" spans="13:17" x14ac:dyDescent="0.25">
      <c r="M167" s="55" t="s">
        <v>31</v>
      </c>
      <c r="N167" s="64" t="s">
        <v>183</v>
      </c>
      <c r="O167" s="67" t="s">
        <v>20</v>
      </c>
      <c r="P167" s="66">
        <v>87918</v>
      </c>
      <c r="Q167" s="68">
        <v>2</v>
      </c>
    </row>
    <row r="168" spans="13:17" x14ac:dyDescent="0.25">
      <c r="M168" s="55" t="s">
        <v>31</v>
      </c>
      <c r="N168" s="64" t="s">
        <v>208</v>
      </c>
      <c r="O168" s="67" t="s">
        <v>20</v>
      </c>
      <c r="P168" s="66">
        <v>100082</v>
      </c>
      <c r="Q168" s="68">
        <v>1</v>
      </c>
    </row>
    <row r="169" spans="13:17" x14ac:dyDescent="0.25">
      <c r="M169" s="55" t="s">
        <v>31</v>
      </c>
      <c r="N169" s="64" t="s">
        <v>192</v>
      </c>
      <c r="O169" s="67" t="s">
        <v>19</v>
      </c>
      <c r="P169" s="66">
        <v>55123</v>
      </c>
      <c r="Q169" s="68">
        <v>4</v>
      </c>
    </row>
    <row r="170" spans="13:17" x14ac:dyDescent="0.25">
      <c r="M170" s="55" t="s">
        <v>31</v>
      </c>
      <c r="N170" s="64" t="s">
        <v>209</v>
      </c>
      <c r="O170" s="67" t="s">
        <v>19</v>
      </c>
      <c r="P170" s="66">
        <v>45005</v>
      </c>
      <c r="Q170" s="68">
        <v>5</v>
      </c>
    </row>
    <row r="171" spans="13:17" x14ac:dyDescent="0.25">
      <c r="M171" s="55" t="s">
        <v>31</v>
      </c>
      <c r="N171" s="64" t="s">
        <v>194</v>
      </c>
      <c r="O171" s="67" t="s">
        <v>20</v>
      </c>
      <c r="P171" s="66">
        <v>110183</v>
      </c>
      <c r="Q171" s="68">
        <v>4</v>
      </c>
    </row>
    <row r="172" spans="13:17" x14ac:dyDescent="0.25">
      <c r="M172" s="55" t="s">
        <v>31</v>
      </c>
      <c r="N172" s="64" t="s">
        <v>200</v>
      </c>
      <c r="O172" s="67" t="s">
        <v>20</v>
      </c>
      <c r="P172" s="66">
        <v>90364</v>
      </c>
      <c r="Q172" s="68">
        <v>4</v>
      </c>
    </row>
    <row r="173" spans="13:17" x14ac:dyDescent="0.25">
      <c r="M173" s="55" t="s">
        <v>31</v>
      </c>
      <c r="N173" s="64" t="s">
        <v>181</v>
      </c>
      <c r="O173" s="67" t="s">
        <v>19</v>
      </c>
      <c r="P173" s="66">
        <v>39981</v>
      </c>
      <c r="Q173" s="68">
        <v>2</v>
      </c>
    </row>
    <row r="174" spans="13:17" x14ac:dyDescent="0.25">
      <c r="M174" s="55" t="s">
        <v>31</v>
      </c>
      <c r="N174" s="64" t="s">
        <v>215</v>
      </c>
      <c r="O174" s="67" t="s">
        <v>19</v>
      </c>
      <c r="P174" s="66">
        <v>30384</v>
      </c>
      <c r="Q174" s="68">
        <v>1</v>
      </c>
    </row>
    <row r="175" spans="13:17" x14ac:dyDescent="0.25">
      <c r="M175" s="55" t="s">
        <v>31</v>
      </c>
      <c r="N175" s="64" t="s">
        <v>193</v>
      </c>
      <c r="O175" s="67" t="s">
        <v>20</v>
      </c>
      <c r="P175" s="66">
        <v>65332</v>
      </c>
      <c r="Q175" s="68">
        <v>3</v>
      </c>
    </row>
    <row r="176" spans="13:17" x14ac:dyDescent="0.25">
      <c r="M176" s="64" t="s">
        <v>32</v>
      </c>
      <c r="N176" s="64" t="s">
        <v>224</v>
      </c>
      <c r="O176" s="67" t="s">
        <v>19</v>
      </c>
      <c r="P176" s="66">
        <v>53646</v>
      </c>
      <c r="Q176" s="68">
        <v>2</v>
      </c>
    </row>
    <row r="177" spans="13:17" x14ac:dyDescent="0.25">
      <c r="M177" s="55" t="s">
        <v>32</v>
      </c>
      <c r="N177" s="64" t="s">
        <v>220</v>
      </c>
      <c r="O177" s="67" t="s">
        <v>26</v>
      </c>
      <c r="P177" s="66">
        <v>21915</v>
      </c>
      <c r="Q177" s="68">
        <v>3</v>
      </c>
    </row>
    <row r="178" spans="13:17" x14ac:dyDescent="0.25">
      <c r="M178" s="55" t="s">
        <v>32</v>
      </c>
      <c r="N178" s="64" t="s">
        <v>225</v>
      </c>
      <c r="O178" s="67" t="s">
        <v>26</v>
      </c>
      <c r="P178" s="66">
        <v>39942</v>
      </c>
      <c r="Q178" s="68">
        <v>5</v>
      </c>
    </row>
    <row r="179" spans="13:17" x14ac:dyDescent="0.25">
      <c r="M179" s="55" t="s">
        <v>32</v>
      </c>
      <c r="N179" s="64" t="s">
        <v>222</v>
      </c>
      <c r="O179" s="67" t="s">
        <v>23</v>
      </c>
      <c r="P179" s="66">
        <v>48019</v>
      </c>
      <c r="Q179" s="68">
        <v>3</v>
      </c>
    </row>
    <row r="180" spans="13:17" x14ac:dyDescent="0.25">
      <c r="M180" s="55" t="s">
        <v>32</v>
      </c>
      <c r="N180" s="64" t="s">
        <v>223</v>
      </c>
      <c r="O180" s="67" t="s">
        <v>20</v>
      </c>
      <c r="P180" s="66">
        <v>53448</v>
      </c>
      <c r="Q180" s="68">
        <v>1</v>
      </c>
    </row>
    <row r="181" spans="13:17" x14ac:dyDescent="0.25">
      <c r="M181" s="55" t="s">
        <v>32</v>
      </c>
      <c r="N181" s="64" t="s">
        <v>219</v>
      </c>
      <c r="O181" s="67" t="s">
        <v>19</v>
      </c>
      <c r="P181" s="66">
        <v>39854</v>
      </c>
      <c r="Q181" s="68">
        <v>2</v>
      </c>
    </row>
    <row r="182" spans="13:17" x14ac:dyDescent="0.25">
      <c r="M182" s="55" t="s">
        <v>32</v>
      </c>
      <c r="N182" s="64" t="s">
        <v>218</v>
      </c>
      <c r="O182" s="67" t="s">
        <v>20</v>
      </c>
      <c r="P182" s="66">
        <v>49207</v>
      </c>
      <c r="Q182" s="68">
        <v>1</v>
      </c>
    </row>
    <row r="183" spans="13:17" x14ac:dyDescent="0.25">
      <c r="M183" s="55" t="s">
        <v>32</v>
      </c>
      <c r="N183" s="64" t="s">
        <v>221</v>
      </c>
      <c r="O183" s="67" t="s">
        <v>23</v>
      </c>
      <c r="P183" s="66">
        <v>53266</v>
      </c>
      <c r="Q183" s="68">
        <v>5</v>
      </c>
    </row>
    <row r="184" spans="13:17" x14ac:dyDescent="0.25">
      <c r="M184" s="64" t="s">
        <v>33</v>
      </c>
      <c r="N184" s="64" t="s">
        <v>315</v>
      </c>
      <c r="O184" s="67" t="s">
        <v>20</v>
      </c>
      <c r="P184" s="66">
        <v>82460</v>
      </c>
      <c r="Q184" s="68">
        <v>4</v>
      </c>
    </row>
    <row r="185" spans="13:17" x14ac:dyDescent="0.25">
      <c r="M185" s="55" t="s">
        <v>33</v>
      </c>
      <c r="N185" s="64" t="s">
        <v>297</v>
      </c>
      <c r="O185" s="67" t="s">
        <v>26</v>
      </c>
      <c r="P185" s="66">
        <v>24974</v>
      </c>
      <c r="Q185" s="68">
        <v>2</v>
      </c>
    </row>
    <row r="186" spans="13:17" x14ac:dyDescent="0.25">
      <c r="M186" s="55" t="s">
        <v>33</v>
      </c>
      <c r="N186" s="64" t="s">
        <v>291</v>
      </c>
      <c r="O186" s="67" t="s">
        <v>19</v>
      </c>
      <c r="P186" s="66">
        <v>49743</v>
      </c>
      <c r="Q186" s="68">
        <v>3</v>
      </c>
    </row>
    <row r="187" spans="13:17" x14ac:dyDescent="0.25">
      <c r="M187" s="55" t="s">
        <v>33</v>
      </c>
      <c r="N187" s="64" t="s">
        <v>380</v>
      </c>
      <c r="O187" s="67" t="s">
        <v>20</v>
      </c>
      <c r="P187" s="66">
        <v>113056</v>
      </c>
      <c r="Q187" s="68">
        <v>5</v>
      </c>
    </row>
    <row r="188" spans="13:17" x14ac:dyDescent="0.25">
      <c r="M188" s="55" t="s">
        <v>33</v>
      </c>
      <c r="N188" s="64" t="s">
        <v>304</v>
      </c>
      <c r="O188" s="67" t="s">
        <v>20</v>
      </c>
      <c r="P188" s="66">
        <v>112441</v>
      </c>
      <c r="Q188" s="68">
        <v>3</v>
      </c>
    </row>
    <row r="189" spans="13:17" x14ac:dyDescent="0.25">
      <c r="M189" s="55" t="s">
        <v>33</v>
      </c>
      <c r="N189" s="64" t="s">
        <v>370</v>
      </c>
      <c r="O189" s="67" t="s">
        <v>20</v>
      </c>
      <c r="P189" s="66">
        <v>68115</v>
      </c>
      <c r="Q189" s="68">
        <v>1</v>
      </c>
    </row>
    <row r="190" spans="13:17" x14ac:dyDescent="0.25">
      <c r="M190" s="55" t="s">
        <v>33</v>
      </c>
      <c r="N190" s="64" t="s">
        <v>386</v>
      </c>
      <c r="O190" s="67" t="s">
        <v>23</v>
      </c>
      <c r="P190" s="66">
        <v>30277</v>
      </c>
      <c r="Q190" s="68">
        <v>4</v>
      </c>
    </row>
    <row r="191" spans="13:17" x14ac:dyDescent="0.25">
      <c r="M191" s="55" t="s">
        <v>33</v>
      </c>
      <c r="N191" s="64" t="s">
        <v>355</v>
      </c>
      <c r="O191" s="67" t="s">
        <v>19</v>
      </c>
      <c r="P191" s="66">
        <v>52095</v>
      </c>
      <c r="Q191" s="68">
        <v>1</v>
      </c>
    </row>
    <row r="192" spans="13:17" x14ac:dyDescent="0.25">
      <c r="M192" s="55" t="s">
        <v>33</v>
      </c>
      <c r="N192" s="64" t="s">
        <v>349</v>
      </c>
      <c r="O192" s="67" t="s">
        <v>19</v>
      </c>
      <c r="P192" s="66">
        <v>48749</v>
      </c>
      <c r="Q192" s="68">
        <v>5</v>
      </c>
    </row>
    <row r="193" spans="13:17" x14ac:dyDescent="0.25">
      <c r="M193" s="55" t="s">
        <v>33</v>
      </c>
      <c r="N193" s="64" t="s">
        <v>228</v>
      </c>
      <c r="O193" s="67" t="s">
        <v>19</v>
      </c>
      <c r="P193" s="66">
        <v>45636</v>
      </c>
      <c r="Q193" s="68">
        <v>2</v>
      </c>
    </row>
    <row r="194" spans="13:17" x14ac:dyDescent="0.25">
      <c r="M194" s="55" t="s">
        <v>33</v>
      </c>
      <c r="N194" s="64" t="s">
        <v>245</v>
      </c>
      <c r="O194" s="67" t="s">
        <v>19</v>
      </c>
      <c r="P194" s="66">
        <v>57214</v>
      </c>
      <c r="Q194" s="68">
        <v>3</v>
      </c>
    </row>
    <row r="195" spans="13:17" x14ac:dyDescent="0.25">
      <c r="M195" s="55" t="s">
        <v>33</v>
      </c>
      <c r="N195" s="64" t="s">
        <v>352</v>
      </c>
      <c r="O195" s="67" t="s">
        <v>23</v>
      </c>
      <c r="P195" s="66">
        <v>31567</v>
      </c>
      <c r="Q195" s="68">
        <v>5</v>
      </c>
    </row>
    <row r="196" spans="13:17" x14ac:dyDescent="0.25">
      <c r="M196" s="55" t="s">
        <v>33</v>
      </c>
      <c r="N196" s="64" t="s">
        <v>258</v>
      </c>
      <c r="O196" s="67" t="s">
        <v>20</v>
      </c>
      <c r="P196" s="66">
        <v>44692</v>
      </c>
      <c r="Q196" s="68">
        <v>5</v>
      </c>
    </row>
    <row r="197" spans="13:17" x14ac:dyDescent="0.25">
      <c r="M197" s="55" t="s">
        <v>33</v>
      </c>
      <c r="N197" s="64" t="s">
        <v>298</v>
      </c>
      <c r="O197" s="67" t="s">
        <v>19</v>
      </c>
      <c r="P197" s="66">
        <v>30104</v>
      </c>
      <c r="Q197" s="68">
        <v>2</v>
      </c>
    </row>
    <row r="198" spans="13:17" x14ac:dyDescent="0.25">
      <c r="M198" s="55" t="s">
        <v>33</v>
      </c>
      <c r="N198" s="64" t="s">
        <v>236</v>
      </c>
      <c r="O198" s="67" t="s">
        <v>20</v>
      </c>
      <c r="P198" s="66">
        <v>96106</v>
      </c>
      <c r="Q198" s="68">
        <v>1</v>
      </c>
    </row>
    <row r="199" spans="13:17" x14ac:dyDescent="0.25">
      <c r="M199" s="55" t="s">
        <v>33</v>
      </c>
      <c r="N199" s="64" t="s">
        <v>808</v>
      </c>
      <c r="O199" s="67" t="s">
        <v>20</v>
      </c>
      <c r="P199" s="66">
        <v>49161</v>
      </c>
      <c r="Q199" s="68">
        <v>3</v>
      </c>
    </row>
    <row r="200" spans="13:17" x14ac:dyDescent="0.25">
      <c r="M200" s="55" t="s">
        <v>33</v>
      </c>
      <c r="N200" s="64" t="s">
        <v>379</v>
      </c>
      <c r="O200" s="67" t="s">
        <v>20</v>
      </c>
      <c r="P200" s="66">
        <v>83911</v>
      </c>
      <c r="Q200" s="68">
        <v>1</v>
      </c>
    </row>
    <row r="201" spans="13:17" x14ac:dyDescent="0.25">
      <c r="M201" s="55" t="s">
        <v>33</v>
      </c>
      <c r="N201" s="64" t="s">
        <v>294</v>
      </c>
      <c r="O201" s="67" t="s">
        <v>20</v>
      </c>
      <c r="P201" s="66">
        <v>93402</v>
      </c>
      <c r="Q201" s="68">
        <v>1</v>
      </c>
    </row>
    <row r="202" spans="13:17" x14ac:dyDescent="0.25">
      <c r="M202" s="55" t="s">
        <v>33</v>
      </c>
      <c r="N202" s="64" t="s">
        <v>257</v>
      </c>
      <c r="O202" s="67" t="s">
        <v>19</v>
      </c>
      <c r="P202" s="66">
        <v>45457</v>
      </c>
      <c r="Q202" s="68">
        <v>2</v>
      </c>
    </row>
    <row r="203" spans="13:17" x14ac:dyDescent="0.25">
      <c r="M203" s="55" t="s">
        <v>33</v>
      </c>
      <c r="N203" s="64" t="s">
        <v>336</v>
      </c>
      <c r="O203" s="67" t="s">
        <v>20</v>
      </c>
      <c r="P203" s="66">
        <v>105949</v>
      </c>
      <c r="Q203" s="68">
        <v>1</v>
      </c>
    </row>
    <row r="204" spans="13:17" x14ac:dyDescent="0.25">
      <c r="M204" s="55" t="s">
        <v>33</v>
      </c>
      <c r="N204" s="64" t="s">
        <v>285</v>
      </c>
      <c r="O204" s="67" t="s">
        <v>26</v>
      </c>
      <c r="P204" s="66">
        <v>36441</v>
      </c>
      <c r="Q204" s="68">
        <v>1</v>
      </c>
    </row>
    <row r="205" spans="13:17" x14ac:dyDescent="0.25">
      <c r="M205" s="55" t="s">
        <v>33</v>
      </c>
      <c r="N205" s="64" t="s">
        <v>301</v>
      </c>
      <c r="O205" s="67" t="s">
        <v>20</v>
      </c>
      <c r="P205" s="66">
        <v>114898</v>
      </c>
      <c r="Q205" s="68">
        <v>2</v>
      </c>
    </row>
    <row r="206" spans="13:17" x14ac:dyDescent="0.25">
      <c r="M206" s="55" t="s">
        <v>33</v>
      </c>
      <c r="N206" s="64" t="s">
        <v>383</v>
      </c>
      <c r="O206" s="67" t="s">
        <v>20</v>
      </c>
      <c r="P206" s="66">
        <v>42468</v>
      </c>
      <c r="Q206" s="68">
        <v>4</v>
      </c>
    </row>
    <row r="207" spans="13:17" x14ac:dyDescent="0.25">
      <c r="M207" s="55" t="s">
        <v>33</v>
      </c>
      <c r="N207" s="64" t="s">
        <v>269</v>
      </c>
      <c r="O207" s="67" t="s">
        <v>19</v>
      </c>
      <c r="P207" s="66">
        <v>31312</v>
      </c>
      <c r="Q207" s="68">
        <v>5</v>
      </c>
    </row>
    <row r="208" spans="13:17" x14ac:dyDescent="0.25">
      <c r="M208" s="55" t="s">
        <v>33</v>
      </c>
      <c r="N208" s="64" t="s">
        <v>292</v>
      </c>
      <c r="O208" s="67" t="s">
        <v>19</v>
      </c>
      <c r="P208" s="66">
        <v>37325</v>
      </c>
      <c r="Q208" s="68">
        <v>2</v>
      </c>
    </row>
    <row r="209" spans="13:17" x14ac:dyDescent="0.25">
      <c r="M209" s="55" t="s">
        <v>33</v>
      </c>
      <c r="N209" s="64" t="s">
        <v>375</v>
      </c>
      <c r="O209" s="67" t="s">
        <v>20</v>
      </c>
      <c r="P209" s="66">
        <v>90292</v>
      </c>
      <c r="Q209" s="68">
        <v>3</v>
      </c>
    </row>
    <row r="210" spans="13:17" x14ac:dyDescent="0.25">
      <c r="M210" s="55" t="s">
        <v>33</v>
      </c>
      <c r="N210" s="64" t="s">
        <v>249</v>
      </c>
      <c r="O210" s="67" t="s">
        <v>20</v>
      </c>
      <c r="P210" s="66">
        <v>80622</v>
      </c>
      <c r="Q210" s="68">
        <v>1</v>
      </c>
    </row>
    <row r="211" spans="13:17" x14ac:dyDescent="0.25">
      <c r="M211" s="55" t="s">
        <v>33</v>
      </c>
      <c r="N211" s="64" t="s">
        <v>343</v>
      </c>
      <c r="O211" s="67" t="s">
        <v>19</v>
      </c>
      <c r="P211" s="66">
        <v>46285</v>
      </c>
      <c r="Q211" s="68">
        <v>5</v>
      </c>
    </row>
    <row r="212" spans="13:17" x14ac:dyDescent="0.25">
      <c r="M212" s="55" t="s">
        <v>33</v>
      </c>
      <c r="N212" s="64" t="s">
        <v>340</v>
      </c>
      <c r="O212" s="67" t="s">
        <v>19</v>
      </c>
      <c r="P212" s="66">
        <v>47485</v>
      </c>
      <c r="Q212" s="68">
        <v>1</v>
      </c>
    </row>
    <row r="213" spans="13:17" x14ac:dyDescent="0.25">
      <c r="M213" s="55" t="s">
        <v>33</v>
      </c>
      <c r="N213" s="64" t="s">
        <v>368</v>
      </c>
      <c r="O213" s="67" t="s">
        <v>19</v>
      </c>
      <c r="P213" s="66">
        <v>32031</v>
      </c>
      <c r="Q213" s="68">
        <v>4</v>
      </c>
    </row>
    <row r="214" spans="13:17" x14ac:dyDescent="0.25">
      <c r="M214" s="55" t="s">
        <v>33</v>
      </c>
      <c r="N214" s="64" t="s">
        <v>376</v>
      </c>
      <c r="O214" s="67" t="s">
        <v>20</v>
      </c>
      <c r="P214" s="66">
        <v>42866</v>
      </c>
      <c r="Q214" s="68">
        <v>5</v>
      </c>
    </row>
    <row r="215" spans="13:17" x14ac:dyDescent="0.25">
      <c r="M215" s="55" t="s">
        <v>33</v>
      </c>
      <c r="N215" s="64" t="s">
        <v>345</v>
      </c>
      <c r="O215" s="67" t="s">
        <v>19</v>
      </c>
      <c r="P215" s="66">
        <v>54511</v>
      </c>
      <c r="Q215" s="68">
        <v>4</v>
      </c>
    </row>
    <row r="216" spans="13:17" x14ac:dyDescent="0.25">
      <c r="M216" s="55" t="s">
        <v>33</v>
      </c>
      <c r="N216" s="64" t="s">
        <v>365</v>
      </c>
      <c r="O216" s="67" t="s">
        <v>20</v>
      </c>
      <c r="P216" s="66">
        <v>107349</v>
      </c>
      <c r="Q216" s="68">
        <v>2</v>
      </c>
    </row>
    <row r="217" spans="13:17" x14ac:dyDescent="0.25">
      <c r="M217" s="55" t="s">
        <v>33</v>
      </c>
      <c r="N217" s="64" t="s">
        <v>238</v>
      </c>
      <c r="O217" s="67" t="s">
        <v>19</v>
      </c>
      <c r="P217" s="66">
        <v>55985</v>
      </c>
      <c r="Q217" s="68">
        <v>2</v>
      </c>
    </row>
    <row r="218" spans="13:17" x14ac:dyDescent="0.25">
      <c r="M218" s="55" t="s">
        <v>33</v>
      </c>
      <c r="N218" s="64" t="s">
        <v>254</v>
      </c>
      <c r="O218" s="67" t="s">
        <v>20</v>
      </c>
      <c r="P218" s="66">
        <v>96763</v>
      </c>
      <c r="Q218" s="68">
        <v>1</v>
      </c>
    </row>
    <row r="219" spans="13:17" x14ac:dyDescent="0.25">
      <c r="M219" s="55" t="s">
        <v>33</v>
      </c>
      <c r="N219" s="64" t="s">
        <v>344</v>
      </c>
      <c r="O219" s="67" t="s">
        <v>19</v>
      </c>
      <c r="P219" s="66">
        <v>46372</v>
      </c>
      <c r="Q219" s="68">
        <v>3</v>
      </c>
    </row>
    <row r="220" spans="13:17" x14ac:dyDescent="0.25">
      <c r="M220" s="55" t="s">
        <v>33</v>
      </c>
      <c r="N220" s="64" t="s">
        <v>231</v>
      </c>
      <c r="O220" s="67" t="s">
        <v>20</v>
      </c>
      <c r="P220" s="66">
        <v>42534</v>
      </c>
      <c r="Q220" s="68">
        <v>2</v>
      </c>
    </row>
    <row r="221" spans="13:17" x14ac:dyDescent="0.25">
      <c r="M221" s="55" t="s">
        <v>33</v>
      </c>
      <c r="N221" s="64" t="s">
        <v>261</v>
      </c>
      <c r="O221" s="67" t="s">
        <v>19</v>
      </c>
      <c r="P221" s="66">
        <v>53275</v>
      </c>
      <c r="Q221" s="68">
        <v>2</v>
      </c>
    </row>
    <row r="222" spans="13:17" x14ac:dyDescent="0.25">
      <c r="M222" s="55" t="s">
        <v>33</v>
      </c>
      <c r="N222" s="64" t="s">
        <v>247</v>
      </c>
      <c r="O222" s="67" t="s">
        <v>20</v>
      </c>
      <c r="P222" s="66">
        <v>111594</v>
      </c>
      <c r="Q222" s="68">
        <v>2</v>
      </c>
    </row>
    <row r="223" spans="13:17" x14ac:dyDescent="0.25">
      <c r="M223" s="55" t="s">
        <v>33</v>
      </c>
      <c r="N223" s="64" t="s">
        <v>227</v>
      </c>
      <c r="O223" s="67" t="s">
        <v>20</v>
      </c>
      <c r="P223" s="66">
        <v>115950</v>
      </c>
      <c r="Q223" s="68">
        <v>1</v>
      </c>
    </row>
    <row r="224" spans="13:17" x14ac:dyDescent="0.25">
      <c r="M224" s="55" t="s">
        <v>33</v>
      </c>
      <c r="N224" s="64" t="s">
        <v>332</v>
      </c>
      <c r="O224" s="67" t="s">
        <v>19</v>
      </c>
      <c r="P224" s="66">
        <v>54154</v>
      </c>
      <c r="Q224" s="68">
        <v>4</v>
      </c>
    </row>
    <row r="225" spans="13:17" x14ac:dyDescent="0.25">
      <c r="M225" s="55" t="s">
        <v>33</v>
      </c>
      <c r="N225" s="64" t="s">
        <v>241</v>
      </c>
      <c r="O225" s="67" t="s">
        <v>26</v>
      </c>
      <c r="P225" s="66">
        <v>26450</v>
      </c>
      <c r="Q225" s="68">
        <v>2</v>
      </c>
    </row>
    <row r="226" spans="13:17" x14ac:dyDescent="0.25">
      <c r="M226" s="55" t="s">
        <v>33</v>
      </c>
      <c r="N226" s="64" t="s">
        <v>240</v>
      </c>
      <c r="O226" s="67" t="s">
        <v>20</v>
      </c>
      <c r="P226" s="66">
        <v>115362</v>
      </c>
      <c r="Q226" s="68">
        <v>2</v>
      </c>
    </row>
    <row r="227" spans="13:17" x14ac:dyDescent="0.25">
      <c r="M227" s="55" t="s">
        <v>33</v>
      </c>
      <c r="N227" s="64" t="s">
        <v>322</v>
      </c>
      <c r="O227" s="67" t="s">
        <v>19</v>
      </c>
      <c r="P227" s="66">
        <v>49356</v>
      </c>
      <c r="Q227" s="68">
        <v>4</v>
      </c>
    </row>
    <row r="228" spans="13:17" x14ac:dyDescent="0.25">
      <c r="M228" s="55" t="s">
        <v>33</v>
      </c>
      <c r="N228" s="64" t="s">
        <v>296</v>
      </c>
      <c r="O228" s="67" t="s">
        <v>20</v>
      </c>
      <c r="P228" s="66">
        <v>111126</v>
      </c>
      <c r="Q228" s="68">
        <v>3</v>
      </c>
    </row>
    <row r="229" spans="13:17" x14ac:dyDescent="0.25">
      <c r="M229" s="55" t="s">
        <v>33</v>
      </c>
      <c r="N229" s="64" t="s">
        <v>305</v>
      </c>
      <c r="O229" s="67" t="s">
        <v>20</v>
      </c>
      <c r="P229" s="66">
        <v>61818</v>
      </c>
      <c r="Q229" s="68">
        <v>2</v>
      </c>
    </row>
    <row r="230" spans="13:17" x14ac:dyDescent="0.25">
      <c r="M230" s="55" t="s">
        <v>33</v>
      </c>
      <c r="N230" s="64" t="s">
        <v>313</v>
      </c>
      <c r="O230" s="67" t="s">
        <v>19</v>
      </c>
      <c r="P230" s="66">
        <v>38777</v>
      </c>
      <c r="Q230" s="68">
        <v>3</v>
      </c>
    </row>
    <row r="231" spans="13:17" x14ac:dyDescent="0.25">
      <c r="M231" s="55" t="s">
        <v>33</v>
      </c>
      <c r="N231" s="64" t="s">
        <v>267</v>
      </c>
      <c r="O231" s="67" t="s">
        <v>19</v>
      </c>
      <c r="P231" s="66">
        <v>57596</v>
      </c>
      <c r="Q231" s="68">
        <v>1</v>
      </c>
    </row>
    <row r="232" spans="13:17" x14ac:dyDescent="0.25">
      <c r="M232" s="55" t="s">
        <v>33</v>
      </c>
      <c r="N232" s="64" t="s">
        <v>382</v>
      </c>
      <c r="O232" s="67" t="s">
        <v>20</v>
      </c>
      <c r="P232" s="66">
        <v>58988</v>
      </c>
      <c r="Q232" s="68">
        <v>4</v>
      </c>
    </row>
    <row r="233" spans="13:17" x14ac:dyDescent="0.25">
      <c r="M233" s="55" t="s">
        <v>33</v>
      </c>
      <c r="N233" s="64" t="s">
        <v>306</v>
      </c>
      <c r="O233" s="67" t="s">
        <v>19</v>
      </c>
      <c r="P233" s="66">
        <v>33614</v>
      </c>
      <c r="Q233" s="68">
        <v>5</v>
      </c>
    </row>
    <row r="234" spans="13:17" x14ac:dyDescent="0.25">
      <c r="M234" s="55" t="s">
        <v>33</v>
      </c>
      <c r="N234" s="64" t="s">
        <v>360</v>
      </c>
      <c r="O234" s="67" t="s">
        <v>20</v>
      </c>
      <c r="P234" s="66">
        <v>80059</v>
      </c>
      <c r="Q234" s="68">
        <v>1</v>
      </c>
    </row>
    <row r="235" spans="13:17" x14ac:dyDescent="0.25">
      <c r="M235" s="55" t="s">
        <v>33</v>
      </c>
      <c r="N235" s="64" t="s">
        <v>367</v>
      </c>
      <c r="O235" s="67" t="s">
        <v>20</v>
      </c>
      <c r="P235" s="66">
        <v>92587</v>
      </c>
      <c r="Q235" s="68">
        <v>5</v>
      </c>
    </row>
    <row r="236" spans="13:17" x14ac:dyDescent="0.25">
      <c r="M236" s="55" t="s">
        <v>33</v>
      </c>
      <c r="N236" s="64" t="s">
        <v>366</v>
      </c>
      <c r="O236" s="67" t="s">
        <v>23</v>
      </c>
      <c r="P236" s="66">
        <v>41976</v>
      </c>
      <c r="Q236" s="68">
        <v>2</v>
      </c>
    </row>
    <row r="237" spans="13:17" x14ac:dyDescent="0.25">
      <c r="M237" s="55" t="s">
        <v>33</v>
      </c>
      <c r="N237" s="64" t="s">
        <v>264</v>
      </c>
      <c r="O237" s="67" t="s">
        <v>20</v>
      </c>
      <c r="P237" s="66">
        <v>49992</v>
      </c>
      <c r="Q237" s="68">
        <v>4</v>
      </c>
    </row>
    <row r="238" spans="13:17" x14ac:dyDescent="0.25">
      <c r="M238" s="55" t="s">
        <v>33</v>
      </c>
      <c r="N238" s="64" t="s">
        <v>351</v>
      </c>
      <c r="O238" s="67" t="s">
        <v>20</v>
      </c>
      <c r="P238" s="66">
        <v>61641</v>
      </c>
      <c r="Q238" s="68">
        <v>2</v>
      </c>
    </row>
    <row r="239" spans="13:17" x14ac:dyDescent="0.25">
      <c r="M239" s="55" t="s">
        <v>33</v>
      </c>
      <c r="N239" s="64" t="s">
        <v>319</v>
      </c>
      <c r="O239" s="67" t="s">
        <v>20</v>
      </c>
      <c r="P239" s="66">
        <v>82384</v>
      </c>
      <c r="Q239" s="68">
        <v>2</v>
      </c>
    </row>
    <row r="240" spans="13:17" x14ac:dyDescent="0.25">
      <c r="M240" s="55" t="s">
        <v>33</v>
      </c>
      <c r="N240" s="64" t="s">
        <v>232</v>
      </c>
      <c r="O240" s="67" t="s">
        <v>23</v>
      </c>
      <c r="P240" s="66">
        <v>27568</v>
      </c>
      <c r="Q240" s="68">
        <v>3</v>
      </c>
    </row>
    <row r="241" spans="13:17" x14ac:dyDescent="0.25">
      <c r="M241" s="55" t="s">
        <v>33</v>
      </c>
      <c r="N241" s="64" t="s">
        <v>244</v>
      </c>
      <c r="O241" s="67" t="s">
        <v>20</v>
      </c>
      <c r="P241" s="66">
        <v>56660</v>
      </c>
      <c r="Q241" s="68">
        <v>4</v>
      </c>
    </row>
    <row r="242" spans="13:17" x14ac:dyDescent="0.25">
      <c r="M242" s="55" t="s">
        <v>33</v>
      </c>
      <c r="N242" s="64" t="s">
        <v>321</v>
      </c>
      <c r="O242" s="67" t="s">
        <v>20</v>
      </c>
      <c r="P242" s="66">
        <v>112114</v>
      </c>
      <c r="Q242" s="68">
        <v>3</v>
      </c>
    </row>
    <row r="243" spans="13:17" x14ac:dyDescent="0.25">
      <c r="M243" s="55" t="s">
        <v>33</v>
      </c>
      <c r="N243" s="64" t="s">
        <v>373</v>
      </c>
      <c r="O243" s="67" t="s">
        <v>20</v>
      </c>
      <c r="P243" s="66">
        <v>60959</v>
      </c>
      <c r="Q243" s="68">
        <v>1</v>
      </c>
    </row>
    <row r="244" spans="13:17" x14ac:dyDescent="0.25">
      <c r="M244" s="55" t="s">
        <v>33</v>
      </c>
      <c r="N244" s="64" t="s">
        <v>243</v>
      </c>
      <c r="O244" s="67" t="s">
        <v>20</v>
      </c>
      <c r="P244" s="66">
        <v>51898</v>
      </c>
      <c r="Q244" s="68">
        <v>5</v>
      </c>
    </row>
    <row r="245" spans="13:17" x14ac:dyDescent="0.25">
      <c r="M245" s="55" t="s">
        <v>33</v>
      </c>
      <c r="N245" s="64" t="s">
        <v>369</v>
      </c>
      <c r="O245" s="67" t="s">
        <v>26</v>
      </c>
      <c r="P245" s="66">
        <v>32869</v>
      </c>
      <c r="Q245" s="68">
        <v>3</v>
      </c>
    </row>
    <row r="246" spans="13:17" x14ac:dyDescent="0.25">
      <c r="M246" s="55" t="s">
        <v>33</v>
      </c>
      <c r="N246" s="64" t="s">
        <v>288</v>
      </c>
      <c r="O246" s="67" t="s">
        <v>23</v>
      </c>
      <c r="P246" s="66">
        <v>53437</v>
      </c>
      <c r="Q246" s="68">
        <v>1</v>
      </c>
    </row>
    <row r="247" spans="13:17" x14ac:dyDescent="0.25">
      <c r="M247" s="55" t="s">
        <v>33</v>
      </c>
      <c r="N247" s="64" t="s">
        <v>250</v>
      </c>
      <c r="O247" s="67" t="s">
        <v>20</v>
      </c>
      <c r="P247" s="66">
        <v>67798</v>
      </c>
      <c r="Q247" s="68">
        <v>5</v>
      </c>
    </row>
    <row r="248" spans="13:17" x14ac:dyDescent="0.25">
      <c r="M248" s="55" t="s">
        <v>33</v>
      </c>
      <c r="N248" s="64" t="s">
        <v>388</v>
      </c>
      <c r="O248" s="67" t="s">
        <v>20</v>
      </c>
      <c r="P248" s="66">
        <v>100575</v>
      </c>
      <c r="Q248" s="68">
        <v>2</v>
      </c>
    </row>
    <row r="249" spans="13:17" x14ac:dyDescent="0.25">
      <c r="M249" s="55" t="s">
        <v>33</v>
      </c>
      <c r="N249" s="64" t="s">
        <v>309</v>
      </c>
      <c r="O249" s="67" t="s">
        <v>19</v>
      </c>
      <c r="P249" s="66">
        <v>55989</v>
      </c>
      <c r="Q249" s="68">
        <v>3</v>
      </c>
    </row>
    <row r="250" spans="13:17" x14ac:dyDescent="0.25">
      <c r="M250" s="55" t="s">
        <v>33</v>
      </c>
      <c r="N250" s="64" t="s">
        <v>371</v>
      </c>
      <c r="O250" s="67" t="s">
        <v>20</v>
      </c>
      <c r="P250" s="66">
        <v>105057</v>
      </c>
      <c r="Q250" s="68">
        <v>1</v>
      </c>
    </row>
    <row r="251" spans="13:17" x14ac:dyDescent="0.25">
      <c r="M251" s="55" t="s">
        <v>33</v>
      </c>
      <c r="N251" s="64" t="s">
        <v>246</v>
      </c>
      <c r="O251" s="67" t="s">
        <v>19</v>
      </c>
      <c r="P251" s="66">
        <v>46419</v>
      </c>
      <c r="Q251" s="68">
        <v>2</v>
      </c>
    </row>
    <row r="252" spans="13:17" x14ac:dyDescent="0.25">
      <c r="M252" s="55" t="s">
        <v>33</v>
      </c>
      <c r="N252" s="64" t="s">
        <v>327</v>
      </c>
      <c r="O252" s="67" t="s">
        <v>20</v>
      </c>
      <c r="P252" s="66">
        <v>100701</v>
      </c>
      <c r="Q252" s="68">
        <v>1</v>
      </c>
    </row>
    <row r="253" spans="13:17" x14ac:dyDescent="0.25">
      <c r="M253" s="55" t="s">
        <v>33</v>
      </c>
      <c r="N253" s="64" t="s">
        <v>381</v>
      </c>
      <c r="O253" s="67" t="s">
        <v>19</v>
      </c>
      <c r="P253" s="66">
        <v>58568</v>
      </c>
      <c r="Q253" s="68">
        <v>2</v>
      </c>
    </row>
    <row r="254" spans="13:17" x14ac:dyDescent="0.25">
      <c r="M254" s="55" t="s">
        <v>33</v>
      </c>
      <c r="N254" s="64" t="s">
        <v>342</v>
      </c>
      <c r="O254" s="67" t="s">
        <v>20</v>
      </c>
      <c r="P254" s="66">
        <v>91508</v>
      </c>
      <c r="Q254" s="68">
        <v>3</v>
      </c>
    </row>
    <row r="255" spans="13:17" x14ac:dyDescent="0.25">
      <c r="M255" s="55" t="s">
        <v>33</v>
      </c>
      <c r="N255" s="64" t="s">
        <v>346</v>
      </c>
      <c r="O255" s="67" t="s">
        <v>26</v>
      </c>
      <c r="P255" s="66">
        <v>39467</v>
      </c>
      <c r="Q255" s="68">
        <v>1</v>
      </c>
    </row>
    <row r="256" spans="13:17" x14ac:dyDescent="0.25">
      <c r="M256" s="55" t="s">
        <v>33</v>
      </c>
      <c r="N256" s="64" t="s">
        <v>252</v>
      </c>
      <c r="O256" s="67" t="s">
        <v>20</v>
      </c>
      <c r="P256" s="66">
        <v>104666</v>
      </c>
      <c r="Q256" s="68">
        <v>2</v>
      </c>
    </row>
    <row r="257" spans="13:17" x14ac:dyDescent="0.25">
      <c r="M257" s="55" t="s">
        <v>33</v>
      </c>
      <c r="N257" s="64" t="s">
        <v>312</v>
      </c>
      <c r="O257" s="67" t="s">
        <v>26</v>
      </c>
      <c r="P257" s="66">
        <v>32695</v>
      </c>
      <c r="Q257" s="68">
        <v>2</v>
      </c>
    </row>
    <row r="258" spans="13:17" x14ac:dyDescent="0.25">
      <c r="M258" s="55" t="s">
        <v>33</v>
      </c>
      <c r="N258" s="64" t="s">
        <v>337</v>
      </c>
      <c r="O258" s="67" t="s">
        <v>20</v>
      </c>
      <c r="P258" s="66">
        <v>88504</v>
      </c>
      <c r="Q258" s="68">
        <v>5</v>
      </c>
    </row>
    <row r="259" spans="13:17" x14ac:dyDescent="0.25">
      <c r="M259" s="55" t="s">
        <v>33</v>
      </c>
      <c r="N259" s="64" t="s">
        <v>331</v>
      </c>
      <c r="O259" s="67" t="s">
        <v>19</v>
      </c>
      <c r="P259" s="66">
        <v>30119</v>
      </c>
      <c r="Q259" s="68">
        <v>1</v>
      </c>
    </row>
    <row r="260" spans="13:17" x14ac:dyDescent="0.25">
      <c r="M260" s="55" t="s">
        <v>33</v>
      </c>
      <c r="N260" s="64" t="s">
        <v>320</v>
      </c>
      <c r="O260" s="67" t="s">
        <v>20</v>
      </c>
      <c r="P260" s="66">
        <v>84301</v>
      </c>
      <c r="Q260" s="68">
        <v>2</v>
      </c>
    </row>
    <row r="261" spans="13:17" x14ac:dyDescent="0.25">
      <c r="M261" s="55" t="s">
        <v>33</v>
      </c>
      <c r="N261" s="64" t="s">
        <v>310</v>
      </c>
      <c r="O261" s="67" t="s">
        <v>19</v>
      </c>
      <c r="P261" s="66">
        <v>59122</v>
      </c>
      <c r="Q261" s="68">
        <v>4</v>
      </c>
    </row>
    <row r="262" spans="13:17" x14ac:dyDescent="0.25">
      <c r="M262" s="55" t="s">
        <v>33</v>
      </c>
      <c r="N262" s="64" t="s">
        <v>324</v>
      </c>
      <c r="O262" s="67" t="s">
        <v>23</v>
      </c>
      <c r="P262" s="66">
        <v>35050</v>
      </c>
      <c r="Q262" s="68">
        <v>3</v>
      </c>
    </row>
    <row r="263" spans="13:17" x14ac:dyDescent="0.25">
      <c r="M263" s="55" t="s">
        <v>33</v>
      </c>
      <c r="N263" s="64" t="s">
        <v>329</v>
      </c>
      <c r="O263" s="67" t="s">
        <v>19</v>
      </c>
      <c r="P263" s="66">
        <v>45912</v>
      </c>
      <c r="Q263" s="68">
        <v>4</v>
      </c>
    </row>
    <row r="264" spans="13:17" x14ac:dyDescent="0.25">
      <c r="M264" s="55" t="s">
        <v>33</v>
      </c>
      <c r="N264" s="64" t="s">
        <v>287</v>
      </c>
      <c r="O264" s="67" t="s">
        <v>19</v>
      </c>
      <c r="P264" s="66">
        <v>50135</v>
      </c>
      <c r="Q264" s="68">
        <v>1</v>
      </c>
    </row>
    <row r="265" spans="13:17" x14ac:dyDescent="0.25">
      <c r="M265" s="55" t="s">
        <v>33</v>
      </c>
      <c r="N265" s="64" t="s">
        <v>335</v>
      </c>
      <c r="O265" s="67" t="s">
        <v>20</v>
      </c>
      <c r="P265" s="66">
        <v>106290</v>
      </c>
      <c r="Q265" s="68">
        <v>3</v>
      </c>
    </row>
    <row r="266" spans="13:17" x14ac:dyDescent="0.25">
      <c r="M266" s="55" t="s">
        <v>33</v>
      </c>
      <c r="N266" s="64" t="s">
        <v>348</v>
      </c>
      <c r="O266" s="67" t="s">
        <v>20</v>
      </c>
      <c r="P266" s="66">
        <v>93071</v>
      </c>
      <c r="Q266" s="68">
        <v>5</v>
      </c>
    </row>
    <row r="267" spans="13:17" x14ac:dyDescent="0.25">
      <c r="M267" s="55" t="s">
        <v>33</v>
      </c>
      <c r="N267" s="64" t="s">
        <v>359</v>
      </c>
      <c r="O267" s="67" t="s">
        <v>19</v>
      </c>
      <c r="P267" s="66">
        <v>32431</v>
      </c>
      <c r="Q267" s="68">
        <v>5</v>
      </c>
    </row>
    <row r="268" spans="13:17" x14ac:dyDescent="0.25">
      <c r="M268" s="55" t="s">
        <v>33</v>
      </c>
      <c r="N268" s="64" t="s">
        <v>354</v>
      </c>
      <c r="O268" s="67" t="s">
        <v>20</v>
      </c>
      <c r="P268" s="66">
        <v>107905</v>
      </c>
      <c r="Q268" s="68">
        <v>2</v>
      </c>
    </row>
    <row r="269" spans="13:17" x14ac:dyDescent="0.25">
      <c r="M269" s="55" t="s">
        <v>33</v>
      </c>
      <c r="N269" s="64" t="s">
        <v>323</v>
      </c>
      <c r="O269" s="67" t="s">
        <v>20</v>
      </c>
      <c r="P269" s="66">
        <v>53224</v>
      </c>
      <c r="Q269" s="68">
        <v>4</v>
      </c>
    </row>
    <row r="270" spans="13:17" x14ac:dyDescent="0.25">
      <c r="M270" s="55" t="s">
        <v>33</v>
      </c>
      <c r="N270" s="64" t="s">
        <v>361</v>
      </c>
      <c r="O270" s="67" t="s">
        <v>26</v>
      </c>
      <c r="P270" s="66">
        <v>20072</v>
      </c>
      <c r="Q270" s="68">
        <v>3</v>
      </c>
    </row>
    <row r="271" spans="13:17" x14ac:dyDescent="0.25">
      <c r="M271" s="55" t="s">
        <v>33</v>
      </c>
      <c r="N271" s="64" t="s">
        <v>353</v>
      </c>
      <c r="O271" s="67" t="s">
        <v>20</v>
      </c>
      <c r="P271" s="66">
        <v>68906</v>
      </c>
      <c r="Q271" s="68">
        <v>3</v>
      </c>
    </row>
    <row r="272" spans="13:17" x14ac:dyDescent="0.25">
      <c r="M272" s="55" t="s">
        <v>33</v>
      </c>
      <c r="N272" s="64" t="s">
        <v>372</v>
      </c>
      <c r="O272" s="67" t="s">
        <v>20</v>
      </c>
      <c r="P272" s="66">
        <v>92076</v>
      </c>
      <c r="Q272" s="68">
        <v>3</v>
      </c>
    </row>
    <row r="273" spans="13:17" x14ac:dyDescent="0.25">
      <c r="M273" s="55" t="s">
        <v>33</v>
      </c>
      <c r="N273" s="64" t="s">
        <v>387</v>
      </c>
      <c r="O273" s="67" t="s">
        <v>20</v>
      </c>
      <c r="P273" s="66">
        <v>40652</v>
      </c>
      <c r="Q273" s="68">
        <v>2</v>
      </c>
    </row>
    <row r="274" spans="13:17" x14ac:dyDescent="0.25">
      <c r="M274" s="55" t="s">
        <v>33</v>
      </c>
      <c r="N274" s="64" t="s">
        <v>341</v>
      </c>
      <c r="O274" s="67" t="s">
        <v>20</v>
      </c>
      <c r="P274" s="66">
        <v>61663</v>
      </c>
      <c r="Q274" s="68">
        <v>3</v>
      </c>
    </row>
    <row r="275" spans="13:17" x14ac:dyDescent="0.25">
      <c r="M275" s="55" t="s">
        <v>33</v>
      </c>
      <c r="N275" s="64" t="s">
        <v>358</v>
      </c>
      <c r="O275" s="67" t="s">
        <v>23</v>
      </c>
      <c r="P275" s="66">
        <v>45045</v>
      </c>
      <c r="Q275" s="68">
        <v>5</v>
      </c>
    </row>
    <row r="276" spans="13:17" x14ac:dyDescent="0.25">
      <c r="M276" s="55" t="s">
        <v>33</v>
      </c>
      <c r="N276" s="64" t="s">
        <v>263</v>
      </c>
      <c r="O276" s="67" t="s">
        <v>19</v>
      </c>
      <c r="P276" s="66">
        <v>38213</v>
      </c>
      <c r="Q276" s="68">
        <v>4</v>
      </c>
    </row>
    <row r="277" spans="13:17" x14ac:dyDescent="0.25">
      <c r="M277" s="55" t="s">
        <v>33</v>
      </c>
      <c r="N277" s="64" t="s">
        <v>807</v>
      </c>
      <c r="O277" s="67" t="s">
        <v>20</v>
      </c>
      <c r="P277" s="66">
        <v>85386</v>
      </c>
      <c r="Q277" s="68">
        <v>3</v>
      </c>
    </row>
    <row r="278" spans="13:17" x14ac:dyDescent="0.25">
      <c r="M278" s="55" t="s">
        <v>33</v>
      </c>
      <c r="N278" s="64" t="s">
        <v>806</v>
      </c>
      <c r="O278" s="67" t="s">
        <v>26</v>
      </c>
      <c r="P278" s="66">
        <v>27276</v>
      </c>
      <c r="Q278" s="68">
        <v>1</v>
      </c>
    </row>
    <row r="279" spans="13:17" x14ac:dyDescent="0.25">
      <c r="M279" s="55" t="s">
        <v>33</v>
      </c>
      <c r="N279" s="64" t="s">
        <v>242</v>
      </c>
      <c r="O279" s="67" t="s">
        <v>23</v>
      </c>
      <c r="P279" s="66">
        <v>25768</v>
      </c>
      <c r="Q279" s="68">
        <v>5</v>
      </c>
    </row>
    <row r="280" spans="13:17" x14ac:dyDescent="0.25">
      <c r="M280" s="55" t="s">
        <v>33</v>
      </c>
      <c r="N280" s="64" t="s">
        <v>229</v>
      </c>
      <c r="O280" s="67" t="s">
        <v>19</v>
      </c>
      <c r="P280" s="66">
        <v>46315</v>
      </c>
      <c r="Q280" s="68">
        <v>2</v>
      </c>
    </row>
    <row r="281" spans="13:17" x14ac:dyDescent="0.25">
      <c r="M281" s="55" t="s">
        <v>33</v>
      </c>
      <c r="N281" s="64" t="s">
        <v>239</v>
      </c>
      <c r="O281" s="67" t="s">
        <v>23</v>
      </c>
      <c r="P281" s="66">
        <v>44245</v>
      </c>
      <c r="Q281" s="68">
        <v>2</v>
      </c>
    </row>
    <row r="282" spans="13:17" x14ac:dyDescent="0.25">
      <c r="M282" s="55" t="s">
        <v>33</v>
      </c>
      <c r="N282" s="64" t="s">
        <v>303</v>
      </c>
      <c r="O282" s="67" t="s">
        <v>19</v>
      </c>
      <c r="P282" s="66">
        <v>33768</v>
      </c>
      <c r="Q282" s="68">
        <v>1</v>
      </c>
    </row>
    <row r="283" spans="13:17" x14ac:dyDescent="0.25">
      <c r="M283" s="55" t="s">
        <v>33</v>
      </c>
      <c r="N283" s="64" t="s">
        <v>234</v>
      </c>
      <c r="O283" s="67" t="s">
        <v>20</v>
      </c>
      <c r="P283" s="66">
        <v>119238</v>
      </c>
      <c r="Q283" s="68">
        <v>2</v>
      </c>
    </row>
    <row r="284" spans="13:17" x14ac:dyDescent="0.25">
      <c r="M284" s="55" t="s">
        <v>33</v>
      </c>
      <c r="N284" s="64" t="s">
        <v>270</v>
      </c>
      <c r="O284" s="67" t="s">
        <v>19</v>
      </c>
      <c r="P284" s="66">
        <v>50421</v>
      </c>
      <c r="Q284" s="68">
        <v>2</v>
      </c>
    </row>
    <row r="285" spans="13:17" x14ac:dyDescent="0.25">
      <c r="M285" s="55" t="s">
        <v>33</v>
      </c>
      <c r="N285" s="64" t="s">
        <v>290</v>
      </c>
      <c r="O285" s="67" t="s">
        <v>20</v>
      </c>
      <c r="P285" s="66">
        <v>81528</v>
      </c>
      <c r="Q285" s="68">
        <v>1</v>
      </c>
    </row>
    <row r="286" spans="13:17" x14ac:dyDescent="0.25">
      <c r="M286" s="55" t="s">
        <v>33</v>
      </c>
      <c r="N286" s="64" t="s">
        <v>271</v>
      </c>
      <c r="O286" s="67" t="s">
        <v>19</v>
      </c>
      <c r="P286" s="66">
        <v>52759</v>
      </c>
      <c r="Q286" s="68">
        <v>3</v>
      </c>
    </row>
    <row r="287" spans="13:17" x14ac:dyDescent="0.25">
      <c r="M287" s="55" t="s">
        <v>33</v>
      </c>
      <c r="N287" s="64" t="s">
        <v>266</v>
      </c>
      <c r="O287" s="67" t="s">
        <v>20</v>
      </c>
      <c r="P287" s="66">
        <v>60077</v>
      </c>
      <c r="Q287" s="68">
        <v>3</v>
      </c>
    </row>
    <row r="288" spans="13:17" x14ac:dyDescent="0.25">
      <c r="M288" s="55" t="s">
        <v>33</v>
      </c>
      <c r="N288" s="64" t="s">
        <v>286</v>
      </c>
      <c r="O288" s="67" t="s">
        <v>20</v>
      </c>
      <c r="P288" s="66">
        <v>65680</v>
      </c>
      <c r="Q288" s="68">
        <v>2</v>
      </c>
    </row>
    <row r="289" spans="13:17" x14ac:dyDescent="0.25">
      <c r="M289" s="55" t="s">
        <v>33</v>
      </c>
      <c r="N289" s="64" t="s">
        <v>256</v>
      </c>
      <c r="O289" s="67" t="s">
        <v>19</v>
      </c>
      <c r="P289" s="66">
        <v>43756</v>
      </c>
      <c r="Q289" s="68">
        <v>4</v>
      </c>
    </row>
    <row r="290" spans="13:17" x14ac:dyDescent="0.25">
      <c r="M290" s="55" t="s">
        <v>33</v>
      </c>
      <c r="N290" s="64" t="s">
        <v>268</v>
      </c>
      <c r="O290" s="67" t="s">
        <v>23</v>
      </c>
      <c r="P290" s="66">
        <v>21708</v>
      </c>
      <c r="Q290" s="68">
        <v>4</v>
      </c>
    </row>
    <row r="291" spans="13:17" x14ac:dyDescent="0.25">
      <c r="M291" s="55" t="s">
        <v>33</v>
      </c>
      <c r="N291" s="64" t="s">
        <v>356</v>
      </c>
      <c r="O291" s="67" t="s">
        <v>19</v>
      </c>
      <c r="P291" s="66">
        <v>48901</v>
      </c>
      <c r="Q291" s="68">
        <v>1</v>
      </c>
    </row>
    <row r="292" spans="13:17" x14ac:dyDescent="0.25">
      <c r="M292" s="55" t="s">
        <v>33</v>
      </c>
      <c r="N292" s="64" t="s">
        <v>347</v>
      </c>
      <c r="O292" s="67" t="s">
        <v>26</v>
      </c>
      <c r="P292" s="66">
        <v>21792</v>
      </c>
      <c r="Q292" s="68">
        <v>1</v>
      </c>
    </row>
    <row r="293" spans="13:17" x14ac:dyDescent="0.25">
      <c r="M293" s="55" t="s">
        <v>33</v>
      </c>
      <c r="N293" s="64" t="s">
        <v>299</v>
      </c>
      <c r="O293" s="67" t="s">
        <v>19</v>
      </c>
      <c r="P293" s="66">
        <v>42574</v>
      </c>
      <c r="Q293" s="68">
        <v>2</v>
      </c>
    </row>
    <row r="294" spans="13:17" x14ac:dyDescent="0.25">
      <c r="M294" s="55" t="s">
        <v>33</v>
      </c>
      <c r="N294" s="64" t="s">
        <v>338</v>
      </c>
      <c r="O294" s="67" t="s">
        <v>20</v>
      </c>
      <c r="P294" s="66">
        <v>114594</v>
      </c>
      <c r="Q294" s="68">
        <v>4</v>
      </c>
    </row>
    <row r="295" spans="13:17" x14ac:dyDescent="0.25">
      <c r="M295" s="55" t="s">
        <v>33</v>
      </c>
      <c r="N295" s="64" t="s">
        <v>272</v>
      </c>
      <c r="O295" s="67" t="s">
        <v>20</v>
      </c>
      <c r="P295" s="66">
        <v>101794</v>
      </c>
      <c r="Q295" s="68">
        <v>3</v>
      </c>
    </row>
    <row r="296" spans="13:17" x14ac:dyDescent="0.25">
      <c r="M296" s="55" t="s">
        <v>33</v>
      </c>
      <c r="N296" s="64" t="s">
        <v>307</v>
      </c>
      <c r="O296" s="67" t="s">
        <v>19</v>
      </c>
      <c r="P296" s="66">
        <v>53163</v>
      </c>
      <c r="Q296" s="68">
        <v>5</v>
      </c>
    </row>
    <row r="297" spans="13:17" x14ac:dyDescent="0.25">
      <c r="M297" s="55" t="s">
        <v>33</v>
      </c>
      <c r="N297" s="64" t="s">
        <v>273</v>
      </c>
      <c r="O297" s="67" t="s">
        <v>19</v>
      </c>
      <c r="P297" s="66">
        <v>34664</v>
      </c>
      <c r="Q297" s="68">
        <v>1</v>
      </c>
    </row>
    <row r="298" spans="13:17" x14ac:dyDescent="0.25">
      <c r="M298" s="55" t="s">
        <v>33</v>
      </c>
      <c r="N298" s="64" t="s">
        <v>302</v>
      </c>
      <c r="O298" s="67" t="s">
        <v>23</v>
      </c>
      <c r="P298" s="66">
        <v>45509</v>
      </c>
      <c r="Q298" s="68">
        <v>4</v>
      </c>
    </row>
    <row r="299" spans="13:17" x14ac:dyDescent="0.25">
      <c r="M299" s="55" t="s">
        <v>33</v>
      </c>
      <c r="N299" s="64" t="s">
        <v>333</v>
      </c>
      <c r="O299" s="67" t="s">
        <v>20</v>
      </c>
      <c r="P299" s="66">
        <v>78366</v>
      </c>
      <c r="Q299" s="68">
        <v>1</v>
      </c>
    </row>
    <row r="300" spans="13:17" x14ac:dyDescent="0.25">
      <c r="M300" s="55" t="s">
        <v>33</v>
      </c>
      <c r="N300" s="64" t="s">
        <v>308</v>
      </c>
      <c r="O300" s="67" t="s">
        <v>20</v>
      </c>
      <c r="P300" s="66">
        <v>99501</v>
      </c>
      <c r="Q300" s="68">
        <v>3</v>
      </c>
    </row>
    <row r="301" spans="13:17" x14ac:dyDescent="0.25">
      <c r="M301" s="55" t="s">
        <v>33</v>
      </c>
      <c r="N301" s="64" t="s">
        <v>314</v>
      </c>
      <c r="O301" s="67" t="s">
        <v>20</v>
      </c>
      <c r="P301" s="66">
        <v>52477</v>
      </c>
      <c r="Q301" s="68">
        <v>4</v>
      </c>
    </row>
    <row r="302" spans="13:17" x14ac:dyDescent="0.25">
      <c r="M302" s="55" t="s">
        <v>33</v>
      </c>
      <c r="N302" s="64" t="s">
        <v>248</v>
      </c>
      <c r="O302" s="67" t="s">
        <v>20</v>
      </c>
      <c r="P302" s="66">
        <v>77708</v>
      </c>
      <c r="Q302" s="68">
        <v>2</v>
      </c>
    </row>
    <row r="303" spans="13:17" x14ac:dyDescent="0.25">
      <c r="M303" s="55" t="s">
        <v>33</v>
      </c>
      <c r="N303" s="64" t="s">
        <v>334</v>
      </c>
      <c r="O303" s="67" t="s">
        <v>23</v>
      </c>
      <c r="P303" s="66">
        <v>30340</v>
      </c>
      <c r="Q303" s="68">
        <v>2</v>
      </c>
    </row>
    <row r="304" spans="13:17" x14ac:dyDescent="0.25">
      <c r="M304" s="55" t="s">
        <v>33</v>
      </c>
      <c r="N304" s="64" t="s">
        <v>259</v>
      </c>
      <c r="O304" s="67" t="s">
        <v>20</v>
      </c>
      <c r="P304" s="66">
        <v>78490</v>
      </c>
      <c r="Q304" s="68">
        <v>4</v>
      </c>
    </row>
    <row r="305" spans="13:17" x14ac:dyDescent="0.25">
      <c r="M305" s="55" t="s">
        <v>33</v>
      </c>
      <c r="N305" s="64" t="s">
        <v>325</v>
      </c>
      <c r="O305" s="67" t="s">
        <v>19</v>
      </c>
      <c r="P305" s="66">
        <v>53508</v>
      </c>
      <c r="Q305" s="68">
        <v>3</v>
      </c>
    </row>
    <row r="306" spans="13:17" x14ac:dyDescent="0.25">
      <c r="M306" s="55" t="s">
        <v>33</v>
      </c>
      <c r="N306" s="64" t="s">
        <v>262</v>
      </c>
      <c r="O306" s="67" t="s">
        <v>19</v>
      </c>
      <c r="P306" s="66">
        <v>38207</v>
      </c>
      <c r="Q306" s="68">
        <v>2</v>
      </c>
    </row>
    <row r="307" spans="13:17" x14ac:dyDescent="0.25">
      <c r="M307" s="55" t="s">
        <v>33</v>
      </c>
      <c r="N307" s="64" t="s">
        <v>317</v>
      </c>
      <c r="O307" s="67" t="s">
        <v>19</v>
      </c>
      <c r="P307" s="66">
        <v>43137</v>
      </c>
      <c r="Q307" s="68">
        <v>3</v>
      </c>
    </row>
    <row r="308" spans="13:17" x14ac:dyDescent="0.25">
      <c r="M308" s="55" t="s">
        <v>33</v>
      </c>
      <c r="N308" s="64" t="s">
        <v>233</v>
      </c>
      <c r="O308" s="67" t="s">
        <v>19</v>
      </c>
      <c r="P308" s="66">
        <v>39725</v>
      </c>
      <c r="Q308" s="68">
        <v>1</v>
      </c>
    </row>
    <row r="309" spans="13:17" x14ac:dyDescent="0.25">
      <c r="M309" s="55" t="s">
        <v>33</v>
      </c>
      <c r="N309" s="64" t="s">
        <v>251</v>
      </c>
      <c r="O309" s="67" t="s">
        <v>19</v>
      </c>
      <c r="P309" s="66">
        <v>49553</v>
      </c>
      <c r="Q309" s="68">
        <v>1</v>
      </c>
    </row>
    <row r="310" spans="13:17" x14ac:dyDescent="0.25">
      <c r="M310" s="55" t="s">
        <v>33</v>
      </c>
      <c r="N310" s="64" t="s">
        <v>339</v>
      </c>
      <c r="O310" s="67" t="s">
        <v>20</v>
      </c>
      <c r="P310" s="66">
        <v>74434</v>
      </c>
      <c r="Q310" s="68">
        <v>5</v>
      </c>
    </row>
    <row r="311" spans="13:17" x14ac:dyDescent="0.25">
      <c r="M311" s="55" t="s">
        <v>33</v>
      </c>
      <c r="N311" s="64" t="s">
        <v>295</v>
      </c>
      <c r="O311" s="67" t="s">
        <v>26</v>
      </c>
      <c r="P311" s="66">
        <v>26203</v>
      </c>
      <c r="Q311" s="68">
        <v>4</v>
      </c>
    </row>
    <row r="312" spans="13:17" x14ac:dyDescent="0.25">
      <c r="M312" s="55" t="s">
        <v>33</v>
      </c>
      <c r="N312" s="64" t="s">
        <v>237</v>
      </c>
      <c r="O312" s="67" t="s">
        <v>19</v>
      </c>
      <c r="P312" s="66">
        <v>38370</v>
      </c>
      <c r="Q312" s="68">
        <v>1</v>
      </c>
    </row>
    <row r="313" spans="13:17" x14ac:dyDescent="0.25">
      <c r="M313" s="55" t="s">
        <v>33</v>
      </c>
      <c r="N313" s="64" t="s">
        <v>260</v>
      </c>
      <c r="O313" s="67" t="s">
        <v>26</v>
      </c>
      <c r="P313" s="66">
        <v>23294</v>
      </c>
      <c r="Q313" s="68">
        <v>2</v>
      </c>
    </row>
    <row r="314" spans="13:17" x14ac:dyDescent="0.25">
      <c r="M314" s="55" t="s">
        <v>33</v>
      </c>
      <c r="N314" s="64" t="s">
        <v>318</v>
      </c>
      <c r="O314" s="67" t="s">
        <v>20</v>
      </c>
      <c r="P314" s="66">
        <v>76183</v>
      </c>
      <c r="Q314" s="68">
        <v>2</v>
      </c>
    </row>
    <row r="315" spans="13:17" x14ac:dyDescent="0.25">
      <c r="M315" s="55" t="s">
        <v>33</v>
      </c>
      <c r="N315" s="64" t="s">
        <v>330</v>
      </c>
      <c r="O315" s="67" t="s">
        <v>20</v>
      </c>
      <c r="P315" s="66">
        <v>86228</v>
      </c>
      <c r="Q315" s="68">
        <v>3</v>
      </c>
    </row>
    <row r="316" spans="13:17" x14ac:dyDescent="0.25">
      <c r="M316" s="55" t="s">
        <v>33</v>
      </c>
      <c r="N316" s="64" t="s">
        <v>328</v>
      </c>
      <c r="O316" s="67" t="s">
        <v>20</v>
      </c>
      <c r="P316" s="66">
        <v>57791</v>
      </c>
      <c r="Q316" s="68">
        <v>4</v>
      </c>
    </row>
    <row r="317" spans="13:17" x14ac:dyDescent="0.25">
      <c r="M317" s="55" t="s">
        <v>33</v>
      </c>
      <c r="N317" s="64" t="s">
        <v>384</v>
      </c>
      <c r="O317" s="67" t="s">
        <v>20</v>
      </c>
      <c r="P317" s="66">
        <v>110413</v>
      </c>
      <c r="Q317" s="68">
        <v>5</v>
      </c>
    </row>
    <row r="318" spans="13:17" x14ac:dyDescent="0.25">
      <c r="M318" s="55" t="s">
        <v>33</v>
      </c>
      <c r="N318" s="64" t="s">
        <v>230</v>
      </c>
      <c r="O318" s="67" t="s">
        <v>20</v>
      </c>
      <c r="P318" s="66">
        <v>56155</v>
      </c>
      <c r="Q318" s="68">
        <v>5</v>
      </c>
    </row>
    <row r="319" spans="13:17" x14ac:dyDescent="0.25">
      <c r="M319" s="55" t="s">
        <v>33</v>
      </c>
      <c r="N319" s="64" t="s">
        <v>293</v>
      </c>
      <c r="O319" s="67" t="s">
        <v>20</v>
      </c>
      <c r="P319" s="66">
        <v>73827</v>
      </c>
      <c r="Q319" s="68">
        <v>3</v>
      </c>
    </row>
    <row r="320" spans="13:17" x14ac:dyDescent="0.25">
      <c r="M320" s="55" t="s">
        <v>33</v>
      </c>
      <c r="N320" s="64" t="s">
        <v>378</v>
      </c>
      <c r="O320" s="67" t="s">
        <v>20</v>
      </c>
      <c r="P320" s="66">
        <v>54343</v>
      </c>
      <c r="Q320" s="68">
        <v>3</v>
      </c>
    </row>
    <row r="321" spans="13:17" x14ac:dyDescent="0.25">
      <c r="M321" s="55" t="s">
        <v>33</v>
      </c>
      <c r="N321" s="64" t="s">
        <v>357</v>
      </c>
      <c r="O321" s="67" t="s">
        <v>20</v>
      </c>
      <c r="P321" s="66">
        <v>105801</v>
      </c>
      <c r="Q321" s="68">
        <v>3</v>
      </c>
    </row>
    <row r="322" spans="13:17" x14ac:dyDescent="0.25">
      <c r="M322" s="55" t="s">
        <v>33</v>
      </c>
      <c r="N322" s="64" t="s">
        <v>374</v>
      </c>
      <c r="O322" s="67" t="s">
        <v>20</v>
      </c>
      <c r="P322" s="66">
        <v>72687</v>
      </c>
      <c r="Q322" s="68">
        <v>5</v>
      </c>
    </row>
    <row r="323" spans="13:17" x14ac:dyDescent="0.25">
      <c r="M323" s="55" t="s">
        <v>33</v>
      </c>
      <c r="N323" s="64" t="s">
        <v>311</v>
      </c>
      <c r="O323" s="67" t="s">
        <v>20</v>
      </c>
      <c r="P323" s="66">
        <v>50526</v>
      </c>
      <c r="Q323" s="68">
        <v>5</v>
      </c>
    </row>
    <row r="324" spans="13:17" x14ac:dyDescent="0.25">
      <c r="M324" s="55" t="s">
        <v>33</v>
      </c>
      <c r="N324" s="64" t="s">
        <v>350</v>
      </c>
      <c r="O324" s="67" t="s">
        <v>19</v>
      </c>
      <c r="P324" s="66">
        <v>33936</v>
      </c>
      <c r="Q324" s="68">
        <v>2</v>
      </c>
    </row>
    <row r="325" spans="13:17" x14ac:dyDescent="0.25">
      <c r="M325" s="55" t="s">
        <v>33</v>
      </c>
      <c r="N325" s="64" t="s">
        <v>265</v>
      </c>
      <c r="O325" s="67" t="s">
        <v>20</v>
      </c>
      <c r="P325" s="66">
        <v>74834</v>
      </c>
      <c r="Q325" s="68">
        <v>2</v>
      </c>
    </row>
    <row r="326" spans="13:17" x14ac:dyDescent="0.25">
      <c r="M326" s="55" t="s">
        <v>33</v>
      </c>
      <c r="N326" s="64" t="s">
        <v>235</v>
      </c>
      <c r="O326" s="67" t="s">
        <v>20</v>
      </c>
      <c r="P326" s="66">
        <v>115935</v>
      </c>
      <c r="Q326" s="68">
        <v>2</v>
      </c>
    </row>
    <row r="327" spans="13:17" x14ac:dyDescent="0.25">
      <c r="M327" s="55" t="s">
        <v>33</v>
      </c>
      <c r="N327" s="64" t="s">
        <v>255</v>
      </c>
      <c r="O327" s="67" t="s">
        <v>20</v>
      </c>
      <c r="P327" s="66">
        <v>80467</v>
      </c>
      <c r="Q327" s="68">
        <v>1</v>
      </c>
    </row>
    <row r="328" spans="13:17" x14ac:dyDescent="0.25">
      <c r="M328" s="55" t="s">
        <v>33</v>
      </c>
      <c r="N328" s="64" t="s">
        <v>316</v>
      </c>
      <c r="O328" s="67" t="s">
        <v>20</v>
      </c>
      <c r="P328" s="66">
        <v>90640</v>
      </c>
      <c r="Q328" s="68">
        <v>1</v>
      </c>
    </row>
    <row r="329" spans="13:17" x14ac:dyDescent="0.25">
      <c r="M329" s="55" t="s">
        <v>33</v>
      </c>
      <c r="N329" s="64" t="s">
        <v>385</v>
      </c>
      <c r="O329" s="67" t="s">
        <v>20</v>
      </c>
      <c r="P329" s="66">
        <v>76697</v>
      </c>
      <c r="Q329" s="68">
        <v>1</v>
      </c>
    </row>
    <row r="330" spans="13:17" x14ac:dyDescent="0.25">
      <c r="M330" s="55" t="s">
        <v>33</v>
      </c>
      <c r="N330" s="64" t="s">
        <v>289</v>
      </c>
      <c r="O330" s="67" t="s">
        <v>20</v>
      </c>
      <c r="P330" s="66">
        <v>93741</v>
      </c>
      <c r="Q330" s="68">
        <v>2</v>
      </c>
    </row>
    <row r="331" spans="13:17" x14ac:dyDescent="0.25">
      <c r="M331" s="55" t="s">
        <v>33</v>
      </c>
      <c r="N331" s="64" t="s">
        <v>253</v>
      </c>
      <c r="O331" s="67" t="s">
        <v>20</v>
      </c>
      <c r="P331" s="66">
        <v>40601</v>
      </c>
      <c r="Q331" s="68">
        <v>3</v>
      </c>
    </row>
    <row r="332" spans="13:17" x14ac:dyDescent="0.25">
      <c r="M332" s="55" t="s">
        <v>33</v>
      </c>
      <c r="N332" s="64" t="s">
        <v>300</v>
      </c>
      <c r="O332" s="67" t="s">
        <v>19</v>
      </c>
      <c r="P332" s="66">
        <v>57027</v>
      </c>
      <c r="Q332" s="68">
        <v>4</v>
      </c>
    </row>
    <row r="333" spans="13:17" x14ac:dyDescent="0.25">
      <c r="M333" s="55" t="s">
        <v>33</v>
      </c>
      <c r="N333" s="64" t="s">
        <v>805</v>
      </c>
      <c r="O333" s="67" t="s">
        <v>19</v>
      </c>
      <c r="P333" s="66">
        <v>47628</v>
      </c>
      <c r="Q333" s="68">
        <v>5</v>
      </c>
    </row>
    <row r="334" spans="13:17" x14ac:dyDescent="0.25">
      <c r="M334" s="55" t="s">
        <v>33</v>
      </c>
      <c r="N334" s="64" t="s">
        <v>326</v>
      </c>
      <c r="O334" s="67" t="s">
        <v>20</v>
      </c>
      <c r="P334" s="66">
        <v>72443</v>
      </c>
      <c r="Q334" s="68">
        <v>4</v>
      </c>
    </row>
    <row r="335" spans="13:17" x14ac:dyDescent="0.25">
      <c r="M335" s="64" t="s">
        <v>35</v>
      </c>
      <c r="N335" s="64" t="s">
        <v>390</v>
      </c>
      <c r="O335" s="67" t="s">
        <v>19</v>
      </c>
      <c r="P335" s="66">
        <v>30893</v>
      </c>
      <c r="Q335" s="68">
        <v>3</v>
      </c>
    </row>
    <row r="336" spans="13:17" x14ac:dyDescent="0.25">
      <c r="M336" s="55" t="s">
        <v>35</v>
      </c>
      <c r="N336" s="64" t="s">
        <v>395</v>
      </c>
      <c r="O336" s="67" t="s">
        <v>20</v>
      </c>
      <c r="P336" s="66">
        <v>83408</v>
      </c>
      <c r="Q336" s="68">
        <v>5</v>
      </c>
    </row>
    <row r="337" spans="13:17" x14ac:dyDescent="0.25">
      <c r="M337" s="55" t="s">
        <v>35</v>
      </c>
      <c r="N337" s="64" t="s">
        <v>391</v>
      </c>
      <c r="O337" s="67" t="s">
        <v>19</v>
      </c>
      <c r="P337" s="66">
        <v>38135</v>
      </c>
      <c r="Q337" s="68">
        <v>1</v>
      </c>
    </row>
    <row r="338" spans="13:17" x14ac:dyDescent="0.25">
      <c r="M338" s="55" t="s">
        <v>35</v>
      </c>
      <c r="N338" s="64" t="s">
        <v>394</v>
      </c>
      <c r="O338" s="67" t="s">
        <v>20</v>
      </c>
      <c r="P338" s="66">
        <v>65609</v>
      </c>
      <c r="Q338" s="68">
        <v>5</v>
      </c>
    </row>
    <row r="339" spans="13:17" x14ac:dyDescent="0.25">
      <c r="M339" s="55" t="s">
        <v>35</v>
      </c>
      <c r="N339" s="64" t="s">
        <v>393</v>
      </c>
      <c r="O339" s="67" t="s">
        <v>20</v>
      </c>
      <c r="P339" s="66">
        <v>75942</v>
      </c>
      <c r="Q339" s="68">
        <v>5</v>
      </c>
    </row>
    <row r="340" spans="13:17" x14ac:dyDescent="0.25">
      <c r="M340" s="55" t="s">
        <v>35</v>
      </c>
      <c r="N340" s="64" t="s">
        <v>389</v>
      </c>
      <c r="O340" s="67" t="s">
        <v>20</v>
      </c>
      <c r="P340" s="66">
        <v>93214</v>
      </c>
      <c r="Q340" s="68">
        <v>3</v>
      </c>
    </row>
    <row r="341" spans="13:17" x14ac:dyDescent="0.25">
      <c r="M341" s="55" t="s">
        <v>35</v>
      </c>
      <c r="N341" s="64" t="s">
        <v>392</v>
      </c>
      <c r="O341" s="67" t="s">
        <v>20</v>
      </c>
      <c r="P341" s="66">
        <v>51906</v>
      </c>
      <c r="Q341" s="68">
        <v>1</v>
      </c>
    </row>
    <row r="342" spans="13:17" x14ac:dyDescent="0.25">
      <c r="M342" s="64" t="s">
        <v>36</v>
      </c>
      <c r="N342" s="64" t="s">
        <v>440</v>
      </c>
      <c r="O342" s="67" t="s">
        <v>20</v>
      </c>
      <c r="P342" s="66">
        <v>94488</v>
      </c>
      <c r="Q342" s="68">
        <v>4</v>
      </c>
    </row>
    <row r="343" spans="13:17" x14ac:dyDescent="0.25">
      <c r="M343" s="55" t="s">
        <v>36</v>
      </c>
      <c r="N343" s="64" t="s">
        <v>431</v>
      </c>
      <c r="O343" s="67" t="s">
        <v>23</v>
      </c>
      <c r="P343" s="66">
        <v>22938</v>
      </c>
      <c r="Q343" s="68">
        <v>2</v>
      </c>
    </row>
    <row r="344" spans="13:17" x14ac:dyDescent="0.25">
      <c r="M344" s="55" t="s">
        <v>36</v>
      </c>
      <c r="N344" s="64" t="s">
        <v>435</v>
      </c>
      <c r="O344" s="67" t="s">
        <v>20</v>
      </c>
      <c r="P344" s="66">
        <v>116893</v>
      </c>
      <c r="Q344" s="68">
        <v>3</v>
      </c>
    </row>
    <row r="345" spans="13:17" x14ac:dyDescent="0.25">
      <c r="M345" s="55" t="s">
        <v>36</v>
      </c>
      <c r="N345" s="64" t="s">
        <v>407</v>
      </c>
      <c r="O345" s="67" t="s">
        <v>23</v>
      </c>
      <c r="P345" s="66">
        <v>27292</v>
      </c>
      <c r="Q345" s="68">
        <v>4</v>
      </c>
    </row>
    <row r="346" spans="13:17" x14ac:dyDescent="0.25">
      <c r="M346" s="55" t="s">
        <v>36</v>
      </c>
      <c r="N346" s="64" t="s">
        <v>413</v>
      </c>
      <c r="O346" s="67" t="s">
        <v>20</v>
      </c>
      <c r="P346" s="66">
        <v>79858</v>
      </c>
      <c r="Q346" s="68">
        <v>2</v>
      </c>
    </row>
    <row r="347" spans="13:17" x14ac:dyDescent="0.25">
      <c r="M347" s="55" t="s">
        <v>36</v>
      </c>
      <c r="N347" s="64" t="s">
        <v>417</v>
      </c>
      <c r="O347" s="67" t="s">
        <v>20</v>
      </c>
      <c r="P347" s="66">
        <v>45353</v>
      </c>
      <c r="Q347" s="68">
        <v>4</v>
      </c>
    </row>
    <row r="348" spans="13:17" x14ac:dyDescent="0.25">
      <c r="M348" s="55" t="s">
        <v>36</v>
      </c>
      <c r="N348" s="64" t="s">
        <v>416</v>
      </c>
      <c r="O348" s="67" t="s">
        <v>19</v>
      </c>
      <c r="P348" s="66">
        <v>45047</v>
      </c>
      <c r="Q348" s="68">
        <v>1</v>
      </c>
    </row>
    <row r="349" spans="13:17" x14ac:dyDescent="0.25">
      <c r="M349" s="55" t="s">
        <v>36</v>
      </c>
      <c r="N349" s="64" t="s">
        <v>411</v>
      </c>
      <c r="O349" s="67" t="s">
        <v>20</v>
      </c>
      <c r="P349" s="66">
        <v>77852</v>
      </c>
      <c r="Q349" s="68">
        <v>2</v>
      </c>
    </row>
    <row r="350" spans="13:17" x14ac:dyDescent="0.25">
      <c r="M350" s="55" t="s">
        <v>36</v>
      </c>
      <c r="N350" s="64" t="s">
        <v>429</v>
      </c>
      <c r="O350" s="67" t="s">
        <v>20</v>
      </c>
      <c r="P350" s="66">
        <v>58509</v>
      </c>
      <c r="Q350" s="68">
        <v>1</v>
      </c>
    </row>
    <row r="351" spans="13:17" x14ac:dyDescent="0.25">
      <c r="M351" s="55" t="s">
        <v>36</v>
      </c>
      <c r="N351" s="64" t="s">
        <v>399</v>
      </c>
      <c r="O351" s="67" t="s">
        <v>20</v>
      </c>
      <c r="P351" s="66">
        <v>100989</v>
      </c>
      <c r="Q351" s="68">
        <v>2</v>
      </c>
    </row>
    <row r="352" spans="13:17" x14ac:dyDescent="0.25">
      <c r="M352" s="55" t="s">
        <v>36</v>
      </c>
      <c r="N352" s="64" t="s">
        <v>409</v>
      </c>
      <c r="O352" s="67" t="s">
        <v>23</v>
      </c>
      <c r="P352" s="66">
        <v>58132</v>
      </c>
      <c r="Q352" s="68">
        <v>2</v>
      </c>
    </row>
    <row r="353" spans="13:17" x14ac:dyDescent="0.25">
      <c r="M353" s="55" t="s">
        <v>36</v>
      </c>
      <c r="N353" s="64" t="s">
        <v>441</v>
      </c>
      <c r="O353" s="67" t="s">
        <v>20</v>
      </c>
      <c r="P353" s="66">
        <v>44215</v>
      </c>
      <c r="Q353" s="68">
        <v>4</v>
      </c>
    </row>
    <row r="354" spans="13:17" x14ac:dyDescent="0.25">
      <c r="M354" s="55" t="s">
        <v>36</v>
      </c>
      <c r="N354" s="64" t="s">
        <v>432</v>
      </c>
      <c r="O354" s="67" t="s">
        <v>20</v>
      </c>
      <c r="P354" s="66">
        <v>90343</v>
      </c>
      <c r="Q354" s="68">
        <v>5</v>
      </c>
    </row>
    <row r="355" spans="13:17" x14ac:dyDescent="0.25">
      <c r="M355" s="55" t="s">
        <v>36</v>
      </c>
      <c r="N355" s="64" t="s">
        <v>439</v>
      </c>
      <c r="O355" s="67" t="s">
        <v>20</v>
      </c>
      <c r="P355" s="66">
        <v>92716</v>
      </c>
      <c r="Q355" s="68">
        <v>5</v>
      </c>
    </row>
    <row r="356" spans="13:17" x14ac:dyDescent="0.25">
      <c r="M356" s="55" t="s">
        <v>36</v>
      </c>
      <c r="N356" s="64" t="s">
        <v>401</v>
      </c>
      <c r="O356" s="67" t="s">
        <v>20</v>
      </c>
      <c r="P356" s="66">
        <v>86794</v>
      </c>
      <c r="Q356" s="68">
        <v>5</v>
      </c>
    </row>
    <row r="357" spans="13:17" x14ac:dyDescent="0.25">
      <c r="M357" s="55" t="s">
        <v>36</v>
      </c>
      <c r="N357" s="64" t="s">
        <v>414</v>
      </c>
      <c r="O357" s="67" t="s">
        <v>20</v>
      </c>
      <c r="P357" s="66">
        <v>47093</v>
      </c>
      <c r="Q357" s="68">
        <v>1</v>
      </c>
    </row>
    <row r="358" spans="13:17" x14ac:dyDescent="0.25">
      <c r="M358" s="55" t="s">
        <v>36</v>
      </c>
      <c r="N358" s="64" t="s">
        <v>415</v>
      </c>
      <c r="O358" s="67" t="s">
        <v>20</v>
      </c>
      <c r="P358" s="66">
        <v>95778</v>
      </c>
      <c r="Q358" s="68">
        <v>3</v>
      </c>
    </row>
    <row r="359" spans="13:17" x14ac:dyDescent="0.25">
      <c r="M359" s="55" t="s">
        <v>36</v>
      </c>
      <c r="N359" s="64" t="s">
        <v>412</v>
      </c>
      <c r="O359" s="67" t="s">
        <v>23</v>
      </c>
      <c r="P359" s="66">
        <v>54210</v>
      </c>
      <c r="Q359" s="68">
        <v>3</v>
      </c>
    </row>
    <row r="360" spans="13:17" x14ac:dyDescent="0.25">
      <c r="M360" s="55" t="s">
        <v>36</v>
      </c>
      <c r="N360" s="64" t="s">
        <v>400</v>
      </c>
      <c r="O360" s="67" t="s">
        <v>20</v>
      </c>
      <c r="P360" s="66">
        <v>48586</v>
      </c>
      <c r="Q360" s="68">
        <v>2</v>
      </c>
    </row>
    <row r="361" spans="13:17" x14ac:dyDescent="0.25">
      <c r="M361" s="55" t="s">
        <v>36</v>
      </c>
      <c r="N361" s="64" t="s">
        <v>419</v>
      </c>
      <c r="O361" s="67" t="s">
        <v>20</v>
      </c>
      <c r="P361" s="66">
        <v>47297</v>
      </c>
      <c r="Q361" s="68">
        <v>1</v>
      </c>
    </row>
    <row r="362" spans="13:17" x14ac:dyDescent="0.25">
      <c r="M362" s="55" t="s">
        <v>36</v>
      </c>
      <c r="N362" s="64" t="s">
        <v>420</v>
      </c>
      <c r="O362" s="67" t="s">
        <v>20</v>
      </c>
      <c r="P362" s="66">
        <v>76496</v>
      </c>
      <c r="Q362" s="68">
        <v>3</v>
      </c>
    </row>
    <row r="363" spans="13:17" x14ac:dyDescent="0.25">
      <c r="M363" s="55" t="s">
        <v>36</v>
      </c>
      <c r="N363" s="64" t="s">
        <v>408</v>
      </c>
      <c r="O363" s="67" t="s">
        <v>23</v>
      </c>
      <c r="P363" s="66">
        <v>34844</v>
      </c>
      <c r="Q363" s="68">
        <v>1</v>
      </c>
    </row>
    <row r="364" spans="13:17" x14ac:dyDescent="0.25">
      <c r="M364" s="55" t="s">
        <v>36</v>
      </c>
      <c r="N364" s="64" t="s">
        <v>433</v>
      </c>
      <c r="O364" s="67" t="s">
        <v>20</v>
      </c>
      <c r="P364" s="66">
        <v>119719</v>
      </c>
      <c r="Q364" s="68">
        <v>1</v>
      </c>
    </row>
    <row r="365" spans="13:17" x14ac:dyDescent="0.25">
      <c r="M365" s="55" t="s">
        <v>36</v>
      </c>
      <c r="N365" s="64" t="s">
        <v>428</v>
      </c>
      <c r="O365" s="67" t="s">
        <v>23</v>
      </c>
      <c r="P365" s="66">
        <v>32732</v>
      </c>
      <c r="Q365" s="68">
        <v>5</v>
      </c>
    </row>
    <row r="366" spans="13:17" x14ac:dyDescent="0.25">
      <c r="M366" s="55" t="s">
        <v>36</v>
      </c>
      <c r="N366" s="64" t="s">
        <v>425</v>
      </c>
      <c r="O366" s="67" t="s">
        <v>20</v>
      </c>
      <c r="P366" s="66">
        <v>57854</v>
      </c>
      <c r="Q366" s="68">
        <v>4</v>
      </c>
    </row>
    <row r="367" spans="13:17" x14ac:dyDescent="0.25">
      <c r="M367" s="55" t="s">
        <v>36</v>
      </c>
      <c r="N367" s="64" t="s">
        <v>396</v>
      </c>
      <c r="O367" s="67" t="s">
        <v>20</v>
      </c>
      <c r="P367" s="66">
        <v>44220</v>
      </c>
      <c r="Q367" s="68">
        <v>5</v>
      </c>
    </row>
    <row r="368" spans="13:17" x14ac:dyDescent="0.25">
      <c r="M368" s="55" t="s">
        <v>36</v>
      </c>
      <c r="N368" s="64" t="s">
        <v>434</v>
      </c>
      <c r="O368" s="67" t="s">
        <v>19</v>
      </c>
      <c r="P368" s="66">
        <v>53337</v>
      </c>
      <c r="Q368" s="68">
        <v>5</v>
      </c>
    </row>
    <row r="369" spans="13:17" x14ac:dyDescent="0.25">
      <c r="M369" s="55" t="s">
        <v>36</v>
      </c>
      <c r="N369" s="64" t="s">
        <v>397</v>
      </c>
      <c r="O369" s="67" t="s">
        <v>23</v>
      </c>
      <c r="P369" s="66">
        <v>21429</v>
      </c>
      <c r="Q369" s="68">
        <v>4</v>
      </c>
    </row>
    <row r="370" spans="13:17" x14ac:dyDescent="0.25">
      <c r="M370" s="55" t="s">
        <v>36</v>
      </c>
      <c r="N370" s="64" t="s">
        <v>406</v>
      </c>
      <c r="O370" s="67" t="s">
        <v>26</v>
      </c>
      <c r="P370" s="66">
        <v>16427</v>
      </c>
      <c r="Q370" s="68">
        <v>5</v>
      </c>
    </row>
    <row r="371" spans="13:17" x14ac:dyDescent="0.25">
      <c r="M371" s="55" t="s">
        <v>36</v>
      </c>
      <c r="N371" s="64" t="s">
        <v>804</v>
      </c>
      <c r="O371" s="67" t="s">
        <v>20</v>
      </c>
      <c r="P371" s="66">
        <v>42242</v>
      </c>
      <c r="Q371" s="68">
        <v>3</v>
      </c>
    </row>
    <row r="372" spans="13:17" x14ac:dyDescent="0.25">
      <c r="M372" s="55" t="s">
        <v>36</v>
      </c>
      <c r="N372" s="64" t="s">
        <v>418</v>
      </c>
      <c r="O372" s="67" t="s">
        <v>19</v>
      </c>
      <c r="P372" s="66">
        <v>32292</v>
      </c>
      <c r="Q372" s="68">
        <v>1</v>
      </c>
    </row>
    <row r="373" spans="13:17" x14ac:dyDescent="0.25">
      <c r="M373" s="55" t="s">
        <v>36</v>
      </c>
      <c r="N373" s="64" t="s">
        <v>427</v>
      </c>
      <c r="O373" s="67" t="s">
        <v>19</v>
      </c>
      <c r="P373" s="66">
        <v>57948</v>
      </c>
      <c r="Q373" s="68">
        <v>5</v>
      </c>
    </row>
    <row r="374" spans="13:17" x14ac:dyDescent="0.25">
      <c r="M374" s="55" t="s">
        <v>36</v>
      </c>
      <c r="N374" s="64" t="s">
        <v>421</v>
      </c>
      <c r="O374" s="67" t="s">
        <v>19</v>
      </c>
      <c r="P374" s="66">
        <v>44196</v>
      </c>
      <c r="Q374" s="68">
        <v>5</v>
      </c>
    </row>
    <row r="375" spans="13:17" x14ac:dyDescent="0.25">
      <c r="M375" s="55" t="s">
        <v>36</v>
      </c>
      <c r="N375" s="64" t="s">
        <v>398</v>
      </c>
      <c r="O375" s="67" t="s">
        <v>20</v>
      </c>
      <c r="P375" s="66">
        <v>112470</v>
      </c>
      <c r="Q375" s="68">
        <v>4</v>
      </c>
    </row>
    <row r="376" spans="13:17" x14ac:dyDescent="0.25">
      <c r="M376" s="55" t="s">
        <v>36</v>
      </c>
      <c r="N376" s="64" t="s">
        <v>402</v>
      </c>
      <c r="O376" s="67" t="s">
        <v>20</v>
      </c>
      <c r="P376" s="66">
        <v>114425</v>
      </c>
      <c r="Q376" s="68">
        <v>1</v>
      </c>
    </row>
    <row r="377" spans="13:17" x14ac:dyDescent="0.25">
      <c r="M377" s="55" t="s">
        <v>36</v>
      </c>
      <c r="N377" s="64" t="s">
        <v>436</v>
      </c>
      <c r="O377" s="67" t="s">
        <v>20</v>
      </c>
      <c r="P377" s="66">
        <v>108510</v>
      </c>
      <c r="Q377" s="68">
        <v>3</v>
      </c>
    </row>
    <row r="378" spans="13:17" x14ac:dyDescent="0.25">
      <c r="M378" s="55" t="s">
        <v>36</v>
      </c>
      <c r="N378" s="64" t="s">
        <v>443</v>
      </c>
      <c r="O378" s="67" t="s">
        <v>20</v>
      </c>
      <c r="P378" s="66">
        <v>113245</v>
      </c>
      <c r="Q378" s="68">
        <v>4</v>
      </c>
    </row>
    <row r="379" spans="13:17" x14ac:dyDescent="0.25">
      <c r="M379" s="55" t="s">
        <v>36</v>
      </c>
      <c r="N379" s="64" t="s">
        <v>430</v>
      </c>
      <c r="O379" s="67" t="s">
        <v>20</v>
      </c>
      <c r="P379" s="66">
        <v>84474</v>
      </c>
      <c r="Q379" s="68">
        <v>4</v>
      </c>
    </row>
    <row r="380" spans="13:17" x14ac:dyDescent="0.25">
      <c r="M380" s="55" t="s">
        <v>36</v>
      </c>
      <c r="N380" s="64" t="s">
        <v>424</v>
      </c>
      <c r="O380" s="67" t="s">
        <v>19</v>
      </c>
      <c r="P380" s="66">
        <v>32428</v>
      </c>
      <c r="Q380" s="68">
        <v>1</v>
      </c>
    </row>
    <row r="381" spans="13:17" x14ac:dyDescent="0.25">
      <c r="M381" s="55" t="s">
        <v>36</v>
      </c>
      <c r="N381" s="64" t="s">
        <v>426</v>
      </c>
      <c r="O381" s="67" t="s">
        <v>20</v>
      </c>
      <c r="P381" s="66">
        <v>48523</v>
      </c>
      <c r="Q381" s="68">
        <v>5</v>
      </c>
    </row>
    <row r="382" spans="13:17" x14ac:dyDescent="0.25">
      <c r="M382" s="55" t="s">
        <v>36</v>
      </c>
      <c r="N382" s="64" t="s">
        <v>444</v>
      </c>
      <c r="O382" s="67" t="s">
        <v>20</v>
      </c>
      <c r="P382" s="66">
        <v>91789</v>
      </c>
      <c r="Q382" s="68">
        <v>4</v>
      </c>
    </row>
    <row r="383" spans="13:17" x14ac:dyDescent="0.25">
      <c r="M383" s="55" t="s">
        <v>36</v>
      </c>
      <c r="N383" s="64" t="s">
        <v>405</v>
      </c>
      <c r="O383" s="67" t="s">
        <v>23</v>
      </c>
      <c r="P383" s="66">
        <v>56428</v>
      </c>
      <c r="Q383" s="68">
        <v>1</v>
      </c>
    </row>
    <row r="384" spans="13:17" x14ac:dyDescent="0.25">
      <c r="M384" s="55" t="s">
        <v>36</v>
      </c>
      <c r="N384" s="64" t="s">
        <v>437</v>
      </c>
      <c r="O384" s="67" t="s">
        <v>19</v>
      </c>
      <c r="P384" s="66">
        <v>43823</v>
      </c>
      <c r="Q384" s="68">
        <v>1</v>
      </c>
    </row>
    <row r="385" spans="13:17" x14ac:dyDescent="0.25">
      <c r="M385" s="55" t="s">
        <v>36</v>
      </c>
      <c r="N385" s="64" t="s">
        <v>422</v>
      </c>
      <c r="O385" s="67" t="s">
        <v>19</v>
      </c>
      <c r="P385" s="66">
        <v>42225</v>
      </c>
      <c r="Q385" s="68">
        <v>3</v>
      </c>
    </row>
    <row r="386" spans="13:17" x14ac:dyDescent="0.25">
      <c r="M386" s="55" t="s">
        <v>36</v>
      </c>
      <c r="N386" s="64" t="s">
        <v>803</v>
      </c>
      <c r="O386" s="67" t="s">
        <v>20</v>
      </c>
      <c r="P386" s="66">
        <v>61998</v>
      </c>
      <c r="Q386" s="68">
        <v>5</v>
      </c>
    </row>
    <row r="387" spans="13:17" x14ac:dyDescent="0.25">
      <c r="M387" s="55" t="s">
        <v>36</v>
      </c>
      <c r="N387" s="64" t="s">
        <v>403</v>
      </c>
      <c r="O387" s="67" t="s">
        <v>19</v>
      </c>
      <c r="P387" s="66">
        <v>45387</v>
      </c>
      <c r="Q387" s="68">
        <v>1</v>
      </c>
    </row>
    <row r="388" spans="13:17" x14ac:dyDescent="0.25">
      <c r="M388" s="55" t="s">
        <v>36</v>
      </c>
      <c r="N388" s="64" t="s">
        <v>423</v>
      </c>
      <c r="O388" s="67" t="s">
        <v>20</v>
      </c>
      <c r="P388" s="66">
        <v>115668</v>
      </c>
      <c r="Q388" s="68">
        <v>1</v>
      </c>
    </row>
    <row r="389" spans="13:17" x14ac:dyDescent="0.25">
      <c r="M389" s="55" t="s">
        <v>36</v>
      </c>
      <c r="N389" s="64" t="s">
        <v>438</v>
      </c>
      <c r="O389" s="67" t="s">
        <v>23</v>
      </c>
      <c r="P389" s="66">
        <v>42651</v>
      </c>
      <c r="Q389" s="68">
        <v>1</v>
      </c>
    </row>
    <row r="390" spans="13:17" x14ac:dyDescent="0.25">
      <c r="M390" s="55" t="s">
        <v>36</v>
      </c>
      <c r="N390" s="64" t="s">
        <v>404</v>
      </c>
      <c r="O390" s="67" t="s">
        <v>19</v>
      </c>
      <c r="P390" s="66">
        <v>33134</v>
      </c>
      <c r="Q390" s="68">
        <v>4</v>
      </c>
    </row>
    <row r="391" spans="13:17" x14ac:dyDescent="0.25">
      <c r="M391" s="55" t="s">
        <v>36</v>
      </c>
      <c r="N391" s="64" t="s">
        <v>410</v>
      </c>
      <c r="O391" s="67" t="s">
        <v>23</v>
      </c>
      <c r="P391" s="66">
        <v>24785</v>
      </c>
      <c r="Q391" s="68">
        <v>1</v>
      </c>
    </row>
    <row r="392" spans="13:17" x14ac:dyDescent="0.25">
      <c r="M392" s="55" t="s">
        <v>36</v>
      </c>
      <c r="N392" s="64" t="s">
        <v>442</v>
      </c>
      <c r="O392" s="67" t="s">
        <v>23</v>
      </c>
      <c r="P392" s="66">
        <v>22244</v>
      </c>
      <c r="Q392" s="68">
        <v>3</v>
      </c>
    </row>
    <row r="393" spans="13:17" x14ac:dyDescent="0.25">
      <c r="M393" s="64" t="s">
        <v>37</v>
      </c>
      <c r="N393" s="64" t="s">
        <v>455</v>
      </c>
      <c r="O393" s="67" t="s">
        <v>20</v>
      </c>
      <c r="P393" s="66">
        <v>106259</v>
      </c>
      <c r="Q393" s="68">
        <v>1</v>
      </c>
    </row>
    <row r="394" spans="13:17" x14ac:dyDescent="0.25">
      <c r="M394" s="55" t="s">
        <v>37</v>
      </c>
      <c r="N394" s="64" t="s">
        <v>452</v>
      </c>
      <c r="O394" s="67" t="s">
        <v>20</v>
      </c>
      <c r="P394" s="66">
        <v>118292</v>
      </c>
      <c r="Q394" s="68">
        <v>5</v>
      </c>
    </row>
    <row r="395" spans="13:17" x14ac:dyDescent="0.25">
      <c r="M395" s="55" t="s">
        <v>37</v>
      </c>
      <c r="N395" s="64" t="s">
        <v>456</v>
      </c>
      <c r="O395" s="67" t="s">
        <v>23</v>
      </c>
      <c r="P395" s="66">
        <v>53854</v>
      </c>
      <c r="Q395" s="68">
        <v>2</v>
      </c>
    </row>
    <row r="396" spans="13:17" x14ac:dyDescent="0.25">
      <c r="M396" s="55" t="s">
        <v>37</v>
      </c>
      <c r="N396" s="64" t="s">
        <v>462</v>
      </c>
      <c r="O396" s="67" t="s">
        <v>20</v>
      </c>
      <c r="P396" s="66">
        <v>80879</v>
      </c>
      <c r="Q396" s="68">
        <v>3</v>
      </c>
    </row>
    <row r="397" spans="13:17" x14ac:dyDescent="0.25">
      <c r="M397" s="55" t="s">
        <v>37</v>
      </c>
      <c r="N397" s="64" t="s">
        <v>450</v>
      </c>
      <c r="O397" s="67" t="s">
        <v>19</v>
      </c>
      <c r="P397" s="66">
        <v>30653</v>
      </c>
      <c r="Q397" s="68">
        <v>1</v>
      </c>
    </row>
    <row r="398" spans="13:17" x14ac:dyDescent="0.25">
      <c r="M398" s="55" t="s">
        <v>37</v>
      </c>
      <c r="N398" s="64" t="s">
        <v>802</v>
      </c>
      <c r="O398" s="67" t="s">
        <v>26</v>
      </c>
      <c r="P398" s="66">
        <v>27836</v>
      </c>
      <c r="Q398" s="68">
        <v>1</v>
      </c>
    </row>
    <row r="399" spans="13:17" x14ac:dyDescent="0.25">
      <c r="M399" s="55" t="s">
        <v>37</v>
      </c>
      <c r="N399" s="64" t="s">
        <v>460</v>
      </c>
      <c r="O399" s="67" t="s">
        <v>26</v>
      </c>
      <c r="P399" s="66">
        <v>26687</v>
      </c>
      <c r="Q399" s="68">
        <v>3</v>
      </c>
    </row>
    <row r="400" spans="13:17" x14ac:dyDescent="0.25">
      <c r="M400" s="55" t="s">
        <v>37</v>
      </c>
      <c r="N400" s="64" t="s">
        <v>446</v>
      </c>
      <c r="O400" s="67" t="s">
        <v>20</v>
      </c>
      <c r="P400" s="66">
        <v>86463</v>
      </c>
      <c r="Q400" s="68">
        <v>1</v>
      </c>
    </row>
    <row r="401" spans="13:17" x14ac:dyDescent="0.25">
      <c r="M401" s="55" t="s">
        <v>37</v>
      </c>
      <c r="N401" s="64" t="s">
        <v>454</v>
      </c>
      <c r="O401" s="67" t="s">
        <v>20</v>
      </c>
      <c r="P401" s="66">
        <v>96589</v>
      </c>
      <c r="Q401" s="68">
        <v>4</v>
      </c>
    </row>
    <row r="402" spans="13:17" x14ac:dyDescent="0.25">
      <c r="M402" s="55" t="s">
        <v>37</v>
      </c>
      <c r="N402" s="64" t="s">
        <v>801</v>
      </c>
      <c r="O402" s="67" t="s">
        <v>20</v>
      </c>
      <c r="P402" s="66">
        <v>67554</v>
      </c>
      <c r="Q402" s="68">
        <v>3</v>
      </c>
    </row>
    <row r="403" spans="13:17" x14ac:dyDescent="0.25">
      <c r="M403" s="55" t="s">
        <v>37</v>
      </c>
      <c r="N403" s="64" t="s">
        <v>451</v>
      </c>
      <c r="O403" s="67" t="s">
        <v>19</v>
      </c>
      <c r="P403" s="66">
        <v>32074</v>
      </c>
      <c r="Q403" s="68">
        <v>1</v>
      </c>
    </row>
    <row r="404" spans="13:17" x14ac:dyDescent="0.25">
      <c r="M404" s="55" t="s">
        <v>37</v>
      </c>
      <c r="N404" s="64" t="s">
        <v>461</v>
      </c>
      <c r="O404" s="67" t="s">
        <v>19</v>
      </c>
      <c r="P404" s="66">
        <v>56971</v>
      </c>
      <c r="Q404" s="68">
        <v>5</v>
      </c>
    </row>
    <row r="405" spans="13:17" x14ac:dyDescent="0.25">
      <c r="M405" s="55" t="s">
        <v>37</v>
      </c>
      <c r="N405" s="64" t="s">
        <v>445</v>
      </c>
      <c r="O405" s="67" t="s">
        <v>20</v>
      </c>
      <c r="P405" s="66">
        <v>41952</v>
      </c>
      <c r="Q405" s="68">
        <v>2</v>
      </c>
    </row>
    <row r="406" spans="13:17" x14ac:dyDescent="0.25">
      <c r="M406" s="55" t="s">
        <v>37</v>
      </c>
      <c r="N406" s="64" t="s">
        <v>447</v>
      </c>
      <c r="O406" s="67" t="s">
        <v>19</v>
      </c>
      <c r="P406" s="66">
        <v>48865</v>
      </c>
      <c r="Q406" s="68">
        <v>2</v>
      </c>
    </row>
    <row r="407" spans="13:17" x14ac:dyDescent="0.25">
      <c r="M407" s="55" t="s">
        <v>37</v>
      </c>
      <c r="N407" s="64" t="s">
        <v>800</v>
      </c>
      <c r="O407" s="67" t="s">
        <v>20</v>
      </c>
      <c r="P407" s="66">
        <v>66324</v>
      </c>
      <c r="Q407" s="68">
        <v>3</v>
      </c>
    </row>
    <row r="408" spans="13:17" x14ac:dyDescent="0.25">
      <c r="M408" s="55" t="s">
        <v>37</v>
      </c>
      <c r="N408" s="64" t="s">
        <v>449</v>
      </c>
      <c r="O408" s="67" t="s">
        <v>19</v>
      </c>
      <c r="P408" s="66">
        <v>37805</v>
      </c>
      <c r="Q408" s="68">
        <v>1</v>
      </c>
    </row>
    <row r="409" spans="13:17" x14ac:dyDescent="0.25">
      <c r="M409" s="55" t="s">
        <v>37</v>
      </c>
      <c r="N409" s="64" t="s">
        <v>459</v>
      </c>
      <c r="O409" s="67" t="s">
        <v>19</v>
      </c>
      <c r="P409" s="66">
        <v>59975</v>
      </c>
      <c r="Q409" s="68">
        <v>3</v>
      </c>
    </row>
    <row r="410" spans="13:17" x14ac:dyDescent="0.25">
      <c r="M410" s="55" t="s">
        <v>37</v>
      </c>
      <c r="N410" s="64" t="s">
        <v>457</v>
      </c>
      <c r="O410" s="67" t="s">
        <v>23</v>
      </c>
      <c r="P410" s="66">
        <v>40395</v>
      </c>
      <c r="Q410" s="68">
        <v>4</v>
      </c>
    </row>
    <row r="411" spans="13:17" x14ac:dyDescent="0.25">
      <c r="M411" s="55" t="s">
        <v>37</v>
      </c>
      <c r="N411" s="64" t="s">
        <v>453</v>
      </c>
      <c r="O411" s="67" t="s">
        <v>26</v>
      </c>
      <c r="P411" s="66">
        <v>22146</v>
      </c>
      <c r="Q411" s="68">
        <v>2</v>
      </c>
    </row>
    <row r="412" spans="13:17" x14ac:dyDescent="0.25">
      <c r="M412" s="55" t="s">
        <v>37</v>
      </c>
      <c r="N412" s="64" t="s">
        <v>448</v>
      </c>
      <c r="O412" s="67" t="s">
        <v>19</v>
      </c>
      <c r="P412" s="66">
        <v>55948</v>
      </c>
      <c r="Q412" s="68">
        <v>5</v>
      </c>
    </row>
    <row r="413" spans="13:17" x14ac:dyDescent="0.25">
      <c r="M413" s="55" t="s">
        <v>37</v>
      </c>
      <c r="N413" s="64" t="s">
        <v>458</v>
      </c>
      <c r="O413" s="67" t="s">
        <v>20</v>
      </c>
      <c r="P413" s="66">
        <v>55545</v>
      </c>
      <c r="Q413" s="68">
        <v>3</v>
      </c>
    </row>
    <row r="414" spans="13:17" x14ac:dyDescent="0.25">
      <c r="M414" s="64" t="s">
        <v>38</v>
      </c>
      <c r="N414" s="64" t="s">
        <v>463</v>
      </c>
      <c r="O414" s="67" t="s">
        <v>19</v>
      </c>
      <c r="P414" s="66">
        <v>45480</v>
      </c>
      <c r="Q414" s="68">
        <v>5</v>
      </c>
    </row>
    <row r="415" spans="13:17" x14ac:dyDescent="0.25">
      <c r="M415" s="55" t="s">
        <v>38</v>
      </c>
      <c r="N415" s="64" t="s">
        <v>464</v>
      </c>
      <c r="O415" s="67" t="s">
        <v>20</v>
      </c>
      <c r="P415" s="66">
        <v>78462</v>
      </c>
      <c r="Q415" s="68">
        <v>5</v>
      </c>
    </row>
    <row r="416" spans="13:17" x14ac:dyDescent="0.25">
      <c r="M416" s="55" t="s">
        <v>38</v>
      </c>
      <c r="N416" s="64" t="s">
        <v>465</v>
      </c>
      <c r="O416" s="67" t="s">
        <v>19</v>
      </c>
      <c r="P416" s="66">
        <v>45418</v>
      </c>
      <c r="Q416" s="68">
        <v>4</v>
      </c>
    </row>
    <row r="417" spans="13:17" x14ac:dyDescent="0.25">
      <c r="M417" s="55" t="s">
        <v>38</v>
      </c>
      <c r="N417" s="64" t="s">
        <v>466</v>
      </c>
      <c r="O417" s="67" t="s">
        <v>19</v>
      </c>
      <c r="P417" s="66">
        <v>34887</v>
      </c>
      <c r="Q417" s="68">
        <v>2</v>
      </c>
    </row>
    <row r="418" spans="13:17" x14ac:dyDescent="0.25">
      <c r="M418" s="64" t="s">
        <v>39</v>
      </c>
      <c r="N418" s="64" t="s">
        <v>505</v>
      </c>
      <c r="O418" s="67" t="s">
        <v>23</v>
      </c>
      <c r="P418" s="66">
        <v>33251</v>
      </c>
      <c r="Q418" s="68">
        <v>2</v>
      </c>
    </row>
    <row r="419" spans="13:17" x14ac:dyDescent="0.25">
      <c r="M419" s="55" t="s">
        <v>39</v>
      </c>
      <c r="N419" s="64" t="s">
        <v>509</v>
      </c>
      <c r="O419" s="67" t="s">
        <v>23</v>
      </c>
      <c r="P419" s="66">
        <v>45808</v>
      </c>
      <c r="Q419" s="68">
        <v>5</v>
      </c>
    </row>
    <row r="420" spans="13:17" x14ac:dyDescent="0.25">
      <c r="M420" s="55" t="s">
        <v>39</v>
      </c>
      <c r="N420" s="64" t="s">
        <v>500</v>
      </c>
      <c r="O420" s="67" t="s">
        <v>20</v>
      </c>
      <c r="P420" s="66">
        <v>100766</v>
      </c>
      <c r="Q420" s="68">
        <v>1</v>
      </c>
    </row>
    <row r="421" spans="13:17" x14ac:dyDescent="0.25">
      <c r="M421" s="55" t="s">
        <v>39</v>
      </c>
      <c r="N421" s="64" t="s">
        <v>476</v>
      </c>
      <c r="O421" s="67" t="s">
        <v>26</v>
      </c>
      <c r="P421" s="66">
        <v>16901</v>
      </c>
      <c r="Q421" s="68">
        <v>5</v>
      </c>
    </row>
    <row r="422" spans="13:17" x14ac:dyDescent="0.25">
      <c r="M422" s="55" t="s">
        <v>39</v>
      </c>
      <c r="N422" s="64" t="s">
        <v>475</v>
      </c>
      <c r="O422" s="67" t="s">
        <v>23</v>
      </c>
      <c r="P422" s="66">
        <v>22288</v>
      </c>
      <c r="Q422" s="68">
        <v>1</v>
      </c>
    </row>
    <row r="423" spans="13:17" x14ac:dyDescent="0.25">
      <c r="M423" s="55" t="s">
        <v>39</v>
      </c>
      <c r="N423" s="64" t="s">
        <v>498</v>
      </c>
      <c r="O423" s="67" t="s">
        <v>20</v>
      </c>
      <c r="P423" s="66">
        <v>77097</v>
      </c>
      <c r="Q423" s="68">
        <v>4</v>
      </c>
    </row>
    <row r="424" spans="13:17" x14ac:dyDescent="0.25">
      <c r="M424" s="55" t="s">
        <v>39</v>
      </c>
      <c r="N424" s="64" t="s">
        <v>473</v>
      </c>
      <c r="O424" s="67" t="s">
        <v>20</v>
      </c>
      <c r="P424" s="66">
        <v>118339</v>
      </c>
      <c r="Q424" s="68">
        <v>2</v>
      </c>
    </row>
    <row r="425" spans="13:17" x14ac:dyDescent="0.25">
      <c r="M425" s="55" t="s">
        <v>39</v>
      </c>
      <c r="N425" s="64" t="s">
        <v>474</v>
      </c>
      <c r="O425" s="67" t="s">
        <v>26</v>
      </c>
      <c r="P425" s="66">
        <v>35954</v>
      </c>
      <c r="Q425" s="68">
        <v>3</v>
      </c>
    </row>
    <row r="426" spans="13:17" x14ac:dyDescent="0.25">
      <c r="M426" s="55" t="s">
        <v>39</v>
      </c>
      <c r="N426" s="64" t="s">
        <v>485</v>
      </c>
      <c r="O426" s="67" t="s">
        <v>20</v>
      </c>
      <c r="P426" s="66">
        <v>98917</v>
      </c>
      <c r="Q426" s="68">
        <v>2</v>
      </c>
    </row>
    <row r="427" spans="13:17" x14ac:dyDescent="0.25">
      <c r="M427" s="55" t="s">
        <v>39</v>
      </c>
      <c r="N427" s="64" t="s">
        <v>469</v>
      </c>
      <c r="O427" s="67" t="s">
        <v>19</v>
      </c>
      <c r="P427" s="66">
        <v>50545</v>
      </c>
      <c r="Q427" s="68">
        <v>1</v>
      </c>
    </row>
    <row r="428" spans="13:17" x14ac:dyDescent="0.25">
      <c r="M428" s="55" t="s">
        <v>39</v>
      </c>
      <c r="N428" s="64" t="s">
        <v>478</v>
      </c>
      <c r="O428" s="67" t="s">
        <v>20</v>
      </c>
      <c r="P428" s="66">
        <v>96850</v>
      </c>
      <c r="Q428" s="68">
        <v>4</v>
      </c>
    </row>
    <row r="429" spans="13:17" x14ac:dyDescent="0.25">
      <c r="M429" s="55" t="s">
        <v>39</v>
      </c>
      <c r="N429" s="64" t="s">
        <v>494</v>
      </c>
      <c r="O429" s="67" t="s">
        <v>19</v>
      </c>
      <c r="P429" s="66">
        <v>44360</v>
      </c>
      <c r="Q429" s="68">
        <v>2</v>
      </c>
    </row>
    <row r="430" spans="13:17" x14ac:dyDescent="0.25">
      <c r="M430" s="55" t="s">
        <v>39</v>
      </c>
      <c r="N430" s="64" t="s">
        <v>470</v>
      </c>
      <c r="O430" s="67" t="s">
        <v>20</v>
      </c>
      <c r="P430" s="66">
        <v>67367</v>
      </c>
      <c r="Q430" s="68">
        <v>3</v>
      </c>
    </row>
    <row r="431" spans="13:17" x14ac:dyDescent="0.25">
      <c r="M431" s="55" t="s">
        <v>39</v>
      </c>
      <c r="N431" s="64" t="s">
        <v>490</v>
      </c>
      <c r="O431" s="67" t="s">
        <v>20</v>
      </c>
      <c r="P431" s="66">
        <v>59993</v>
      </c>
      <c r="Q431" s="68">
        <v>1</v>
      </c>
    </row>
    <row r="432" spans="13:17" x14ac:dyDescent="0.25">
      <c r="M432" s="55" t="s">
        <v>39</v>
      </c>
      <c r="N432" s="64" t="s">
        <v>497</v>
      </c>
      <c r="O432" s="67" t="s">
        <v>19</v>
      </c>
      <c r="P432" s="66">
        <v>30376</v>
      </c>
      <c r="Q432" s="68">
        <v>1</v>
      </c>
    </row>
    <row r="433" spans="13:17" x14ac:dyDescent="0.25">
      <c r="M433" s="55" t="s">
        <v>39</v>
      </c>
      <c r="N433" s="64" t="s">
        <v>489</v>
      </c>
      <c r="O433" s="67" t="s">
        <v>19</v>
      </c>
      <c r="P433" s="66">
        <v>50050</v>
      </c>
      <c r="Q433" s="68">
        <v>5</v>
      </c>
    </row>
    <row r="434" spans="13:17" x14ac:dyDescent="0.25">
      <c r="M434" s="55" t="s">
        <v>39</v>
      </c>
      <c r="N434" s="64" t="s">
        <v>483</v>
      </c>
      <c r="O434" s="67" t="s">
        <v>23</v>
      </c>
      <c r="P434" s="66">
        <v>30404</v>
      </c>
      <c r="Q434" s="68">
        <v>1</v>
      </c>
    </row>
    <row r="435" spans="13:17" x14ac:dyDescent="0.25">
      <c r="M435" s="55" t="s">
        <v>39</v>
      </c>
      <c r="N435" s="64" t="s">
        <v>480</v>
      </c>
      <c r="O435" s="67" t="s">
        <v>20</v>
      </c>
      <c r="P435" s="66">
        <v>70011</v>
      </c>
      <c r="Q435" s="68">
        <v>4</v>
      </c>
    </row>
    <row r="436" spans="13:17" x14ac:dyDescent="0.25">
      <c r="M436" s="55" t="s">
        <v>39</v>
      </c>
      <c r="N436" s="64" t="s">
        <v>481</v>
      </c>
      <c r="O436" s="67" t="s">
        <v>20</v>
      </c>
      <c r="P436" s="66">
        <v>119585</v>
      </c>
      <c r="Q436" s="68">
        <v>2</v>
      </c>
    </row>
    <row r="437" spans="13:17" x14ac:dyDescent="0.25">
      <c r="M437" s="55" t="s">
        <v>39</v>
      </c>
      <c r="N437" s="64" t="s">
        <v>491</v>
      </c>
      <c r="O437" s="67" t="s">
        <v>26</v>
      </c>
      <c r="P437" s="66">
        <v>18345</v>
      </c>
      <c r="Q437" s="68">
        <v>5</v>
      </c>
    </row>
    <row r="438" spans="13:17" x14ac:dyDescent="0.25">
      <c r="M438" s="55" t="s">
        <v>39</v>
      </c>
      <c r="N438" s="64" t="s">
        <v>496</v>
      </c>
      <c r="O438" s="67" t="s">
        <v>20</v>
      </c>
      <c r="P438" s="66">
        <v>50810</v>
      </c>
      <c r="Q438" s="68">
        <v>2</v>
      </c>
    </row>
    <row r="439" spans="13:17" x14ac:dyDescent="0.25">
      <c r="M439" s="55" t="s">
        <v>39</v>
      </c>
      <c r="N439" s="64" t="s">
        <v>477</v>
      </c>
      <c r="O439" s="67" t="s">
        <v>20</v>
      </c>
      <c r="P439" s="66">
        <v>93983</v>
      </c>
      <c r="Q439" s="68">
        <v>4</v>
      </c>
    </row>
    <row r="440" spans="13:17" x14ac:dyDescent="0.25">
      <c r="M440" s="55" t="s">
        <v>39</v>
      </c>
      <c r="N440" s="64" t="s">
        <v>503</v>
      </c>
      <c r="O440" s="67" t="s">
        <v>20</v>
      </c>
      <c r="P440" s="66">
        <v>101296</v>
      </c>
      <c r="Q440" s="68">
        <v>5</v>
      </c>
    </row>
    <row r="441" spans="13:17" x14ac:dyDescent="0.25">
      <c r="M441" s="55" t="s">
        <v>39</v>
      </c>
      <c r="N441" s="64" t="s">
        <v>492</v>
      </c>
      <c r="O441" s="67" t="s">
        <v>20</v>
      </c>
      <c r="P441" s="66">
        <v>70083</v>
      </c>
      <c r="Q441" s="68">
        <v>5</v>
      </c>
    </row>
    <row r="442" spans="13:17" x14ac:dyDescent="0.25">
      <c r="M442" s="55" t="s">
        <v>39</v>
      </c>
      <c r="N442" s="64" t="s">
        <v>508</v>
      </c>
      <c r="O442" s="67" t="s">
        <v>20</v>
      </c>
      <c r="P442" s="66">
        <v>108937</v>
      </c>
      <c r="Q442" s="68">
        <v>3</v>
      </c>
    </row>
    <row r="443" spans="13:17" x14ac:dyDescent="0.25">
      <c r="M443" s="55" t="s">
        <v>39</v>
      </c>
      <c r="N443" s="64" t="s">
        <v>488</v>
      </c>
      <c r="O443" s="67" t="s">
        <v>20</v>
      </c>
      <c r="P443" s="66">
        <v>101861</v>
      </c>
      <c r="Q443" s="68">
        <v>5</v>
      </c>
    </row>
    <row r="444" spans="13:17" x14ac:dyDescent="0.25">
      <c r="M444" s="55" t="s">
        <v>39</v>
      </c>
      <c r="N444" s="64" t="s">
        <v>482</v>
      </c>
      <c r="O444" s="67" t="s">
        <v>23</v>
      </c>
      <c r="P444" s="66">
        <v>50046</v>
      </c>
      <c r="Q444" s="68">
        <v>1</v>
      </c>
    </row>
    <row r="445" spans="13:17" x14ac:dyDescent="0.25">
      <c r="M445" s="55" t="s">
        <v>39</v>
      </c>
      <c r="N445" s="64" t="s">
        <v>510</v>
      </c>
      <c r="O445" s="67" t="s">
        <v>20</v>
      </c>
      <c r="P445" s="66">
        <v>91246</v>
      </c>
      <c r="Q445" s="68">
        <v>4</v>
      </c>
    </row>
    <row r="446" spans="13:17" x14ac:dyDescent="0.25">
      <c r="M446" s="55" t="s">
        <v>39</v>
      </c>
      <c r="N446" s="64" t="s">
        <v>501</v>
      </c>
      <c r="O446" s="67" t="s">
        <v>20</v>
      </c>
      <c r="P446" s="66">
        <v>49936</v>
      </c>
      <c r="Q446" s="68">
        <v>5</v>
      </c>
    </row>
    <row r="447" spans="13:17" x14ac:dyDescent="0.25">
      <c r="M447" s="55" t="s">
        <v>39</v>
      </c>
      <c r="N447" s="64" t="s">
        <v>479</v>
      </c>
      <c r="O447" s="67" t="s">
        <v>23</v>
      </c>
      <c r="P447" s="66">
        <v>56316</v>
      </c>
      <c r="Q447" s="68">
        <v>5</v>
      </c>
    </row>
    <row r="448" spans="13:17" x14ac:dyDescent="0.25">
      <c r="M448" s="55" t="s">
        <v>39</v>
      </c>
      <c r="N448" s="64" t="s">
        <v>486</v>
      </c>
      <c r="O448" s="67" t="s">
        <v>19</v>
      </c>
      <c r="P448" s="66">
        <v>44221</v>
      </c>
      <c r="Q448" s="68">
        <v>1</v>
      </c>
    </row>
    <row r="449" spans="13:17" x14ac:dyDescent="0.25">
      <c r="M449" s="55" t="s">
        <v>39</v>
      </c>
      <c r="N449" s="64" t="s">
        <v>504</v>
      </c>
      <c r="O449" s="67" t="s">
        <v>20</v>
      </c>
      <c r="P449" s="66">
        <v>104164</v>
      </c>
      <c r="Q449" s="68">
        <v>5</v>
      </c>
    </row>
    <row r="450" spans="13:17" x14ac:dyDescent="0.25">
      <c r="M450" s="55" t="s">
        <v>39</v>
      </c>
      <c r="N450" s="64" t="s">
        <v>507</v>
      </c>
      <c r="O450" s="67" t="s">
        <v>20</v>
      </c>
      <c r="P450" s="66">
        <v>61186</v>
      </c>
      <c r="Q450" s="68">
        <v>2</v>
      </c>
    </row>
    <row r="451" spans="13:17" x14ac:dyDescent="0.25">
      <c r="M451" s="55" t="s">
        <v>39</v>
      </c>
      <c r="N451" s="64" t="s">
        <v>502</v>
      </c>
      <c r="O451" s="67" t="s">
        <v>26</v>
      </c>
      <c r="P451" s="66">
        <v>19650</v>
      </c>
      <c r="Q451" s="68">
        <v>3</v>
      </c>
    </row>
    <row r="452" spans="13:17" x14ac:dyDescent="0.25">
      <c r="M452" s="55" t="s">
        <v>39</v>
      </c>
      <c r="N452" s="64" t="s">
        <v>493</v>
      </c>
      <c r="O452" s="67" t="s">
        <v>20</v>
      </c>
      <c r="P452" s="66">
        <v>95556</v>
      </c>
      <c r="Q452" s="68">
        <v>1</v>
      </c>
    </row>
    <row r="453" spans="13:17" x14ac:dyDescent="0.25">
      <c r="M453" s="55" t="s">
        <v>39</v>
      </c>
      <c r="N453" s="64" t="s">
        <v>499</v>
      </c>
      <c r="O453" s="67" t="s">
        <v>20</v>
      </c>
      <c r="P453" s="66">
        <v>47065</v>
      </c>
      <c r="Q453" s="68">
        <v>2</v>
      </c>
    </row>
    <row r="454" spans="13:17" x14ac:dyDescent="0.25">
      <c r="M454" s="55" t="s">
        <v>39</v>
      </c>
      <c r="N454" s="64" t="s">
        <v>484</v>
      </c>
      <c r="O454" s="67" t="s">
        <v>26</v>
      </c>
      <c r="P454" s="66">
        <v>23254</v>
      </c>
      <c r="Q454" s="68">
        <v>1</v>
      </c>
    </row>
    <row r="455" spans="13:17" x14ac:dyDescent="0.25">
      <c r="M455" s="55" t="s">
        <v>39</v>
      </c>
      <c r="N455" s="64" t="s">
        <v>487</v>
      </c>
      <c r="O455" s="67" t="s">
        <v>20</v>
      </c>
      <c r="P455" s="66">
        <v>88757</v>
      </c>
      <c r="Q455" s="68">
        <v>2</v>
      </c>
    </row>
    <row r="456" spans="13:17" x14ac:dyDescent="0.25">
      <c r="M456" s="55" t="s">
        <v>39</v>
      </c>
      <c r="N456" s="64" t="s">
        <v>468</v>
      </c>
      <c r="O456" s="67" t="s">
        <v>20</v>
      </c>
      <c r="P456" s="66">
        <v>95202</v>
      </c>
      <c r="Q456" s="68">
        <v>3</v>
      </c>
    </row>
    <row r="457" spans="13:17" x14ac:dyDescent="0.25">
      <c r="M457" s="55" t="s">
        <v>39</v>
      </c>
      <c r="N457" s="64" t="s">
        <v>467</v>
      </c>
      <c r="O457" s="67" t="s">
        <v>20</v>
      </c>
      <c r="P457" s="66">
        <v>71464</v>
      </c>
      <c r="Q457" s="68">
        <v>1</v>
      </c>
    </row>
    <row r="458" spans="13:17" x14ac:dyDescent="0.25">
      <c r="M458" s="55" t="s">
        <v>39</v>
      </c>
      <c r="N458" s="64" t="s">
        <v>495</v>
      </c>
      <c r="O458" s="67" t="s">
        <v>19</v>
      </c>
      <c r="P458" s="66">
        <v>33356</v>
      </c>
      <c r="Q458" s="68">
        <v>1</v>
      </c>
    </row>
    <row r="459" spans="13:17" x14ac:dyDescent="0.25">
      <c r="M459" s="55" t="s">
        <v>39</v>
      </c>
      <c r="N459" s="64" t="s">
        <v>506</v>
      </c>
      <c r="O459" s="67" t="s">
        <v>19</v>
      </c>
      <c r="P459" s="66">
        <v>50630</v>
      </c>
      <c r="Q459" s="68">
        <v>1</v>
      </c>
    </row>
    <row r="460" spans="13:17" x14ac:dyDescent="0.25">
      <c r="M460" s="55" t="s">
        <v>39</v>
      </c>
      <c r="N460" s="64" t="s">
        <v>472</v>
      </c>
      <c r="O460" s="67" t="s">
        <v>20</v>
      </c>
      <c r="P460" s="66">
        <v>76334</v>
      </c>
      <c r="Q460" s="68">
        <v>2</v>
      </c>
    </row>
    <row r="461" spans="13:17" x14ac:dyDescent="0.25">
      <c r="M461" s="55" t="s">
        <v>39</v>
      </c>
      <c r="N461" s="64" t="s">
        <v>471</v>
      </c>
      <c r="O461" s="67" t="s">
        <v>20</v>
      </c>
      <c r="P461" s="66">
        <v>72772</v>
      </c>
      <c r="Q461" s="68">
        <v>1</v>
      </c>
    </row>
    <row r="462" spans="13:17" x14ac:dyDescent="0.25">
      <c r="M462" s="64" t="s">
        <v>743</v>
      </c>
      <c r="N462" s="64" t="s">
        <v>279</v>
      </c>
      <c r="O462" s="67" t="s">
        <v>20</v>
      </c>
      <c r="P462" s="66">
        <v>82069</v>
      </c>
      <c r="Q462" s="68">
        <v>1</v>
      </c>
    </row>
    <row r="463" spans="13:17" x14ac:dyDescent="0.25">
      <c r="M463" s="55" t="s">
        <v>743</v>
      </c>
      <c r="N463" s="64" t="s">
        <v>364</v>
      </c>
      <c r="O463" s="67" t="s">
        <v>20</v>
      </c>
      <c r="P463" s="66">
        <v>91504</v>
      </c>
      <c r="Q463" s="68">
        <v>1</v>
      </c>
    </row>
    <row r="464" spans="13:17" x14ac:dyDescent="0.25">
      <c r="M464" s="55" t="s">
        <v>743</v>
      </c>
      <c r="N464" s="64" t="s">
        <v>278</v>
      </c>
      <c r="O464" s="67" t="s">
        <v>20</v>
      </c>
      <c r="P464" s="66">
        <v>94425</v>
      </c>
      <c r="Q464" s="68">
        <v>5</v>
      </c>
    </row>
    <row r="465" spans="13:17" x14ac:dyDescent="0.25">
      <c r="M465" s="55" t="s">
        <v>743</v>
      </c>
      <c r="N465" s="64" t="s">
        <v>282</v>
      </c>
      <c r="O465" s="67" t="s">
        <v>26</v>
      </c>
      <c r="P465" s="66">
        <v>32921</v>
      </c>
      <c r="Q465" s="68">
        <v>5</v>
      </c>
    </row>
    <row r="466" spans="13:17" x14ac:dyDescent="0.25">
      <c r="M466" s="55" t="s">
        <v>743</v>
      </c>
      <c r="N466" s="64" t="s">
        <v>276</v>
      </c>
      <c r="O466" s="67" t="s">
        <v>23</v>
      </c>
      <c r="P466" s="66">
        <v>36995</v>
      </c>
      <c r="Q466" s="68">
        <v>3</v>
      </c>
    </row>
    <row r="467" spans="13:17" x14ac:dyDescent="0.25">
      <c r="M467" s="55" t="s">
        <v>743</v>
      </c>
      <c r="N467" s="64" t="s">
        <v>274</v>
      </c>
      <c r="O467" s="67" t="s">
        <v>20</v>
      </c>
      <c r="P467" s="66">
        <v>100994</v>
      </c>
      <c r="Q467" s="68">
        <v>1</v>
      </c>
    </row>
    <row r="468" spans="13:17" x14ac:dyDescent="0.25">
      <c r="M468" s="55" t="s">
        <v>743</v>
      </c>
      <c r="N468" s="64" t="s">
        <v>284</v>
      </c>
      <c r="O468" s="67" t="s">
        <v>20</v>
      </c>
      <c r="P468" s="66">
        <v>95856</v>
      </c>
      <c r="Q468" s="68">
        <v>5</v>
      </c>
    </row>
    <row r="469" spans="13:17" x14ac:dyDescent="0.25">
      <c r="M469" s="55" t="s">
        <v>743</v>
      </c>
      <c r="N469" s="64" t="s">
        <v>275</v>
      </c>
      <c r="O469" s="67" t="s">
        <v>20</v>
      </c>
      <c r="P469" s="66">
        <v>62829</v>
      </c>
      <c r="Q469" s="68">
        <v>2</v>
      </c>
    </row>
    <row r="470" spans="13:17" x14ac:dyDescent="0.25">
      <c r="M470" s="55" t="s">
        <v>743</v>
      </c>
      <c r="N470" s="64" t="s">
        <v>277</v>
      </c>
      <c r="O470" s="67" t="s">
        <v>20</v>
      </c>
      <c r="P470" s="66">
        <v>69545</v>
      </c>
      <c r="Q470" s="68">
        <v>3</v>
      </c>
    </row>
    <row r="471" spans="13:17" x14ac:dyDescent="0.25">
      <c r="M471" s="55" t="s">
        <v>743</v>
      </c>
      <c r="N471" s="64" t="s">
        <v>362</v>
      </c>
      <c r="O471" s="67" t="s">
        <v>20</v>
      </c>
      <c r="P471" s="66">
        <v>78748</v>
      </c>
      <c r="Q471" s="68">
        <v>4</v>
      </c>
    </row>
    <row r="472" spans="13:17" x14ac:dyDescent="0.25">
      <c r="M472" s="55" t="s">
        <v>743</v>
      </c>
      <c r="N472" s="64" t="s">
        <v>281</v>
      </c>
      <c r="O472" s="67" t="s">
        <v>20</v>
      </c>
      <c r="P472" s="66">
        <v>92140</v>
      </c>
      <c r="Q472" s="68">
        <v>2</v>
      </c>
    </row>
    <row r="473" spans="13:17" x14ac:dyDescent="0.25">
      <c r="M473" s="55" t="s">
        <v>743</v>
      </c>
      <c r="N473" s="64" t="s">
        <v>363</v>
      </c>
      <c r="O473" s="67" t="s">
        <v>23</v>
      </c>
      <c r="P473" s="66">
        <v>36114</v>
      </c>
      <c r="Q473" s="68">
        <v>2</v>
      </c>
    </row>
    <row r="474" spans="13:17" x14ac:dyDescent="0.25">
      <c r="M474" s="55" t="s">
        <v>743</v>
      </c>
      <c r="N474" s="64" t="s">
        <v>283</v>
      </c>
      <c r="O474" s="67" t="s">
        <v>20</v>
      </c>
      <c r="P474" s="66">
        <v>79415</v>
      </c>
      <c r="Q474" s="68">
        <v>5</v>
      </c>
    </row>
    <row r="475" spans="13:17" x14ac:dyDescent="0.25">
      <c r="M475" s="55" t="s">
        <v>743</v>
      </c>
      <c r="N475" s="64" t="s">
        <v>226</v>
      </c>
      <c r="O475" s="67" t="s">
        <v>23</v>
      </c>
      <c r="P475" s="66">
        <v>46811</v>
      </c>
      <c r="Q475" s="68">
        <v>3</v>
      </c>
    </row>
    <row r="476" spans="13:17" x14ac:dyDescent="0.25">
      <c r="M476" s="55" t="s">
        <v>743</v>
      </c>
      <c r="N476" s="64" t="s">
        <v>280</v>
      </c>
      <c r="O476" s="67" t="s">
        <v>20</v>
      </c>
      <c r="P476" s="66">
        <v>72623</v>
      </c>
      <c r="Q476" s="68">
        <v>1</v>
      </c>
    </row>
    <row r="477" spans="13:17" x14ac:dyDescent="0.25">
      <c r="M477" s="55" t="s">
        <v>743</v>
      </c>
      <c r="N477" s="64" t="s">
        <v>377</v>
      </c>
      <c r="O477" s="67" t="s">
        <v>19</v>
      </c>
      <c r="P477" s="66">
        <v>30989</v>
      </c>
      <c r="Q477" s="68">
        <v>3</v>
      </c>
    </row>
    <row r="478" spans="13:17" x14ac:dyDescent="0.25">
      <c r="M478" s="64" t="s">
        <v>40</v>
      </c>
      <c r="N478" s="64" t="s">
        <v>596</v>
      </c>
      <c r="O478" s="67" t="s">
        <v>19</v>
      </c>
      <c r="P478" s="66">
        <v>30512</v>
      </c>
      <c r="Q478" s="68">
        <v>1</v>
      </c>
    </row>
    <row r="479" spans="13:17" x14ac:dyDescent="0.25">
      <c r="M479" s="55" t="s">
        <v>40</v>
      </c>
      <c r="N479" s="64" t="s">
        <v>567</v>
      </c>
      <c r="O479" s="67" t="s">
        <v>26</v>
      </c>
      <c r="P479" s="66">
        <v>34321</v>
      </c>
      <c r="Q479" s="68">
        <v>4</v>
      </c>
    </row>
    <row r="480" spans="13:17" x14ac:dyDescent="0.25">
      <c r="M480" s="55" t="s">
        <v>40</v>
      </c>
      <c r="N480" s="64" t="s">
        <v>561</v>
      </c>
      <c r="O480" s="67" t="s">
        <v>20</v>
      </c>
      <c r="P480" s="66">
        <v>67149</v>
      </c>
      <c r="Q480" s="68">
        <v>5</v>
      </c>
    </row>
    <row r="481" spans="13:17" x14ac:dyDescent="0.25">
      <c r="M481" s="55" t="s">
        <v>40</v>
      </c>
      <c r="N481" s="64" t="s">
        <v>528</v>
      </c>
      <c r="O481" s="67" t="s">
        <v>20</v>
      </c>
      <c r="P481" s="66">
        <v>66750</v>
      </c>
      <c r="Q481" s="68">
        <v>2</v>
      </c>
    </row>
    <row r="482" spans="13:17" x14ac:dyDescent="0.25">
      <c r="M482" s="55" t="s">
        <v>40</v>
      </c>
      <c r="N482" s="64" t="s">
        <v>568</v>
      </c>
      <c r="O482" s="67" t="s">
        <v>20</v>
      </c>
      <c r="P482" s="66">
        <v>47618</v>
      </c>
      <c r="Q482" s="68">
        <v>3</v>
      </c>
    </row>
    <row r="483" spans="13:17" x14ac:dyDescent="0.25">
      <c r="M483" s="55" t="s">
        <v>40</v>
      </c>
      <c r="N483" s="64" t="s">
        <v>581</v>
      </c>
      <c r="O483" s="67" t="s">
        <v>20</v>
      </c>
      <c r="P483" s="66">
        <v>116938</v>
      </c>
      <c r="Q483" s="68">
        <v>1</v>
      </c>
    </row>
    <row r="484" spans="13:17" x14ac:dyDescent="0.25">
      <c r="M484" s="55" t="s">
        <v>40</v>
      </c>
      <c r="N484" s="64" t="s">
        <v>525</v>
      </c>
      <c r="O484" s="67" t="s">
        <v>20</v>
      </c>
      <c r="P484" s="66">
        <v>62502</v>
      </c>
      <c r="Q484" s="68">
        <v>5</v>
      </c>
    </row>
    <row r="485" spans="13:17" x14ac:dyDescent="0.25">
      <c r="M485" s="55" t="s">
        <v>40</v>
      </c>
      <c r="N485" s="64" t="s">
        <v>542</v>
      </c>
      <c r="O485" s="67" t="s">
        <v>20</v>
      </c>
      <c r="P485" s="66">
        <v>67884</v>
      </c>
      <c r="Q485" s="68">
        <v>3</v>
      </c>
    </row>
    <row r="486" spans="13:17" x14ac:dyDescent="0.25">
      <c r="M486" s="55" t="s">
        <v>40</v>
      </c>
      <c r="N486" s="64" t="s">
        <v>520</v>
      </c>
      <c r="O486" s="67" t="s">
        <v>26</v>
      </c>
      <c r="P486" s="66">
        <v>26592</v>
      </c>
      <c r="Q486" s="68">
        <v>3</v>
      </c>
    </row>
    <row r="487" spans="13:17" x14ac:dyDescent="0.25">
      <c r="M487" s="55" t="s">
        <v>40</v>
      </c>
      <c r="N487" s="64" t="s">
        <v>529</v>
      </c>
      <c r="O487" s="67" t="s">
        <v>19</v>
      </c>
      <c r="P487" s="66">
        <v>45720</v>
      </c>
      <c r="Q487" s="68">
        <v>4</v>
      </c>
    </row>
    <row r="488" spans="13:17" x14ac:dyDescent="0.25">
      <c r="M488" s="55" t="s">
        <v>40</v>
      </c>
      <c r="N488" s="64" t="s">
        <v>569</v>
      </c>
      <c r="O488" s="67" t="s">
        <v>20</v>
      </c>
      <c r="P488" s="66">
        <v>116120</v>
      </c>
      <c r="Q488" s="68">
        <v>5</v>
      </c>
    </row>
    <row r="489" spans="13:17" x14ac:dyDescent="0.25">
      <c r="M489" s="55" t="s">
        <v>40</v>
      </c>
      <c r="N489" s="64" t="s">
        <v>555</v>
      </c>
      <c r="O489" s="67" t="s">
        <v>20</v>
      </c>
      <c r="P489" s="66">
        <v>98197</v>
      </c>
      <c r="Q489" s="68">
        <v>5</v>
      </c>
    </row>
    <row r="490" spans="13:17" x14ac:dyDescent="0.25">
      <c r="M490" s="55" t="s">
        <v>40</v>
      </c>
      <c r="N490" s="64" t="s">
        <v>511</v>
      </c>
      <c r="O490" s="67" t="s">
        <v>19</v>
      </c>
      <c r="P490" s="66">
        <v>48903</v>
      </c>
      <c r="Q490" s="68">
        <v>4</v>
      </c>
    </row>
    <row r="491" spans="13:17" x14ac:dyDescent="0.25">
      <c r="M491" s="55" t="s">
        <v>40</v>
      </c>
      <c r="N491" s="64" t="s">
        <v>570</v>
      </c>
      <c r="O491" s="67" t="s">
        <v>19</v>
      </c>
      <c r="P491" s="66">
        <v>47503</v>
      </c>
      <c r="Q491" s="68">
        <v>4</v>
      </c>
    </row>
    <row r="492" spans="13:17" x14ac:dyDescent="0.25">
      <c r="M492" s="55" t="s">
        <v>40</v>
      </c>
      <c r="N492" s="64" t="s">
        <v>537</v>
      </c>
      <c r="O492" s="67" t="s">
        <v>23</v>
      </c>
      <c r="P492" s="66">
        <v>54088</v>
      </c>
      <c r="Q492" s="68">
        <v>4</v>
      </c>
    </row>
    <row r="493" spans="13:17" x14ac:dyDescent="0.25">
      <c r="M493" s="55" t="s">
        <v>40</v>
      </c>
      <c r="N493" s="64" t="s">
        <v>557</v>
      </c>
      <c r="O493" s="67" t="s">
        <v>20</v>
      </c>
      <c r="P493" s="66">
        <v>61379</v>
      </c>
      <c r="Q493" s="68">
        <v>4</v>
      </c>
    </row>
    <row r="494" spans="13:17" x14ac:dyDescent="0.25">
      <c r="M494" s="55" t="s">
        <v>40</v>
      </c>
      <c r="N494" s="64" t="s">
        <v>575</v>
      </c>
      <c r="O494" s="67" t="s">
        <v>19</v>
      </c>
      <c r="P494" s="66">
        <v>51956</v>
      </c>
      <c r="Q494" s="68">
        <v>5</v>
      </c>
    </row>
    <row r="495" spans="13:17" x14ac:dyDescent="0.25">
      <c r="M495" s="55" t="s">
        <v>40</v>
      </c>
      <c r="N495" s="64" t="s">
        <v>597</v>
      </c>
      <c r="O495" s="67" t="s">
        <v>23</v>
      </c>
      <c r="P495" s="66">
        <v>23038</v>
      </c>
      <c r="Q495" s="68">
        <v>2</v>
      </c>
    </row>
    <row r="496" spans="13:17" x14ac:dyDescent="0.25">
      <c r="M496" s="55" t="s">
        <v>40</v>
      </c>
      <c r="N496" s="64" t="s">
        <v>552</v>
      </c>
      <c r="O496" s="67" t="s">
        <v>20</v>
      </c>
      <c r="P496" s="66">
        <v>67301</v>
      </c>
      <c r="Q496" s="68">
        <v>1</v>
      </c>
    </row>
    <row r="497" spans="13:17" x14ac:dyDescent="0.25">
      <c r="M497" s="55" t="s">
        <v>40</v>
      </c>
      <c r="N497" s="64" t="s">
        <v>560</v>
      </c>
      <c r="O497" s="67" t="s">
        <v>19</v>
      </c>
      <c r="P497" s="66">
        <v>31455</v>
      </c>
      <c r="Q497" s="68">
        <v>2</v>
      </c>
    </row>
    <row r="498" spans="13:17" x14ac:dyDescent="0.25">
      <c r="M498" s="55" t="s">
        <v>40</v>
      </c>
      <c r="N498" s="64" t="s">
        <v>544</v>
      </c>
      <c r="O498" s="67" t="s">
        <v>23</v>
      </c>
      <c r="P498" s="66">
        <v>31338</v>
      </c>
      <c r="Q498" s="68">
        <v>4</v>
      </c>
    </row>
    <row r="499" spans="13:17" x14ac:dyDescent="0.25">
      <c r="M499" s="55" t="s">
        <v>40</v>
      </c>
      <c r="N499" s="64" t="s">
        <v>546</v>
      </c>
      <c r="O499" s="67" t="s">
        <v>20</v>
      </c>
      <c r="P499" s="66">
        <v>102602</v>
      </c>
      <c r="Q499" s="68">
        <v>3</v>
      </c>
    </row>
    <row r="500" spans="13:17" x14ac:dyDescent="0.25">
      <c r="M500" s="55" t="s">
        <v>40</v>
      </c>
      <c r="N500" s="64" t="s">
        <v>539</v>
      </c>
      <c r="O500" s="67" t="s">
        <v>20</v>
      </c>
      <c r="P500" s="66">
        <v>118359</v>
      </c>
      <c r="Q500" s="68">
        <v>2</v>
      </c>
    </row>
    <row r="501" spans="13:17" x14ac:dyDescent="0.25">
      <c r="M501" s="55" t="s">
        <v>40</v>
      </c>
      <c r="N501" s="64" t="s">
        <v>533</v>
      </c>
      <c r="O501" s="67" t="s">
        <v>23</v>
      </c>
      <c r="P501" s="66">
        <v>42033</v>
      </c>
      <c r="Q501" s="68">
        <v>2</v>
      </c>
    </row>
    <row r="502" spans="13:17" x14ac:dyDescent="0.25">
      <c r="M502" s="55" t="s">
        <v>40</v>
      </c>
      <c r="N502" s="64" t="s">
        <v>531</v>
      </c>
      <c r="O502" s="67" t="s">
        <v>20</v>
      </c>
      <c r="P502" s="66">
        <v>67910</v>
      </c>
      <c r="Q502" s="68">
        <v>3</v>
      </c>
    </row>
    <row r="503" spans="13:17" x14ac:dyDescent="0.25">
      <c r="M503" s="55" t="s">
        <v>40</v>
      </c>
      <c r="N503" s="64" t="s">
        <v>572</v>
      </c>
      <c r="O503" s="67" t="s">
        <v>20</v>
      </c>
      <c r="P503" s="66">
        <v>91021</v>
      </c>
      <c r="Q503" s="68">
        <v>4</v>
      </c>
    </row>
    <row r="504" spans="13:17" x14ac:dyDescent="0.25">
      <c r="M504" s="55" t="s">
        <v>40</v>
      </c>
      <c r="N504" s="64" t="s">
        <v>553</v>
      </c>
      <c r="O504" s="67" t="s">
        <v>19</v>
      </c>
      <c r="P504" s="66">
        <v>43106</v>
      </c>
      <c r="Q504" s="68">
        <v>5</v>
      </c>
    </row>
    <row r="505" spans="13:17" x14ac:dyDescent="0.25">
      <c r="M505" s="55" t="s">
        <v>40</v>
      </c>
      <c r="N505" s="64" t="s">
        <v>588</v>
      </c>
      <c r="O505" s="67" t="s">
        <v>19</v>
      </c>
      <c r="P505" s="66">
        <v>55374</v>
      </c>
      <c r="Q505" s="68">
        <v>2</v>
      </c>
    </row>
    <row r="506" spans="13:17" x14ac:dyDescent="0.25">
      <c r="M506" s="55" t="s">
        <v>40</v>
      </c>
      <c r="N506" s="64" t="s">
        <v>574</v>
      </c>
      <c r="O506" s="67" t="s">
        <v>20</v>
      </c>
      <c r="P506" s="66">
        <v>57796</v>
      </c>
      <c r="Q506" s="68">
        <v>5</v>
      </c>
    </row>
    <row r="507" spans="13:17" x14ac:dyDescent="0.25">
      <c r="M507" s="55" t="s">
        <v>40</v>
      </c>
      <c r="N507" s="64" t="s">
        <v>582</v>
      </c>
      <c r="O507" s="67" t="s">
        <v>20</v>
      </c>
      <c r="P507" s="66">
        <v>69794</v>
      </c>
      <c r="Q507" s="68">
        <v>5</v>
      </c>
    </row>
    <row r="508" spans="13:17" x14ac:dyDescent="0.25">
      <c r="M508" s="55" t="s">
        <v>40</v>
      </c>
      <c r="N508" s="64" t="s">
        <v>526</v>
      </c>
      <c r="O508" s="67" t="s">
        <v>20</v>
      </c>
      <c r="P508" s="66">
        <v>68886</v>
      </c>
      <c r="Q508" s="68">
        <v>5</v>
      </c>
    </row>
    <row r="509" spans="13:17" x14ac:dyDescent="0.25">
      <c r="M509" s="55" t="s">
        <v>40</v>
      </c>
      <c r="N509" s="64" t="s">
        <v>577</v>
      </c>
      <c r="O509" s="67" t="s">
        <v>19</v>
      </c>
      <c r="P509" s="66">
        <v>40289</v>
      </c>
      <c r="Q509" s="68">
        <v>2</v>
      </c>
    </row>
    <row r="510" spans="13:17" x14ac:dyDescent="0.25">
      <c r="M510" s="55" t="s">
        <v>40</v>
      </c>
      <c r="N510" s="64" t="s">
        <v>517</v>
      </c>
      <c r="O510" s="67" t="s">
        <v>19</v>
      </c>
      <c r="P510" s="66">
        <v>35908</v>
      </c>
      <c r="Q510" s="68">
        <v>1</v>
      </c>
    </row>
    <row r="511" spans="13:17" x14ac:dyDescent="0.25">
      <c r="M511" s="55" t="s">
        <v>40</v>
      </c>
      <c r="N511" s="64" t="s">
        <v>543</v>
      </c>
      <c r="O511" s="67" t="s">
        <v>20</v>
      </c>
      <c r="P511" s="66">
        <v>81760</v>
      </c>
      <c r="Q511" s="68">
        <v>3</v>
      </c>
    </row>
    <row r="512" spans="13:17" x14ac:dyDescent="0.25">
      <c r="M512" s="55" t="s">
        <v>40</v>
      </c>
      <c r="N512" s="64" t="s">
        <v>547</v>
      </c>
      <c r="O512" s="67" t="s">
        <v>19</v>
      </c>
      <c r="P512" s="66">
        <v>55879</v>
      </c>
      <c r="Q512" s="68">
        <v>5</v>
      </c>
    </row>
    <row r="513" spans="13:17" x14ac:dyDescent="0.25">
      <c r="M513" s="55" t="s">
        <v>40</v>
      </c>
      <c r="N513" s="64" t="s">
        <v>551</v>
      </c>
      <c r="O513" s="67" t="s">
        <v>19</v>
      </c>
      <c r="P513" s="66">
        <v>38272</v>
      </c>
      <c r="Q513" s="68">
        <v>5</v>
      </c>
    </row>
    <row r="514" spans="13:17" x14ac:dyDescent="0.25">
      <c r="M514" s="55" t="s">
        <v>40</v>
      </c>
      <c r="N514" s="64" t="s">
        <v>518</v>
      </c>
      <c r="O514" s="67" t="s">
        <v>23</v>
      </c>
      <c r="P514" s="66">
        <v>37785</v>
      </c>
      <c r="Q514" s="68">
        <v>4</v>
      </c>
    </row>
    <row r="515" spans="13:17" x14ac:dyDescent="0.25">
      <c r="M515" s="55" t="s">
        <v>40</v>
      </c>
      <c r="N515" s="64" t="s">
        <v>527</v>
      </c>
      <c r="O515" s="67" t="s">
        <v>19</v>
      </c>
      <c r="P515" s="66">
        <v>35612</v>
      </c>
      <c r="Q515" s="68">
        <v>2</v>
      </c>
    </row>
    <row r="516" spans="13:17" x14ac:dyDescent="0.25">
      <c r="M516" s="55" t="s">
        <v>40</v>
      </c>
      <c r="N516" s="64" t="s">
        <v>513</v>
      </c>
      <c r="O516" s="67" t="s">
        <v>20</v>
      </c>
      <c r="P516" s="66">
        <v>54592</v>
      </c>
      <c r="Q516" s="68">
        <v>4</v>
      </c>
    </row>
    <row r="517" spans="13:17" x14ac:dyDescent="0.25">
      <c r="M517" s="55" t="s">
        <v>40</v>
      </c>
      <c r="N517" s="64" t="s">
        <v>514</v>
      </c>
      <c r="O517" s="67" t="s">
        <v>20</v>
      </c>
      <c r="P517" s="66">
        <v>86890</v>
      </c>
      <c r="Q517" s="68">
        <v>3</v>
      </c>
    </row>
    <row r="518" spans="13:17" x14ac:dyDescent="0.25">
      <c r="M518" s="55" t="s">
        <v>40</v>
      </c>
      <c r="N518" s="64" t="s">
        <v>598</v>
      </c>
      <c r="O518" s="67" t="s">
        <v>20</v>
      </c>
      <c r="P518" s="66">
        <v>83015</v>
      </c>
      <c r="Q518" s="68">
        <v>1</v>
      </c>
    </row>
    <row r="519" spans="13:17" x14ac:dyDescent="0.25">
      <c r="M519" s="55" t="s">
        <v>40</v>
      </c>
      <c r="N519" s="64" t="s">
        <v>558</v>
      </c>
      <c r="O519" s="67" t="s">
        <v>20</v>
      </c>
      <c r="P519" s="66">
        <v>59610</v>
      </c>
      <c r="Q519" s="68">
        <v>3</v>
      </c>
    </row>
    <row r="520" spans="13:17" x14ac:dyDescent="0.25">
      <c r="M520" s="55" t="s">
        <v>40</v>
      </c>
      <c r="N520" s="64" t="s">
        <v>559</v>
      </c>
      <c r="O520" s="67" t="s">
        <v>23</v>
      </c>
      <c r="P520" s="66">
        <v>38055</v>
      </c>
      <c r="Q520" s="68">
        <v>5</v>
      </c>
    </row>
    <row r="521" spans="13:17" x14ac:dyDescent="0.25">
      <c r="M521" s="55" t="s">
        <v>40</v>
      </c>
      <c r="N521" s="64" t="s">
        <v>580</v>
      </c>
      <c r="O521" s="67" t="s">
        <v>19</v>
      </c>
      <c r="P521" s="66">
        <v>51367</v>
      </c>
      <c r="Q521" s="68">
        <v>1</v>
      </c>
    </row>
    <row r="522" spans="13:17" x14ac:dyDescent="0.25">
      <c r="M522" s="55" t="s">
        <v>40</v>
      </c>
      <c r="N522" s="64" t="s">
        <v>595</v>
      </c>
      <c r="O522" s="67" t="s">
        <v>23</v>
      </c>
      <c r="P522" s="66">
        <v>44095</v>
      </c>
      <c r="Q522" s="68">
        <v>2</v>
      </c>
    </row>
    <row r="523" spans="13:17" x14ac:dyDescent="0.25">
      <c r="M523" s="55" t="s">
        <v>40</v>
      </c>
      <c r="N523" s="64" t="s">
        <v>550</v>
      </c>
      <c r="O523" s="67" t="s">
        <v>26</v>
      </c>
      <c r="P523" s="66">
        <v>30470</v>
      </c>
      <c r="Q523" s="68">
        <v>5</v>
      </c>
    </row>
    <row r="524" spans="13:17" x14ac:dyDescent="0.25">
      <c r="M524" s="55" t="s">
        <v>40</v>
      </c>
      <c r="N524" s="64" t="s">
        <v>549</v>
      </c>
      <c r="O524" s="67" t="s">
        <v>20</v>
      </c>
      <c r="P524" s="66">
        <v>105383</v>
      </c>
      <c r="Q524" s="68">
        <v>4</v>
      </c>
    </row>
    <row r="525" spans="13:17" x14ac:dyDescent="0.25">
      <c r="M525" s="55" t="s">
        <v>40</v>
      </c>
      <c r="N525" s="64" t="s">
        <v>571</v>
      </c>
      <c r="O525" s="67" t="s">
        <v>20</v>
      </c>
      <c r="P525" s="66">
        <v>45090</v>
      </c>
      <c r="Q525" s="68">
        <v>5</v>
      </c>
    </row>
    <row r="526" spans="13:17" x14ac:dyDescent="0.25">
      <c r="M526" s="55" t="s">
        <v>40</v>
      </c>
      <c r="N526" s="64" t="s">
        <v>584</v>
      </c>
      <c r="O526" s="67" t="s">
        <v>20</v>
      </c>
      <c r="P526" s="66">
        <v>93661</v>
      </c>
      <c r="Q526" s="68">
        <v>2</v>
      </c>
    </row>
    <row r="527" spans="13:17" x14ac:dyDescent="0.25">
      <c r="M527" s="55" t="s">
        <v>40</v>
      </c>
      <c r="N527" s="64" t="s">
        <v>562</v>
      </c>
      <c r="O527" s="67" t="s">
        <v>20</v>
      </c>
      <c r="P527" s="66">
        <v>81120</v>
      </c>
      <c r="Q527" s="68">
        <v>5</v>
      </c>
    </row>
    <row r="528" spans="13:17" x14ac:dyDescent="0.25">
      <c r="M528" s="55" t="s">
        <v>40</v>
      </c>
      <c r="N528" s="64" t="s">
        <v>535</v>
      </c>
      <c r="O528" s="67" t="s">
        <v>20</v>
      </c>
      <c r="P528" s="66">
        <v>98717</v>
      </c>
      <c r="Q528" s="68">
        <v>5</v>
      </c>
    </row>
    <row r="529" spans="13:17" x14ac:dyDescent="0.25">
      <c r="M529" s="55" t="s">
        <v>40</v>
      </c>
      <c r="N529" s="64" t="s">
        <v>565</v>
      </c>
      <c r="O529" s="67" t="s">
        <v>23</v>
      </c>
      <c r="P529" s="66">
        <v>28502</v>
      </c>
      <c r="Q529" s="68">
        <v>2</v>
      </c>
    </row>
    <row r="530" spans="13:17" x14ac:dyDescent="0.25">
      <c r="M530" s="55" t="s">
        <v>40</v>
      </c>
      <c r="N530" s="64" t="s">
        <v>540</v>
      </c>
      <c r="O530" s="67" t="s">
        <v>20</v>
      </c>
      <c r="P530" s="66">
        <v>104129</v>
      </c>
      <c r="Q530" s="68">
        <v>5</v>
      </c>
    </row>
    <row r="531" spans="13:17" x14ac:dyDescent="0.25">
      <c r="M531" s="55" t="s">
        <v>40</v>
      </c>
      <c r="N531" s="64" t="s">
        <v>566</v>
      </c>
      <c r="O531" s="67" t="s">
        <v>26</v>
      </c>
      <c r="P531" s="66">
        <v>30367</v>
      </c>
      <c r="Q531" s="68">
        <v>2</v>
      </c>
    </row>
    <row r="532" spans="13:17" x14ac:dyDescent="0.25">
      <c r="M532" s="55" t="s">
        <v>40</v>
      </c>
      <c r="N532" s="64" t="s">
        <v>538</v>
      </c>
      <c r="O532" s="67" t="s">
        <v>20</v>
      </c>
      <c r="P532" s="66">
        <v>118352</v>
      </c>
      <c r="Q532" s="68">
        <v>4</v>
      </c>
    </row>
    <row r="533" spans="13:17" x14ac:dyDescent="0.25">
      <c r="M533" s="55" t="s">
        <v>40</v>
      </c>
      <c r="N533" s="64" t="s">
        <v>521</v>
      </c>
      <c r="O533" s="67" t="s">
        <v>20</v>
      </c>
      <c r="P533" s="66">
        <v>112526</v>
      </c>
      <c r="Q533" s="68">
        <v>5</v>
      </c>
    </row>
    <row r="534" spans="13:17" x14ac:dyDescent="0.25">
      <c r="M534" s="55" t="s">
        <v>40</v>
      </c>
      <c r="N534" s="64" t="s">
        <v>530</v>
      </c>
      <c r="O534" s="67" t="s">
        <v>19</v>
      </c>
      <c r="P534" s="66">
        <v>33987</v>
      </c>
      <c r="Q534" s="68">
        <v>5</v>
      </c>
    </row>
    <row r="535" spans="13:17" x14ac:dyDescent="0.25">
      <c r="M535" s="55" t="s">
        <v>40</v>
      </c>
      <c r="N535" s="64" t="s">
        <v>523</v>
      </c>
      <c r="O535" s="67" t="s">
        <v>19</v>
      </c>
      <c r="P535" s="66">
        <v>34075</v>
      </c>
      <c r="Q535" s="68">
        <v>4</v>
      </c>
    </row>
    <row r="536" spans="13:17" x14ac:dyDescent="0.25">
      <c r="M536" s="55" t="s">
        <v>40</v>
      </c>
      <c r="N536" s="64" t="s">
        <v>589</v>
      </c>
      <c r="O536" s="67" t="s">
        <v>19</v>
      </c>
      <c r="P536" s="66">
        <v>58144</v>
      </c>
      <c r="Q536" s="68">
        <v>2</v>
      </c>
    </row>
    <row r="537" spans="13:17" x14ac:dyDescent="0.25">
      <c r="M537" s="55" t="s">
        <v>40</v>
      </c>
      <c r="N537" s="64" t="s">
        <v>536</v>
      </c>
      <c r="O537" s="67" t="s">
        <v>20</v>
      </c>
      <c r="P537" s="66">
        <v>70579</v>
      </c>
      <c r="Q537" s="68">
        <v>5</v>
      </c>
    </row>
    <row r="538" spans="13:17" x14ac:dyDescent="0.25">
      <c r="M538" s="55" t="s">
        <v>40</v>
      </c>
      <c r="N538" s="64" t="s">
        <v>532</v>
      </c>
      <c r="O538" s="67" t="s">
        <v>20</v>
      </c>
      <c r="P538" s="66">
        <v>109005</v>
      </c>
      <c r="Q538" s="68">
        <v>1</v>
      </c>
    </row>
    <row r="539" spans="13:17" x14ac:dyDescent="0.25">
      <c r="M539" s="55" t="s">
        <v>40</v>
      </c>
      <c r="N539" s="64" t="s">
        <v>586</v>
      </c>
      <c r="O539" s="67" t="s">
        <v>20</v>
      </c>
      <c r="P539" s="66">
        <v>71186</v>
      </c>
      <c r="Q539" s="68">
        <v>3</v>
      </c>
    </row>
    <row r="540" spans="13:17" x14ac:dyDescent="0.25">
      <c r="M540" s="55" t="s">
        <v>40</v>
      </c>
      <c r="N540" s="64" t="s">
        <v>554</v>
      </c>
      <c r="O540" s="67" t="s">
        <v>20</v>
      </c>
      <c r="P540" s="66">
        <v>96147</v>
      </c>
      <c r="Q540" s="68">
        <v>3</v>
      </c>
    </row>
    <row r="541" spans="13:17" x14ac:dyDescent="0.25">
      <c r="M541" s="55" t="s">
        <v>40</v>
      </c>
      <c r="N541" s="64" t="s">
        <v>524</v>
      </c>
      <c r="O541" s="67" t="s">
        <v>20</v>
      </c>
      <c r="P541" s="66">
        <v>56374</v>
      </c>
      <c r="Q541" s="68">
        <v>1</v>
      </c>
    </row>
    <row r="542" spans="13:17" x14ac:dyDescent="0.25">
      <c r="M542" s="55" t="s">
        <v>40</v>
      </c>
      <c r="N542" s="64" t="s">
        <v>512</v>
      </c>
      <c r="O542" s="67" t="s">
        <v>23</v>
      </c>
      <c r="P542" s="66">
        <v>42702</v>
      </c>
      <c r="Q542" s="68">
        <v>5</v>
      </c>
    </row>
    <row r="543" spans="13:17" x14ac:dyDescent="0.25">
      <c r="M543" s="55" t="s">
        <v>40</v>
      </c>
      <c r="N543" s="64" t="s">
        <v>515</v>
      </c>
      <c r="O543" s="67" t="s">
        <v>19</v>
      </c>
      <c r="P543" s="66">
        <v>51774</v>
      </c>
      <c r="Q543" s="68">
        <v>3</v>
      </c>
    </row>
    <row r="544" spans="13:17" x14ac:dyDescent="0.25">
      <c r="M544" s="55" t="s">
        <v>40</v>
      </c>
      <c r="N544" s="64" t="s">
        <v>516</v>
      </c>
      <c r="O544" s="67" t="s">
        <v>23</v>
      </c>
      <c r="P544" s="66">
        <v>31957</v>
      </c>
      <c r="Q544" s="68">
        <v>2</v>
      </c>
    </row>
    <row r="545" spans="13:17" x14ac:dyDescent="0.25">
      <c r="M545" s="55" t="s">
        <v>40</v>
      </c>
      <c r="N545" s="64" t="s">
        <v>534</v>
      </c>
      <c r="O545" s="67" t="s">
        <v>23</v>
      </c>
      <c r="P545" s="66">
        <v>43297</v>
      </c>
      <c r="Q545" s="68">
        <v>4</v>
      </c>
    </row>
    <row r="546" spans="13:17" x14ac:dyDescent="0.25">
      <c r="M546" s="55" t="s">
        <v>40</v>
      </c>
      <c r="N546" s="64" t="s">
        <v>541</v>
      </c>
      <c r="O546" s="67" t="s">
        <v>20</v>
      </c>
      <c r="P546" s="66">
        <v>89396</v>
      </c>
      <c r="Q546" s="68">
        <v>3</v>
      </c>
    </row>
    <row r="547" spans="13:17" x14ac:dyDescent="0.25">
      <c r="M547" s="55" t="s">
        <v>40</v>
      </c>
      <c r="N547" s="64" t="s">
        <v>591</v>
      </c>
      <c r="O547" s="67" t="s">
        <v>20</v>
      </c>
      <c r="P547" s="66">
        <v>94891</v>
      </c>
      <c r="Q547" s="68">
        <v>2</v>
      </c>
    </row>
    <row r="548" spans="13:17" x14ac:dyDescent="0.25">
      <c r="M548" s="55" t="s">
        <v>40</v>
      </c>
      <c r="N548" s="64" t="s">
        <v>585</v>
      </c>
      <c r="O548" s="67" t="s">
        <v>19</v>
      </c>
      <c r="P548" s="66">
        <v>53118</v>
      </c>
      <c r="Q548" s="68">
        <v>2</v>
      </c>
    </row>
    <row r="549" spans="13:17" x14ac:dyDescent="0.25">
      <c r="M549" s="55" t="s">
        <v>40</v>
      </c>
      <c r="N549" s="64" t="s">
        <v>583</v>
      </c>
      <c r="O549" s="67" t="s">
        <v>20</v>
      </c>
      <c r="P549" s="66">
        <v>111340</v>
      </c>
      <c r="Q549" s="68">
        <v>3</v>
      </c>
    </row>
    <row r="550" spans="13:17" x14ac:dyDescent="0.25">
      <c r="M550" s="55" t="s">
        <v>40</v>
      </c>
      <c r="N550" s="64" t="s">
        <v>587</v>
      </c>
      <c r="O550" s="67" t="s">
        <v>19</v>
      </c>
      <c r="P550" s="66">
        <v>31015</v>
      </c>
      <c r="Q550" s="68">
        <v>1</v>
      </c>
    </row>
    <row r="551" spans="13:17" x14ac:dyDescent="0.25">
      <c r="M551" s="55" t="s">
        <v>40</v>
      </c>
      <c r="N551" s="64" t="s">
        <v>590</v>
      </c>
      <c r="O551" s="67" t="s">
        <v>19</v>
      </c>
      <c r="P551" s="66">
        <v>32867</v>
      </c>
      <c r="Q551" s="68">
        <v>4</v>
      </c>
    </row>
    <row r="552" spans="13:17" x14ac:dyDescent="0.25">
      <c r="M552" s="55" t="s">
        <v>40</v>
      </c>
      <c r="N552" s="64" t="s">
        <v>576</v>
      </c>
      <c r="O552" s="67" t="s">
        <v>23</v>
      </c>
      <c r="P552" s="66">
        <v>56136</v>
      </c>
      <c r="Q552" s="68">
        <v>2</v>
      </c>
    </row>
    <row r="553" spans="13:17" x14ac:dyDescent="0.25">
      <c r="M553" s="55" t="s">
        <v>40</v>
      </c>
      <c r="N553" s="64" t="s">
        <v>573</v>
      </c>
      <c r="O553" s="67" t="s">
        <v>20</v>
      </c>
      <c r="P553" s="66">
        <v>96242</v>
      </c>
      <c r="Q553" s="68">
        <v>1</v>
      </c>
    </row>
    <row r="554" spans="13:17" x14ac:dyDescent="0.25">
      <c r="M554" s="55" t="s">
        <v>40</v>
      </c>
      <c r="N554" s="64" t="s">
        <v>594</v>
      </c>
      <c r="O554" s="67" t="s">
        <v>19</v>
      </c>
      <c r="P554" s="66">
        <v>51402</v>
      </c>
      <c r="Q554" s="68">
        <v>2</v>
      </c>
    </row>
    <row r="555" spans="13:17" x14ac:dyDescent="0.25">
      <c r="M555" s="55" t="s">
        <v>40</v>
      </c>
      <c r="N555" s="64" t="s">
        <v>548</v>
      </c>
      <c r="O555" s="67" t="s">
        <v>20</v>
      </c>
      <c r="P555" s="66">
        <v>72267</v>
      </c>
      <c r="Q555" s="68">
        <v>3</v>
      </c>
    </row>
    <row r="556" spans="13:17" x14ac:dyDescent="0.25">
      <c r="M556" s="55" t="s">
        <v>40</v>
      </c>
      <c r="N556" s="64" t="s">
        <v>579</v>
      </c>
      <c r="O556" s="67" t="s">
        <v>19</v>
      </c>
      <c r="P556" s="66">
        <v>36141</v>
      </c>
      <c r="Q556" s="68">
        <v>5</v>
      </c>
    </row>
    <row r="557" spans="13:17" x14ac:dyDescent="0.25">
      <c r="M557" s="55" t="s">
        <v>40</v>
      </c>
      <c r="N557" s="64" t="s">
        <v>556</v>
      </c>
      <c r="O557" s="67" t="s">
        <v>23</v>
      </c>
      <c r="P557" s="66">
        <v>59677</v>
      </c>
      <c r="Q557" s="68">
        <v>5</v>
      </c>
    </row>
    <row r="558" spans="13:17" x14ac:dyDescent="0.25">
      <c r="M558" s="55" t="s">
        <v>40</v>
      </c>
      <c r="N558" s="64" t="s">
        <v>519</v>
      </c>
      <c r="O558" s="67" t="s">
        <v>20</v>
      </c>
      <c r="P558" s="66">
        <v>79890</v>
      </c>
      <c r="Q558" s="68">
        <v>1</v>
      </c>
    </row>
    <row r="559" spans="13:17" x14ac:dyDescent="0.25">
      <c r="M559" s="55" t="s">
        <v>40</v>
      </c>
      <c r="N559" s="64" t="s">
        <v>593</v>
      </c>
      <c r="O559" s="67" t="s">
        <v>20</v>
      </c>
      <c r="P559" s="66">
        <v>53387</v>
      </c>
      <c r="Q559" s="68">
        <v>2</v>
      </c>
    </row>
    <row r="560" spans="13:17" x14ac:dyDescent="0.25">
      <c r="M560" s="55" t="s">
        <v>40</v>
      </c>
      <c r="N560" s="64" t="s">
        <v>522</v>
      </c>
      <c r="O560" s="67" t="s">
        <v>20</v>
      </c>
      <c r="P560" s="66">
        <v>53910</v>
      </c>
      <c r="Q560" s="68">
        <v>3</v>
      </c>
    </row>
    <row r="561" spans="13:17" x14ac:dyDescent="0.25">
      <c r="M561" s="55" t="s">
        <v>40</v>
      </c>
      <c r="N561" s="64" t="s">
        <v>564</v>
      </c>
      <c r="O561" s="67" t="s">
        <v>20</v>
      </c>
      <c r="P561" s="66">
        <v>56882</v>
      </c>
      <c r="Q561" s="68">
        <v>2</v>
      </c>
    </row>
    <row r="562" spans="13:17" x14ac:dyDescent="0.25">
      <c r="M562" s="55" t="s">
        <v>40</v>
      </c>
      <c r="N562" s="64" t="s">
        <v>563</v>
      </c>
      <c r="O562" s="67" t="s">
        <v>19</v>
      </c>
      <c r="P562" s="66">
        <v>47405</v>
      </c>
      <c r="Q562" s="68">
        <v>4</v>
      </c>
    </row>
    <row r="563" spans="13:17" x14ac:dyDescent="0.25">
      <c r="M563" s="55" t="s">
        <v>40</v>
      </c>
      <c r="N563" s="64" t="s">
        <v>545</v>
      </c>
      <c r="O563" s="67" t="s">
        <v>20</v>
      </c>
      <c r="P563" s="66">
        <v>79118</v>
      </c>
      <c r="Q563" s="68">
        <v>1</v>
      </c>
    </row>
    <row r="564" spans="13:17" x14ac:dyDescent="0.25">
      <c r="M564" s="55" t="s">
        <v>40</v>
      </c>
      <c r="N564" s="64" t="s">
        <v>592</v>
      </c>
      <c r="O564" s="67" t="s">
        <v>20</v>
      </c>
      <c r="P564" s="66">
        <v>65456</v>
      </c>
      <c r="Q564" s="68">
        <v>5</v>
      </c>
    </row>
    <row r="565" spans="13:17" x14ac:dyDescent="0.25">
      <c r="M565" s="55" t="s">
        <v>40</v>
      </c>
      <c r="N565" s="64" t="s">
        <v>578</v>
      </c>
      <c r="O565" s="67" t="s">
        <v>20</v>
      </c>
      <c r="P565" s="66">
        <v>101148</v>
      </c>
      <c r="Q565" s="68">
        <v>2</v>
      </c>
    </row>
    <row r="566" spans="13:17" x14ac:dyDescent="0.25">
      <c r="M566" s="64" t="s">
        <v>41</v>
      </c>
      <c r="N566" s="64" t="s">
        <v>606</v>
      </c>
      <c r="O566" s="67" t="s">
        <v>20</v>
      </c>
      <c r="P566" s="66">
        <v>47036</v>
      </c>
      <c r="Q566" s="68">
        <v>5</v>
      </c>
    </row>
    <row r="567" spans="13:17" x14ac:dyDescent="0.25">
      <c r="M567" s="55" t="s">
        <v>41</v>
      </c>
      <c r="N567" s="64" t="s">
        <v>638</v>
      </c>
      <c r="O567" s="67" t="s">
        <v>20</v>
      </c>
      <c r="P567" s="66">
        <v>87786</v>
      </c>
      <c r="Q567" s="68">
        <v>1</v>
      </c>
    </row>
    <row r="568" spans="13:17" x14ac:dyDescent="0.25">
      <c r="M568" s="55" t="s">
        <v>41</v>
      </c>
      <c r="N568" s="64" t="s">
        <v>625</v>
      </c>
      <c r="O568" s="67" t="s">
        <v>20</v>
      </c>
      <c r="P568" s="66">
        <v>95992</v>
      </c>
      <c r="Q568" s="68">
        <v>3</v>
      </c>
    </row>
    <row r="569" spans="13:17" x14ac:dyDescent="0.25">
      <c r="M569" s="55" t="s">
        <v>41</v>
      </c>
      <c r="N569" s="64" t="s">
        <v>658</v>
      </c>
      <c r="O569" s="67" t="s">
        <v>20</v>
      </c>
      <c r="P569" s="66">
        <v>106842</v>
      </c>
      <c r="Q569" s="68">
        <v>4</v>
      </c>
    </row>
    <row r="570" spans="13:17" x14ac:dyDescent="0.25">
      <c r="M570" s="55" t="s">
        <v>41</v>
      </c>
      <c r="N570" s="64" t="s">
        <v>639</v>
      </c>
      <c r="O570" s="67" t="s">
        <v>19</v>
      </c>
      <c r="P570" s="66">
        <v>31932</v>
      </c>
      <c r="Q570" s="68">
        <v>5</v>
      </c>
    </row>
    <row r="571" spans="13:17" x14ac:dyDescent="0.25">
      <c r="M571" s="55" t="s">
        <v>41</v>
      </c>
      <c r="N571" s="64" t="s">
        <v>609</v>
      </c>
      <c r="O571" s="67" t="s">
        <v>26</v>
      </c>
      <c r="P571" s="66">
        <v>20400</v>
      </c>
      <c r="Q571" s="68">
        <v>2</v>
      </c>
    </row>
    <row r="572" spans="13:17" x14ac:dyDescent="0.25">
      <c r="M572" s="55" t="s">
        <v>41</v>
      </c>
      <c r="N572" s="64" t="s">
        <v>617</v>
      </c>
      <c r="O572" s="67" t="s">
        <v>20</v>
      </c>
      <c r="P572" s="66">
        <v>96104</v>
      </c>
      <c r="Q572" s="68">
        <v>2</v>
      </c>
    </row>
    <row r="573" spans="13:17" x14ac:dyDescent="0.25">
      <c r="M573" s="55" t="s">
        <v>41</v>
      </c>
      <c r="N573" s="64" t="s">
        <v>623</v>
      </c>
      <c r="O573" s="67" t="s">
        <v>26</v>
      </c>
      <c r="P573" s="66">
        <v>37291</v>
      </c>
      <c r="Q573" s="68">
        <v>1</v>
      </c>
    </row>
    <row r="574" spans="13:17" x14ac:dyDescent="0.25">
      <c r="M574" s="55" t="s">
        <v>41</v>
      </c>
      <c r="N574" s="64" t="s">
        <v>627</v>
      </c>
      <c r="O574" s="67" t="s">
        <v>20</v>
      </c>
      <c r="P574" s="66">
        <v>80808</v>
      </c>
      <c r="Q574" s="68">
        <v>1</v>
      </c>
    </row>
    <row r="575" spans="13:17" x14ac:dyDescent="0.25">
      <c r="M575" s="55" t="s">
        <v>41</v>
      </c>
      <c r="N575" s="64" t="s">
        <v>635</v>
      </c>
      <c r="O575" s="67" t="s">
        <v>20</v>
      </c>
      <c r="P575" s="66">
        <v>93452</v>
      </c>
      <c r="Q575" s="68">
        <v>5</v>
      </c>
    </row>
    <row r="576" spans="13:17" x14ac:dyDescent="0.25">
      <c r="M576" s="55" t="s">
        <v>41</v>
      </c>
      <c r="N576" s="64" t="s">
        <v>605</v>
      </c>
      <c r="O576" s="67" t="s">
        <v>19</v>
      </c>
      <c r="P576" s="66">
        <v>42493</v>
      </c>
      <c r="Q576" s="68">
        <v>3</v>
      </c>
    </row>
    <row r="577" spans="13:17" x14ac:dyDescent="0.25">
      <c r="M577" s="55" t="s">
        <v>41</v>
      </c>
      <c r="N577" s="64" t="s">
        <v>631</v>
      </c>
      <c r="O577" s="67" t="s">
        <v>26</v>
      </c>
      <c r="P577" s="66">
        <v>28802</v>
      </c>
      <c r="Q577" s="68">
        <v>1</v>
      </c>
    </row>
    <row r="578" spans="13:17" x14ac:dyDescent="0.25">
      <c r="M578" s="55" t="s">
        <v>41</v>
      </c>
      <c r="N578" s="64" t="s">
        <v>662</v>
      </c>
      <c r="O578" s="67" t="s">
        <v>26</v>
      </c>
      <c r="P578" s="66">
        <v>24140</v>
      </c>
      <c r="Q578" s="68">
        <v>4</v>
      </c>
    </row>
    <row r="579" spans="13:17" x14ac:dyDescent="0.25">
      <c r="M579" s="55" t="s">
        <v>41</v>
      </c>
      <c r="N579" s="64" t="s">
        <v>603</v>
      </c>
      <c r="O579" s="67" t="s">
        <v>20</v>
      </c>
      <c r="P579" s="66">
        <v>84741</v>
      </c>
      <c r="Q579" s="68">
        <v>4</v>
      </c>
    </row>
    <row r="580" spans="13:17" x14ac:dyDescent="0.25">
      <c r="M580" s="55" t="s">
        <v>41</v>
      </c>
      <c r="N580" s="64" t="s">
        <v>645</v>
      </c>
      <c r="O580" s="67" t="s">
        <v>19</v>
      </c>
      <c r="P580" s="66">
        <v>54029</v>
      </c>
      <c r="Q580" s="68">
        <v>5</v>
      </c>
    </row>
    <row r="581" spans="13:17" x14ac:dyDescent="0.25">
      <c r="M581" s="55" t="s">
        <v>41</v>
      </c>
      <c r="N581" s="64" t="s">
        <v>657</v>
      </c>
      <c r="O581" s="67" t="s">
        <v>20</v>
      </c>
      <c r="P581" s="66">
        <v>77761</v>
      </c>
      <c r="Q581" s="68">
        <v>2</v>
      </c>
    </row>
    <row r="582" spans="13:17" x14ac:dyDescent="0.25">
      <c r="M582" s="55" t="s">
        <v>41</v>
      </c>
      <c r="N582" s="64" t="s">
        <v>614</v>
      </c>
      <c r="O582" s="67" t="s">
        <v>20</v>
      </c>
      <c r="P582" s="66">
        <v>66451</v>
      </c>
      <c r="Q582" s="68">
        <v>5</v>
      </c>
    </row>
    <row r="583" spans="13:17" x14ac:dyDescent="0.25">
      <c r="M583" s="55" t="s">
        <v>41</v>
      </c>
      <c r="N583" s="64" t="s">
        <v>612</v>
      </c>
      <c r="O583" s="67" t="s">
        <v>19</v>
      </c>
      <c r="P583" s="66">
        <v>37024</v>
      </c>
      <c r="Q583" s="68">
        <v>3</v>
      </c>
    </row>
    <row r="584" spans="13:17" x14ac:dyDescent="0.25">
      <c r="M584" s="55" t="s">
        <v>41</v>
      </c>
      <c r="N584" s="64" t="s">
        <v>642</v>
      </c>
      <c r="O584" s="67" t="s">
        <v>19</v>
      </c>
      <c r="P584" s="66">
        <v>35212</v>
      </c>
      <c r="Q584" s="68">
        <v>3</v>
      </c>
    </row>
    <row r="585" spans="13:17" x14ac:dyDescent="0.25">
      <c r="M585" s="55" t="s">
        <v>41</v>
      </c>
      <c r="N585" s="64" t="s">
        <v>659</v>
      </c>
      <c r="O585" s="67" t="s">
        <v>20</v>
      </c>
      <c r="P585" s="66">
        <v>96079</v>
      </c>
      <c r="Q585" s="68">
        <v>3</v>
      </c>
    </row>
    <row r="586" spans="13:17" x14ac:dyDescent="0.25">
      <c r="M586" s="55" t="s">
        <v>41</v>
      </c>
      <c r="N586" s="64" t="s">
        <v>628</v>
      </c>
      <c r="O586" s="67" t="s">
        <v>20</v>
      </c>
      <c r="P586" s="66">
        <v>86809</v>
      </c>
      <c r="Q586" s="68">
        <v>3</v>
      </c>
    </row>
    <row r="587" spans="13:17" x14ac:dyDescent="0.25">
      <c r="M587" s="55" t="s">
        <v>41</v>
      </c>
      <c r="N587" s="64" t="s">
        <v>641</v>
      </c>
      <c r="O587" s="67" t="s">
        <v>23</v>
      </c>
      <c r="P587" s="66">
        <v>27709</v>
      </c>
      <c r="Q587" s="68">
        <v>5</v>
      </c>
    </row>
    <row r="588" spans="13:17" x14ac:dyDescent="0.25">
      <c r="M588" s="55" t="s">
        <v>41</v>
      </c>
      <c r="N588" s="64" t="s">
        <v>670</v>
      </c>
      <c r="O588" s="67" t="s">
        <v>20</v>
      </c>
      <c r="P588" s="66">
        <v>103620</v>
      </c>
      <c r="Q588" s="68">
        <v>4</v>
      </c>
    </row>
    <row r="589" spans="13:17" x14ac:dyDescent="0.25">
      <c r="M589" s="55" t="s">
        <v>41</v>
      </c>
      <c r="N589" s="64" t="s">
        <v>644</v>
      </c>
      <c r="O589" s="67" t="s">
        <v>26</v>
      </c>
      <c r="P589" s="66">
        <v>24100</v>
      </c>
      <c r="Q589" s="68">
        <v>4</v>
      </c>
    </row>
    <row r="590" spans="13:17" x14ac:dyDescent="0.25">
      <c r="M590" s="55" t="s">
        <v>41</v>
      </c>
      <c r="N590" s="64" t="s">
        <v>632</v>
      </c>
      <c r="O590" s="67" t="s">
        <v>20</v>
      </c>
      <c r="P590" s="66">
        <v>75816</v>
      </c>
      <c r="Q590" s="68">
        <v>4</v>
      </c>
    </row>
    <row r="591" spans="13:17" x14ac:dyDescent="0.25">
      <c r="M591" s="55" t="s">
        <v>41</v>
      </c>
      <c r="N591" s="64" t="s">
        <v>624</v>
      </c>
      <c r="O591" s="67" t="s">
        <v>23</v>
      </c>
      <c r="P591" s="66">
        <v>50063</v>
      </c>
      <c r="Q591" s="68">
        <v>2</v>
      </c>
    </row>
    <row r="592" spans="13:17" x14ac:dyDescent="0.25">
      <c r="M592" s="55" t="s">
        <v>41</v>
      </c>
      <c r="N592" s="64" t="s">
        <v>661</v>
      </c>
      <c r="O592" s="67" t="s">
        <v>19</v>
      </c>
      <c r="P592" s="66">
        <v>50284</v>
      </c>
      <c r="Q592" s="68">
        <v>3</v>
      </c>
    </row>
    <row r="593" spans="13:17" x14ac:dyDescent="0.25">
      <c r="M593" s="55" t="s">
        <v>41</v>
      </c>
      <c r="N593" s="64" t="s">
        <v>668</v>
      </c>
      <c r="O593" s="67" t="s">
        <v>20</v>
      </c>
      <c r="P593" s="66">
        <v>94465</v>
      </c>
      <c r="Q593" s="68">
        <v>5</v>
      </c>
    </row>
    <row r="594" spans="13:17" x14ac:dyDescent="0.25">
      <c r="M594" s="55" t="s">
        <v>41</v>
      </c>
      <c r="N594" s="64" t="s">
        <v>663</v>
      </c>
      <c r="O594" s="67" t="s">
        <v>23</v>
      </c>
      <c r="P594" s="66">
        <v>34507</v>
      </c>
      <c r="Q594" s="68">
        <v>2</v>
      </c>
    </row>
    <row r="595" spans="13:17" x14ac:dyDescent="0.25">
      <c r="M595" s="55" t="s">
        <v>41</v>
      </c>
      <c r="N595" s="64" t="s">
        <v>647</v>
      </c>
      <c r="O595" s="67" t="s">
        <v>20</v>
      </c>
      <c r="P595" s="66">
        <v>118378</v>
      </c>
      <c r="Q595" s="68">
        <v>2</v>
      </c>
    </row>
    <row r="596" spans="13:17" x14ac:dyDescent="0.25">
      <c r="M596" s="55" t="s">
        <v>41</v>
      </c>
      <c r="N596" s="64" t="s">
        <v>613</v>
      </c>
      <c r="O596" s="67" t="s">
        <v>20</v>
      </c>
      <c r="P596" s="66">
        <v>58864</v>
      </c>
      <c r="Q596" s="68">
        <v>5</v>
      </c>
    </row>
    <row r="597" spans="13:17" x14ac:dyDescent="0.25">
      <c r="M597" s="55" t="s">
        <v>41</v>
      </c>
      <c r="N597" s="64" t="s">
        <v>608</v>
      </c>
      <c r="O597" s="67" t="s">
        <v>26</v>
      </c>
      <c r="P597" s="66">
        <v>36036</v>
      </c>
      <c r="Q597" s="68">
        <v>4</v>
      </c>
    </row>
    <row r="598" spans="13:17" x14ac:dyDescent="0.25">
      <c r="M598" s="55" t="s">
        <v>41</v>
      </c>
      <c r="N598" s="64" t="s">
        <v>652</v>
      </c>
      <c r="O598" s="67" t="s">
        <v>19</v>
      </c>
      <c r="P598" s="66">
        <v>57826</v>
      </c>
      <c r="Q598" s="68">
        <v>5</v>
      </c>
    </row>
    <row r="599" spans="13:17" x14ac:dyDescent="0.25">
      <c r="M599" s="55" t="s">
        <v>41</v>
      </c>
      <c r="N599" s="64" t="s">
        <v>653</v>
      </c>
      <c r="O599" s="67" t="s">
        <v>20</v>
      </c>
      <c r="P599" s="66">
        <v>55017</v>
      </c>
      <c r="Q599" s="68">
        <v>4</v>
      </c>
    </row>
    <row r="600" spans="13:17" x14ac:dyDescent="0.25">
      <c r="M600" s="55" t="s">
        <v>41</v>
      </c>
      <c r="N600" s="64" t="s">
        <v>650</v>
      </c>
      <c r="O600" s="67" t="s">
        <v>20</v>
      </c>
      <c r="P600" s="66">
        <v>72422</v>
      </c>
      <c r="Q600" s="68">
        <v>4</v>
      </c>
    </row>
    <row r="601" spans="13:17" x14ac:dyDescent="0.25">
      <c r="M601" s="55" t="s">
        <v>41</v>
      </c>
      <c r="N601" s="64" t="s">
        <v>607</v>
      </c>
      <c r="O601" s="67" t="s">
        <v>19</v>
      </c>
      <c r="P601" s="66">
        <v>48256</v>
      </c>
      <c r="Q601" s="68">
        <v>1</v>
      </c>
    </row>
    <row r="602" spans="13:17" x14ac:dyDescent="0.25">
      <c r="M602" s="55" t="s">
        <v>41</v>
      </c>
      <c r="N602" s="64" t="s">
        <v>654</v>
      </c>
      <c r="O602" s="67" t="s">
        <v>20</v>
      </c>
      <c r="P602" s="66">
        <v>99227</v>
      </c>
      <c r="Q602" s="68">
        <v>2</v>
      </c>
    </row>
    <row r="603" spans="13:17" x14ac:dyDescent="0.25">
      <c r="M603" s="55" t="s">
        <v>41</v>
      </c>
      <c r="N603" s="64" t="s">
        <v>649</v>
      </c>
      <c r="O603" s="67" t="s">
        <v>20</v>
      </c>
      <c r="P603" s="66">
        <v>52117</v>
      </c>
      <c r="Q603" s="68">
        <v>3</v>
      </c>
    </row>
    <row r="604" spans="13:17" x14ac:dyDescent="0.25">
      <c r="M604" s="55" t="s">
        <v>41</v>
      </c>
      <c r="N604" s="64" t="s">
        <v>643</v>
      </c>
      <c r="O604" s="67" t="s">
        <v>26</v>
      </c>
      <c r="P604" s="66">
        <v>29117</v>
      </c>
      <c r="Q604" s="68">
        <v>3</v>
      </c>
    </row>
    <row r="605" spans="13:17" x14ac:dyDescent="0.25">
      <c r="M605" s="55" t="s">
        <v>41</v>
      </c>
      <c r="N605" s="64" t="s">
        <v>656</v>
      </c>
      <c r="O605" s="67" t="s">
        <v>23</v>
      </c>
      <c r="P605" s="66">
        <v>34678</v>
      </c>
      <c r="Q605" s="68">
        <v>5</v>
      </c>
    </row>
    <row r="606" spans="13:17" x14ac:dyDescent="0.25">
      <c r="M606" s="55" t="s">
        <v>41</v>
      </c>
      <c r="N606" s="64" t="s">
        <v>604</v>
      </c>
      <c r="O606" s="67" t="s">
        <v>19</v>
      </c>
      <c r="P606" s="66">
        <v>44196</v>
      </c>
      <c r="Q606" s="68">
        <v>1</v>
      </c>
    </row>
    <row r="607" spans="13:17" x14ac:dyDescent="0.25">
      <c r="M607" s="55" t="s">
        <v>41</v>
      </c>
      <c r="N607" s="64" t="s">
        <v>666</v>
      </c>
      <c r="O607" s="67" t="s">
        <v>20</v>
      </c>
      <c r="P607" s="66">
        <v>59264</v>
      </c>
      <c r="Q607" s="68">
        <v>5</v>
      </c>
    </row>
    <row r="608" spans="13:17" x14ac:dyDescent="0.25">
      <c r="M608" s="55" t="s">
        <v>41</v>
      </c>
      <c r="N608" s="64" t="s">
        <v>655</v>
      </c>
      <c r="O608" s="67" t="s">
        <v>20</v>
      </c>
      <c r="P608" s="66">
        <v>58315</v>
      </c>
      <c r="Q608" s="68">
        <v>2</v>
      </c>
    </row>
    <row r="609" spans="13:17" x14ac:dyDescent="0.25">
      <c r="M609" s="55" t="s">
        <v>41</v>
      </c>
      <c r="N609" s="64" t="s">
        <v>618</v>
      </c>
      <c r="O609" s="67" t="s">
        <v>20</v>
      </c>
      <c r="P609" s="66">
        <v>75177</v>
      </c>
      <c r="Q609" s="68">
        <v>5</v>
      </c>
    </row>
    <row r="610" spans="13:17" x14ac:dyDescent="0.25">
      <c r="M610" s="55" t="s">
        <v>41</v>
      </c>
      <c r="N610" s="64" t="s">
        <v>634</v>
      </c>
      <c r="O610" s="67" t="s">
        <v>19</v>
      </c>
      <c r="P610" s="66">
        <v>41715</v>
      </c>
      <c r="Q610" s="68">
        <v>1</v>
      </c>
    </row>
    <row r="611" spans="13:17" x14ac:dyDescent="0.25">
      <c r="M611" s="55" t="s">
        <v>41</v>
      </c>
      <c r="N611" s="64" t="s">
        <v>620</v>
      </c>
      <c r="O611" s="67" t="s">
        <v>23</v>
      </c>
      <c r="P611" s="66">
        <v>54929</v>
      </c>
      <c r="Q611" s="68">
        <v>3</v>
      </c>
    </row>
    <row r="612" spans="13:17" x14ac:dyDescent="0.25">
      <c r="M612" s="55" t="s">
        <v>41</v>
      </c>
      <c r="N612" s="64" t="s">
        <v>629</v>
      </c>
      <c r="O612" s="67" t="s">
        <v>20</v>
      </c>
      <c r="P612" s="66">
        <v>69951</v>
      </c>
      <c r="Q612" s="68">
        <v>2</v>
      </c>
    </row>
    <row r="613" spans="13:17" x14ac:dyDescent="0.25">
      <c r="M613" s="55" t="s">
        <v>41</v>
      </c>
      <c r="N613" s="64" t="s">
        <v>601</v>
      </c>
      <c r="O613" s="67" t="s">
        <v>20</v>
      </c>
      <c r="P613" s="66">
        <v>114318</v>
      </c>
      <c r="Q613" s="68">
        <v>4</v>
      </c>
    </row>
    <row r="614" spans="13:17" x14ac:dyDescent="0.25">
      <c r="M614" s="55" t="s">
        <v>41</v>
      </c>
      <c r="N614" s="64" t="s">
        <v>637</v>
      </c>
      <c r="O614" s="67" t="s">
        <v>20</v>
      </c>
      <c r="P614" s="66">
        <v>80183</v>
      </c>
      <c r="Q614" s="68">
        <v>2</v>
      </c>
    </row>
    <row r="615" spans="13:17" x14ac:dyDescent="0.25">
      <c r="M615" s="55" t="s">
        <v>41</v>
      </c>
      <c r="N615" s="64" t="s">
        <v>640</v>
      </c>
      <c r="O615" s="67" t="s">
        <v>20</v>
      </c>
      <c r="P615" s="66">
        <v>78644</v>
      </c>
      <c r="Q615" s="68">
        <v>3</v>
      </c>
    </row>
    <row r="616" spans="13:17" x14ac:dyDescent="0.25">
      <c r="M616" s="55" t="s">
        <v>41</v>
      </c>
      <c r="N616" s="64" t="s">
        <v>615</v>
      </c>
      <c r="O616" s="67" t="s">
        <v>20</v>
      </c>
      <c r="P616" s="66">
        <v>88994</v>
      </c>
      <c r="Q616" s="68">
        <v>1</v>
      </c>
    </row>
    <row r="617" spans="13:17" x14ac:dyDescent="0.25">
      <c r="M617" s="55" t="s">
        <v>41</v>
      </c>
      <c r="N617" s="64" t="s">
        <v>599</v>
      </c>
      <c r="O617" s="67" t="s">
        <v>20</v>
      </c>
      <c r="P617" s="66">
        <v>111355</v>
      </c>
      <c r="Q617" s="68">
        <v>5</v>
      </c>
    </row>
    <row r="618" spans="13:17" x14ac:dyDescent="0.25">
      <c r="M618" s="55" t="s">
        <v>41</v>
      </c>
      <c r="N618" s="64" t="s">
        <v>636</v>
      </c>
      <c r="O618" s="67" t="s">
        <v>19</v>
      </c>
      <c r="P618" s="66">
        <v>57376</v>
      </c>
      <c r="Q618" s="68">
        <v>3</v>
      </c>
    </row>
    <row r="619" spans="13:17" x14ac:dyDescent="0.25">
      <c r="M619" s="55" t="s">
        <v>41</v>
      </c>
      <c r="N619" s="64" t="s">
        <v>669</v>
      </c>
      <c r="O619" s="67" t="s">
        <v>20</v>
      </c>
      <c r="P619" s="66">
        <v>42610</v>
      </c>
      <c r="Q619" s="68">
        <v>1</v>
      </c>
    </row>
    <row r="620" spans="13:17" x14ac:dyDescent="0.25">
      <c r="M620" s="55" t="s">
        <v>41</v>
      </c>
      <c r="N620" s="64" t="s">
        <v>619</v>
      </c>
      <c r="O620" s="67" t="s">
        <v>20</v>
      </c>
      <c r="P620" s="66">
        <v>119159</v>
      </c>
      <c r="Q620" s="68">
        <v>4</v>
      </c>
    </row>
    <row r="621" spans="13:17" x14ac:dyDescent="0.25">
      <c r="M621" s="55" t="s">
        <v>41</v>
      </c>
      <c r="N621" s="64" t="s">
        <v>633</v>
      </c>
      <c r="O621" s="67" t="s">
        <v>23</v>
      </c>
      <c r="P621" s="66">
        <v>40794</v>
      </c>
      <c r="Q621" s="68">
        <v>1</v>
      </c>
    </row>
    <row r="622" spans="13:17" x14ac:dyDescent="0.25">
      <c r="M622" s="55" t="s">
        <v>41</v>
      </c>
      <c r="N622" s="64" t="s">
        <v>621</v>
      </c>
      <c r="O622" s="67" t="s">
        <v>20</v>
      </c>
      <c r="P622" s="66">
        <v>63244</v>
      </c>
      <c r="Q622" s="68">
        <v>5</v>
      </c>
    </row>
    <row r="623" spans="13:17" x14ac:dyDescent="0.25">
      <c r="M623" s="55" t="s">
        <v>41</v>
      </c>
      <c r="N623" s="64" t="s">
        <v>626</v>
      </c>
      <c r="O623" s="67" t="s">
        <v>20</v>
      </c>
      <c r="P623" s="66">
        <v>80054</v>
      </c>
      <c r="Q623" s="68">
        <v>5</v>
      </c>
    </row>
    <row r="624" spans="13:17" x14ac:dyDescent="0.25">
      <c r="M624" s="55" t="s">
        <v>41</v>
      </c>
      <c r="N624" s="64" t="s">
        <v>600</v>
      </c>
      <c r="O624" s="67" t="s">
        <v>23</v>
      </c>
      <c r="P624" s="66">
        <v>33756</v>
      </c>
      <c r="Q624" s="68">
        <v>5</v>
      </c>
    </row>
    <row r="625" spans="13:17" x14ac:dyDescent="0.25">
      <c r="M625" s="55" t="s">
        <v>41</v>
      </c>
      <c r="N625" s="64" t="s">
        <v>602</v>
      </c>
      <c r="O625" s="67" t="s">
        <v>23</v>
      </c>
      <c r="P625" s="66">
        <v>28426</v>
      </c>
      <c r="Q625" s="68">
        <v>5</v>
      </c>
    </row>
    <row r="626" spans="13:17" x14ac:dyDescent="0.25">
      <c r="M626" s="55" t="s">
        <v>41</v>
      </c>
      <c r="N626" s="64" t="s">
        <v>630</v>
      </c>
      <c r="O626" s="67" t="s">
        <v>20</v>
      </c>
      <c r="P626" s="66">
        <v>64892</v>
      </c>
      <c r="Q626" s="68">
        <v>2</v>
      </c>
    </row>
    <row r="627" spans="13:17" x14ac:dyDescent="0.25">
      <c r="M627" s="55" t="s">
        <v>41</v>
      </c>
      <c r="N627" s="64" t="s">
        <v>646</v>
      </c>
      <c r="O627" s="67" t="s">
        <v>20</v>
      </c>
      <c r="P627" s="66">
        <v>90754</v>
      </c>
      <c r="Q627" s="68">
        <v>1</v>
      </c>
    </row>
    <row r="628" spans="13:17" x14ac:dyDescent="0.25">
      <c r="M628" s="55" t="s">
        <v>41</v>
      </c>
      <c r="N628" s="64" t="s">
        <v>664</v>
      </c>
      <c r="O628" s="67" t="s">
        <v>19</v>
      </c>
      <c r="P628" s="66">
        <v>47177</v>
      </c>
      <c r="Q628" s="68">
        <v>3</v>
      </c>
    </row>
    <row r="629" spans="13:17" x14ac:dyDescent="0.25">
      <c r="M629" s="55" t="s">
        <v>41</v>
      </c>
      <c r="N629" s="64" t="s">
        <v>611</v>
      </c>
      <c r="O629" s="67" t="s">
        <v>20</v>
      </c>
      <c r="P629" s="66">
        <v>71224</v>
      </c>
      <c r="Q629" s="68">
        <v>2</v>
      </c>
    </row>
    <row r="630" spans="13:17" x14ac:dyDescent="0.25">
      <c r="M630" s="55" t="s">
        <v>41</v>
      </c>
      <c r="N630" s="64" t="s">
        <v>651</v>
      </c>
      <c r="O630" s="67" t="s">
        <v>20</v>
      </c>
      <c r="P630" s="66">
        <v>116292</v>
      </c>
      <c r="Q630" s="68">
        <v>5</v>
      </c>
    </row>
    <row r="631" spans="13:17" x14ac:dyDescent="0.25">
      <c r="M631" s="55" t="s">
        <v>41</v>
      </c>
      <c r="N631" s="64" t="s">
        <v>667</v>
      </c>
      <c r="O631" s="67" t="s">
        <v>26</v>
      </c>
      <c r="P631" s="66">
        <v>21643</v>
      </c>
      <c r="Q631" s="68">
        <v>3</v>
      </c>
    </row>
    <row r="632" spans="13:17" x14ac:dyDescent="0.25">
      <c r="M632" s="55" t="s">
        <v>41</v>
      </c>
      <c r="N632" s="64" t="s">
        <v>660</v>
      </c>
      <c r="O632" s="67" t="s">
        <v>20</v>
      </c>
      <c r="P632" s="66">
        <v>55458</v>
      </c>
      <c r="Q632" s="68">
        <v>5</v>
      </c>
    </row>
    <row r="633" spans="13:17" x14ac:dyDescent="0.25">
      <c r="M633" s="55" t="s">
        <v>41</v>
      </c>
      <c r="N633" s="64" t="s">
        <v>616</v>
      </c>
      <c r="O633" s="67" t="s">
        <v>20</v>
      </c>
      <c r="P633" s="66">
        <v>88134</v>
      </c>
      <c r="Q633" s="68">
        <v>3</v>
      </c>
    </row>
    <row r="634" spans="13:17" x14ac:dyDescent="0.25">
      <c r="M634" s="55" t="s">
        <v>41</v>
      </c>
      <c r="N634" s="64" t="s">
        <v>665</v>
      </c>
      <c r="O634" s="67" t="s">
        <v>20</v>
      </c>
      <c r="P634" s="66">
        <v>58123</v>
      </c>
      <c r="Q634" s="68">
        <v>3</v>
      </c>
    </row>
    <row r="635" spans="13:17" x14ac:dyDescent="0.25">
      <c r="M635" s="55" t="s">
        <v>41</v>
      </c>
      <c r="N635" s="64" t="s">
        <v>671</v>
      </c>
      <c r="O635" s="67" t="s">
        <v>20</v>
      </c>
      <c r="P635" s="66">
        <v>81093</v>
      </c>
      <c r="Q635" s="68">
        <v>1</v>
      </c>
    </row>
    <row r="636" spans="13:17" x14ac:dyDescent="0.25">
      <c r="M636" s="55" t="s">
        <v>41</v>
      </c>
      <c r="N636" s="64" t="s">
        <v>648</v>
      </c>
      <c r="O636" s="67" t="s">
        <v>19</v>
      </c>
      <c r="P636" s="66">
        <v>51274</v>
      </c>
      <c r="Q636" s="68">
        <v>4</v>
      </c>
    </row>
    <row r="637" spans="13:17" x14ac:dyDescent="0.25">
      <c r="M637" s="55" t="s">
        <v>41</v>
      </c>
      <c r="N637" s="64" t="s">
        <v>622</v>
      </c>
      <c r="O637" s="67" t="s">
        <v>19</v>
      </c>
      <c r="P637" s="66">
        <v>37012</v>
      </c>
      <c r="Q637" s="68">
        <v>3</v>
      </c>
    </row>
    <row r="638" spans="13:17" x14ac:dyDescent="0.25">
      <c r="M638" s="55" t="s">
        <v>41</v>
      </c>
      <c r="N638" s="64" t="s">
        <v>610</v>
      </c>
      <c r="O638" s="67" t="s">
        <v>20</v>
      </c>
      <c r="P638" s="66">
        <v>94069</v>
      </c>
      <c r="Q638" s="68">
        <v>4</v>
      </c>
    </row>
    <row r="639" spans="13:17" x14ac:dyDescent="0.25">
      <c r="M639" s="64" t="s">
        <v>42</v>
      </c>
      <c r="N639" s="64" t="s">
        <v>679</v>
      </c>
      <c r="O639" s="67" t="s">
        <v>19</v>
      </c>
      <c r="P639" s="66">
        <v>52086</v>
      </c>
      <c r="Q639" s="68">
        <v>1</v>
      </c>
    </row>
    <row r="640" spans="13:17" x14ac:dyDescent="0.25">
      <c r="M640" s="55" t="s">
        <v>42</v>
      </c>
      <c r="N640" s="64" t="s">
        <v>762</v>
      </c>
      <c r="O640" s="67" t="s">
        <v>20</v>
      </c>
      <c r="P640" s="66">
        <v>57804</v>
      </c>
      <c r="Q640" s="68">
        <v>5</v>
      </c>
    </row>
    <row r="641" spans="13:17" x14ac:dyDescent="0.25">
      <c r="M641" s="55" t="s">
        <v>42</v>
      </c>
      <c r="N641" s="64" t="s">
        <v>751</v>
      </c>
      <c r="O641" s="67" t="s">
        <v>23</v>
      </c>
      <c r="P641" s="66">
        <v>33386</v>
      </c>
      <c r="Q641" s="68">
        <v>1</v>
      </c>
    </row>
    <row r="642" spans="13:17" x14ac:dyDescent="0.25">
      <c r="M642" s="55" t="s">
        <v>42</v>
      </c>
      <c r="N642" s="64" t="s">
        <v>681</v>
      </c>
      <c r="O642" s="67" t="s">
        <v>20</v>
      </c>
      <c r="P642" s="66">
        <v>94486</v>
      </c>
      <c r="Q642" s="68">
        <v>1</v>
      </c>
    </row>
    <row r="643" spans="13:17" x14ac:dyDescent="0.25">
      <c r="M643" s="55" t="s">
        <v>42</v>
      </c>
      <c r="N643" s="64" t="s">
        <v>694</v>
      </c>
      <c r="O643" s="67" t="s">
        <v>19</v>
      </c>
      <c r="P643" s="66">
        <v>31108</v>
      </c>
      <c r="Q643" s="68">
        <v>2</v>
      </c>
    </row>
    <row r="644" spans="13:17" x14ac:dyDescent="0.25">
      <c r="M644" s="55" t="s">
        <v>42</v>
      </c>
      <c r="N644" s="64" t="s">
        <v>720</v>
      </c>
      <c r="O644" s="67" t="s">
        <v>19</v>
      </c>
      <c r="P644" s="66">
        <v>31878</v>
      </c>
      <c r="Q644" s="68">
        <v>4</v>
      </c>
    </row>
    <row r="645" spans="13:17" x14ac:dyDescent="0.25">
      <c r="M645" s="55" t="s">
        <v>42</v>
      </c>
      <c r="N645" s="64" t="s">
        <v>703</v>
      </c>
      <c r="O645" s="67" t="s">
        <v>19</v>
      </c>
      <c r="P645" s="66">
        <v>39927</v>
      </c>
      <c r="Q645" s="68">
        <v>3</v>
      </c>
    </row>
    <row r="646" spans="13:17" x14ac:dyDescent="0.25">
      <c r="M646" s="55" t="s">
        <v>42</v>
      </c>
      <c r="N646" s="64" t="s">
        <v>769</v>
      </c>
      <c r="O646" s="67" t="s">
        <v>26</v>
      </c>
      <c r="P646" s="66">
        <v>23910</v>
      </c>
      <c r="Q646" s="68">
        <v>5</v>
      </c>
    </row>
    <row r="647" spans="13:17" x14ac:dyDescent="0.25">
      <c r="M647" s="55" t="s">
        <v>42</v>
      </c>
      <c r="N647" s="64" t="s">
        <v>698</v>
      </c>
      <c r="O647" s="67" t="s">
        <v>19</v>
      </c>
      <c r="P647" s="66">
        <v>40241</v>
      </c>
      <c r="Q647" s="68">
        <v>1</v>
      </c>
    </row>
    <row r="648" spans="13:17" x14ac:dyDescent="0.25">
      <c r="M648" s="55" t="s">
        <v>42</v>
      </c>
      <c r="N648" s="64" t="s">
        <v>677</v>
      </c>
      <c r="O648" s="67" t="s">
        <v>19</v>
      </c>
      <c r="P648" s="66">
        <v>44004</v>
      </c>
      <c r="Q648" s="68">
        <v>4</v>
      </c>
    </row>
    <row r="649" spans="13:17" x14ac:dyDescent="0.25">
      <c r="M649" s="55" t="s">
        <v>42</v>
      </c>
      <c r="N649" s="64" t="s">
        <v>722</v>
      </c>
      <c r="O649" s="67" t="s">
        <v>20</v>
      </c>
      <c r="P649" s="66">
        <v>74844</v>
      </c>
      <c r="Q649" s="68">
        <v>1</v>
      </c>
    </row>
    <row r="650" spans="13:17" x14ac:dyDescent="0.25">
      <c r="M650" s="55" t="s">
        <v>42</v>
      </c>
      <c r="N650" s="64" t="s">
        <v>691</v>
      </c>
      <c r="O650" s="67" t="s">
        <v>19</v>
      </c>
      <c r="P650" s="66">
        <v>57619</v>
      </c>
      <c r="Q650" s="68">
        <v>5</v>
      </c>
    </row>
    <row r="651" spans="13:17" x14ac:dyDescent="0.25">
      <c r="M651" s="55" t="s">
        <v>42</v>
      </c>
      <c r="N651" s="64" t="s">
        <v>729</v>
      </c>
      <c r="O651" s="67" t="s">
        <v>19</v>
      </c>
      <c r="P651" s="66">
        <v>55061</v>
      </c>
      <c r="Q651" s="68">
        <v>3</v>
      </c>
    </row>
    <row r="652" spans="13:17" x14ac:dyDescent="0.25">
      <c r="M652" s="55" t="s">
        <v>42</v>
      </c>
      <c r="N652" s="64" t="s">
        <v>721</v>
      </c>
      <c r="O652" s="67" t="s">
        <v>20</v>
      </c>
      <c r="P652" s="66">
        <v>95252</v>
      </c>
      <c r="Q652" s="68">
        <v>3</v>
      </c>
    </row>
    <row r="653" spans="13:17" x14ac:dyDescent="0.25">
      <c r="M653" s="55" t="s">
        <v>42</v>
      </c>
      <c r="N653" s="64" t="s">
        <v>713</v>
      </c>
      <c r="O653" s="67" t="s">
        <v>23</v>
      </c>
      <c r="P653" s="66">
        <v>42918</v>
      </c>
      <c r="Q653" s="68">
        <v>4</v>
      </c>
    </row>
    <row r="654" spans="13:17" x14ac:dyDescent="0.25">
      <c r="M654" s="55" t="s">
        <v>42</v>
      </c>
      <c r="N654" s="64" t="s">
        <v>705</v>
      </c>
      <c r="O654" s="67" t="s">
        <v>20</v>
      </c>
      <c r="P654" s="66">
        <v>41710</v>
      </c>
      <c r="Q654" s="68">
        <v>4</v>
      </c>
    </row>
    <row r="655" spans="13:17" x14ac:dyDescent="0.25">
      <c r="M655" s="55" t="s">
        <v>42</v>
      </c>
      <c r="N655" s="64" t="s">
        <v>699</v>
      </c>
      <c r="O655" s="67" t="s">
        <v>20</v>
      </c>
      <c r="P655" s="66">
        <v>67084</v>
      </c>
      <c r="Q655" s="68">
        <v>2</v>
      </c>
    </row>
    <row r="656" spans="13:17" x14ac:dyDescent="0.25">
      <c r="M656" s="55" t="s">
        <v>42</v>
      </c>
      <c r="N656" s="64" t="s">
        <v>746</v>
      </c>
      <c r="O656" s="67" t="s">
        <v>20</v>
      </c>
      <c r="P656" s="66">
        <v>58403</v>
      </c>
      <c r="Q656" s="68">
        <v>4</v>
      </c>
    </row>
    <row r="657" spans="13:17" x14ac:dyDescent="0.25">
      <c r="M657" s="55" t="s">
        <v>42</v>
      </c>
      <c r="N657" s="64" t="s">
        <v>693</v>
      </c>
      <c r="O657" s="67" t="s">
        <v>23</v>
      </c>
      <c r="P657" s="66">
        <v>31210</v>
      </c>
      <c r="Q657" s="68">
        <v>5</v>
      </c>
    </row>
    <row r="658" spans="13:17" x14ac:dyDescent="0.25">
      <c r="M658" s="55" t="s">
        <v>42</v>
      </c>
      <c r="N658" s="64" t="s">
        <v>682</v>
      </c>
      <c r="O658" s="67" t="s">
        <v>19</v>
      </c>
      <c r="P658" s="66">
        <v>32463</v>
      </c>
      <c r="Q658" s="68">
        <v>3</v>
      </c>
    </row>
    <row r="659" spans="13:17" x14ac:dyDescent="0.25">
      <c r="M659" s="55" t="s">
        <v>42</v>
      </c>
      <c r="N659" s="64" t="s">
        <v>726</v>
      </c>
      <c r="O659" s="67" t="s">
        <v>20</v>
      </c>
      <c r="P659" s="66">
        <v>88680</v>
      </c>
      <c r="Q659" s="68">
        <v>1</v>
      </c>
    </row>
    <row r="660" spans="13:17" x14ac:dyDescent="0.25">
      <c r="M660" s="55" t="s">
        <v>42</v>
      </c>
      <c r="N660" s="64" t="s">
        <v>761</v>
      </c>
      <c r="O660" s="67" t="s">
        <v>20</v>
      </c>
      <c r="P660" s="66">
        <v>41067</v>
      </c>
      <c r="Q660" s="68">
        <v>4</v>
      </c>
    </row>
    <row r="661" spans="13:17" x14ac:dyDescent="0.25">
      <c r="M661" s="55" t="s">
        <v>42</v>
      </c>
      <c r="N661" s="64" t="s">
        <v>724</v>
      </c>
      <c r="O661" s="67" t="s">
        <v>19</v>
      </c>
      <c r="P661" s="66">
        <v>57358</v>
      </c>
      <c r="Q661" s="68">
        <v>3</v>
      </c>
    </row>
    <row r="662" spans="13:17" x14ac:dyDescent="0.25">
      <c r="M662" s="55" t="s">
        <v>42</v>
      </c>
      <c r="N662" s="64" t="s">
        <v>689</v>
      </c>
      <c r="O662" s="67" t="s">
        <v>19</v>
      </c>
      <c r="P662" s="66">
        <v>50366</v>
      </c>
      <c r="Q662" s="68">
        <v>1</v>
      </c>
    </row>
    <row r="663" spans="13:17" x14ac:dyDescent="0.25">
      <c r="M663" s="55" t="s">
        <v>42</v>
      </c>
      <c r="N663" s="64" t="s">
        <v>673</v>
      </c>
      <c r="O663" s="67" t="s">
        <v>20</v>
      </c>
      <c r="P663" s="66">
        <v>58017</v>
      </c>
      <c r="Q663" s="68">
        <v>5</v>
      </c>
    </row>
    <row r="664" spans="13:17" x14ac:dyDescent="0.25">
      <c r="M664" s="55" t="s">
        <v>42</v>
      </c>
      <c r="N664" s="64" t="s">
        <v>686</v>
      </c>
      <c r="O664" s="67" t="s">
        <v>20</v>
      </c>
      <c r="P664" s="66">
        <v>57639</v>
      </c>
      <c r="Q664" s="68">
        <v>1</v>
      </c>
    </row>
    <row r="665" spans="13:17" x14ac:dyDescent="0.25">
      <c r="M665" s="55" t="s">
        <v>42</v>
      </c>
      <c r="N665" s="64" t="s">
        <v>758</v>
      </c>
      <c r="O665" s="67" t="s">
        <v>23</v>
      </c>
      <c r="P665" s="66">
        <v>40801</v>
      </c>
      <c r="Q665" s="68">
        <v>1</v>
      </c>
    </row>
    <row r="666" spans="13:17" x14ac:dyDescent="0.25">
      <c r="M666" s="55" t="s">
        <v>42</v>
      </c>
      <c r="N666" s="64" t="s">
        <v>749</v>
      </c>
      <c r="O666" s="67" t="s">
        <v>19</v>
      </c>
      <c r="P666" s="66">
        <v>43596</v>
      </c>
      <c r="Q666" s="68">
        <v>3</v>
      </c>
    </row>
    <row r="667" spans="13:17" x14ac:dyDescent="0.25">
      <c r="M667" s="55" t="s">
        <v>42</v>
      </c>
      <c r="N667" s="64" t="s">
        <v>783</v>
      </c>
      <c r="O667" s="67" t="s">
        <v>20</v>
      </c>
      <c r="P667" s="66">
        <v>85610</v>
      </c>
      <c r="Q667" s="68">
        <v>1</v>
      </c>
    </row>
    <row r="668" spans="13:17" x14ac:dyDescent="0.25">
      <c r="M668" s="55" t="s">
        <v>42</v>
      </c>
      <c r="N668" s="64" t="s">
        <v>706</v>
      </c>
      <c r="O668" s="67" t="s">
        <v>20</v>
      </c>
      <c r="P668" s="66">
        <v>89499</v>
      </c>
      <c r="Q668" s="68">
        <v>3</v>
      </c>
    </row>
    <row r="669" spans="13:17" x14ac:dyDescent="0.25">
      <c r="M669" s="55" t="s">
        <v>42</v>
      </c>
      <c r="N669" s="64" t="s">
        <v>688</v>
      </c>
      <c r="O669" s="67" t="s">
        <v>26</v>
      </c>
      <c r="P669" s="66">
        <v>35812</v>
      </c>
      <c r="Q669" s="68">
        <v>4</v>
      </c>
    </row>
    <row r="670" spans="13:17" x14ac:dyDescent="0.25">
      <c r="M670" s="55" t="s">
        <v>42</v>
      </c>
      <c r="N670" s="64" t="s">
        <v>680</v>
      </c>
      <c r="O670" s="67" t="s">
        <v>19</v>
      </c>
      <c r="P670" s="66">
        <v>54909</v>
      </c>
      <c r="Q670" s="68">
        <v>1</v>
      </c>
    </row>
    <row r="671" spans="13:17" x14ac:dyDescent="0.25">
      <c r="M671" s="55" t="s">
        <v>42</v>
      </c>
      <c r="N671" s="64" t="s">
        <v>745</v>
      </c>
      <c r="O671" s="67" t="s">
        <v>23</v>
      </c>
      <c r="P671" s="66">
        <v>53218</v>
      </c>
      <c r="Q671" s="68">
        <v>1</v>
      </c>
    </row>
    <row r="672" spans="13:17" x14ac:dyDescent="0.25">
      <c r="M672" s="55" t="s">
        <v>42</v>
      </c>
      <c r="N672" s="64" t="s">
        <v>748</v>
      </c>
      <c r="O672" s="67" t="s">
        <v>20</v>
      </c>
      <c r="P672" s="66">
        <v>89388</v>
      </c>
      <c r="Q672" s="68">
        <v>4</v>
      </c>
    </row>
    <row r="673" spans="13:17" x14ac:dyDescent="0.25">
      <c r="M673" s="55" t="s">
        <v>42</v>
      </c>
      <c r="N673" s="64" t="s">
        <v>692</v>
      </c>
      <c r="O673" s="67" t="s">
        <v>20</v>
      </c>
      <c r="P673" s="66">
        <v>56100</v>
      </c>
      <c r="Q673" s="68">
        <v>4</v>
      </c>
    </row>
    <row r="674" spans="13:17" x14ac:dyDescent="0.25">
      <c r="M674" s="55" t="s">
        <v>42</v>
      </c>
      <c r="N674" s="64" t="s">
        <v>732</v>
      </c>
      <c r="O674" s="67" t="s">
        <v>20</v>
      </c>
      <c r="P674" s="66">
        <v>58060</v>
      </c>
      <c r="Q674" s="68">
        <v>3</v>
      </c>
    </row>
    <row r="675" spans="13:17" x14ac:dyDescent="0.25">
      <c r="M675" s="55" t="s">
        <v>42</v>
      </c>
      <c r="N675" s="64" t="s">
        <v>767</v>
      </c>
      <c r="O675" s="67" t="s">
        <v>23</v>
      </c>
      <c r="P675" s="66">
        <v>20212</v>
      </c>
      <c r="Q675" s="68">
        <v>5</v>
      </c>
    </row>
    <row r="676" spans="13:17" x14ac:dyDescent="0.25">
      <c r="M676" s="55" t="s">
        <v>42</v>
      </c>
      <c r="N676" s="64" t="s">
        <v>752</v>
      </c>
      <c r="O676" s="67" t="s">
        <v>19</v>
      </c>
      <c r="P676" s="66">
        <v>59273</v>
      </c>
      <c r="Q676" s="68">
        <v>4</v>
      </c>
    </row>
    <row r="677" spans="13:17" x14ac:dyDescent="0.25">
      <c r="M677" s="55" t="s">
        <v>42</v>
      </c>
      <c r="N677" s="64" t="s">
        <v>730</v>
      </c>
      <c r="O677" s="67" t="s">
        <v>19</v>
      </c>
      <c r="P677" s="66">
        <v>39984</v>
      </c>
      <c r="Q677" s="68">
        <v>1</v>
      </c>
    </row>
    <row r="678" spans="13:17" x14ac:dyDescent="0.25">
      <c r="M678" s="55" t="s">
        <v>42</v>
      </c>
      <c r="N678" s="64" t="s">
        <v>765</v>
      </c>
      <c r="O678" s="67" t="s">
        <v>23</v>
      </c>
      <c r="P678" s="66">
        <v>55951</v>
      </c>
      <c r="Q678" s="68">
        <v>2</v>
      </c>
    </row>
    <row r="679" spans="13:17" x14ac:dyDescent="0.25">
      <c r="M679" s="55" t="s">
        <v>42</v>
      </c>
      <c r="N679" s="64" t="s">
        <v>757</v>
      </c>
      <c r="O679" s="67" t="s">
        <v>20</v>
      </c>
      <c r="P679" s="66">
        <v>55128</v>
      </c>
      <c r="Q679" s="68">
        <v>5</v>
      </c>
    </row>
    <row r="680" spans="13:17" x14ac:dyDescent="0.25">
      <c r="M680" s="55" t="s">
        <v>42</v>
      </c>
      <c r="N680" s="64" t="s">
        <v>672</v>
      </c>
      <c r="O680" s="67" t="s">
        <v>19</v>
      </c>
      <c r="P680" s="66">
        <v>48810</v>
      </c>
      <c r="Q680" s="68">
        <v>3</v>
      </c>
    </row>
    <row r="681" spans="13:17" x14ac:dyDescent="0.25">
      <c r="M681" s="55" t="s">
        <v>42</v>
      </c>
      <c r="N681" s="64" t="s">
        <v>772</v>
      </c>
      <c r="O681" s="67" t="s">
        <v>19</v>
      </c>
      <c r="P681" s="66">
        <v>55765</v>
      </c>
      <c r="Q681" s="68">
        <v>3</v>
      </c>
    </row>
    <row r="682" spans="13:17" x14ac:dyDescent="0.25">
      <c r="M682" s="55" t="s">
        <v>42</v>
      </c>
      <c r="N682" s="64" t="s">
        <v>709</v>
      </c>
      <c r="O682" s="67" t="s">
        <v>19</v>
      </c>
      <c r="P682" s="66">
        <v>47300</v>
      </c>
      <c r="Q682" s="68">
        <v>4</v>
      </c>
    </row>
    <row r="683" spans="13:17" x14ac:dyDescent="0.25">
      <c r="M683" s="55" t="s">
        <v>42</v>
      </c>
      <c r="N683" s="64" t="s">
        <v>750</v>
      </c>
      <c r="O683" s="67" t="s">
        <v>19</v>
      </c>
      <c r="P683" s="66">
        <v>34225</v>
      </c>
      <c r="Q683" s="68">
        <v>5</v>
      </c>
    </row>
    <row r="684" spans="13:17" x14ac:dyDescent="0.25">
      <c r="M684" s="55" t="s">
        <v>42</v>
      </c>
      <c r="N684" s="64" t="s">
        <v>714</v>
      </c>
      <c r="O684" s="67" t="s">
        <v>19</v>
      </c>
      <c r="P684" s="66">
        <v>51652</v>
      </c>
      <c r="Q684" s="68">
        <v>2</v>
      </c>
    </row>
    <row r="685" spans="13:17" x14ac:dyDescent="0.25">
      <c r="M685" s="55" t="s">
        <v>42</v>
      </c>
      <c r="N685" s="64" t="s">
        <v>701</v>
      </c>
      <c r="O685" s="67" t="s">
        <v>20</v>
      </c>
      <c r="P685" s="66">
        <v>75013</v>
      </c>
      <c r="Q685" s="68">
        <v>2</v>
      </c>
    </row>
    <row r="686" spans="13:17" x14ac:dyDescent="0.25">
      <c r="M686" s="55" t="s">
        <v>42</v>
      </c>
      <c r="N686" s="64" t="s">
        <v>725</v>
      </c>
      <c r="O686" s="67" t="s">
        <v>23</v>
      </c>
      <c r="P686" s="66">
        <v>26713</v>
      </c>
      <c r="Q686" s="68">
        <v>1</v>
      </c>
    </row>
    <row r="687" spans="13:17" x14ac:dyDescent="0.25">
      <c r="M687" s="55" t="s">
        <v>42</v>
      </c>
      <c r="N687" s="64" t="s">
        <v>728</v>
      </c>
      <c r="O687" s="67" t="s">
        <v>20</v>
      </c>
      <c r="P687" s="66">
        <v>82693</v>
      </c>
      <c r="Q687" s="68">
        <v>2</v>
      </c>
    </row>
    <row r="688" spans="13:17" x14ac:dyDescent="0.25">
      <c r="M688" s="55" t="s">
        <v>42</v>
      </c>
      <c r="N688" s="64" t="s">
        <v>716</v>
      </c>
      <c r="O688" s="67" t="s">
        <v>26</v>
      </c>
      <c r="P688" s="66">
        <v>27569</v>
      </c>
      <c r="Q688" s="68">
        <v>1</v>
      </c>
    </row>
    <row r="689" spans="13:17" x14ac:dyDescent="0.25">
      <c r="M689" s="55" t="s">
        <v>42</v>
      </c>
      <c r="N689" s="64" t="s">
        <v>759</v>
      </c>
      <c r="O689" s="67" t="s">
        <v>20</v>
      </c>
      <c r="P689" s="66">
        <v>54218</v>
      </c>
      <c r="Q689" s="68">
        <v>3</v>
      </c>
    </row>
    <row r="690" spans="13:17" x14ac:dyDescent="0.25">
      <c r="M690" s="55" t="s">
        <v>42</v>
      </c>
      <c r="N690" s="64" t="s">
        <v>678</v>
      </c>
      <c r="O690" s="67" t="s">
        <v>19</v>
      </c>
      <c r="P690" s="66">
        <v>48568</v>
      </c>
      <c r="Q690" s="68">
        <v>1</v>
      </c>
    </row>
    <row r="691" spans="13:17" x14ac:dyDescent="0.25">
      <c r="M691" s="55" t="s">
        <v>42</v>
      </c>
      <c r="N691" s="64" t="s">
        <v>753</v>
      </c>
      <c r="O691" s="67" t="s">
        <v>20</v>
      </c>
      <c r="P691" s="66">
        <v>84681</v>
      </c>
      <c r="Q691" s="68">
        <v>5</v>
      </c>
    </row>
    <row r="692" spans="13:17" x14ac:dyDescent="0.25">
      <c r="M692" s="55" t="s">
        <v>42</v>
      </c>
      <c r="N692" s="64" t="s">
        <v>695</v>
      </c>
      <c r="O692" s="67" t="s">
        <v>19</v>
      </c>
      <c r="P692" s="66">
        <v>42103</v>
      </c>
      <c r="Q692" s="68">
        <v>3</v>
      </c>
    </row>
    <row r="693" spans="13:17" x14ac:dyDescent="0.25">
      <c r="M693" s="55" t="s">
        <v>42</v>
      </c>
      <c r="N693" s="64" t="s">
        <v>764</v>
      </c>
      <c r="O693" s="67" t="s">
        <v>20</v>
      </c>
      <c r="P693" s="66">
        <v>50958</v>
      </c>
      <c r="Q693" s="68">
        <v>2</v>
      </c>
    </row>
    <row r="694" spans="13:17" x14ac:dyDescent="0.25">
      <c r="M694" s="55" t="s">
        <v>42</v>
      </c>
      <c r="N694" s="64" t="s">
        <v>756</v>
      </c>
      <c r="O694" s="67" t="s">
        <v>19</v>
      </c>
      <c r="P694" s="66">
        <v>35127</v>
      </c>
      <c r="Q694" s="68">
        <v>1</v>
      </c>
    </row>
    <row r="695" spans="13:17" x14ac:dyDescent="0.25">
      <c r="M695" s="55" t="s">
        <v>42</v>
      </c>
      <c r="N695" s="64" t="s">
        <v>719</v>
      </c>
      <c r="O695" s="67" t="s">
        <v>20</v>
      </c>
      <c r="P695" s="66">
        <v>40269</v>
      </c>
      <c r="Q695" s="68">
        <v>4</v>
      </c>
    </row>
    <row r="696" spans="13:17" x14ac:dyDescent="0.25">
      <c r="M696" s="55" t="s">
        <v>42</v>
      </c>
      <c r="N696" s="64" t="s">
        <v>717</v>
      </c>
      <c r="O696" s="67" t="s">
        <v>23</v>
      </c>
      <c r="P696" s="66">
        <v>56872</v>
      </c>
      <c r="Q696" s="68">
        <v>5</v>
      </c>
    </row>
    <row r="697" spans="13:17" x14ac:dyDescent="0.25">
      <c r="M697" s="55" t="s">
        <v>42</v>
      </c>
      <c r="N697" s="64" t="s">
        <v>733</v>
      </c>
      <c r="O697" s="67" t="s">
        <v>19</v>
      </c>
      <c r="P697" s="66">
        <v>40481</v>
      </c>
      <c r="Q697" s="68">
        <v>5</v>
      </c>
    </row>
    <row r="698" spans="13:17" x14ac:dyDescent="0.25">
      <c r="M698" s="55" t="s">
        <v>42</v>
      </c>
      <c r="N698" s="64" t="s">
        <v>723</v>
      </c>
      <c r="O698" s="67" t="s">
        <v>19</v>
      </c>
      <c r="P698" s="66">
        <v>35186</v>
      </c>
      <c r="Q698" s="68">
        <v>4</v>
      </c>
    </row>
    <row r="699" spans="13:17" x14ac:dyDescent="0.25">
      <c r="M699" s="55" t="s">
        <v>42</v>
      </c>
      <c r="N699" s="64" t="s">
        <v>731</v>
      </c>
      <c r="O699" s="67" t="s">
        <v>20</v>
      </c>
      <c r="P699" s="66">
        <v>61275</v>
      </c>
      <c r="Q699" s="68">
        <v>3</v>
      </c>
    </row>
    <row r="700" spans="13:17" x14ac:dyDescent="0.25">
      <c r="M700" s="55" t="s">
        <v>42</v>
      </c>
      <c r="N700" s="64" t="s">
        <v>763</v>
      </c>
      <c r="O700" s="67" t="s">
        <v>20</v>
      </c>
      <c r="P700" s="66">
        <v>89290</v>
      </c>
      <c r="Q700" s="68">
        <v>3</v>
      </c>
    </row>
    <row r="701" spans="13:17" x14ac:dyDescent="0.25">
      <c r="M701" s="55" t="s">
        <v>42</v>
      </c>
      <c r="N701" s="64" t="s">
        <v>755</v>
      </c>
      <c r="O701" s="67" t="s">
        <v>19</v>
      </c>
      <c r="P701" s="66">
        <v>38873</v>
      </c>
      <c r="Q701" s="68">
        <v>2</v>
      </c>
    </row>
    <row r="702" spans="13:17" x14ac:dyDescent="0.25">
      <c r="M702" s="55" t="s">
        <v>42</v>
      </c>
      <c r="N702" s="64" t="s">
        <v>684</v>
      </c>
      <c r="O702" s="67" t="s">
        <v>20</v>
      </c>
      <c r="P702" s="66">
        <v>80780</v>
      </c>
      <c r="Q702" s="68">
        <v>1</v>
      </c>
    </row>
    <row r="703" spans="13:17" x14ac:dyDescent="0.25">
      <c r="M703" s="55" t="s">
        <v>42</v>
      </c>
      <c r="N703" s="64" t="s">
        <v>734</v>
      </c>
      <c r="O703" s="67" t="s">
        <v>19</v>
      </c>
      <c r="P703" s="66">
        <v>33480</v>
      </c>
      <c r="Q703" s="68">
        <v>4</v>
      </c>
    </row>
    <row r="704" spans="13:17" x14ac:dyDescent="0.25">
      <c r="M704" s="55" t="s">
        <v>42</v>
      </c>
      <c r="N704" s="64" t="s">
        <v>712</v>
      </c>
      <c r="O704" s="67" t="s">
        <v>23</v>
      </c>
      <c r="P704" s="66">
        <v>57062</v>
      </c>
      <c r="Q704" s="68">
        <v>5</v>
      </c>
    </row>
    <row r="705" spans="13:17" x14ac:dyDescent="0.25">
      <c r="M705" s="55" t="s">
        <v>42</v>
      </c>
      <c r="N705" s="64" t="s">
        <v>687</v>
      </c>
      <c r="O705" s="67" t="s">
        <v>20</v>
      </c>
      <c r="P705" s="66">
        <v>48860</v>
      </c>
      <c r="Q705" s="68">
        <v>5</v>
      </c>
    </row>
    <row r="706" spans="13:17" x14ac:dyDescent="0.25">
      <c r="M706" s="55" t="s">
        <v>42</v>
      </c>
      <c r="N706" s="64" t="s">
        <v>710</v>
      </c>
      <c r="O706" s="67" t="s">
        <v>23</v>
      </c>
      <c r="P706" s="66">
        <v>30774</v>
      </c>
      <c r="Q706" s="68">
        <v>4</v>
      </c>
    </row>
    <row r="707" spans="13:17" x14ac:dyDescent="0.25">
      <c r="M707" s="55" t="s">
        <v>42</v>
      </c>
      <c r="N707" s="64" t="s">
        <v>747</v>
      </c>
      <c r="O707" s="67" t="s">
        <v>20</v>
      </c>
      <c r="P707" s="66">
        <v>72062</v>
      </c>
      <c r="Q707" s="68">
        <v>4</v>
      </c>
    </row>
    <row r="708" spans="13:17" x14ac:dyDescent="0.25">
      <c r="M708" s="55" t="s">
        <v>42</v>
      </c>
      <c r="N708" s="64" t="s">
        <v>685</v>
      </c>
      <c r="O708" s="67" t="s">
        <v>23</v>
      </c>
      <c r="P708" s="66">
        <v>24984</v>
      </c>
      <c r="Q708" s="68">
        <v>1</v>
      </c>
    </row>
    <row r="709" spans="13:17" x14ac:dyDescent="0.25">
      <c r="M709" s="55" t="s">
        <v>42</v>
      </c>
      <c r="N709" s="64" t="s">
        <v>696</v>
      </c>
      <c r="O709" s="67" t="s">
        <v>20</v>
      </c>
      <c r="P709" s="66">
        <v>76411</v>
      </c>
      <c r="Q709" s="68">
        <v>3</v>
      </c>
    </row>
    <row r="710" spans="13:17" x14ac:dyDescent="0.25">
      <c r="M710" s="55" t="s">
        <v>42</v>
      </c>
      <c r="N710" s="64" t="s">
        <v>697</v>
      </c>
      <c r="O710" s="67" t="s">
        <v>20</v>
      </c>
      <c r="P710" s="66">
        <v>75071</v>
      </c>
      <c r="Q710" s="68">
        <v>5</v>
      </c>
    </row>
    <row r="711" spans="13:17" x14ac:dyDescent="0.25">
      <c r="M711" s="55" t="s">
        <v>42</v>
      </c>
      <c r="N711" s="64" t="s">
        <v>727</v>
      </c>
      <c r="O711" s="67" t="s">
        <v>19</v>
      </c>
      <c r="P711" s="66">
        <v>52673</v>
      </c>
      <c r="Q711" s="68">
        <v>4</v>
      </c>
    </row>
    <row r="712" spans="13:17" x14ac:dyDescent="0.25">
      <c r="M712" s="55" t="s">
        <v>42</v>
      </c>
      <c r="N712" s="64" t="s">
        <v>700</v>
      </c>
      <c r="O712" s="67" t="s">
        <v>20</v>
      </c>
      <c r="P712" s="66">
        <v>86868</v>
      </c>
      <c r="Q712" s="68">
        <v>3</v>
      </c>
    </row>
    <row r="713" spans="13:17" x14ac:dyDescent="0.25">
      <c r="M713" s="55" t="s">
        <v>42</v>
      </c>
      <c r="N713" s="64" t="s">
        <v>676</v>
      </c>
      <c r="O713" s="67" t="s">
        <v>20</v>
      </c>
      <c r="P713" s="66">
        <v>50738</v>
      </c>
      <c r="Q713" s="68">
        <v>2</v>
      </c>
    </row>
    <row r="714" spans="13:17" x14ac:dyDescent="0.25">
      <c r="M714" s="55" t="s">
        <v>42</v>
      </c>
      <c r="N714" s="64" t="s">
        <v>674</v>
      </c>
      <c r="O714" s="67" t="s">
        <v>19</v>
      </c>
      <c r="P714" s="66">
        <v>48227</v>
      </c>
      <c r="Q714" s="68">
        <v>3</v>
      </c>
    </row>
    <row r="715" spans="13:17" x14ac:dyDescent="0.25">
      <c r="M715" s="55" t="s">
        <v>42</v>
      </c>
      <c r="N715" s="64" t="s">
        <v>770</v>
      </c>
      <c r="O715" s="67" t="s">
        <v>20</v>
      </c>
      <c r="P715" s="66">
        <v>56042</v>
      </c>
      <c r="Q715" s="68">
        <v>1</v>
      </c>
    </row>
    <row r="716" spans="13:17" x14ac:dyDescent="0.25">
      <c r="M716" s="55" t="s">
        <v>42</v>
      </c>
      <c r="N716" s="64" t="s">
        <v>683</v>
      </c>
      <c r="O716" s="67" t="s">
        <v>20</v>
      </c>
      <c r="P716" s="66">
        <v>44243</v>
      </c>
      <c r="Q716" s="68">
        <v>5</v>
      </c>
    </row>
    <row r="717" spans="13:17" x14ac:dyDescent="0.25">
      <c r="M717" s="55" t="s">
        <v>42</v>
      </c>
      <c r="N717" s="64" t="s">
        <v>702</v>
      </c>
      <c r="O717" s="67" t="s">
        <v>26</v>
      </c>
      <c r="P717" s="66">
        <v>36838</v>
      </c>
      <c r="Q717" s="68">
        <v>1</v>
      </c>
    </row>
    <row r="718" spans="13:17" x14ac:dyDescent="0.25">
      <c r="M718" s="55" t="s">
        <v>42</v>
      </c>
      <c r="N718" s="64" t="s">
        <v>718</v>
      </c>
      <c r="O718" s="67" t="s">
        <v>20</v>
      </c>
      <c r="P718" s="66">
        <v>56733</v>
      </c>
      <c r="Q718" s="68">
        <v>5</v>
      </c>
    </row>
    <row r="719" spans="13:17" x14ac:dyDescent="0.25">
      <c r="M719" s="55" t="s">
        <v>42</v>
      </c>
      <c r="N719" s="64" t="s">
        <v>675</v>
      </c>
      <c r="O719" s="67" t="s">
        <v>20</v>
      </c>
      <c r="P719" s="66">
        <v>92435</v>
      </c>
      <c r="Q719" s="68">
        <v>1</v>
      </c>
    </row>
    <row r="720" spans="13:17" x14ac:dyDescent="0.25">
      <c r="M720" s="55" t="s">
        <v>42</v>
      </c>
      <c r="N720" s="64" t="s">
        <v>768</v>
      </c>
      <c r="O720" s="67" t="s">
        <v>26</v>
      </c>
      <c r="P720" s="66">
        <v>25253</v>
      </c>
      <c r="Q720" s="68">
        <v>1</v>
      </c>
    </row>
    <row r="721" spans="13:17" x14ac:dyDescent="0.25">
      <c r="M721" s="55" t="s">
        <v>42</v>
      </c>
      <c r="N721" s="64" t="s">
        <v>707</v>
      </c>
      <c r="O721" s="67" t="s">
        <v>23</v>
      </c>
      <c r="P721" s="66">
        <v>31815</v>
      </c>
      <c r="Q721" s="68">
        <v>5</v>
      </c>
    </row>
    <row r="722" spans="13:17" x14ac:dyDescent="0.25">
      <c r="M722" s="55" t="s">
        <v>42</v>
      </c>
      <c r="N722" s="64" t="s">
        <v>771</v>
      </c>
      <c r="O722" s="67" t="s">
        <v>19</v>
      </c>
      <c r="P722" s="66">
        <v>52970</v>
      </c>
      <c r="Q722" s="68">
        <v>5</v>
      </c>
    </row>
    <row r="723" spans="13:17" x14ac:dyDescent="0.25">
      <c r="M723" s="55" t="s">
        <v>42</v>
      </c>
      <c r="N723" s="64" t="s">
        <v>760</v>
      </c>
      <c r="O723" s="67" t="s">
        <v>20</v>
      </c>
      <c r="P723" s="66">
        <v>97722</v>
      </c>
      <c r="Q723" s="68">
        <v>3</v>
      </c>
    </row>
    <row r="724" spans="13:17" x14ac:dyDescent="0.25">
      <c r="M724" s="55" t="s">
        <v>42</v>
      </c>
      <c r="N724" s="64" t="s">
        <v>766</v>
      </c>
      <c r="O724" s="67" t="s">
        <v>19</v>
      </c>
      <c r="P724" s="66">
        <v>56021</v>
      </c>
      <c r="Q724" s="68">
        <v>1</v>
      </c>
    </row>
    <row r="725" spans="13:17" x14ac:dyDescent="0.25">
      <c r="M725" s="55" t="s">
        <v>42</v>
      </c>
      <c r="N725" s="64" t="s">
        <v>704</v>
      </c>
      <c r="O725" s="67" t="s">
        <v>20</v>
      </c>
      <c r="P725" s="66">
        <v>51852</v>
      </c>
      <c r="Q725" s="68">
        <v>4</v>
      </c>
    </row>
    <row r="726" spans="13:17" x14ac:dyDescent="0.25">
      <c r="M726" s="55" t="s">
        <v>42</v>
      </c>
      <c r="N726" s="64" t="s">
        <v>708</v>
      </c>
      <c r="O726" s="67" t="s">
        <v>20</v>
      </c>
      <c r="P726" s="66">
        <v>105613</v>
      </c>
      <c r="Q726" s="68">
        <v>1</v>
      </c>
    </row>
    <row r="727" spans="13:17" x14ac:dyDescent="0.25">
      <c r="M727" s="55" t="s">
        <v>42</v>
      </c>
      <c r="N727" s="64" t="s">
        <v>735</v>
      </c>
      <c r="O727" s="67" t="s">
        <v>20</v>
      </c>
      <c r="P727" s="66">
        <v>87926</v>
      </c>
      <c r="Q727" s="68">
        <v>3</v>
      </c>
    </row>
    <row r="728" spans="13:17" x14ac:dyDescent="0.25">
      <c r="M728" s="55" t="s">
        <v>42</v>
      </c>
      <c r="N728" s="64" t="s">
        <v>711</v>
      </c>
      <c r="O728" s="67" t="s">
        <v>20</v>
      </c>
      <c r="P728" s="66">
        <v>98041</v>
      </c>
      <c r="Q728" s="68">
        <v>1</v>
      </c>
    </row>
    <row r="729" spans="13:17" x14ac:dyDescent="0.25">
      <c r="M729" s="55" t="s">
        <v>42</v>
      </c>
      <c r="N729" s="64" t="s">
        <v>690</v>
      </c>
      <c r="O729" s="67" t="s">
        <v>20</v>
      </c>
      <c r="P729" s="66">
        <v>108923</v>
      </c>
      <c r="Q729" s="68">
        <v>1</v>
      </c>
    </row>
    <row r="730" spans="13:17" x14ac:dyDescent="0.25">
      <c r="M730" s="55" t="s">
        <v>42</v>
      </c>
      <c r="N730" s="64" t="s">
        <v>754</v>
      </c>
      <c r="O730" s="67" t="s">
        <v>20</v>
      </c>
      <c r="P730" s="66">
        <v>80839</v>
      </c>
      <c r="Q730" s="68">
        <v>2</v>
      </c>
    </row>
    <row r="731" spans="13:17" x14ac:dyDescent="0.25">
      <c r="M731" s="55" t="s">
        <v>42</v>
      </c>
      <c r="N731" s="64" t="s">
        <v>799</v>
      </c>
      <c r="O731" s="67" t="s">
        <v>20</v>
      </c>
      <c r="P731" s="66">
        <v>48613</v>
      </c>
      <c r="Q731" s="68">
        <v>4</v>
      </c>
    </row>
    <row r="732" spans="13:17" x14ac:dyDescent="0.25">
      <c r="M732" s="55" t="s">
        <v>42</v>
      </c>
      <c r="N732" s="64" t="s">
        <v>715</v>
      </c>
      <c r="O732" s="67" t="s">
        <v>23</v>
      </c>
      <c r="P732" s="66">
        <v>29954</v>
      </c>
      <c r="Q732" s="68">
        <v>2</v>
      </c>
    </row>
    <row r="733" spans="13:17" x14ac:dyDescent="0.25">
      <c r="M733" s="64" t="s">
        <v>43</v>
      </c>
      <c r="N733" s="64" t="s">
        <v>777</v>
      </c>
      <c r="O733" s="67" t="s">
        <v>20</v>
      </c>
      <c r="P733" s="66">
        <v>92572</v>
      </c>
      <c r="Q733" s="68">
        <v>3</v>
      </c>
    </row>
    <row r="734" spans="13:17" x14ac:dyDescent="0.25">
      <c r="M734" s="55" t="s">
        <v>43</v>
      </c>
      <c r="N734" s="64" t="s">
        <v>774</v>
      </c>
      <c r="O734" s="67" t="s">
        <v>19</v>
      </c>
      <c r="P734" s="66">
        <v>39748</v>
      </c>
      <c r="Q734" s="68">
        <v>3</v>
      </c>
    </row>
    <row r="735" spans="13:17" x14ac:dyDescent="0.25">
      <c r="M735" s="55" t="s">
        <v>43</v>
      </c>
      <c r="N735" s="64" t="s">
        <v>775</v>
      </c>
      <c r="O735" s="67" t="s">
        <v>20</v>
      </c>
      <c r="P735" s="66">
        <v>108414</v>
      </c>
      <c r="Q735" s="68">
        <v>4</v>
      </c>
    </row>
    <row r="736" spans="13:17" x14ac:dyDescent="0.25">
      <c r="M736" s="55" t="s">
        <v>43</v>
      </c>
      <c r="N736" s="64" t="s">
        <v>773</v>
      </c>
      <c r="O736" s="67" t="s">
        <v>20</v>
      </c>
      <c r="P736" s="66">
        <v>99076</v>
      </c>
      <c r="Q736" s="68">
        <v>3</v>
      </c>
    </row>
    <row r="737" spans="13:17" x14ac:dyDescent="0.25">
      <c r="M737" s="55" t="s">
        <v>43</v>
      </c>
      <c r="N737" s="64" t="s">
        <v>776</v>
      </c>
      <c r="O737" s="67" t="s">
        <v>19</v>
      </c>
      <c r="P737" s="66">
        <v>44419</v>
      </c>
      <c r="Q737" s="68">
        <v>2</v>
      </c>
    </row>
    <row r="738" spans="13:17" x14ac:dyDescent="0.25">
      <c r="M738" s="64" t="s">
        <v>786</v>
      </c>
      <c r="N738" s="64" t="s">
        <v>744</v>
      </c>
      <c r="O738" s="67" t="s">
        <v>19</v>
      </c>
      <c r="P738" s="66">
        <v>34375</v>
      </c>
      <c r="Q738" s="68">
        <v>5</v>
      </c>
    </row>
    <row r="739" spans="13:17" x14ac:dyDescent="0.25">
      <c r="M739" s="55" t="s">
        <v>786</v>
      </c>
      <c r="N739" s="64" t="s">
        <v>780</v>
      </c>
      <c r="O739" s="67" t="s">
        <v>26</v>
      </c>
      <c r="P739" s="66">
        <v>23299</v>
      </c>
      <c r="Q739" s="68">
        <v>4</v>
      </c>
    </row>
    <row r="740" spans="13:17" x14ac:dyDescent="0.25">
      <c r="M740" s="55" t="s">
        <v>786</v>
      </c>
      <c r="N740" s="64" t="s">
        <v>778</v>
      </c>
      <c r="O740" s="67" t="s">
        <v>23</v>
      </c>
      <c r="P740" s="66">
        <v>48632</v>
      </c>
      <c r="Q740" s="68">
        <v>5</v>
      </c>
    </row>
    <row r="741" spans="13:17" x14ac:dyDescent="0.25">
      <c r="M741" s="55" t="s">
        <v>786</v>
      </c>
      <c r="N741" s="64" t="s">
        <v>779</v>
      </c>
      <c r="O741" s="67" t="s">
        <v>19</v>
      </c>
      <c r="P741" s="66">
        <v>59359</v>
      </c>
      <c r="Q741" s="68">
        <v>2</v>
      </c>
    </row>
    <row r="742" spans="13:17" x14ac:dyDescent="0.25">
      <c r="M742" s="55" t="s">
        <v>786</v>
      </c>
      <c r="N742" s="64" t="s">
        <v>781</v>
      </c>
      <c r="O742" s="67" t="s">
        <v>20</v>
      </c>
      <c r="P742" s="66">
        <v>66232</v>
      </c>
      <c r="Q742" s="68">
        <v>2</v>
      </c>
    </row>
  </sheetData>
  <mergeCells count="2">
    <mergeCell ref="B1:I1"/>
    <mergeCell ref="B2:I2"/>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Split-Freeze</vt:lpstr>
      <vt:lpstr>RestoreLabels-HideLabels</vt:lpstr>
      <vt:lpstr>Profits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Sinan Esencan</cp:lastModifiedBy>
  <cp:lastPrinted>2010-07-21T03:26:31Z</cp:lastPrinted>
  <dcterms:created xsi:type="dcterms:W3CDTF">1996-02-01T22:02:06Z</dcterms:created>
  <dcterms:modified xsi:type="dcterms:W3CDTF">2017-11-26T06:25:57Z</dcterms:modified>
</cp:coreProperties>
</file>