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9015" windowHeight="99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2" l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48" i="2"/>
  <c r="C17" i="2" l="1"/>
  <c r="B17" i="2"/>
  <c r="C18" i="2" l="1"/>
  <c r="B18" i="2"/>
  <c r="B19" i="2" l="1"/>
  <c r="C19" i="2"/>
  <c r="C20" i="2" l="1"/>
  <c r="B20" i="2"/>
  <c r="B21" i="2" l="1"/>
  <c r="C21" i="2"/>
  <c r="C22" i="2" s="1"/>
  <c r="B22" i="2" l="1"/>
  <c r="B23" i="2" s="1"/>
  <c r="C23" i="2" l="1"/>
  <c r="C24" i="2" s="1"/>
  <c r="B24" i="2" l="1"/>
  <c r="B25" i="2" s="1"/>
  <c r="C25" i="2" l="1"/>
  <c r="C26" i="2" s="1"/>
  <c r="B26" i="2" l="1"/>
  <c r="B27" i="2" s="1"/>
  <c r="C27" i="2" l="1"/>
  <c r="C28" i="2" s="1"/>
  <c r="B28" i="2" l="1"/>
  <c r="B29" i="2" s="1"/>
  <c r="C29" i="2" l="1"/>
  <c r="C30" i="2" s="1"/>
  <c r="B30" i="2" l="1"/>
  <c r="B31" i="2" s="1"/>
  <c r="C31" i="2" l="1"/>
  <c r="C32" i="2" s="1"/>
  <c r="B32" i="2" l="1"/>
  <c r="B33" i="2" s="1"/>
  <c r="C33" i="2" l="1"/>
  <c r="C34" i="2" s="1"/>
  <c r="B34" i="2" l="1"/>
  <c r="B35" i="2" s="1"/>
  <c r="C35" i="2" l="1"/>
  <c r="C36" i="2" s="1"/>
  <c r="B36" i="2" l="1"/>
  <c r="B37" i="2" s="1"/>
  <c r="C37" i="2" l="1"/>
  <c r="C38" i="2" s="1"/>
  <c r="B38" i="2" l="1"/>
  <c r="B39" i="2" s="1"/>
  <c r="C39" i="2" l="1"/>
  <c r="C40" i="2" s="1"/>
  <c r="B40" i="2" l="1"/>
  <c r="B41" i="2" s="1"/>
  <c r="C41" i="2" l="1"/>
  <c r="C42" i="2" s="1"/>
  <c r="B42" i="2" l="1"/>
  <c r="B43" i="2" s="1"/>
  <c r="C43" i="2" l="1"/>
  <c r="C44" i="2" s="1"/>
  <c r="B44" i="2" l="1"/>
  <c r="B45" i="2" s="1"/>
  <c r="C45" i="2" l="1"/>
  <c r="C46" i="2" s="1"/>
  <c r="B46" i="2" l="1"/>
  <c r="B47" i="2" s="1"/>
  <c r="C47" i="2" l="1"/>
  <c r="C48" i="2" s="1"/>
  <c r="B48" i="2" l="1"/>
  <c r="B49" i="2" s="1"/>
  <c r="C49" i="2" l="1"/>
  <c r="C50" i="2" s="1"/>
  <c r="B50" i="2" l="1"/>
  <c r="B51" i="2" s="1"/>
  <c r="C51" i="2" l="1"/>
  <c r="C52" i="2" s="1"/>
  <c r="B52" i="2" l="1"/>
  <c r="B53" i="2" s="1"/>
  <c r="C53" i="2" l="1"/>
  <c r="C54" i="2" l="1"/>
  <c r="C55" i="2" s="1"/>
  <c r="B54" i="2"/>
  <c r="B55" i="2" l="1"/>
  <c r="B56" i="2" s="1"/>
  <c r="C56" i="2" l="1"/>
  <c r="C57" i="2" s="1"/>
  <c r="C58" i="2" l="1"/>
  <c r="C59" i="2" s="1"/>
  <c r="B57" i="2"/>
  <c r="B58" i="2" s="1"/>
  <c r="B59" i="2" l="1"/>
  <c r="B60" i="2" s="1"/>
  <c r="C60" i="2" l="1"/>
  <c r="C61" i="2" s="1"/>
  <c r="C62" i="2" l="1"/>
  <c r="C63" i="2" s="1"/>
  <c r="B61" i="2"/>
  <c r="B62" i="2" s="1"/>
  <c r="B63" i="2" l="1"/>
  <c r="B64" i="2" s="1"/>
  <c r="C64" i="2" l="1"/>
</calcChain>
</file>

<file path=xl/sharedStrings.xml><?xml version="1.0" encoding="utf-8"?>
<sst xmlns="http://schemas.openxmlformats.org/spreadsheetml/2006/main" count="69" uniqueCount="40">
  <si>
    <t>TOC1 induces LHY/CCA1:</t>
  </si>
  <si>
    <t>light induces LHY/CCA1</t>
  </si>
  <si>
    <t>LHY/CCA1 repress TOC</t>
  </si>
  <si>
    <t>T = Tprev - LCprev*T</t>
  </si>
  <si>
    <t>LHY/CCA1 decay</t>
  </si>
  <si>
    <t>LC = Lcprev*d</t>
  </si>
  <si>
    <t>TOC level</t>
  </si>
  <si>
    <t>LHY/CCA1 level</t>
  </si>
  <si>
    <t>light</t>
  </si>
  <si>
    <t>decay constant</t>
  </si>
  <si>
    <t>LC = induction constant*light level</t>
  </si>
  <si>
    <t>light induction constant</t>
  </si>
  <si>
    <t>repression constant</t>
  </si>
  <si>
    <t>induction constant</t>
  </si>
  <si>
    <t>LC = induction constant *T</t>
  </si>
  <si>
    <t>Your challenge:</t>
  </si>
  <si>
    <t>to write a series of equations that represent the rules for the plant biological clock</t>
  </si>
  <si>
    <t>based on known regulatory relationships amongst TOC1 and LHY/CCA1 transcription factors</t>
  </si>
  <si>
    <t>the aims are</t>
  </si>
  <si>
    <t>(a) to generate a stable cycle where TOC1 and LHY/CCA1 are not in phase</t>
  </si>
  <si>
    <t>(b) to demonstrate the importance of light in setting the rhythm period to 24 h</t>
  </si>
  <si>
    <t>.</t>
  </si>
  <si>
    <t>one difficulty is to avoid negative transcript levels</t>
  </si>
  <si>
    <t>range 0-1</t>
  </si>
  <si>
    <t>range &gt;=0</t>
  </si>
  <si>
    <t>(c) to demonstrate free-running and dampening in the absence of light</t>
  </si>
  <si>
    <t>TOC1 decay constant</t>
  </si>
  <si>
    <t>TOC1 decay (not in model, but can be inferred, all mRNA are turned over)</t>
  </si>
  <si>
    <t>T=Tprev*d</t>
  </si>
  <si>
    <t>time</t>
  </si>
  <si>
    <t>additional questions</t>
  </si>
  <si>
    <t>4. what genes would substitute here in mammalian/fly clocks?</t>
  </si>
  <si>
    <t>3. how well do these simulations match published microarrays?</t>
  </si>
  <si>
    <t>1. what would happen in a mutant that lacks light regulation?</t>
  </si>
  <si>
    <t>2. what is the half-life of transcript for each gene?</t>
  </si>
  <si>
    <t>Input values</t>
  </si>
  <si>
    <t>name</t>
  </si>
  <si>
    <t>constraints</t>
  </si>
  <si>
    <t>relationship description</t>
  </si>
  <si>
    <t>mathematical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</si>
</sst>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TOC level</c:v>
                </c:pt>
              </c:strCache>
            </c:strRef>
          </c:tx>
          <c:marker>
            <c:symbol val="none"/>
          </c:marker>
          <c:xVal>
            <c:numRef>
              <c:f>Sheet1!$E$16:$E$47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</c:numCache>
            </c:numRef>
          </c:xVal>
          <c:yVal>
            <c:numRef>
              <c:f>Sheet1!$B$16:$B$47</c:f>
              <c:numCache>
                <c:formatCode>General</c:formatCode>
                <c:ptCount val="32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LHY/CCA1 level</c:v>
                </c:pt>
              </c:strCache>
            </c:strRef>
          </c:tx>
          <c:marker>
            <c:symbol val="none"/>
          </c:marker>
          <c:xVal>
            <c:numRef>
              <c:f>Sheet1!$E$16:$E$47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</c:numCache>
            </c:numRef>
          </c:xVal>
          <c:yVal>
            <c:numRef>
              <c:f>Sheet1!$C$16:$C$47</c:f>
              <c:numCache>
                <c:formatCode>General</c:formatCode>
                <c:ptCount val="32"/>
                <c:pt idx="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2192"/>
        <c:axId val="359568128"/>
      </c:scatterChart>
      <c:valAx>
        <c:axId val="3628721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59568128"/>
        <c:crosses val="autoZero"/>
        <c:crossBetween val="midCat"/>
        <c:majorUnit val="24"/>
        <c:minorUnit val="6"/>
      </c:valAx>
      <c:valAx>
        <c:axId val="3595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7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LHY/CCA1 level</c:v>
                </c:pt>
              </c:strCache>
            </c:strRef>
          </c:tx>
          <c:marker>
            <c:symbol val="none"/>
          </c:marker>
          <c:xVal>
            <c:numRef>
              <c:f>Sheet2!$E$16:$E$64</c:f>
              <c:numCache>
                <c:formatCode>General</c:formatCode>
                <c:ptCount val="4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</c:numCache>
            </c:numRef>
          </c:xVal>
          <c:yVal>
            <c:numRef>
              <c:f>Sheet2!$C$16:$C$64</c:f>
              <c:numCache>
                <c:formatCode>General</c:formatCode>
                <c:ptCount val="49"/>
                <c:pt idx="0">
                  <c:v>0.2</c:v>
                </c:pt>
                <c:pt idx="1">
                  <c:v>0.5</c:v>
                </c:pt>
                <c:pt idx="2">
                  <c:v>0.65100000000000002</c:v>
                </c:pt>
                <c:pt idx="3">
                  <c:v>0.72682000000000002</c:v>
                </c:pt>
                <c:pt idx="4">
                  <c:v>0.36495996480000004</c:v>
                </c:pt>
                <c:pt idx="5">
                  <c:v>0.18420097146619907</c:v>
                </c:pt>
                <c:pt idx="6">
                  <c:v>9.3502464682873099E-2</c:v>
                </c:pt>
                <c:pt idx="7">
                  <c:v>0.44791650970753155</c:v>
                </c:pt>
                <c:pt idx="8">
                  <c:v>0.62502798688945793</c:v>
                </c:pt>
                <c:pt idx="9">
                  <c:v>0.71382064985416871</c:v>
                </c:pt>
                <c:pt idx="10">
                  <c:v>0.35843301089517926</c:v>
                </c:pt>
                <c:pt idx="11">
                  <c:v>0.18091213724744201</c:v>
                </c:pt>
                <c:pt idx="12">
                  <c:v>9.1845041687011048E-2</c:v>
                </c:pt>
                <c:pt idx="13">
                  <c:v>0.44708334137819927</c:v>
                </c:pt>
                <c:pt idx="14">
                  <c:v>0.62460990467975575</c:v>
                </c:pt>
                <c:pt idx="15">
                  <c:v>0.71361060969790435</c:v>
                </c:pt>
                <c:pt idx="16">
                  <c:v>0.35832724182043463</c:v>
                </c:pt>
                <c:pt idx="17">
                  <c:v>0.18085870594710779</c:v>
                </c:pt>
                <c:pt idx="18">
                  <c:v>9.1818085866942734E-2</c:v>
                </c:pt>
                <c:pt idx="19">
                  <c:v>0.44706978817123427</c:v>
                </c:pt>
                <c:pt idx="20">
                  <c:v>0.62460310362539984</c:v>
                </c:pt>
                <c:pt idx="21">
                  <c:v>0.71360719290881081</c:v>
                </c:pt>
                <c:pt idx="22">
                  <c:v>0.3583255212421505</c:v>
                </c:pt>
                <c:pt idx="23">
                  <c:v>0.18085783676545997</c:v>
                </c:pt>
                <c:pt idx="24">
                  <c:v>9.1817647370238328E-2</c:v>
                </c:pt>
                <c:pt idx="25">
                  <c:v>0.44706956769826112</c:v>
                </c:pt>
                <c:pt idx="26">
                  <c:v>0.62460299299120148</c:v>
                </c:pt>
                <c:pt idx="27">
                  <c:v>0.71360713732718917</c:v>
                </c:pt>
                <c:pt idx="28">
                  <c:v>0.35832549325315083</c:v>
                </c:pt>
                <c:pt idx="29">
                  <c:v>0.18085782262630731</c:v>
                </c:pt>
                <c:pt idx="30">
                  <c:v>9.1817640237125187E-2</c:v>
                </c:pt>
                <c:pt idx="31">
                  <c:v>0.4470695641117835</c:v>
                </c:pt>
                <c:pt idx="32">
                  <c:v>0.62460299119149298</c:v>
                </c:pt>
                <c:pt idx="33">
                  <c:v>0.71360713642303197</c:v>
                </c:pt>
                <c:pt idx="34">
                  <c:v>0.35832549279784831</c:v>
                </c:pt>
                <c:pt idx="35">
                  <c:v>0.18085782239630296</c:v>
                </c:pt>
                <c:pt idx="36">
                  <c:v>9.181764012108945E-2</c:v>
                </c:pt>
                <c:pt idx="37">
                  <c:v>0.44706956405344161</c:v>
                </c:pt>
                <c:pt idx="38">
                  <c:v>0.62460299116221685</c:v>
                </c:pt>
                <c:pt idx="39">
                  <c:v>0.71360713640832385</c:v>
                </c:pt>
                <c:pt idx="40">
                  <c:v>0.35832549279044179</c:v>
                </c:pt>
                <c:pt idx="41">
                  <c:v>0.18085782239256143</c:v>
                </c:pt>
                <c:pt idx="42">
                  <c:v>9.1817640119201863E-2</c:v>
                </c:pt>
                <c:pt idx="43">
                  <c:v>0.44706956405249254</c:v>
                </c:pt>
                <c:pt idx="44">
                  <c:v>0.62460299116174056</c:v>
                </c:pt>
                <c:pt idx="45">
                  <c:v>0.7136071364080846</c:v>
                </c:pt>
                <c:pt idx="46">
                  <c:v>0.35832549279032128</c:v>
                </c:pt>
                <c:pt idx="47">
                  <c:v>0.18085782239250056</c:v>
                </c:pt>
                <c:pt idx="48">
                  <c:v>9.1817640119171151E-2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86528"/>
        <c:axId val="359688064"/>
      </c:scatterChart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TOC level</c:v>
                </c:pt>
              </c:strCache>
            </c:strRef>
          </c:tx>
          <c:marker>
            <c:symbol val="none"/>
          </c:marker>
          <c:xVal>
            <c:numRef>
              <c:f>Sheet2!$E$16:$E$64</c:f>
              <c:numCache>
                <c:formatCode>General</c:formatCode>
                <c:ptCount val="4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</c:numCache>
            </c:numRef>
          </c:xVal>
          <c:yVal>
            <c:numRef>
              <c:f>Sheet2!$B$16:$B$64</c:f>
              <c:numCache>
                <c:formatCode>General</c:formatCode>
                <c:ptCount val="49"/>
                <c:pt idx="0">
                  <c:v>0</c:v>
                </c:pt>
                <c:pt idx="1">
                  <c:v>0.01</c:v>
                </c:pt>
                <c:pt idx="2">
                  <c:v>1.32E-2</c:v>
                </c:pt>
                <c:pt idx="3">
                  <c:v>1.5499648000000001E-2</c:v>
                </c:pt>
                <c:pt idx="4">
                  <c:v>1.7209890661990402E-2</c:v>
                </c:pt>
                <c:pt idx="5">
                  <c:v>1.4019789497735595E-2</c:v>
                </c:pt>
                <c:pt idx="6">
                  <c:v>1.1652773660950088E-2</c:v>
                </c:pt>
                <c:pt idx="7">
                  <c:v>1.0697320356921921E-2</c:v>
                </c:pt>
                <c:pt idx="8">
                  <c:v>1.3066564094397309E-2</c:v>
                </c:pt>
                <c:pt idx="9">
                  <c:v>1.5226859680949265E-2</c:v>
                </c:pt>
                <c:pt idx="10">
                  <c:v>1.6956317998523804E-2</c:v>
                </c:pt>
                <c:pt idx="11">
                  <c:v>1.3889730632900485E-2</c:v>
                </c:pt>
                <c:pt idx="12">
                  <c:v>1.1608205346937147E-2</c:v>
                </c:pt>
                <c:pt idx="13">
                  <c:v>1.0682339906560529E-2</c:v>
                </c:pt>
                <c:pt idx="14">
                  <c:v>1.3056573580264168E-2</c:v>
                </c:pt>
                <c:pt idx="15">
                  <c:v>1.5219369714824333E-2</c:v>
                </c:pt>
                <c:pt idx="16">
                  <c:v>1.6950850368904716E-2</c:v>
                </c:pt>
                <c:pt idx="17">
                  <c:v>1.3887328933888336E-2</c:v>
                </c:pt>
                <c:pt idx="18">
                  <c:v>1.1607452377628719E-2</c:v>
                </c:pt>
                <c:pt idx="19">
                  <c:v>1.068209539782756E-2</c:v>
                </c:pt>
                <c:pt idx="20">
                  <c:v>1.3056410961108277E-2</c:v>
                </c:pt>
                <c:pt idx="21">
                  <c:v>1.5219247877450829E-2</c:v>
                </c:pt>
                <c:pt idx="22">
                  <c:v>1.6950761443847079E-2</c:v>
                </c:pt>
                <c:pt idx="23">
                  <c:v>1.3887289875083426E-2</c:v>
                </c:pt>
                <c:pt idx="24">
                  <c:v>1.1607440131419178E-2</c:v>
                </c:pt>
                <c:pt idx="25">
                  <c:v>1.0682091420708991E-2</c:v>
                </c:pt>
                <c:pt idx="26">
                  <c:v>1.3056408315884591E-2</c:v>
                </c:pt>
                <c:pt idx="27">
                  <c:v>1.5219245895562707E-2</c:v>
                </c:pt>
                <c:pt idx="28">
                  <c:v>1.6950759997319091E-2</c:v>
                </c:pt>
                <c:pt idx="29">
                  <c:v>1.3887289239715292E-2</c:v>
                </c:pt>
                <c:pt idx="30">
                  <c:v>1.1607439932209059E-2</c:v>
                </c:pt>
                <c:pt idx="31">
                  <c:v>1.0682091356012552E-2</c:v>
                </c:pt>
                <c:pt idx="32">
                  <c:v>1.3056408272854262E-2</c:v>
                </c:pt>
                <c:pt idx="33">
                  <c:v>1.5219245863322961E-2</c:v>
                </c:pt>
                <c:pt idx="34">
                  <c:v>1.6950759973788143E-2</c:v>
                </c:pt>
                <c:pt idx="35">
                  <c:v>1.3887289229379636E-2</c:v>
                </c:pt>
                <c:pt idx="36">
                  <c:v>1.1607439928968469E-2</c:v>
                </c:pt>
                <c:pt idx="37">
                  <c:v>1.0682091354960123E-2</c:v>
                </c:pt>
                <c:pt idx="38">
                  <c:v>1.3056408272154279E-2</c:v>
                </c:pt>
                <c:pt idx="39">
                  <c:v>1.5219245862798512E-2</c:v>
                </c:pt>
                <c:pt idx="40">
                  <c:v>1.6950759973405363E-2</c:v>
                </c:pt>
                <c:pt idx="41">
                  <c:v>1.3887289229211503E-2</c:v>
                </c:pt>
                <c:pt idx="42">
                  <c:v>1.1607439928915754E-2</c:v>
                </c:pt>
                <c:pt idx="43">
                  <c:v>1.0682091354943002E-2</c:v>
                </c:pt>
                <c:pt idx="44">
                  <c:v>1.3056408272142892E-2</c:v>
                </c:pt>
                <c:pt idx="45">
                  <c:v>1.5219245862789981E-2</c:v>
                </c:pt>
                <c:pt idx="46">
                  <c:v>1.6950759973399135E-2</c:v>
                </c:pt>
                <c:pt idx="47">
                  <c:v>1.3887289229208767E-2</c:v>
                </c:pt>
                <c:pt idx="48">
                  <c:v>1.1607439928914897E-2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95488"/>
        <c:axId val="359689600"/>
      </c:scatterChart>
      <c:valAx>
        <c:axId val="35968652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59688064"/>
        <c:crosses val="autoZero"/>
        <c:crossBetween val="midCat"/>
        <c:majorUnit val="24"/>
        <c:minorUnit val="6"/>
      </c:valAx>
      <c:valAx>
        <c:axId val="3596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686528"/>
        <c:crosses val="autoZero"/>
        <c:crossBetween val="midCat"/>
      </c:valAx>
      <c:valAx>
        <c:axId val="35968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9695488"/>
        <c:crosses val="max"/>
        <c:crossBetween val="midCat"/>
      </c:valAx>
      <c:valAx>
        <c:axId val="3596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8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15</xdr:row>
      <xdr:rowOff>0</xdr:rowOff>
    </xdr:from>
    <xdr:to>
      <xdr:col>18</xdr:col>
      <xdr:colOff>590550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15</xdr:row>
      <xdr:rowOff>0</xdr:rowOff>
    </xdr:from>
    <xdr:to>
      <xdr:col>17</xdr:col>
      <xdr:colOff>276224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topLeftCell="A8" workbookViewId="0">
      <selection activeCell="B17" sqref="B17"/>
    </sheetView>
  </sheetViews>
  <sheetFormatPr defaultRowHeight="12.75" x14ac:dyDescent="0.2"/>
  <cols>
    <col min="1" max="1" width="2.140625" customWidth="1"/>
    <col min="3" max="3" width="14.28515625" customWidth="1"/>
    <col min="4" max="4" width="6.140625" customWidth="1"/>
    <col min="5" max="5" width="5.28515625" customWidth="1"/>
    <col min="9" max="9" width="10.85546875" customWidth="1"/>
    <col min="11" max="11" width="2.85546875" customWidth="1"/>
  </cols>
  <sheetData>
    <row r="2" spans="2:19" x14ac:dyDescent="0.2">
      <c r="L2" s="1" t="s">
        <v>15</v>
      </c>
      <c r="M2" s="2"/>
      <c r="N2" s="2"/>
      <c r="O2" s="2"/>
      <c r="P2" s="2"/>
      <c r="Q2" s="2"/>
      <c r="R2" s="2"/>
      <c r="S2" s="3"/>
    </row>
    <row r="3" spans="2:19" x14ac:dyDescent="0.2">
      <c r="L3" s="4" t="s">
        <v>16</v>
      </c>
      <c r="M3" s="5"/>
      <c r="N3" s="5"/>
      <c r="O3" s="5"/>
      <c r="P3" s="5"/>
      <c r="Q3" s="5"/>
      <c r="R3" s="5"/>
      <c r="S3" s="6"/>
    </row>
    <row r="4" spans="2:19" x14ac:dyDescent="0.2">
      <c r="L4" s="4" t="s">
        <v>17</v>
      </c>
      <c r="M4" s="5"/>
      <c r="N4" s="5"/>
      <c r="O4" s="5"/>
      <c r="P4" s="5"/>
      <c r="Q4" s="5"/>
      <c r="R4" s="5"/>
      <c r="S4" s="6"/>
    </row>
    <row r="5" spans="2:19" x14ac:dyDescent="0.2">
      <c r="B5" s="1" t="s">
        <v>1</v>
      </c>
      <c r="C5" s="2"/>
      <c r="D5" s="2"/>
      <c r="E5" s="2"/>
      <c r="F5" s="2"/>
      <c r="G5" s="2"/>
      <c r="H5" s="2" t="s">
        <v>11</v>
      </c>
      <c r="I5" s="2"/>
      <c r="J5" s="3" t="s">
        <v>24</v>
      </c>
      <c r="L5" s="4" t="s">
        <v>18</v>
      </c>
      <c r="M5" s="5"/>
      <c r="N5" s="5"/>
      <c r="O5" s="5"/>
      <c r="P5" s="5"/>
      <c r="Q5" s="5"/>
      <c r="R5" s="5"/>
      <c r="S5" s="6"/>
    </row>
    <row r="6" spans="2:19" x14ac:dyDescent="0.2">
      <c r="B6" s="4"/>
      <c r="C6" s="5"/>
      <c r="D6" s="5"/>
      <c r="E6" s="5"/>
      <c r="F6" s="5"/>
      <c r="G6" s="5"/>
      <c r="H6" s="5"/>
      <c r="I6" s="5"/>
      <c r="J6" s="6"/>
      <c r="L6" s="4" t="s">
        <v>19</v>
      </c>
      <c r="M6" s="5"/>
      <c r="N6" s="5"/>
      <c r="O6" s="5"/>
      <c r="P6" s="5"/>
      <c r="Q6" s="5"/>
      <c r="R6" s="5"/>
      <c r="S6" s="6"/>
    </row>
    <row r="7" spans="2:19" x14ac:dyDescent="0.2">
      <c r="B7" s="4" t="s">
        <v>0</v>
      </c>
      <c r="C7" s="5"/>
      <c r="D7" s="5"/>
      <c r="E7" s="5"/>
      <c r="F7" s="5"/>
      <c r="G7" s="5"/>
      <c r="H7" s="5" t="s">
        <v>13</v>
      </c>
      <c r="I7" s="5"/>
      <c r="J7" s="6" t="s">
        <v>24</v>
      </c>
      <c r="L7" s="4" t="s">
        <v>20</v>
      </c>
      <c r="M7" s="5"/>
      <c r="N7" s="5"/>
      <c r="O7" s="5"/>
      <c r="P7" s="5"/>
      <c r="Q7" s="5"/>
      <c r="R7" s="5"/>
      <c r="S7" s="6"/>
    </row>
    <row r="8" spans="2:19" x14ac:dyDescent="0.2">
      <c r="B8" s="4"/>
      <c r="C8" s="5"/>
      <c r="D8" s="5"/>
      <c r="E8" s="5"/>
      <c r="F8" s="5"/>
      <c r="G8" s="5"/>
      <c r="H8" s="5"/>
      <c r="I8" s="5"/>
      <c r="J8" s="6"/>
      <c r="L8" s="4" t="s">
        <v>25</v>
      </c>
      <c r="M8" s="5"/>
      <c r="N8" s="5"/>
      <c r="O8" s="5"/>
      <c r="P8" s="5"/>
      <c r="Q8" s="5"/>
      <c r="R8" s="5"/>
      <c r="S8" s="6"/>
    </row>
    <row r="9" spans="2:19" x14ac:dyDescent="0.2">
      <c r="B9" s="4" t="s">
        <v>2</v>
      </c>
      <c r="C9" s="5"/>
      <c r="D9" s="5"/>
      <c r="E9" s="5"/>
      <c r="F9" s="5"/>
      <c r="G9" s="5"/>
      <c r="H9" s="5" t="s">
        <v>12</v>
      </c>
      <c r="I9" s="5"/>
      <c r="J9" s="6" t="s">
        <v>23</v>
      </c>
      <c r="L9" s="4"/>
      <c r="M9" s="5"/>
      <c r="N9" s="5"/>
      <c r="O9" s="5"/>
      <c r="P9" s="5"/>
      <c r="Q9" s="5"/>
      <c r="R9" s="5"/>
      <c r="S9" s="6"/>
    </row>
    <row r="10" spans="2:19" x14ac:dyDescent="0.2">
      <c r="B10" s="4"/>
      <c r="C10" s="5"/>
      <c r="D10" s="5"/>
      <c r="E10" s="5"/>
      <c r="F10" s="5"/>
      <c r="G10" s="5"/>
      <c r="H10" s="5"/>
      <c r="I10" s="5"/>
      <c r="J10" s="6"/>
      <c r="L10" s="4"/>
      <c r="M10" s="5"/>
      <c r="N10" s="5"/>
      <c r="O10" s="5"/>
      <c r="P10" s="5"/>
      <c r="Q10" s="5"/>
      <c r="R10" s="5"/>
      <c r="S10" s="6"/>
    </row>
    <row r="11" spans="2:19" x14ac:dyDescent="0.2">
      <c r="B11" s="4" t="s">
        <v>4</v>
      </c>
      <c r="C11" s="5"/>
      <c r="D11" s="5"/>
      <c r="E11" s="5"/>
      <c r="F11" s="5"/>
      <c r="G11" s="5"/>
      <c r="H11" s="5" t="s">
        <v>9</v>
      </c>
      <c r="I11" s="5"/>
      <c r="J11" s="6" t="s">
        <v>23</v>
      </c>
      <c r="L11" s="4" t="s">
        <v>22</v>
      </c>
      <c r="M11" s="5"/>
      <c r="N11" s="5"/>
      <c r="O11" s="5"/>
      <c r="P11" s="5"/>
      <c r="Q11" s="5"/>
      <c r="R11" s="5"/>
      <c r="S11" s="6"/>
    </row>
    <row r="12" spans="2:19" x14ac:dyDescent="0.2">
      <c r="B12" s="4"/>
      <c r="C12" s="5"/>
      <c r="D12" s="5"/>
      <c r="E12" s="5"/>
      <c r="F12" s="5"/>
      <c r="G12" s="5"/>
      <c r="H12" s="5"/>
      <c r="I12" s="5"/>
      <c r="J12" s="6"/>
      <c r="L12" s="4"/>
      <c r="M12" s="5"/>
      <c r="N12" s="5"/>
      <c r="O12" s="5"/>
      <c r="P12" s="5"/>
      <c r="Q12" s="5"/>
      <c r="R12" s="5"/>
      <c r="S12" s="6"/>
    </row>
    <row r="13" spans="2:19" x14ac:dyDescent="0.2">
      <c r="B13" s="7" t="s">
        <v>27</v>
      </c>
      <c r="C13" s="8"/>
      <c r="D13" s="8"/>
      <c r="E13" s="8"/>
      <c r="F13" s="8"/>
      <c r="G13" s="8"/>
      <c r="H13" s="8" t="s">
        <v>26</v>
      </c>
      <c r="I13" s="8"/>
      <c r="J13" s="9" t="s">
        <v>23</v>
      </c>
      <c r="L13" s="7"/>
      <c r="M13" s="8"/>
      <c r="N13" s="8"/>
      <c r="O13" s="8"/>
      <c r="P13" s="8"/>
      <c r="Q13" s="8"/>
      <c r="R13" s="8"/>
      <c r="S13" s="9"/>
    </row>
    <row r="15" spans="2:19" x14ac:dyDescent="0.2">
      <c r="B15" s="1" t="s">
        <v>6</v>
      </c>
      <c r="C15" s="2" t="s">
        <v>7</v>
      </c>
      <c r="D15" s="2" t="s">
        <v>8</v>
      </c>
      <c r="E15" s="3" t="s">
        <v>29</v>
      </c>
    </row>
    <row r="16" spans="2:19" x14ac:dyDescent="0.2">
      <c r="B16" s="4">
        <v>0.2</v>
      </c>
      <c r="C16" s="5">
        <v>0.1</v>
      </c>
      <c r="D16" s="5">
        <v>0</v>
      </c>
      <c r="E16" s="6">
        <v>0</v>
      </c>
    </row>
    <row r="17" spans="2:5" x14ac:dyDescent="0.2">
      <c r="B17" s="4"/>
      <c r="C17" s="5"/>
      <c r="D17" s="5">
        <v>1</v>
      </c>
      <c r="E17" s="6">
        <v>4</v>
      </c>
    </row>
    <row r="18" spans="2:5" x14ac:dyDescent="0.2">
      <c r="B18" s="4"/>
      <c r="C18" s="5"/>
      <c r="D18" s="5">
        <v>1</v>
      </c>
      <c r="E18" s="6">
        <v>8</v>
      </c>
    </row>
    <row r="19" spans="2:5" x14ac:dyDescent="0.2">
      <c r="B19" s="4"/>
      <c r="C19" s="5"/>
      <c r="D19" s="5">
        <v>1</v>
      </c>
      <c r="E19" s="6">
        <v>12</v>
      </c>
    </row>
    <row r="20" spans="2:5" x14ac:dyDescent="0.2">
      <c r="B20" s="4"/>
      <c r="C20" s="5"/>
      <c r="D20" s="5">
        <v>0</v>
      </c>
      <c r="E20" s="6">
        <v>16</v>
      </c>
    </row>
    <row r="21" spans="2:5" x14ac:dyDescent="0.2">
      <c r="B21" s="4"/>
      <c r="C21" s="5"/>
      <c r="D21" s="5">
        <v>0</v>
      </c>
      <c r="E21" s="6">
        <v>20</v>
      </c>
    </row>
    <row r="22" spans="2:5" x14ac:dyDescent="0.2">
      <c r="B22" s="4"/>
      <c r="C22" s="5"/>
      <c r="D22" s="5">
        <v>0</v>
      </c>
      <c r="E22" s="6">
        <v>24</v>
      </c>
    </row>
    <row r="23" spans="2:5" x14ac:dyDescent="0.2">
      <c r="B23" s="4"/>
      <c r="C23" s="5"/>
      <c r="D23" s="5">
        <v>1</v>
      </c>
      <c r="E23" s="6">
        <v>28</v>
      </c>
    </row>
    <row r="24" spans="2:5" x14ac:dyDescent="0.2">
      <c r="B24" s="4"/>
      <c r="C24" s="5"/>
      <c r="D24" s="5">
        <v>1</v>
      </c>
      <c r="E24" s="6">
        <v>32</v>
      </c>
    </row>
    <row r="25" spans="2:5" x14ac:dyDescent="0.2">
      <c r="B25" s="4"/>
      <c r="C25" s="5"/>
      <c r="D25" s="5">
        <v>1</v>
      </c>
      <c r="E25" s="6">
        <v>36</v>
      </c>
    </row>
    <row r="26" spans="2:5" x14ac:dyDescent="0.2">
      <c r="B26" s="4"/>
      <c r="C26" s="5"/>
      <c r="D26" s="5">
        <v>0</v>
      </c>
      <c r="E26" s="6">
        <v>40</v>
      </c>
    </row>
    <row r="27" spans="2:5" x14ac:dyDescent="0.2">
      <c r="B27" s="4"/>
      <c r="C27" s="5"/>
      <c r="D27" s="5">
        <v>0</v>
      </c>
      <c r="E27" s="6">
        <v>44</v>
      </c>
    </row>
    <row r="28" spans="2:5" x14ac:dyDescent="0.2">
      <c r="B28" s="4"/>
      <c r="C28" s="5"/>
      <c r="D28" s="5">
        <v>0</v>
      </c>
      <c r="E28" s="6">
        <v>48</v>
      </c>
    </row>
    <row r="29" spans="2:5" x14ac:dyDescent="0.2">
      <c r="B29" s="4"/>
      <c r="C29" s="5"/>
      <c r="D29" s="5">
        <v>1</v>
      </c>
      <c r="E29" s="6">
        <v>52</v>
      </c>
    </row>
    <row r="30" spans="2:5" x14ac:dyDescent="0.2">
      <c r="B30" s="4"/>
      <c r="C30" s="5"/>
      <c r="D30" s="5">
        <v>1</v>
      </c>
      <c r="E30" s="6">
        <v>56</v>
      </c>
    </row>
    <row r="31" spans="2:5" x14ac:dyDescent="0.2">
      <c r="B31" s="4"/>
      <c r="C31" s="5"/>
      <c r="D31" s="5">
        <v>1</v>
      </c>
      <c r="E31" s="6">
        <v>60</v>
      </c>
    </row>
    <row r="32" spans="2:5" x14ac:dyDescent="0.2">
      <c r="B32" s="4"/>
      <c r="C32" s="5"/>
      <c r="D32" s="5">
        <v>0</v>
      </c>
      <c r="E32" s="6">
        <v>64</v>
      </c>
    </row>
    <row r="33" spans="2:5" x14ac:dyDescent="0.2">
      <c r="B33" s="4"/>
      <c r="C33" s="5"/>
      <c r="D33" s="5">
        <v>0</v>
      </c>
      <c r="E33" s="6">
        <v>68</v>
      </c>
    </row>
    <row r="34" spans="2:5" x14ac:dyDescent="0.2">
      <c r="B34" s="4"/>
      <c r="C34" s="5"/>
      <c r="D34" s="5">
        <v>0</v>
      </c>
      <c r="E34" s="6">
        <v>72</v>
      </c>
    </row>
    <row r="35" spans="2:5" x14ac:dyDescent="0.2">
      <c r="B35" s="4"/>
      <c r="C35" s="5"/>
      <c r="D35" s="5">
        <v>1</v>
      </c>
      <c r="E35" s="6">
        <v>76</v>
      </c>
    </row>
    <row r="36" spans="2:5" x14ac:dyDescent="0.2">
      <c r="B36" s="4"/>
      <c r="C36" s="5"/>
      <c r="D36" s="5">
        <v>1</v>
      </c>
      <c r="E36" s="6">
        <v>80</v>
      </c>
    </row>
    <row r="37" spans="2:5" x14ac:dyDescent="0.2">
      <c r="B37" s="4"/>
      <c r="C37" s="5"/>
      <c r="D37" s="5">
        <v>1</v>
      </c>
      <c r="E37" s="6">
        <v>84</v>
      </c>
    </row>
    <row r="38" spans="2:5" x14ac:dyDescent="0.2">
      <c r="B38" s="4"/>
      <c r="C38" s="5"/>
      <c r="D38" s="5">
        <v>0</v>
      </c>
      <c r="E38" s="6">
        <v>88</v>
      </c>
    </row>
    <row r="39" spans="2:5" x14ac:dyDescent="0.2">
      <c r="B39" s="4"/>
      <c r="C39" s="5"/>
      <c r="D39" s="5">
        <v>0</v>
      </c>
      <c r="E39" s="6">
        <v>92</v>
      </c>
    </row>
    <row r="40" spans="2:5" x14ac:dyDescent="0.2">
      <c r="B40" s="4"/>
      <c r="C40" s="5"/>
      <c r="D40" s="5">
        <v>0</v>
      </c>
      <c r="E40" s="6">
        <v>96</v>
      </c>
    </row>
    <row r="41" spans="2:5" x14ac:dyDescent="0.2">
      <c r="B41" s="4"/>
      <c r="C41" s="5"/>
      <c r="D41" s="5">
        <v>1</v>
      </c>
      <c r="E41" s="6">
        <v>100</v>
      </c>
    </row>
    <row r="42" spans="2:5" x14ac:dyDescent="0.2">
      <c r="B42" s="4"/>
      <c r="C42" s="5"/>
      <c r="D42" s="5">
        <v>1</v>
      </c>
      <c r="E42" s="6">
        <v>104</v>
      </c>
    </row>
    <row r="43" spans="2:5" x14ac:dyDescent="0.2">
      <c r="B43" s="4"/>
      <c r="C43" s="5"/>
      <c r="D43" s="5">
        <v>1</v>
      </c>
      <c r="E43" s="6">
        <v>108</v>
      </c>
    </row>
    <row r="44" spans="2:5" x14ac:dyDescent="0.2">
      <c r="B44" s="4"/>
      <c r="C44" s="5"/>
      <c r="D44" s="5">
        <v>0</v>
      </c>
      <c r="E44" s="6">
        <v>112</v>
      </c>
    </row>
    <row r="45" spans="2:5" x14ac:dyDescent="0.2">
      <c r="B45" s="4"/>
      <c r="C45" s="5"/>
      <c r="D45" s="5">
        <v>0</v>
      </c>
      <c r="E45" s="6">
        <v>116</v>
      </c>
    </row>
    <row r="46" spans="2:5" x14ac:dyDescent="0.2">
      <c r="B46" s="4"/>
      <c r="C46" s="5"/>
      <c r="D46" s="5">
        <v>0</v>
      </c>
      <c r="E46" s="6">
        <v>120</v>
      </c>
    </row>
    <row r="47" spans="2:5" x14ac:dyDescent="0.2">
      <c r="B47" s="7"/>
      <c r="C47" s="8"/>
      <c r="D47" s="8">
        <v>1</v>
      </c>
      <c r="E47" s="9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tabSelected="1" workbookViewId="0">
      <selection activeCell="D2" sqref="D2"/>
    </sheetView>
  </sheetViews>
  <sheetFormatPr defaultRowHeight="12.75" x14ac:dyDescent="0.2"/>
  <cols>
    <col min="3" max="3" width="14.28515625" customWidth="1"/>
    <col min="9" max="9" width="10.140625" customWidth="1"/>
  </cols>
  <sheetData>
    <row r="2" spans="2:14" x14ac:dyDescent="0.2">
      <c r="N2" t="s">
        <v>15</v>
      </c>
    </row>
    <row r="3" spans="2:14" x14ac:dyDescent="0.2">
      <c r="N3" t="s">
        <v>16</v>
      </c>
    </row>
    <row r="4" spans="2:14" x14ac:dyDescent="0.2">
      <c r="B4" s="10" t="s">
        <v>38</v>
      </c>
      <c r="C4" s="11"/>
      <c r="D4" s="11"/>
      <c r="E4" s="11" t="s">
        <v>39</v>
      </c>
      <c r="F4" s="11"/>
      <c r="G4" s="11"/>
      <c r="H4" s="11"/>
      <c r="I4" s="11" t="s">
        <v>35</v>
      </c>
      <c r="J4" s="11" t="s">
        <v>36</v>
      </c>
      <c r="K4" s="11"/>
      <c r="L4" s="12" t="s">
        <v>37</v>
      </c>
      <c r="N4" t="s">
        <v>17</v>
      </c>
    </row>
    <row r="5" spans="2:14" x14ac:dyDescent="0.2">
      <c r="B5" s="4" t="s">
        <v>1</v>
      </c>
      <c r="C5" s="5"/>
      <c r="D5" s="5"/>
      <c r="E5" s="5" t="s">
        <v>10</v>
      </c>
      <c r="F5" s="5"/>
      <c r="G5" s="5"/>
      <c r="H5" s="5"/>
      <c r="I5" s="5">
        <v>0.8</v>
      </c>
      <c r="J5" s="5" t="s">
        <v>11</v>
      </c>
      <c r="K5" s="5"/>
      <c r="L5" s="6" t="s">
        <v>24</v>
      </c>
      <c r="N5" t="s">
        <v>18</v>
      </c>
    </row>
    <row r="6" spans="2:14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6"/>
      <c r="N6" t="s">
        <v>19</v>
      </c>
    </row>
    <row r="7" spans="2:14" x14ac:dyDescent="0.2">
      <c r="B7" s="4" t="s">
        <v>0</v>
      </c>
      <c r="C7" s="5"/>
      <c r="D7" s="5"/>
      <c r="E7" s="5" t="s">
        <v>14</v>
      </c>
      <c r="F7" s="5"/>
      <c r="G7" s="5"/>
      <c r="H7" s="5"/>
      <c r="I7" s="5">
        <v>0.2</v>
      </c>
      <c r="J7" s="5" t="s">
        <v>13</v>
      </c>
      <c r="K7" s="5"/>
      <c r="L7" s="6" t="s">
        <v>24</v>
      </c>
      <c r="N7" t="s">
        <v>20</v>
      </c>
    </row>
    <row r="8" spans="2:14" x14ac:dyDescent="0.2">
      <c r="B8" s="4"/>
      <c r="C8" s="5"/>
      <c r="D8" s="5"/>
      <c r="E8" s="5"/>
      <c r="F8" s="5"/>
      <c r="G8" s="5"/>
      <c r="H8" s="5"/>
      <c r="I8" s="5"/>
      <c r="J8" s="5"/>
      <c r="K8" s="5"/>
      <c r="L8" s="6"/>
      <c r="N8" t="s">
        <v>25</v>
      </c>
    </row>
    <row r="9" spans="2:14" x14ac:dyDescent="0.2">
      <c r="B9" s="4" t="s">
        <v>2</v>
      </c>
      <c r="C9" s="5"/>
      <c r="D9" s="5"/>
      <c r="E9" s="5" t="s">
        <v>3</v>
      </c>
      <c r="F9" s="5"/>
      <c r="G9" s="5"/>
      <c r="H9" s="5"/>
      <c r="I9" s="5">
        <v>0.8</v>
      </c>
      <c r="J9" s="5" t="s">
        <v>12</v>
      </c>
      <c r="K9" s="5"/>
      <c r="L9" s="6" t="s">
        <v>23</v>
      </c>
    </row>
    <row r="10" spans="2:14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2:14" x14ac:dyDescent="0.2">
      <c r="B11" s="4" t="s">
        <v>4</v>
      </c>
      <c r="C11" s="5"/>
      <c r="D11" s="5"/>
      <c r="E11" s="5" t="s">
        <v>5</v>
      </c>
      <c r="F11" s="5"/>
      <c r="G11" s="5"/>
      <c r="H11" s="5"/>
      <c r="I11" s="5">
        <v>0.5</v>
      </c>
      <c r="J11" s="5" t="s">
        <v>9</v>
      </c>
      <c r="K11" s="5"/>
      <c r="L11" s="6" t="s">
        <v>23</v>
      </c>
      <c r="N11" t="s">
        <v>22</v>
      </c>
    </row>
    <row r="12" spans="2:14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2:14" x14ac:dyDescent="0.2">
      <c r="B13" s="7" t="s">
        <v>27</v>
      </c>
      <c r="C13" s="8"/>
      <c r="D13" s="8"/>
      <c r="E13" s="8" t="s">
        <v>28</v>
      </c>
      <c r="F13" s="8"/>
      <c r="G13" s="8"/>
      <c r="H13" s="8"/>
      <c r="I13" s="8">
        <v>0.8</v>
      </c>
      <c r="J13" s="8" t="s">
        <v>26</v>
      </c>
      <c r="K13" s="8"/>
      <c r="L13" s="9" t="s">
        <v>23</v>
      </c>
    </row>
    <row r="14" spans="2:14" x14ac:dyDescent="0.2">
      <c r="I14" t="s">
        <v>21</v>
      </c>
    </row>
    <row r="15" spans="2:14" x14ac:dyDescent="0.2">
      <c r="B15" t="s">
        <v>6</v>
      </c>
      <c r="C15" t="s">
        <v>7</v>
      </c>
      <c r="D15" t="s">
        <v>8</v>
      </c>
    </row>
    <row r="16" spans="2:14" x14ac:dyDescent="0.2">
      <c r="B16">
        <v>0</v>
      </c>
      <c r="C16">
        <v>0.2</v>
      </c>
      <c r="D16">
        <v>0</v>
      </c>
      <c r="E16">
        <v>0</v>
      </c>
    </row>
    <row r="17" spans="2:5" x14ac:dyDescent="0.2">
      <c r="B17">
        <f>(B16*C16*$I$9)*$I$13+0.01</f>
        <v>0.01</v>
      </c>
      <c r="C17">
        <f>(C16+(D17*$I$5)+(B16*$I$7))*$I$11</f>
        <v>0.5</v>
      </c>
      <c r="D17">
        <v>1</v>
      </c>
      <c r="E17">
        <v>4</v>
      </c>
    </row>
    <row r="18" spans="2:5" x14ac:dyDescent="0.2">
      <c r="B18">
        <f t="shared" ref="B18:B64" si="0">(B17*C17*$I$9)*$I$13+0.01</f>
        <v>1.32E-2</v>
      </c>
      <c r="C18">
        <f t="shared" ref="C18:C64" si="1">(C17+(D18*$I$5)+(B17*$I$7))*$I$11</f>
        <v>0.65100000000000002</v>
      </c>
      <c r="D18">
        <v>1</v>
      </c>
      <c r="E18">
        <v>8</v>
      </c>
    </row>
    <row r="19" spans="2:5" x14ac:dyDescent="0.2">
      <c r="B19">
        <f t="shared" si="0"/>
        <v>1.5499648000000001E-2</v>
      </c>
      <c r="C19">
        <f t="shared" si="1"/>
        <v>0.72682000000000002</v>
      </c>
      <c r="D19">
        <v>1</v>
      </c>
      <c r="E19">
        <v>12</v>
      </c>
    </row>
    <row r="20" spans="2:5" x14ac:dyDescent="0.2">
      <c r="B20">
        <f t="shared" si="0"/>
        <v>1.7209890661990402E-2</v>
      </c>
      <c r="C20">
        <f t="shared" si="1"/>
        <v>0.36495996480000004</v>
      </c>
      <c r="D20">
        <v>0</v>
      </c>
      <c r="E20">
        <v>16</v>
      </c>
    </row>
    <row r="21" spans="2:5" x14ac:dyDescent="0.2">
      <c r="B21">
        <f t="shared" si="0"/>
        <v>1.4019789497735595E-2</v>
      </c>
      <c r="C21">
        <f t="shared" si="1"/>
        <v>0.18420097146619907</v>
      </c>
      <c r="D21">
        <v>0</v>
      </c>
      <c r="E21">
        <v>20</v>
      </c>
    </row>
    <row r="22" spans="2:5" x14ac:dyDescent="0.2">
      <c r="B22">
        <f t="shared" si="0"/>
        <v>1.1652773660950088E-2</v>
      </c>
      <c r="C22">
        <f t="shared" si="1"/>
        <v>9.3502464682873099E-2</v>
      </c>
      <c r="D22">
        <v>0</v>
      </c>
      <c r="E22">
        <v>24</v>
      </c>
    </row>
    <row r="23" spans="2:5" x14ac:dyDescent="0.2">
      <c r="B23">
        <f t="shared" si="0"/>
        <v>1.0697320356921921E-2</v>
      </c>
      <c r="C23">
        <f t="shared" si="1"/>
        <v>0.44791650970753155</v>
      </c>
      <c r="D23">
        <v>1</v>
      </c>
      <c r="E23">
        <v>28</v>
      </c>
    </row>
    <row r="24" spans="2:5" x14ac:dyDescent="0.2">
      <c r="B24">
        <f t="shared" si="0"/>
        <v>1.3066564094397309E-2</v>
      </c>
      <c r="C24">
        <f t="shared" si="1"/>
        <v>0.62502798688945793</v>
      </c>
      <c r="D24">
        <v>1</v>
      </c>
      <c r="E24">
        <v>32</v>
      </c>
    </row>
    <row r="25" spans="2:5" x14ac:dyDescent="0.2">
      <c r="B25">
        <f t="shared" si="0"/>
        <v>1.5226859680949265E-2</v>
      </c>
      <c r="C25">
        <f t="shared" si="1"/>
        <v>0.71382064985416871</v>
      </c>
      <c r="D25">
        <v>1</v>
      </c>
      <c r="E25">
        <v>36</v>
      </c>
    </row>
    <row r="26" spans="2:5" x14ac:dyDescent="0.2">
      <c r="B26">
        <f t="shared" si="0"/>
        <v>1.6956317998523804E-2</v>
      </c>
      <c r="C26">
        <f t="shared" si="1"/>
        <v>0.35843301089517926</v>
      </c>
      <c r="D26">
        <v>0</v>
      </c>
      <c r="E26">
        <v>40</v>
      </c>
    </row>
    <row r="27" spans="2:5" x14ac:dyDescent="0.2">
      <c r="B27">
        <f t="shared" si="0"/>
        <v>1.3889730632900485E-2</v>
      </c>
      <c r="C27">
        <f t="shared" si="1"/>
        <v>0.18091213724744201</v>
      </c>
      <c r="D27">
        <v>0</v>
      </c>
      <c r="E27">
        <v>44</v>
      </c>
    </row>
    <row r="28" spans="2:5" x14ac:dyDescent="0.2">
      <c r="B28">
        <f t="shared" si="0"/>
        <v>1.1608205346937147E-2</v>
      </c>
      <c r="C28">
        <f t="shared" si="1"/>
        <v>9.1845041687011048E-2</v>
      </c>
      <c r="D28">
        <v>0</v>
      </c>
      <c r="E28">
        <v>48</v>
      </c>
    </row>
    <row r="29" spans="2:5" x14ac:dyDescent="0.2">
      <c r="B29">
        <f t="shared" si="0"/>
        <v>1.0682339906560529E-2</v>
      </c>
      <c r="C29">
        <f t="shared" si="1"/>
        <v>0.44708334137819927</v>
      </c>
      <c r="D29">
        <v>1</v>
      </c>
      <c r="E29">
        <v>52</v>
      </c>
    </row>
    <row r="30" spans="2:5" x14ac:dyDescent="0.2">
      <c r="B30">
        <f t="shared" si="0"/>
        <v>1.3056573580264168E-2</v>
      </c>
      <c r="C30">
        <f t="shared" si="1"/>
        <v>0.62460990467975575</v>
      </c>
      <c r="D30">
        <v>1</v>
      </c>
      <c r="E30">
        <v>56</v>
      </c>
    </row>
    <row r="31" spans="2:5" x14ac:dyDescent="0.2">
      <c r="B31">
        <f t="shared" si="0"/>
        <v>1.5219369714824333E-2</v>
      </c>
      <c r="C31">
        <f t="shared" si="1"/>
        <v>0.71361060969790435</v>
      </c>
      <c r="D31">
        <v>1</v>
      </c>
      <c r="E31">
        <v>60</v>
      </c>
    </row>
    <row r="32" spans="2:5" x14ac:dyDescent="0.2">
      <c r="B32">
        <f t="shared" si="0"/>
        <v>1.6950850368904716E-2</v>
      </c>
      <c r="C32">
        <f t="shared" si="1"/>
        <v>0.35832724182043463</v>
      </c>
      <c r="D32">
        <v>0</v>
      </c>
      <c r="E32">
        <v>64</v>
      </c>
    </row>
    <row r="33" spans="2:14" x14ac:dyDescent="0.2">
      <c r="B33">
        <f t="shared" si="0"/>
        <v>1.3887328933888336E-2</v>
      </c>
      <c r="C33">
        <f t="shared" si="1"/>
        <v>0.18085870594710779</v>
      </c>
      <c r="D33">
        <v>0</v>
      </c>
      <c r="E33">
        <v>68</v>
      </c>
    </row>
    <row r="34" spans="2:14" x14ac:dyDescent="0.2">
      <c r="B34">
        <f t="shared" si="0"/>
        <v>1.1607452377628719E-2</v>
      </c>
      <c r="C34">
        <f t="shared" si="1"/>
        <v>9.1818085866942734E-2</v>
      </c>
      <c r="D34">
        <v>0</v>
      </c>
      <c r="E34">
        <v>72</v>
      </c>
      <c r="L34" t="s">
        <v>30</v>
      </c>
      <c r="N34" t="s">
        <v>33</v>
      </c>
    </row>
    <row r="35" spans="2:14" x14ac:dyDescent="0.2">
      <c r="B35">
        <f t="shared" si="0"/>
        <v>1.068209539782756E-2</v>
      </c>
      <c r="C35">
        <f t="shared" si="1"/>
        <v>0.44706978817123427</v>
      </c>
      <c r="D35">
        <v>1</v>
      </c>
      <c r="E35">
        <v>76</v>
      </c>
      <c r="N35" t="s">
        <v>34</v>
      </c>
    </row>
    <row r="36" spans="2:14" x14ac:dyDescent="0.2">
      <c r="B36">
        <f t="shared" si="0"/>
        <v>1.3056410961108277E-2</v>
      </c>
      <c r="C36">
        <f t="shared" si="1"/>
        <v>0.62460310362539984</v>
      </c>
      <c r="D36">
        <v>1</v>
      </c>
      <c r="E36">
        <v>80</v>
      </c>
      <c r="N36" t="s">
        <v>32</v>
      </c>
    </row>
    <row r="37" spans="2:14" x14ac:dyDescent="0.2">
      <c r="B37">
        <f t="shared" si="0"/>
        <v>1.5219247877450829E-2</v>
      </c>
      <c r="C37">
        <f t="shared" si="1"/>
        <v>0.71360719290881081</v>
      </c>
      <c r="D37">
        <v>1</v>
      </c>
      <c r="E37">
        <v>84</v>
      </c>
      <c r="N37" t="s">
        <v>31</v>
      </c>
    </row>
    <row r="38" spans="2:14" x14ac:dyDescent="0.2">
      <c r="B38">
        <f t="shared" si="0"/>
        <v>1.6950761443847079E-2</v>
      </c>
      <c r="C38">
        <f t="shared" si="1"/>
        <v>0.3583255212421505</v>
      </c>
      <c r="D38">
        <v>0</v>
      </c>
      <c r="E38">
        <v>88</v>
      </c>
    </row>
    <row r="39" spans="2:14" x14ac:dyDescent="0.2">
      <c r="B39">
        <f t="shared" si="0"/>
        <v>1.3887289875083426E-2</v>
      </c>
      <c r="C39">
        <f t="shared" si="1"/>
        <v>0.18085783676545997</v>
      </c>
      <c r="D39">
        <v>0</v>
      </c>
      <c r="E39">
        <v>92</v>
      </c>
    </row>
    <row r="40" spans="2:14" x14ac:dyDescent="0.2">
      <c r="B40">
        <f t="shared" si="0"/>
        <v>1.1607440131419178E-2</v>
      </c>
      <c r="C40">
        <f t="shared" si="1"/>
        <v>9.1817647370238328E-2</v>
      </c>
      <c r="D40">
        <v>0</v>
      </c>
      <c r="E40">
        <v>96</v>
      </c>
    </row>
    <row r="41" spans="2:14" x14ac:dyDescent="0.2">
      <c r="B41">
        <f t="shared" si="0"/>
        <v>1.0682091420708991E-2</v>
      </c>
      <c r="C41">
        <f t="shared" si="1"/>
        <v>0.44706956769826112</v>
      </c>
      <c r="D41">
        <v>1</v>
      </c>
      <c r="E41">
        <v>100</v>
      </c>
    </row>
    <row r="42" spans="2:14" x14ac:dyDescent="0.2">
      <c r="B42">
        <f t="shared" si="0"/>
        <v>1.3056408315884591E-2</v>
      </c>
      <c r="C42">
        <f t="shared" si="1"/>
        <v>0.62460299299120148</v>
      </c>
      <c r="D42">
        <v>1</v>
      </c>
      <c r="E42">
        <v>104</v>
      </c>
    </row>
    <row r="43" spans="2:14" x14ac:dyDescent="0.2">
      <c r="B43">
        <f t="shared" si="0"/>
        <v>1.5219245895562707E-2</v>
      </c>
      <c r="C43">
        <f t="shared" si="1"/>
        <v>0.71360713732718917</v>
      </c>
      <c r="D43">
        <v>1</v>
      </c>
      <c r="E43">
        <v>108</v>
      </c>
    </row>
    <row r="44" spans="2:14" x14ac:dyDescent="0.2">
      <c r="B44">
        <f t="shared" si="0"/>
        <v>1.6950759997319091E-2</v>
      </c>
      <c r="C44">
        <f t="shared" si="1"/>
        <v>0.35832549325315083</v>
      </c>
      <c r="D44">
        <v>0</v>
      </c>
      <c r="E44">
        <v>112</v>
      </c>
    </row>
    <row r="45" spans="2:14" x14ac:dyDescent="0.2">
      <c r="B45">
        <f t="shared" si="0"/>
        <v>1.3887289239715292E-2</v>
      </c>
      <c r="C45">
        <f t="shared" si="1"/>
        <v>0.18085782262630731</v>
      </c>
      <c r="D45">
        <v>0</v>
      </c>
      <c r="E45">
        <v>116</v>
      </c>
    </row>
    <row r="46" spans="2:14" x14ac:dyDescent="0.2">
      <c r="B46">
        <f t="shared" si="0"/>
        <v>1.1607439932209059E-2</v>
      </c>
      <c r="C46">
        <f t="shared" si="1"/>
        <v>9.1817640237125187E-2</v>
      </c>
      <c r="D46">
        <v>0</v>
      </c>
      <c r="E46">
        <v>120</v>
      </c>
    </row>
    <row r="47" spans="2:14" x14ac:dyDescent="0.2">
      <c r="B47">
        <f t="shared" si="0"/>
        <v>1.0682091356012552E-2</v>
      </c>
      <c r="C47">
        <f t="shared" si="1"/>
        <v>0.4470695641117835</v>
      </c>
      <c r="D47">
        <v>1</v>
      </c>
      <c r="E47">
        <v>124</v>
      </c>
    </row>
    <row r="48" spans="2:14" x14ac:dyDescent="0.2">
      <c r="B48">
        <f t="shared" si="0"/>
        <v>1.3056408272854262E-2</v>
      </c>
      <c r="C48">
        <f t="shared" si="1"/>
        <v>0.62460299119149298</v>
      </c>
      <c r="D48">
        <v>1</v>
      </c>
      <c r="E48">
        <f>E47+4</f>
        <v>128</v>
      </c>
    </row>
    <row r="49" spans="2:5" x14ac:dyDescent="0.2">
      <c r="B49">
        <f t="shared" si="0"/>
        <v>1.5219245863322961E-2</v>
      </c>
      <c r="C49">
        <f t="shared" si="1"/>
        <v>0.71360713642303197</v>
      </c>
      <c r="D49">
        <v>1</v>
      </c>
      <c r="E49">
        <f t="shared" ref="E49:E64" si="2">E48+4</f>
        <v>132</v>
      </c>
    </row>
    <row r="50" spans="2:5" x14ac:dyDescent="0.2">
      <c r="B50">
        <f t="shared" si="0"/>
        <v>1.6950759973788143E-2</v>
      </c>
      <c r="C50">
        <f t="shared" si="1"/>
        <v>0.35832549279784831</v>
      </c>
      <c r="D50">
        <v>0</v>
      </c>
      <c r="E50">
        <f t="shared" si="2"/>
        <v>136</v>
      </c>
    </row>
    <row r="51" spans="2:5" x14ac:dyDescent="0.2">
      <c r="B51">
        <f t="shared" si="0"/>
        <v>1.3887289229379636E-2</v>
      </c>
      <c r="C51">
        <f t="shared" si="1"/>
        <v>0.18085782239630296</v>
      </c>
      <c r="D51">
        <v>0</v>
      </c>
      <c r="E51">
        <f t="shared" si="2"/>
        <v>140</v>
      </c>
    </row>
    <row r="52" spans="2:5" x14ac:dyDescent="0.2">
      <c r="B52">
        <f t="shared" si="0"/>
        <v>1.1607439928968469E-2</v>
      </c>
      <c r="C52">
        <f t="shared" si="1"/>
        <v>9.181764012108945E-2</v>
      </c>
      <c r="D52">
        <v>0</v>
      </c>
      <c r="E52">
        <f t="shared" si="2"/>
        <v>144</v>
      </c>
    </row>
    <row r="53" spans="2:5" x14ac:dyDescent="0.2">
      <c r="B53">
        <f t="shared" si="0"/>
        <v>1.0682091354960123E-2</v>
      </c>
      <c r="C53">
        <f t="shared" si="1"/>
        <v>0.44706956405344161</v>
      </c>
      <c r="D53">
        <v>1</v>
      </c>
      <c r="E53">
        <f t="shared" si="2"/>
        <v>148</v>
      </c>
    </row>
    <row r="54" spans="2:5" x14ac:dyDescent="0.2">
      <c r="B54">
        <f t="shared" si="0"/>
        <v>1.3056408272154279E-2</v>
      </c>
      <c r="C54">
        <f t="shared" si="1"/>
        <v>0.62460299116221685</v>
      </c>
      <c r="D54">
        <v>1</v>
      </c>
      <c r="E54">
        <f t="shared" si="2"/>
        <v>152</v>
      </c>
    </row>
    <row r="55" spans="2:5" x14ac:dyDescent="0.2">
      <c r="B55">
        <f t="shared" si="0"/>
        <v>1.5219245862798512E-2</v>
      </c>
      <c r="C55">
        <f t="shared" si="1"/>
        <v>0.71360713640832385</v>
      </c>
      <c r="D55">
        <v>1</v>
      </c>
      <c r="E55">
        <f t="shared" si="2"/>
        <v>156</v>
      </c>
    </row>
    <row r="56" spans="2:5" x14ac:dyDescent="0.2">
      <c r="B56">
        <f t="shared" si="0"/>
        <v>1.6950759973405363E-2</v>
      </c>
      <c r="C56">
        <f t="shared" si="1"/>
        <v>0.35832549279044179</v>
      </c>
      <c r="D56">
        <v>0</v>
      </c>
      <c r="E56">
        <f t="shared" si="2"/>
        <v>160</v>
      </c>
    </row>
    <row r="57" spans="2:5" x14ac:dyDescent="0.2">
      <c r="B57">
        <f t="shared" si="0"/>
        <v>1.3887289229211503E-2</v>
      </c>
      <c r="C57">
        <f t="shared" si="1"/>
        <v>0.18085782239256143</v>
      </c>
      <c r="D57">
        <v>0</v>
      </c>
      <c r="E57">
        <f t="shared" si="2"/>
        <v>164</v>
      </c>
    </row>
    <row r="58" spans="2:5" x14ac:dyDescent="0.2">
      <c r="B58">
        <f t="shared" si="0"/>
        <v>1.1607439928915754E-2</v>
      </c>
      <c r="C58">
        <f t="shared" si="1"/>
        <v>9.1817640119201863E-2</v>
      </c>
      <c r="D58">
        <v>0</v>
      </c>
      <c r="E58">
        <f t="shared" si="2"/>
        <v>168</v>
      </c>
    </row>
    <row r="59" spans="2:5" x14ac:dyDescent="0.2">
      <c r="B59">
        <f t="shared" si="0"/>
        <v>1.0682091354943002E-2</v>
      </c>
      <c r="C59">
        <f t="shared" si="1"/>
        <v>0.44706956405249254</v>
      </c>
      <c r="D59">
        <v>1</v>
      </c>
      <c r="E59">
        <f t="shared" si="2"/>
        <v>172</v>
      </c>
    </row>
    <row r="60" spans="2:5" x14ac:dyDescent="0.2">
      <c r="B60">
        <f t="shared" si="0"/>
        <v>1.3056408272142892E-2</v>
      </c>
      <c r="C60">
        <f t="shared" si="1"/>
        <v>0.62460299116174056</v>
      </c>
      <c r="D60">
        <v>1</v>
      </c>
      <c r="E60">
        <f t="shared" si="2"/>
        <v>176</v>
      </c>
    </row>
    <row r="61" spans="2:5" x14ac:dyDescent="0.2">
      <c r="B61">
        <f t="shared" si="0"/>
        <v>1.5219245862789981E-2</v>
      </c>
      <c r="C61">
        <f t="shared" si="1"/>
        <v>0.7136071364080846</v>
      </c>
      <c r="D61">
        <v>1</v>
      </c>
      <c r="E61">
        <f t="shared" si="2"/>
        <v>180</v>
      </c>
    </row>
    <row r="62" spans="2:5" x14ac:dyDescent="0.2">
      <c r="B62">
        <f t="shared" si="0"/>
        <v>1.6950759973399135E-2</v>
      </c>
      <c r="C62">
        <f t="shared" si="1"/>
        <v>0.35832549279032128</v>
      </c>
      <c r="D62">
        <v>0</v>
      </c>
      <c r="E62">
        <f t="shared" si="2"/>
        <v>184</v>
      </c>
    </row>
    <row r="63" spans="2:5" x14ac:dyDescent="0.2">
      <c r="B63">
        <f t="shared" si="0"/>
        <v>1.3887289229208767E-2</v>
      </c>
      <c r="C63">
        <f t="shared" si="1"/>
        <v>0.18085782239250056</v>
      </c>
      <c r="D63">
        <v>0</v>
      </c>
      <c r="E63">
        <f t="shared" si="2"/>
        <v>188</v>
      </c>
    </row>
    <row r="64" spans="2:5" x14ac:dyDescent="0.2">
      <c r="B64">
        <f t="shared" si="0"/>
        <v>1.1607439928914897E-2</v>
      </c>
      <c r="C64">
        <f t="shared" si="1"/>
        <v>9.1817640119171151E-2</v>
      </c>
      <c r="D64">
        <v>0</v>
      </c>
      <c r="E64">
        <f t="shared" si="2"/>
        <v>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Turnbull</dc:creator>
  <cp:lastModifiedBy>Turnbull, Colin G N</cp:lastModifiedBy>
  <dcterms:created xsi:type="dcterms:W3CDTF">2010-03-03T10:15:38Z</dcterms:created>
  <dcterms:modified xsi:type="dcterms:W3CDTF">2017-07-10T06:58:01Z</dcterms:modified>
</cp:coreProperties>
</file>