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bhati\Downloads\"/>
    </mc:Choice>
  </mc:AlternateContent>
  <xr:revisionPtr revIDLastSave="0" documentId="13_ncr:1_{E1ED1DA0-922B-457E-B2C3-DB27D5265CD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racker" sheetId="1" r:id="rId1"/>
    <sheet name="Dashboa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G8" i="1"/>
  <c r="F8" i="1"/>
  <c r="F7" i="1"/>
  <c r="F6" i="1"/>
  <c r="G5" i="1"/>
  <c r="F5" i="1"/>
</calcChain>
</file>

<file path=xl/sharedStrings.xml><?xml version="1.0" encoding="utf-8"?>
<sst xmlns="http://schemas.openxmlformats.org/spreadsheetml/2006/main" count="96" uniqueCount="83">
  <si>
    <t>Track Installation</t>
  </si>
  <si>
    <t>Segment</t>
  </si>
  <si>
    <t>Planned Mi</t>
  </si>
  <si>
    <t>Completed Mi (Previous)</t>
  </si>
  <si>
    <t>Completed Mi (Current)</t>
  </si>
  <si>
    <t>% Completion</t>
  </si>
  <si>
    <t>Completed Mi % (Previous)</t>
  </si>
  <si>
    <t>Completed Mi % (This Week)</t>
  </si>
  <si>
    <t>Notes</t>
  </si>
  <si>
    <t>Central Urban Corridor</t>
  </si>
  <si>
    <t>19 mi</t>
  </si>
  <si>
    <t>12 mi</t>
  </si>
  <si>
    <t>16 mi</t>
  </si>
  <si>
    <t>Advanced machinery and night shifts increased pace. Monitor potential community noise concerns.</t>
  </si>
  <si>
    <t>Southeastern Quadrant</t>
  </si>
  <si>
    <t>15 mi</t>
  </si>
  <si>
    <t>6 mi</t>
  </si>
  <si>
    <t>4 mi</t>
  </si>
  <si>
    <t>Recent equipment upgrades significantly improved installation rate. Continued focus on maintaining momentum.</t>
  </si>
  <si>
    <t>Eastern Section</t>
  </si>
  <si>
    <t>No progress due to rocky terrain. Exploring alternative methods and potential rerouting. Strategic review needed.</t>
  </si>
  <si>
    <t>Western Industrial Area</t>
  </si>
  <si>
    <t>22 mi</t>
  </si>
  <si>
    <t>9 mi</t>
  </si>
  <si>
    <t>Accelerated progress with enhanced equipment deployment. Optimize resource allocation to sustain pace.</t>
  </si>
  <si>
    <t>Electrification</t>
  </si>
  <si>
    <t>Component</t>
  </si>
  <si>
    <t>Planned Units</t>
  </si>
  <si>
    <t>Completed Units (Previous)</t>
  </si>
  <si>
    <t>Completed Units (Current)</t>
  </si>
  <si>
    <t>Completed Units % (Previous)</t>
  </si>
  <si>
    <t>Completed Units % (This Week)</t>
  </si>
  <si>
    <t>Track Electrification</t>
  </si>
  <si>
    <t>68 mi</t>
  </si>
  <si>
    <t>24 mi</t>
  </si>
  <si>
    <t>Significant progress with 6 mi electrified recently. Continuing efforts to stay on track.</t>
  </si>
  <si>
    <t>Substations Construction</t>
  </si>
  <si>
    <t>5 mi</t>
  </si>
  <si>
    <t>2 mi</t>
  </si>
  <si>
    <t>No new substations completed. Delay in electrical components impacts schedule.</t>
  </si>
  <si>
    <t>Metroville Rail Expansion Project Dashboard</t>
  </si>
  <si>
    <t>Section</t>
  </si>
  <si>
    <t>Planned Miles</t>
  </si>
  <si>
    <t>Completed Miles</t>
  </si>
  <si>
    <t>Eastern</t>
  </si>
  <si>
    <t>Southeastern</t>
  </si>
  <si>
    <t>Electrification Progress</t>
  </si>
  <si>
    <t>Budget Overview</t>
  </si>
  <si>
    <t>Budgeted (M)</t>
  </si>
  <si>
    <t>Spent (M)</t>
  </si>
  <si>
    <t>Main Numbers / KPIs</t>
  </si>
  <si>
    <t>Relevant Risks</t>
  </si>
  <si>
    <t>Total Track Planned (Miles)</t>
  </si>
  <si>
    <t>✅ 30 miles electrified successfully</t>
  </si>
  <si>
    <t>⚠️ Delays in Eastern Section due to rocky terrain</t>
  </si>
  <si>
    <t>Total Track Completed (Miles)</t>
  </si>
  <si>
    <t>✅ 10 miles track completed in Southeastern Quadrant</t>
  </si>
  <si>
    <t>⚠️ Nighttime construction noise complaints</t>
  </si>
  <si>
    <t>Electrification Planned (Miles)</t>
  </si>
  <si>
    <t>✅ Community engagement efforts well appreciated</t>
  </si>
  <si>
    <t>⚠️ Budget tracking slightly over projected costs</t>
  </si>
  <si>
    <t>Electrification Completed (Miles)</t>
  </si>
  <si>
    <t>Budget (M)</t>
  </si>
  <si>
    <t>Challenges</t>
  </si>
  <si>
    <t>ACTION: Savings on materials have offset this, keeping us</t>
  </si>
  <si>
    <t xml:space="preserve"> within 5% of our overall budget projection for this phase.</t>
  </si>
  <si>
    <t>Q1</t>
  </si>
  <si>
    <t>Q2</t>
  </si>
  <si>
    <t>Q3</t>
  </si>
  <si>
    <t>Q4</t>
  </si>
  <si>
    <t>Phase 1</t>
  </si>
  <si>
    <t>Phase 2</t>
  </si>
  <si>
    <t>Phase 3</t>
  </si>
  <si>
    <t>Phase 4</t>
  </si>
  <si>
    <t>Project Financials</t>
  </si>
  <si>
    <t>Progress- Completion%</t>
  </si>
  <si>
    <t>Community Feedback Highlights</t>
  </si>
  <si>
    <t xml:space="preserve">       Significant complaints about nighttime construction noise in the Eastern Section.</t>
  </si>
  <si>
    <t xml:space="preserve">       Strong appreciation for community engagement and transparency.</t>
  </si>
  <si>
    <t>Status Update</t>
  </si>
  <si>
    <r>
      <t>·</t>
    </r>
    <r>
      <rPr>
        <sz val="16"/>
        <color rgb="FF000000"/>
        <rFont val="Times New Roman"/>
        <family val="1"/>
      </rPr>
      <t xml:space="preserve">       </t>
    </r>
    <r>
      <rPr>
        <sz val="16"/>
        <color rgb="FFBE5014"/>
        <rFont val="Aptos Narrow"/>
        <family val="2"/>
      </rPr>
      <t>Delay</t>
    </r>
    <r>
      <rPr>
        <sz val="16"/>
        <color rgb="FF000000"/>
        <rFont val="Aptos Narrow"/>
        <family val="2"/>
      </rPr>
      <t xml:space="preserve"> due to rocky terrain - 6mi behind schedule</t>
    </r>
  </si>
  <si>
    <r>
      <t>·</t>
    </r>
    <r>
      <rPr>
        <sz val="16"/>
        <color rgb="FF000000"/>
        <rFont val="Times New Roman"/>
        <family val="1"/>
      </rPr>
      <t xml:space="preserve">       </t>
    </r>
    <r>
      <rPr>
        <sz val="16"/>
        <color rgb="FFBE5014"/>
        <rFont val="Aptos Narrow"/>
        <family val="2"/>
      </rPr>
      <t>Overspent</t>
    </r>
    <r>
      <rPr>
        <sz val="16"/>
        <color rgb="FF000000"/>
        <rFont val="Aptos Narrow"/>
        <family val="2"/>
      </rPr>
      <t xml:space="preserve"> in the excavation  </t>
    </r>
  </si>
  <si>
    <t xml:space="preserve"> ACTION: in progress evaluation of alternative method to expedite  progress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</si>
</sst>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Aptos Narrow"/>
      <family val="2"/>
      <scheme val="minor"/>
    </font>
    <font>
      <sz val="10.5"/>
      <color rgb="FFECECEC"/>
      <name val="Arial"/>
      <family val="2"/>
    </font>
    <font>
      <sz val="10.5"/>
      <color rgb="FFECECEC"/>
      <name val="Arial"/>
      <family val="2"/>
    </font>
    <font>
      <sz val="10.5"/>
      <name val="Arial"/>
      <family val="2"/>
    </font>
    <font>
      <sz val="10.5"/>
      <name val="Calibri"/>
      <family val="2"/>
    </font>
    <font>
      <sz val="10.5"/>
      <name val="Calibri"/>
      <family val="2"/>
    </font>
    <font>
      <b/>
      <sz val="12"/>
      <color theme="1"/>
      <name val="Calibri"/>
      <family val="2"/>
    </font>
    <font>
      <b/>
      <sz val="12"/>
      <name val="Calibri"/>
      <family val="2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6"/>
      <name val="Aptos Narrow"/>
      <family val="2"/>
    </font>
    <font>
      <b/>
      <sz val="12"/>
      <name val="Aptos Narrow"/>
      <family val="2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4"/>
      <name val="Aptos Narrow"/>
      <family val="2"/>
    </font>
    <font>
      <sz val="18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rgb="FF000000"/>
      <name val="Symbol"/>
      <family val="1"/>
      <charset val="2"/>
    </font>
    <font>
      <sz val="16"/>
      <color rgb="FF000000"/>
      <name val="Times New Roman"/>
      <family val="1"/>
    </font>
    <font>
      <sz val="16"/>
      <color rgb="FFBE5014"/>
      <name val="Aptos Narrow"/>
      <family val="2"/>
    </font>
    <font>
      <sz val="16"/>
      <color rgb="FF000000"/>
      <name val="Aptos Narrow"/>
      <family val="2"/>
    </font>
    <font>
      <b/>
      <sz val="28"/>
      <color theme="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8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5" fillId="0" borderId="0" xfId="0" applyFont="1"/>
    <xf numFmtId="9" fontId="5" fillId="0" borderId="0" xfId="0" applyNumberFormat="1" applyFont="1"/>
    <xf numFmtId="0" fontId="5" fillId="0" borderId="2" xfId="0" applyFont="1" applyBorder="1"/>
    <xf numFmtId="0" fontId="4" fillId="0" borderId="3" xfId="0" applyFont="1" applyBorder="1"/>
    <xf numFmtId="0" fontId="5" fillId="0" borderId="4" xfId="0" applyFont="1" applyBorder="1"/>
    <xf numFmtId="9" fontId="5" fillId="0" borderId="4" xfId="0" applyNumberFormat="1" applyFont="1" applyBorder="1"/>
    <xf numFmtId="0" fontId="5" fillId="0" borderId="5" xfId="0" applyFont="1" applyBorder="1"/>
    <xf numFmtId="9" fontId="0" fillId="0" borderId="0" xfId="1" applyFont="1"/>
    <xf numFmtId="0" fontId="0" fillId="3" borderId="0" xfId="0" applyFill="1"/>
    <xf numFmtId="0" fontId="4" fillId="0" borderId="5" xfId="0" applyFont="1" applyBorder="1"/>
    <xf numFmtId="9" fontId="0" fillId="0" borderId="11" xfId="1" applyFont="1" applyBorder="1"/>
    <xf numFmtId="0" fontId="10" fillId="0" borderId="0" xfId="0" applyFont="1"/>
    <xf numFmtId="0" fontId="10" fillId="0" borderId="0" xfId="0" applyFont="1" applyAlignment="1">
      <alignment vertical="center"/>
    </xf>
    <xf numFmtId="0" fontId="4" fillId="0" borderId="4" xfId="0" applyFont="1" applyBorder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9" fillId="3" borderId="0" xfId="0" applyFont="1" applyFill="1"/>
    <xf numFmtId="0" fontId="16" fillId="3" borderId="0" xfId="0" applyFont="1" applyFill="1"/>
    <xf numFmtId="0" fontId="7" fillId="0" borderId="12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6" fillId="0" borderId="12" xfId="0" applyFont="1" applyBorder="1" applyAlignment="1">
      <alignment horizontal="center"/>
    </xf>
    <xf numFmtId="0" fontId="11" fillId="0" borderId="0" xfId="0" applyFont="1"/>
    <xf numFmtId="0" fontId="17" fillId="0" borderId="0" xfId="0" applyFont="1"/>
    <xf numFmtId="0" fontId="17" fillId="3" borderId="9" xfId="0" applyFont="1" applyFill="1" applyBorder="1"/>
    <xf numFmtId="0" fontId="9" fillId="3" borderId="0" xfId="0" applyFont="1" applyFill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7" fillId="2" borderId="8" xfId="0" applyFont="1" applyFill="1" applyBorder="1"/>
    <xf numFmtId="0" fontId="17" fillId="3" borderId="8" xfId="0" applyFont="1" applyFill="1" applyBorder="1"/>
    <xf numFmtId="0" fontId="17" fillId="3" borderId="10" xfId="0" applyFont="1" applyFill="1" applyBorder="1"/>
    <xf numFmtId="0" fontId="9" fillId="3" borderId="10" xfId="0" applyFont="1" applyFill="1" applyBorder="1" applyAlignment="1">
      <alignment horizontal="center"/>
    </xf>
    <xf numFmtId="0" fontId="19" fillId="0" borderId="0" xfId="0" applyFont="1"/>
    <xf numFmtId="0" fontId="11" fillId="3" borderId="0" xfId="0" applyFont="1" applyFill="1" applyAlignment="1">
      <alignment horizontal="center"/>
    </xf>
    <xf numFmtId="0" fontId="9" fillId="3" borderId="0" xfId="0" applyFont="1" applyFill="1" applyAlignment="1"/>
    <xf numFmtId="0" fontId="20" fillId="4" borderId="0" xfId="0" applyFont="1" applyFill="1" applyAlignment="1">
      <alignment horizontal="center" vertical="center"/>
    </xf>
    <xf numFmtId="0" fontId="11" fillId="3" borderId="0" xfId="0" applyFont="1" applyFill="1" applyAlignment="1"/>
    <xf numFmtId="0" fontId="13" fillId="0" borderId="0" xfId="0" applyFont="1"/>
    <xf numFmtId="0" fontId="0" fillId="0" borderId="0" xfId="0" applyFont="1"/>
    <xf numFmtId="0" fontId="21" fillId="0" borderId="0" xfId="0" applyFont="1"/>
    <xf numFmtId="0" fontId="21" fillId="0" borderId="0" xfId="0" applyFont="1" applyAlignment="1"/>
    <xf numFmtId="0" fontId="20" fillId="4" borderId="0" xfId="0" applyFont="1" applyFill="1" applyAlignment="1">
      <alignment horizont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8" fillId="4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Track Installation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Tracker!$B$18</c:f>
              <c:strCache>
                <c:ptCount val="1"/>
                <c:pt idx="0">
                  <c:v>Planned Miles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Tracker!$A$19</c:f>
              <c:strCache>
                <c:ptCount val="1"/>
                <c:pt idx="0">
                  <c:v>Eastern</c:v>
                </c:pt>
              </c:strCache>
            </c:strRef>
          </c:cat>
          <c:val>
            <c:numRef>
              <c:f>Tracker!$B$19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C-470F-97CF-134ADCFA54D7}"/>
            </c:ext>
          </c:extLst>
        </c:ser>
        <c:ser>
          <c:idx val="1"/>
          <c:order val="1"/>
          <c:tx>
            <c:strRef>
              <c:f>Tracker!$C$18</c:f>
              <c:strCache>
                <c:ptCount val="1"/>
                <c:pt idx="0">
                  <c:v>Completed Miles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Tracker!$A$19</c:f>
              <c:strCache>
                <c:ptCount val="1"/>
                <c:pt idx="0">
                  <c:v>Eastern</c:v>
                </c:pt>
              </c:strCache>
            </c:strRef>
          </c:cat>
          <c:val>
            <c:numRef>
              <c:f>Tracker!$C$19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C-470F-97CF-134ADCFA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Electrification 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Tracker!$A$24:$A$25</c:f>
              <c:strCache>
                <c:ptCount val="2"/>
                <c:pt idx="0">
                  <c:v>Planned Miles</c:v>
                </c:pt>
                <c:pt idx="1">
                  <c:v>Completed Miles</c:v>
                </c:pt>
              </c:strCache>
            </c:strRef>
          </c:cat>
          <c:val>
            <c:numRef>
              <c:f>Tracker!$B$24:$B$25</c:f>
              <c:numCache>
                <c:formatCode>General</c:formatCode>
                <c:ptCount val="2"/>
                <c:pt idx="0">
                  <c:v>68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5-436D-AC55-C0AB1BD8C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Budget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1270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Tracker!$A$29:$A$30</c:f>
              <c:strCache>
                <c:ptCount val="2"/>
                <c:pt idx="0">
                  <c:v>Budgeted (M)</c:v>
                </c:pt>
                <c:pt idx="1">
                  <c:v>Spent (M)</c:v>
                </c:pt>
              </c:strCache>
            </c:strRef>
          </c:cat>
          <c:val>
            <c:numRef>
              <c:f>Tracker!$B$29:$B$30</c:f>
              <c:numCache>
                <c:formatCode>General</c:formatCode>
                <c:ptCount val="2"/>
                <c:pt idx="0">
                  <c:v>125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4-467A-9F6D-C226125A93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4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3069</xdr:colOff>
      <xdr:row>15</xdr:row>
      <xdr:rowOff>108857</xdr:rowOff>
    </xdr:from>
    <xdr:ext cx="3252750" cy="23453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235725</xdr:colOff>
      <xdr:row>15</xdr:row>
      <xdr:rowOff>128650</xdr:rowOff>
    </xdr:from>
    <xdr:ext cx="2891444" cy="2315689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246317</xdr:colOff>
      <xdr:row>15</xdr:row>
      <xdr:rowOff>178131</xdr:rowOff>
    </xdr:from>
    <xdr:ext cx="2277190" cy="2285999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5</xdr:col>
      <xdr:colOff>34636</xdr:colOff>
      <xdr:row>4</xdr:row>
      <xdr:rowOff>34637</xdr:rowOff>
    </xdr:from>
    <xdr:to>
      <xdr:col>6</xdr:col>
      <xdr:colOff>277090</xdr:colOff>
      <xdr:row>4</xdr:row>
      <xdr:rowOff>173182</xdr:rowOff>
    </xdr:to>
    <xdr:sp macro="" textlink="">
      <xdr:nvSpPr>
        <xdr:cNvPr id="9" name="Rounded Rectangle 12">
          <a:extLst>
            <a:ext uri="{FF2B5EF4-FFF2-40B4-BE49-F238E27FC236}">
              <a16:creationId xmlns:a16="http://schemas.microsoft.com/office/drawing/2014/main" id="{CC92A93F-CB7C-4D68-A541-2882715DEF04}"/>
            </a:ext>
          </a:extLst>
        </xdr:cNvPr>
        <xdr:cNvSpPr/>
      </xdr:nvSpPr>
      <xdr:spPr>
        <a:xfrm>
          <a:off x="11609416" y="1131917"/>
          <a:ext cx="1095894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300181</xdr:colOff>
      <xdr:row>5</xdr:row>
      <xdr:rowOff>34636</xdr:rowOff>
    </xdr:from>
    <xdr:to>
      <xdr:col>7</xdr:col>
      <xdr:colOff>542636</xdr:colOff>
      <xdr:row>5</xdr:row>
      <xdr:rowOff>173181</xdr:rowOff>
    </xdr:to>
    <xdr:sp macro="" textlink="">
      <xdr:nvSpPr>
        <xdr:cNvPr id="10" name="Rounded Rectangle 13">
          <a:extLst>
            <a:ext uri="{FF2B5EF4-FFF2-40B4-BE49-F238E27FC236}">
              <a16:creationId xmlns:a16="http://schemas.microsoft.com/office/drawing/2014/main" id="{5543866C-7B70-4B75-B776-3D1EBCE608EC}"/>
            </a:ext>
          </a:extLst>
        </xdr:cNvPr>
        <xdr:cNvSpPr/>
      </xdr:nvSpPr>
      <xdr:spPr>
        <a:xfrm>
          <a:off x="12728401" y="1360516"/>
          <a:ext cx="1095895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579582</xdr:colOff>
      <xdr:row>6</xdr:row>
      <xdr:rowOff>48491</xdr:rowOff>
    </xdr:from>
    <xdr:to>
      <xdr:col>8</xdr:col>
      <xdr:colOff>822036</xdr:colOff>
      <xdr:row>6</xdr:row>
      <xdr:rowOff>187036</xdr:rowOff>
    </xdr:to>
    <xdr:sp macro="" textlink="">
      <xdr:nvSpPr>
        <xdr:cNvPr id="11" name="Rounded Rectangle 14">
          <a:extLst>
            <a:ext uri="{FF2B5EF4-FFF2-40B4-BE49-F238E27FC236}">
              <a16:creationId xmlns:a16="http://schemas.microsoft.com/office/drawing/2014/main" id="{E7A1231E-E870-4F35-B80F-A3504938A0FE}"/>
            </a:ext>
          </a:extLst>
        </xdr:cNvPr>
        <xdr:cNvSpPr/>
      </xdr:nvSpPr>
      <xdr:spPr>
        <a:xfrm>
          <a:off x="13861242" y="1602971"/>
          <a:ext cx="1095894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39254</xdr:colOff>
      <xdr:row>7</xdr:row>
      <xdr:rowOff>39254</xdr:rowOff>
    </xdr:from>
    <xdr:to>
      <xdr:col>10</xdr:col>
      <xdr:colOff>281709</xdr:colOff>
      <xdr:row>7</xdr:row>
      <xdr:rowOff>177799</xdr:rowOff>
    </xdr:to>
    <xdr:sp macro="" textlink="">
      <xdr:nvSpPr>
        <xdr:cNvPr id="12" name="Rounded Rectangle 15">
          <a:extLst>
            <a:ext uri="{FF2B5EF4-FFF2-40B4-BE49-F238E27FC236}">
              <a16:creationId xmlns:a16="http://schemas.microsoft.com/office/drawing/2014/main" id="{BDF8F21C-9DFE-47E6-91A0-63024AABF0E9}"/>
            </a:ext>
          </a:extLst>
        </xdr:cNvPr>
        <xdr:cNvSpPr/>
      </xdr:nvSpPr>
      <xdr:spPr>
        <a:xfrm>
          <a:off x="15027794" y="1822334"/>
          <a:ext cx="1095895" cy="13854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565727</xdr:colOff>
      <xdr:row>3</xdr:row>
      <xdr:rowOff>0</xdr:rowOff>
    </xdr:from>
    <xdr:to>
      <xdr:col>5</xdr:col>
      <xdr:colOff>565727</xdr:colOff>
      <xdr:row>8</xdr:row>
      <xdr:rowOff>138545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34A185BC-9090-422C-9FF2-EEDA1B987D0C}"/>
            </a:ext>
          </a:extLst>
        </xdr:cNvPr>
        <xdr:cNvCxnSpPr/>
      </xdr:nvCxnSpPr>
      <xdr:spPr>
        <a:xfrm>
          <a:off x="12140507" y="868680"/>
          <a:ext cx="0" cy="128154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15</xdr:col>
      <xdr:colOff>642258</xdr:colOff>
      <xdr:row>16</xdr:row>
      <xdr:rowOff>21772</xdr:rowOff>
    </xdr:from>
    <xdr:ext cx="262247" cy="262247"/>
    <xdr:pic>
      <xdr:nvPicPr>
        <xdr:cNvPr id="5" name="Graphic 4" descr="Smiling face with solid fill with solid fill">
          <a:extLst>
            <a:ext uri="{FF2B5EF4-FFF2-40B4-BE49-F238E27FC236}">
              <a16:creationId xmlns:a16="http://schemas.microsoft.com/office/drawing/2014/main" id="{D45B5F6F-B0B2-48CC-82C9-9DC2E35E1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1179629" y="4354286"/>
          <a:ext cx="262247" cy="262247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17</xdr:row>
      <xdr:rowOff>0</xdr:rowOff>
    </xdr:from>
    <xdr:ext cx="237507" cy="237507"/>
    <xdr:pic>
      <xdr:nvPicPr>
        <xdr:cNvPr id="6" name="Graphic 5" descr="Sad face with solid fill with solid fill">
          <a:extLst>
            <a:ext uri="{FF2B5EF4-FFF2-40B4-BE49-F238E27FC236}">
              <a16:creationId xmlns:a16="http://schemas.microsoft.com/office/drawing/2014/main" id="{01A0FEC1-7771-4DBB-B38B-46D18AD68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1212286" y="4604657"/>
          <a:ext cx="237507" cy="23750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0"/>
  <sheetViews>
    <sheetView topLeftCell="A12" zoomScale="110" zoomScaleNormal="110" workbookViewId="0">
      <selection activeCell="D24" sqref="D24"/>
    </sheetView>
  </sheetViews>
  <sheetFormatPr defaultColWidth="11.19921875" defaultRowHeight="15.6" x14ac:dyDescent="0.3"/>
  <cols>
    <col min="1" max="1" width="24.296875" bestFit="1" customWidth="1"/>
    <col min="2" max="2" width="10" customWidth="1"/>
    <col min="3" max="3" width="25.296875" bestFit="1" customWidth="1"/>
    <col min="4" max="4" width="26.69921875" bestFit="1" customWidth="1"/>
    <col min="5" max="5" width="13.69921875" bestFit="1" customWidth="1"/>
    <col min="6" max="6" width="25.296875" bestFit="1" customWidth="1"/>
    <col min="7" max="7" width="26.69921875" bestFit="1" customWidth="1"/>
    <col min="8" max="8" width="89" bestFit="1" customWidth="1"/>
  </cols>
  <sheetData>
    <row r="2" spans="1:8" ht="16.2" customHeight="1" thickBot="1" x14ac:dyDescent="0.35"/>
    <row r="3" spans="1:8" ht="16.2" customHeight="1" thickBot="1" x14ac:dyDescent="0.35">
      <c r="A3" s="29" t="s">
        <v>0</v>
      </c>
      <c r="B3" s="27"/>
      <c r="C3" s="27"/>
      <c r="D3" s="27"/>
      <c r="E3" s="27"/>
      <c r="F3" s="27"/>
      <c r="G3" s="27"/>
      <c r="H3" s="28"/>
    </row>
    <row r="4" spans="1:8" ht="16.2" customHeight="1" thickTop="1" x14ac:dyDescent="0.3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t="s">
        <v>6</v>
      </c>
      <c r="G4" t="s">
        <v>7</v>
      </c>
      <c r="H4" s="6" t="s">
        <v>8</v>
      </c>
    </row>
    <row r="5" spans="1:8" x14ac:dyDescent="0.3">
      <c r="A5" s="4" t="s">
        <v>9</v>
      </c>
      <c r="B5" s="7" t="s">
        <v>10</v>
      </c>
      <c r="C5" s="7" t="s">
        <v>11</v>
      </c>
      <c r="D5" s="7" t="s">
        <v>12</v>
      </c>
      <c r="E5" s="8">
        <v>0.84</v>
      </c>
      <c r="F5" s="14">
        <f>12/19</f>
        <v>0.63157894736842102</v>
      </c>
      <c r="G5" s="14">
        <f>4/19</f>
        <v>0.21052631578947367</v>
      </c>
      <c r="H5" s="9" t="s">
        <v>13</v>
      </c>
    </row>
    <row r="6" spans="1:8" x14ac:dyDescent="0.3">
      <c r="A6" s="4" t="s">
        <v>14</v>
      </c>
      <c r="B6" s="7" t="s">
        <v>15</v>
      </c>
      <c r="C6" s="7" t="s">
        <v>16</v>
      </c>
      <c r="D6" s="5" t="s">
        <v>17</v>
      </c>
      <c r="E6" s="8">
        <v>0.67</v>
      </c>
      <c r="F6" s="14">
        <f>6/15</f>
        <v>0.4</v>
      </c>
      <c r="G6" s="14">
        <v>0.27</v>
      </c>
      <c r="H6" s="9" t="s">
        <v>18</v>
      </c>
    </row>
    <row r="7" spans="1:8" x14ac:dyDescent="0.3">
      <c r="A7" s="4" t="s">
        <v>19</v>
      </c>
      <c r="B7" s="7" t="s">
        <v>11</v>
      </c>
      <c r="C7" s="7" t="s">
        <v>16</v>
      </c>
      <c r="D7" s="5" t="s">
        <v>16</v>
      </c>
      <c r="E7" s="8">
        <v>0.5</v>
      </c>
      <c r="F7" s="14">
        <f>6/12</f>
        <v>0.5</v>
      </c>
      <c r="G7" s="14">
        <v>0</v>
      </c>
      <c r="H7" s="9" t="s">
        <v>20</v>
      </c>
    </row>
    <row r="8" spans="1:8" ht="16.2" customHeight="1" thickBot="1" x14ac:dyDescent="0.35">
      <c r="A8" s="10" t="s">
        <v>21</v>
      </c>
      <c r="B8" s="11" t="s">
        <v>22</v>
      </c>
      <c r="C8" s="11" t="s">
        <v>23</v>
      </c>
      <c r="D8" s="11" t="s">
        <v>12</v>
      </c>
      <c r="E8" s="12">
        <v>0.73</v>
      </c>
      <c r="F8" s="17">
        <f>9/22</f>
        <v>0.40909090909090912</v>
      </c>
      <c r="G8" s="17">
        <f>7/22</f>
        <v>0.31818181818181818</v>
      </c>
      <c r="H8" s="13" t="s">
        <v>24</v>
      </c>
    </row>
    <row r="9" spans="1:8" ht="16.2" customHeight="1" thickBot="1" x14ac:dyDescent="0.35">
      <c r="A9" s="2"/>
      <c r="B9" s="2"/>
      <c r="C9" s="2"/>
      <c r="D9" s="2"/>
      <c r="E9" s="2"/>
      <c r="F9" s="2"/>
      <c r="G9" s="2"/>
      <c r="H9" s="3"/>
    </row>
    <row r="10" spans="1:8" ht="16.2" customHeight="1" thickBot="1" x14ac:dyDescent="0.35">
      <c r="A10" s="26" t="s">
        <v>25</v>
      </c>
      <c r="B10" s="27"/>
      <c r="C10" s="27"/>
      <c r="D10" s="27"/>
      <c r="E10" s="27"/>
      <c r="F10" s="27"/>
      <c r="G10" s="27"/>
      <c r="H10" s="28"/>
    </row>
    <row r="11" spans="1:8" ht="16.2" customHeight="1" thickTop="1" x14ac:dyDescent="0.3">
      <c r="A11" s="4" t="s">
        <v>26</v>
      </c>
      <c r="B11" s="5" t="s">
        <v>27</v>
      </c>
      <c r="C11" s="5" t="s">
        <v>28</v>
      </c>
      <c r="D11" s="5" t="s">
        <v>29</v>
      </c>
      <c r="E11" s="5" t="s">
        <v>5</v>
      </c>
      <c r="F11" t="s">
        <v>30</v>
      </c>
      <c r="G11" t="s">
        <v>31</v>
      </c>
      <c r="H11" s="6" t="s">
        <v>8</v>
      </c>
    </row>
    <row r="12" spans="1:8" x14ac:dyDescent="0.3">
      <c r="A12" s="4" t="s">
        <v>32</v>
      </c>
      <c r="B12" s="5" t="s">
        <v>33</v>
      </c>
      <c r="C12" s="7" t="s">
        <v>34</v>
      </c>
      <c r="D12" s="5" t="s">
        <v>16</v>
      </c>
      <c r="E12" s="8">
        <v>0.44</v>
      </c>
      <c r="F12" s="14">
        <f>24/68</f>
        <v>0.35294117647058826</v>
      </c>
      <c r="G12" s="14">
        <v>0.09</v>
      </c>
      <c r="H12" s="9" t="s">
        <v>35</v>
      </c>
    </row>
    <row r="13" spans="1:8" ht="16.2" customHeight="1" thickBot="1" x14ac:dyDescent="0.35">
      <c r="A13" s="10" t="s">
        <v>36</v>
      </c>
      <c r="B13" s="20" t="s">
        <v>37</v>
      </c>
      <c r="C13" s="20" t="s">
        <v>38</v>
      </c>
      <c r="D13" s="20" t="s">
        <v>38</v>
      </c>
      <c r="E13" s="12">
        <v>0.4</v>
      </c>
      <c r="F13" s="17">
        <f>2/5</f>
        <v>0.4</v>
      </c>
      <c r="G13" s="17">
        <v>0</v>
      </c>
      <c r="H13" s="16" t="s">
        <v>39</v>
      </c>
    </row>
    <row r="14" spans="1:8" x14ac:dyDescent="0.3">
      <c r="A14" s="2"/>
      <c r="B14" s="2"/>
      <c r="C14" s="2"/>
      <c r="D14" s="2"/>
      <c r="E14" s="2"/>
      <c r="F14" s="2"/>
      <c r="G14" s="2"/>
    </row>
    <row r="15" spans="1:8" x14ac:dyDescent="0.3">
      <c r="A15" s="1"/>
      <c r="B15" s="2"/>
      <c r="C15" s="2"/>
      <c r="D15" s="2"/>
      <c r="E15" s="2"/>
      <c r="F15" s="2"/>
      <c r="G15" s="2"/>
    </row>
    <row r="16" spans="1:8" x14ac:dyDescent="0.3">
      <c r="A16" s="2"/>
      <c r="B16" s="18"/>
      <c r="C16" s="2"/>
      <c r="D16" s="2"/>
      <c r="E16" s="2"/>
      <c r="F16" s="2"/>
      <c r="G16" s="2"/>
    </row>
    <row r="17" spans="1:7" x14ac:dyDescent="0.3">
      <c r="A17" s="19"/>
      <c r="B17" s="18"/>
      <c r="C17" s="2"/>
      <c r="D17" s="2"/>
      <c r="E17" s="2"/>
      <c r="F17" s="2"/>
      <c r="G17" s="2"/>
    </row>
    <row r="18" spans="1:7" ht="18" x14ac:dyDescent="0.35">
      <c r="A18" t="s">
        <v>41</v>
      </c>
      <c r="B18" t="s">
        <v>42</v>
      </c>
      <c r="C18" t="s">
        <v>43</v>
      </c>
      <c r="D18" s="2"/>
      <c r="E18" s="48"/>
      <c r="F18" s="2"/>
      <c r="G18" s="2"/>
    </row>
    <row r="19" spans="1:7" ht="18" x14ac:dyDescent="0.35">
      <c r="A19" t="s">
        <v>44</v>
      </c>
      <c r="B19">
        <v>12</v>
      </c>
      <c r="C19">
        <v>6</v>
      </c>
      <c r="D19" s="2"/>
      <c r="E19" s="48"/>
    </row>
    <row r="20" spans="1:7" ht="18" x14ac:dyDescent="0.35">
      <c r="A20" t="s">
        <v>45</v>
      </c>
      <c r="B20">
        <v>15</v>
      </c>
      <c r="C20">
        <v>10</v>
      </c>
      <c r="E20" s="48"/>
    </row>
    <row r="21" spans="1:7" ht="18" x14ac:dyDescent="0.35">
      <c r="E21" s="48"/>
    </row>
    <row r="22" spans="1:7" ht="18" x14ac:dyDescent="0.35">
      <c r="E22" s="48"/>
    </row>
    <row r="23" spans="1:7" x14ac:dyDescent="0.3">
      <c r="A23" s="21" t="s">
        <v>46</v>
      </c>
    </row>
    <row r="24" spans="1:7" x14ac:dyDescent="0.3">
      <c r="A24" t="s">
        <v>42</v>
      </c>
      <c r="B24">
        <v>68</v>
      </c>
      <c r="D24" s="14"/>
    </row>
    <row r="25" spans="1:7" x14ac:dyDescent="0.3">
      <c r="A25" t="s">
        <v>43</v>
      </c>
      <c r="B25">
        <v>30</v>
      </c>
      <c r="D25" s="14"/>
    </row>
    <row r="26" spans="1:7" x14ac:dyDescent="0.3">
      <c r="D26" s="14"/>
    </row>
    <row r="27" spans="1:7" x14ac:dyDescent="0.3">
      <c r="D27" s="14"/>
    </row>
    <row r="28" spans="1:7" x14ac:dyDescent="0.3">
      <c r="A28" s="21" t="s">
        <v>47</v>
      </c>
    </row>
    <row r="29" spans="1:7" x14ac:dyDescent="0.3">
      <c r="A29" t="s">
        <v>48</v>
      </c>
      <c r="B29">
        <v>125</v>
      </c>
      <c r="D29" s="14"/>
    </row>
    <row r="30" spans="1:7" x14ac:dyDescent="0.3">
      <c r="A30" t="s">
        <v>49</v>
      </c>
      <c r="B30">
        <v>90</v>
      </c>
      <c r="D30" s="14"/>
    </row>
  </sheetData>
  <mergeCells count="2">
    <mergeCell ref="A10:H10"/>
    <mergeCell ref="A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36"/>
  <sheetViews>
    <sheetView showGridLines="0" tabSelected="1" zoomScale="70" zoomScaleNormal="92" workbookViewId="0">
      <selection activeCell="Z21" sqref="Z21"/>
    </sheetView>
  </sheetViews>
  <sheetFormatPr defaultRowHeight="15.6" x14ac:dyDescent="0.3"/>
  <cols>
    <col min="1" max="1" width="4.296875" customWidth="1"/>
    <col min="2" max="2" width="18.8984375" customWidth="1"/>
  </cols>
  <sheetData>
    <row r="1" spans="2:28" ht="34.799999999999997" customHeight="1" x14ac:dyDescent="0.3">
      <c r="C1" s="53" t="s">
        <v>40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3" spans="2:28" ht="31.2" x14ac:dyDescent="0.6">
      <c r="M3" s="49" t="s">
        <v>79</v>
      </c>
      <c r="N3" s="49"/>
      <c r="O3" s="49"/>
      <c r="P3" s="49"/>
      <c r="Q3" s="49"/>
      <c r="R3" s="49"/>
      <c r="S3" s="49"/>
      <c r="U3" s="49" t="s">
        <v>63</v>
      </c>
      <c r="V3" s="49"/>
      <c r="W3" s="49"/>
      <c r="X3" s="49"/>
      <c r="Y3" s="49"/>
    </row>
    <row r="4" spans="2:28" ht="23.4" x14ac:dyDescent="0.45">
      <c r="B4" s="30" t="s">
        <v>50</v>
      </c>
      <c r="C4" s="31"/>
      <c r="E4" s="32"/>
      <c r="F4" s="33" t="s">
        <v>66</v>
      </c>
      <c r="G4" s="33" t="s">
        <v>67</v>
      </c>
      <c r="H4" s="33" t="s">
        <v>68</v>
      </c>
      <c r="I4" s="34" t="s">
        <v>69</v>
      </c>
      <c r="J4" s="33" t="s">
        <v>66</v>
      </c>
      <c r="K4" s="33" t="s">
        <v>67</v>
      </c>
      <c r="N4" s="44"/>
      <c r="O4" s="44"/>
      <c r="P4" s="44"/>
      <c r="Q4" s="40"/>
      <c r="V4" s="48"/>
      <c r="W4" s="48"/>
      <c r="X4" s="48"/>
      <c r="Y4" s="48"/>
      <c r="Z4" s="48"/>
      <c r="AA4" s="47"/>
      <c r="AB4" s="47"/>
    </row>
    <row r="5" spans="2:28" ht="21" x14ac:dyDescent="0.4">
      <c r="B5" s="31" t="s">
        <v>52</v>
      </c>
      <c r="C5" s="31">
        <v>27</v>
      </c>
      <c r="E5" s="35" t="s">
        <v>70</v>
      </c>
      <c r="F5" s="36"/>
      <c r="G5" s="36"/>
      <c r="H5" s="37"/>
      <c r="I5" s="38"/>
      <c r="J5" s="37"/>
      <c r="K5" s="37"/>
      <c r="M5" s="31" t="s">
        <v>53</v>
      </c>
      <c r="N5" s="31"/>
      <c r="O5" s="31"/>
      <c r="P5" s="31"/>
      <c r="Q5" s="31"/>
      <c r="R5" s="31"/>
      <c r="S5" s="31"/>
      <c r="U5" s="50" t="s">
        <v>80</v>
      </c>
      <c r="V5" s="48"/>
      <c r="W5" s="48"/>
      <c r="X5" s="48"/>
      <c r="Y5" s="48"/>
      <c r="Z5" s="48"/>
      <c r="AA5" s="47"/>
      <c r="AB5" s="47"/>
    </row>
    <row r="6" spans="2:28" ht="21" x14ac:dyDescent="0.4">
      <c r="B6" s="31" t="s">
        <v>55</v>
      </c>
      <c r="C6" s="31">
        <v>16</v>
      </c>
      <c r="E6" s="39" t="s">
        <v>71</v>
      </c>
      <c r="F6" s="37"/>
      <c r="G6" s="37"/>
      <c r="H6" s="37"/>
      <c r="I6" s="38"/>
      <c r="J6" s="37"/>
      <c r="K6" s="37"/>
      <c r="M6" s="31" t="s">
        <v>56</v>
      </c>
      <c r="N6" s="31"/>
      <c r="O6" s="31"/>
      <c r="P6" s="31"/>
      <c r="Q6" s="31"/>
      <c r="R6" s="31"/>
      <c r="S6" s="31"/>
      <c r="U6" s="51" t="s">
        <v>82</v>
      </c>
      <c r="V6" s="48"/>
      <c r="W6" s="48"/>
      <c r="X6" s="48"/>
      <c r="Y6" s="48"/>
      <c r="Z6" s="48"/>
      <c r="AA6" s="47"/>
      <c r="AB6" s="47"/>
    </row>
    <row r="7" spans="2:28" ht="21" x14ac:dyDescent="0.4">
      <c r="B7" s="31" t="s">
        <v>58</v>
      </c>
      <c r="C7" s="31">
        <v>68</v>
      </c>
      <c r="E7" s="39" t="s">
        <v>72</v>
      </c>
      <c r="F7" s="37"/>
      <c r="G7" s="37"/>
      <c r="H7" s="37"/>
      <c r="I7" s="38"/>
      <c r="J7" s="37"/>
      <c r="K7" s="37"/>
      <c r="M7" s="31" t="s">
        <v>59</v>
      </c>
      <c r="N7" s="31"/>
      <c r="O7" s="31"/>
      <c r="P7" s="31"/>
      <c r="Q7" s="31"/>
      <c r="R7" s="31"/>
      <c r="S7" s="31"/>
      <c r="U7" s="50" t="s">
        <v>81</v>
      </c>
      <c r="V7" s="48"/>
      <c r="W7" s="48"/>
      <c r="X7" s="48"/>
      <c r="Y7" s="48"/>
      <c r="Z7" s="48"/>
      <c r="AA7" s="47"/>
      <c r="AB7" s="47"/>
    </row>
    <row r="8" spans="2:28" ht="21" x14ac:dyDescent="0.4">
      <c r="B8" s="31" t="s">
        <v>61</v>
      </c>
      <c r="C8" s="31">
        <v>30</v>
      </c>
      <c r="E8" s="39" t="s">
        <v>73</v>
      </c>
      <c r="F8" s="37"/>
      <c r="G8" s="37"/>
      <c r="H8" s="37"/>
      <c r="I8" s="38"/>
      <c r="J8" s="37"/>
      <c r="K8" s="37"/>
      <c r="S8" s="22"/>
      <c r="U8" s="51" t="s">
        <v>64</v>
      </c>
      <c r="V8" s="48"/>
      <c r="W8" s="48"/>
      <c r="X8" s="48"/>
      <c r="Y8" s="48"/>
      <c r="Z8" s="48"/>
      <c r="AA8" s="47"/>
      <c r="AB8" s="47"/>
    </row>
    <row r="9" spans="2:28" s="15" customFormat="1" ht="21" x14ac:dyDescent="0.4">
      <c r="B9" s="31" t="s">
        <v>62</v>
      </c>
      <c r="C9" s="31">
        <v>125</v>
      </c>
      <c r="E9" s="31"/>
      <c r="F9" s="31"/>
      <c r="G9" s="31"/>
      <c r="H9" s="31"/>
      <c r="I9" s="31"/>
      <c r="J9" s="31"/>
      <c r="K9" s="31"/>
      <c r="O9" s="24"/>
      <c r="P9" s="25"/>
      <c r="Q9" s="24"/>
      <c r="U9" s="51" t="s">
        <v>65</v>
      </c>
    </row>
    <row r="10" spans="2:28" ht="21" x14ac:dyDescent="0.4">
      <c r="B10" s="31" t="s">
        <v>49</v>
      </c>
      <c r="C10" s="31">
        <v>90</v>
      </c>
    </row>
    <row r="13" spans="2:28" x14ac:dyDescent="0.3">
      <c r="S13" s="45"/>
      <c r="T13" s="45"/>
      <c r="U13" s="45"/>
      <c r="V13" s="45"/>
      <c r="W13" s="45"/>
      <c r="X13" s="45"/>
      <c r="Y13" s="45"/>
    </row>
    <row r="14" spans="2:28" ht="31.2" x14ac:dyDescent="0.6">
      <c r="B14" s="43" t="s">
        <v>75</v>
      </c>
      <c r="C14" s="43"/>
      <c r="D14" s="43"/>
      <c r="E14" s="43"/>
      <c r="F14" s="43"/>
      <c r="G14" s="43"/>
      <c r="H14" s="43"/>
      <c r="I14" s="43"/>
      <c r="J14" s="43"/>
      <c r="L14" s="49" t="s">
        <v>74</v>
      </c>
      <c r="M14" s="49"/>
      <c r="N14" s="49"/>
      <c r="O14" s="49"/>
      <c r="P14" s="42"/>
      <c r="Q14" s="52" t="s">
        <v>76</v>
      </c>
      <c r="R14" s="52"/>
      <c r="S14" s="52"/>
      <c r="T14" s="52"/>
      <c r="U14" s="52"/>
      <c r="V14" s="52"/>
      <c r="W14" s="52"/>
      <c r="X14" s="52"/>
      <c r="Y14" s="52"/>
      <c r="Z14" s="52"/>
    </row>
    <row r="15" spans="2:28" x14ac:dyDescent="0.3">
      <c r="S15" s="45"/>
      <c r="T15" s="45"/>
      <c r="U15" s="45"/>
      <c r="V15" s="45"/>
      <c r="W15" s="45"/>
      <c r="X15" s="45"/>
      <c r="Y15" s="45"/>
    </row>
    <row r="17" spans="2:23" ht="21" x14ac:dyDescent="0.4">
      <c r="Q17" s="31" t="s">
        <v>78</v>
      </c>
      <c r="R17" s="46"/>
      <c r="S17" s="46"/>
      <c r="T17" s="46"/>
      <c r="U17" s="46"/>
      <c r="V17" s="46"/>
    </row>
    <row r="18" spans="2:23" ht="21" x14ac:dyDescent="0.4">
      <c r="Q18" s="31" t="s">
        <v>77</v>
      </c>
      <c r="R18" s="46"/>
      <c r="S18" s="46"/>
      <c r="T18" s="46"/>
      <c r="U18" s="46"/>
      <c r="V18" s="46"/>
    </row>
    <row r="19" spans="2:23" x14ac:dyDescent="0.3">
      <c r="V19" s="22"/>
    </row>
    <row r="20" spans="2:23" x14ac:dyDescent="0.3">
      <c r="T20" s="22"/>
      <c r="U20" s="22"/>
      <c r="V20" s="22"/>
      <c r="W20" s="22"/>
    </row>
    <row r="21" spans="2:23" ht="31.2" x14ac:dyDescent="0.3">
      <c r="Q21" s="52" t="s">
        <v>51</v>
      </c>
      <c r="R21" s="52"/>
      <c r="S21" s="52"/>
      <c r="T21" s="52"/>
      <c r="U21" s="52"/>
      <c r="V21" s="52"/>
    </row>
    <row r="23" spans="2:23" ht="21" x14ac:dyDescent="0.4">
      <c r="Q23" s="31" t="s">
        <v>54</v>
      </c>
    </row>
    <row r="24" spans="2:23" ht="21" x14ac:dyDescent="0.4">
      <c r="Q24" s="31" t="s">
        <v>57</v>
      </c>
    </row>
    <row r="25" spans="2:23" ht="21" x14ac:dyDescent="0.4">
      <c r="Q25" s="31" t="s">
        <v>60</v>
      </c>
    </row>
    <row r="26" spans="2:23" x14ac:dyDescent="0.3">
      <c r="D26" s="22"/>
      <c r="F26" s="22"/>
    </row>
    <row r="27" spans="2:23" ht="21" x14ac:dyDescent="0.4">
      <c r="B27" s="41"/>
      <c r="C27" s="41"/>
      <c r="D27" s="41"/>
      <c r="F27" s="22"/>
      <c r="I27" s="41"/>
      <c r="J27" s="41"/>
      <c r="K27" s="41"/>
      <c r="L27" s="41"/>
    </row>
    <row r="28" spans="2:23" x14ac:dyDescent="0.3">
      <c r="B28" s="22"/>
      <c r="C28" s="22"/>
      <c r="D28" s="22"/>
      <c r="F28" s="22"/>
      <c r="I28" s="22"/>
    </row>
    <row r="29" spans="2:23" x14ac:dyDescent="0.3">
      <c r="B29" s="22"/>
      <c r="C29" s="22"/>
      <c r="D29" s="22"/>
      <c r="F29" s="22"/>
      <c r="I29" s="22"/>
    </row>
    <row r="30" spans="2:23" x14ac:dyDescent="0.3">
      <c r="D30" s="22"/>
      <c r="E30" s="22"/>
      <c r="F30" s="22"/>
      <c r="G30" s="22"/>
      <c r="I30" s="22"/>
    </row>
    <row r="31" spans="2:23" x14ac:dyDescent="0.3">
      <c r="D31" s="22"/>
      <c r="E31" s="22"/>
      <c r="F31" s="22"/>
      <c r="G31" s="22"/>
      <c r="H31" s="22"/>
      <c r="I31" s="22"/>
    </row>
    <row r="32" spans="2:23" x14ac:dyDescent="0.3">
      <c r="B32" s="22"/>
      <c r="C32" s="22"/>
      <c r="D32" s="22"/>
      <c r="E32" s="22"/>
      <c r="F32" s="22"/>
      <c r="G32" s="22"/>
      <c r="H32" s="22"/>
      <c r="I32" s="22"/>
    </row>
    <row r="33" spans="2:8" x14ac:dyDescent="0.3">
      <c r="B33" s="23"/>
      <c r="C33" s="23"/>
    </row>
    <row r="34" spans="2:8" x14ac:dyDescent="0.3">
      <c r="D34" s="22"/>
      <c r="E34" s="22"/>
      <c r="F34" s="22"/>
      <c r="G34" s="22"/>
      <c r="H34" s="22"/>
    </row>
    <row r="35" spans="2:8" x14ac:dyDescent="0.3">
      <c r="D35" s="22"/>
      <c r="E35" s="22"/>
      <c r="F35" s="22"/>
      <c r="G35" s="22"/>
      <c r="H35" s="22"/>
    </row>
    <row r="36" spans="2:8" x14ac:dyDescent="0.3">
      <c r="D36" s="22"/>
      <c r="E36" s="22"/>
      <c r="F36" s="22"/>
      <c r="G36" s="22"/>
      <c r="H36" s="22"/>
    </row>
  </sheetData>
  <mergeCells count="9">
    <mergeCell ref="C1:Z1"/>
    <mergeCell ref="B27:D27"/>
    <mergeCell ref="I27:L27"/>
    <mergeCell ref="B14:J14"/>
    <mergeCell ref="U3:Y3"/>
    <mergeCell ref="L14:O14"/>
    <mergeCell ref="Q14:Z14"/>
    <mergeCell ref="Q21:V21"/>
    <mergeCell ref="M3:S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Chappell</dc:creator>
  <cp:lastModifiedBy>Muskan Bhatia</cp:lastModifiedBy>
  <dcterms:created xsi:type="dcterms:W3CDTF">2024-03-21T19:14:08Z</dcterms:created>
  <dcterms:modified xsi:type="dcterms:W3CDTF">2025-09-08T13:26:51Z</dcterms:modified>
</cp:coreProperties>
</file>