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uskan/Desktop/"/>
    </mc:Choice>
  </mc:AlternateContent>
  <xr:revisionPtr revIDLastSave="0" documentId="13_ncr:1_{69B916CF-A5A6-DE47-8179-9117802E7EBE}" xr6:coauthVersionLast="47" xr6:coauthVersionMax="47" xr10:uidLastSave="{00000000-0000-0000-0000-000000000000}"/>
  <bookViews>
    <workbookView xWindow="80" yWindow="500" windowWidth="25440" windowHeight="14900" activeTab="1" xr2:uid="{E64B3204-F4AE-AD46-BA12-E05E8026B6B2}"/>
  </bookViews>
  <sheets>
    <sheet name="Z score" sheetId="1" r:id="rId1"/>
    <sheet name="Rati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2" l="1"/>
  <c r="D6" i="2"/>
  <c r="D4" i="2"/>
  <c r="D3" i="2"/>
  <c r="D4" i="1" s="1"/>
  <c r="D2" i="2"/>
  <c r="D5" i="2"/>
  <c r="D6" i="1" s="1"/>
  <c r="D5" i="1"/>
  <c r="D7" i="1"/>
  <c r="D3" i="1"/>
  <c r="C16" i="1" l="1"/>
</calcChain>
</file>

<file path=xl/sharedStrings.xml><?xml version="1.0" encoding="utf-8"?>
<sst xmlns="http://schemas.openxmlformats.org/spreadsheetml/2006/main" count="40" uniqueCount="35">
  <si>
    <t>WC/TA =</t>
  </si>
  <si>
    <t>RE/TA =</t>
  </si>
  <si>
    <t>EBIT/TA =</t>
  </si>
  <si>
    <t>S/TA =</t>
  </si>
  <si>
    <t>Ratios:</t>
  </si>
  <si>
    <t xml:space="preserve">Altman </t>
  </si>
  <si>
    <t>Annual Report</t>
  </si>
  <si>
    <t>Parameters:</t>
  </si>
  <si>
    <t>Altman</t>
  </si>
  <si>
    <t>Values</t>
  </si>
  <si>
    <t xml:space="preserve">Altman Z-Score = </t>
  </si>
  <si>
    <t>MVEq/TL =</t>
  </si>
  <si>
    <t>T1</t>
  </si>
  <si>
    <t>T2</t>
  </si>
  <si>
    <t>T3</t>
  </si>
  <si>
    <t>T4</t>
  </si>
  <si>
    <t>T5</t>
  </si>
  <si>
    <t>Based on this score, Canada Goose Holdings Inc. appears to be in a relatively healthy financial condition, with a lower risk of bankruptcy in the near term.</t>
  </si>
  <si>
    <t>Ratios</t>
  </si>
  <si>
    <t xml:space="preserve">Retained Earnings to Total Assets (X2): </t>
  </si>
  <si>
    <t>Earnings Before Interest and Taxes to Total Assets (X3):</t>
  </si>
  <si>
    <t>Sales to Total Assets (X5):</t>
  </si>
  <si>
    <t>Market Value of Equity to Book Value of Total Debt (X4):</t>
  </si>
  <si>
    <t>Working Capital to Total Assets (X1):</t>
  </si>
  <si>
    <t>Calculations</t>
  </si>
  <si>
    <t>316.5/1590</t>
  </si>
  <si>
    <t>(863.2-352.4)/1590</t>
  </si>
  <si>
    <t>135.5/1590</t>
  </si>
  <si>
    <t>1217/1590</t>
  </si>
  <si>
    <t>1570/1112.5</t>
  </si>
  <si>
    <t xml:space="preserve">Multiple Discriminant Analysis: Canada Goose </t>
  </si>
  <si>
    <t xml:space="preserve">Your calculated Z-Score of 2.55756 is very close to the 2.59 displayed on Bloomberg, suggesting that your calculations are accurate. </t>
  </si>
  <si>
    <t>Both scores indicate that the company is in the grey area, not particularly at high risk of bankruptcy but also not entirely risk-free. It is not in the distress zone but also does not have a high margin of safety.</t>
  </si>
  <si>
    <t>Bloomberg's rating is likely based on various factors, including but not limited to the Altman Z-Score. They may consider industry-specific risks, market conditions, future earning potential,</t>
  </si>
  <si>
    <t xml:space="preserve"> and other proprietary models that go beyond the Z-Score. If Bloomberg's credit rating agrees with the Z-Score implication, they would likely rate the company as medium risk or neutral, neither at high risk of default nor completely secure. To get Bloomberg's exact credit rating for Canada Goose Holdings Inc., you would have to look up the company's rating on the Bloomberg terminal or through their published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</si>
</sst>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
    <numFmt numFmtId="166" formatCode="0.0"/>
    <numFmt numFmtId="167" formatCode="0.0000"/>
  </numFmts>
  <fonts count="2" x14ac:knownFonts="1">
    <font>
      <sz val="12"/>
      <color theme="1"/>
      <name val="Aptos Narrow"/>
      <family val="2"/>
      <scheme val="minor"/>
    </font>
    <font>
      <b/>
      <sz val="18"/>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quotePrefix="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0" fillId="0" borderId="0" xfId="0" applyAlignment="1">
      <alignment horizontal="right"/>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17E6F-0492-ED41-A434-41485F8527E6}">
  <dimension ref="A1:E23"/>
  <sheetViews>
    <sheetView workbookViewId="0">
      <selection activeCell="I10" sqref="I10"/>
    </sheetView>
  </sheetViews>
  <sheetFormatPr baseColWidth="10" defaultRowHeight="16" x14ac:dyDescent="0.2"/>
  <cols>
    <col min="3" max="3" width="14.5" customWidth="1"/>
  </cols>
  <sheetData>
    <row r="1" spans="1:5" ht="24" x14ac:dyDescent="0.3">
      <c r="A1" s="9" t="s">
        <v>30</v>
      </c>
      <c r="B1" s="9"/>
      <c r="C1" s="9"/>
      <c r="D1" s="9"/>
      <c r="E1" s="9"/>
    </row>
    <row r="2" spans="1:5" x14ac:dyDescent="0.2">
      <c r="A2" t="s">
        <v>4</v>
      </c>
      <c r="B2" t="s">
        <v>5</v>
      </c>
      <c r="C2" t="s">
        <v>6</v>
      </c>
      <c r="D2" t="s">
        <v>9</v>
      </c>
    </row>
    <row r="3" spans="1:5" x14ac:dyDescent="0.2">
      <c r="A3" s="8"/>
      <c r="B3" t="s">
        <v>12</v>
      </c>
      <c r="C3" t="s">
        <v>0</v>
      </c>
      <c r="D3">
        <f>Ratios!D2</f>
        <v>0.32125786163522019</v>
      </c>
    </row>
    <row r="4" spans="1:5" x14ac:dyDescent="0.2">
      <c r="A4" s="8"/>
      <c r="B4" t="s">
        <v>13</v>
      </c>
      <c r="C4" t="s">
        <v>1</v>
      </c>
      <c r="D4">
        <f>Ratios!D3</f>
        <v>0.19905660377358492</v>
      </c>
    </row>
    <row r="5" spans="1:5" x14ac:dyDescent="0.2">
      <c r="A5" s="8"/>
      <c r="B5" t="s">
        <v>14</v>
      </c>
      <c r="C5" t="s">
        <v>2</v>
      </c>
      <c r="D5">
        <f>Ratios!D4</f>
        <v>8.5220125786163517E-2</v>
      </c>
    </row>
    <row r="6" spans="1:5" x14ac:dyDescent="0.2">
      <c r="A6" s="8"/>
      <c r="B6" t="s">
        <v>15</v>
      </c>
      <c r="C6" t="s">
        <v>11</v>
      </c>
      <c r="D6">
        <f>Ratios!D5</f>
        <v>1.4112359550561797</v>
      </c>
    </row>
    <row r="7" spans="1:5" x14ac:dyDescent="0.2">
      <c r="A7" s="8"/>
      <c r="B7" t="s">
        <v>16</v>
      </c>
      <c r="C7" t="s">
        <v>3</v>
      </c>
      <c r="D7">
        <f>Ratios!D6</f>
        <v>0.76540880503144659</v>
      </c>
    </row>
    <row r="9" spans="1:5" x14ac:dyDescent="0.2">
      <c r="A9" t="s">
        <v>7</v>
      </c>
      <c r="B9" s="7" t="s">
        <v>8</v>
      </c>
      <c r="E9" s="2"/>
    </row>
    <row r="10" spans="1:5" x14ac:dyDescent="0.2">
      <c r="A10" t="s">
        <v>12</v>
      </c>
      <c r="B10">
        <v>1.2</v>
      </c>
      <c r="C10" s="1"/>
    </row>
    <row r="11" spans="1:5" x14ac:dyDescent="0.2">
      <c r="A11" t="s">
        <v>13</v>
      </c>
      <c r="B11">
        <v>1.4</v>
      </c>
      <c r="C11" s="1"/>
    </row>
    <row r="12" spans="1:5" x14ac:dyDescent="0.2">
      <c r="A12" t="s">
        <v>14</v>
      </c>
      <c r="B12">
        <v>3.3</v>
      </c>
      <c r="C12" s="1"/>
    </row>
    <row r="13" spans="1:5" x14ac:dyDescent="0.2">
      <c r="A13" t="s">
        <v>15</v>
      </c>
      <c r="B13">
        <v>0.6</v>
      </c>
      <c r="C13" s="1"/>
      <c r="D13" s="3"/>
      <c r="E13" s="4"/>
    </row>
    <row r="14" spans="1:5" x14ac:dyDescent="0.2">
      <c r="A14" t="s">
        <v>16</v>
      </c>
      <c r="B14" s="5">
        <v>1</v>
      </c>
      <c r="C14" s="1"/>
      <c r="D14" s="3"/>
      <c r="E14" s="4"/>
    </row>
    <row r="16" spans="1:5" x14ac:dyDescent="0.2">
      <c r="A16" t="s">
        <v>10</v>
      </c>
      <c r="C16">
        <f>SUMPRODUCT(D3:D7,B10:B14)</f>
        <v>2.5575654724047769</v>
      </c>
    </row>
    <row r="18" spans="1:1" x14ac:dyDescent="0.2">
      <c r="A18" t="s">
        <v>17</v>
      </c>
    </row>
    <row r="20" spans="1:1" x14ac:dyDescent="0.2">
      <c r="A20" t="s">
        <v>31</v>
      </c>
    </row>
    <row r="21" spans="1:1" x14ac:dyDescent="0.2">
      <c r="A21" t="s">
        <v>32</v>
      </c>
    </row>
    <row r="22" spans="1:1" x14ac:dyDescent="0.2">
      <c r="A22" t="s">
        <v>33</v>
      </c>
    </row>
    <row r="23" spans="1:1" x14ac:dyDescent="0.2">
      <c r="A23" t="s">
        <v>34</v>
      </c>
    </row>
  </sheetData>
  <mergeCells count="2">
    <mergeCell ref="A3:A7"/>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D83A-3C21-6D40-B730-9B4A53BFA7D9}">
  <dimension ref="A1:D10"/>
  <sheetViews>
    <sheetView tabSelected="1" workbookViewId="0">
      <selection activeCell="I20" sqref="I20"/>
    </sheetView>
  </sheetViews>
  <sheetFormatPr baseColWidth="10" defaultRowHeight="16" x14ac:dyDescent="0.2"/>
  <cols>
    <col min="2" max="2" width="43.83203125" customWidth="1"/>
    <col min="3" max="3" width="21.1640625" customWidth="1"/>
  </cols>
  <sheetData>
    <row r="1" spans="1:4" x14ac:dyDescent="0.2">
      <c r="B1" t="s">
        <v>18</v>
      </c>
      <c r="C1" t="s">
        <v>24</v>
      </c>
    </row>
    <row r="2" spans="1:4" x14ac:dyDescent="0.2">
      <c r="A2">
        <v>1</v>
      </c>
      <c r="B2" t="s">
        <v>23</v>
      </c>
      <c r="C2" t="s">
        <v>26</v>
      </c>
      <c r="D2" s="6">
        <f>(863.2-352.4)/1590</f>
        <v>0.32125786163522019</v>
      </c>
    </row>
    <row r="3" spans="1:4" x14ac:dyDescent="0.2">
      <c r="A3">
        <v>2</v>
      </c>
      <c r="B3" t="s">
        <v>19</v>
      </c>
      <c r="C3" t="s">
        <v>25</v>
      </c>
      <c r="D3" s="6">
        <f>316.5/1590</f>
        <v>0.19905660377358492</v>
      </c>
    </row>
    <row r="4" spans="1:4" x14ac:dyDescent="0.2">
      <c r="A4">
        <v>3</v>
      </c>
      <c r="B4" t="s">
        <v>20</v>
      </c>
      <c r="C4" t="s">
        <v>27</v>
      </c>
      <c r="D4" s="6">
        <f>135.5/1590</f>
        <v>8.5220125786163517E-2</v>
      </c>
    </row>
    <row r="5" spans="1:4" x14ac:dyDescent="0.2">
      <c r="A5">
        <v>4</v>
      </c>
      <c r="B5" t="s">
        <v>22</v>
      </c>
      <c r="C5" t="s">
        <v>29</v>
      </c>
      <c r="D5" s="6">
        <f>1570/1112.5</f>
        <v>1.4112359550561797</v>
      </c>
    </row>
    <row r="6" spans="1:4" x14ac:dyDescent="0.2">
      <c r="A6">
        <v>5</v>
      </c>
      <c r="B6" t="s">
        <v>21</v>
      </c>
      <c r="C6" t="s">
        <v>28</v>
      </c>
      <c r="D6" s="6">
        <f>1217/1590</f>
        <v>0.76540880503144659</v>
      </c>
    </row>
    <row r="10" spans="1:4" x14ac:dyDescent="0.2">
      <c r="C10">
        <f>863.2-352.4</f>
        <v>510.80000000000007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Z score</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 Venkateswaran</dc:creator>
  <cp:lastModifiedBy>Muskan Malik</cp:lastModifiedBy>
  <dcterms:created xsi:type="dcterms:W3CDTF">2024-03-24T03:02:25Z</dcterms:created>
  <dcterms:modified xsi:type="dcterms:W3CDTF">2024-03-26T01:39:24Z</dcterms:modified>
</cp:coreProperties>
</file>